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anmay.sidhu\Desktop\"/>
    </mc:Choice>
  </mc:AlternateContent>
  <bookViews>
    <workbookView xWindow="0" yWindow="0" windowWidth="10635" windowHeight="7620" activeTab="2"/>
  </bookViews>
  <sheets>
    <sheet name="Input" sheetId="2" r:id="rId1"/>
    <sheet name="ZeroRates" sheetId="3" r:id="rId2"/>
    <sheet name="Model" sheetId="1" r:id="rId3"/>
    <sheet name="ZeroRates_Maturity" sheetId="4" r:id="rId4"/>
    <sheet name="ZeroRates_Values" sheetId="5" r:id="rId5"/>
  </sheets>
  <definedNames>
    <definedName name="_xlnm._FilterDatabase" localSheetId="2" hidden="1">Model!$A$4:$AJ$656</definedName>
    <definedName name="Holi">Input!$Z$2:$Z$155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9" i="4" l="1"/>
  <c r="B28" i="4"/>
  <c r="B25" i="4"/>
  <c r="Q685" i="1"/>
  <c r="C671" i="1" l="1"/>
  <c r="B671" i="1"/>
  <c r="D671" i="1"/>
  <c r="F671" i="1"/>
  <c r="G671" i="1"/>
  <c r="H671" i="1"/>
  <c r="I671" i="1"/>
  <c r="U671" i="1" s="1"/>
  <c r="J671" i="1"/>
  <c r="AI670" i="1"/>
  <c r="AI669" i="1"/>
  <c r="AI668" i="1"/>
  <c r="AI667" i="1"/>
  <c r="AI666" i="1"/>
  <c r="AI665" i="1"/>
  <c r="AI664" i="1"/>
  <c r="AI663" i="1"/>
  <c r="AI662" i="1"/>
  <c r="AI661" i="1"/>
  <c r="AI660" i="1"/>
  <c r="AI659" i="1"/>
  <c r="AI671" i="1"/>
  <c r="A672" i="1"/>
  <c r="C672" i="1" s="1"/>
  <c r="Q19" i="5"/>
  <c r="P19" i="5"/>
  <c r="O19" i="5"/>
  <c r="N19" i="5"/>
  <c r="L3" i="5"/>
  <c r="T671" i="1" l="1"/>
  <c r="V671" i="1"/>
  <c r="I672" i="1"/>
  <c r="T672" i="1" s="1"/>
  <c r="G672" i="1"/>
  <c r="D672" i="1"/>
  <c r="B672" i="1"/>
  <c r="J672" i="1"/>
  <c r="H672" i="1"/>
  <c r="F672" i="1"/>
  <c r="W671" i="1"/>
  <c r="AI672" i="1"/>
  <c r="A673" i="1"/>
  <c r="C673" i="1" s="1"/>
  <c r="R19" i="5"/>
  <c r="D9" i="1"/>
  <c r="D8" i="1"/>
  <c r="D7" i="1"/>
  <c r="D6" i="1"/>
  <c r="D5" i="1"/>
  <c r="B9" i="1"/>
  <c r="B8" i="1"/>
  <c r="B7" i="1"/>
  <c r="B6" i="1"/>
  <c r="B5" i="1"/>
  <c r="AI9" i="1"/>
  <c r="AJ9" i="1" s="1"/>
  <c r="J8" i="1"/>
  <c r="I8" i="1"/>
  <c r="H8" i="1"/>
  <c r="G8" i="1"/>
  <c r="F8" i="1"/>
  <c r="C8" i="1"/>
  <c r="J7" i="1"/>
  <c r="I7" i="1"/>
  <c r="H7" i="1"/>
  <c r="G7" i="1"/>
  <c r="F7" i="1"/>
  <c r="C7" i="1"/>
  <c r="J6" i="1"/>
  <c r="I6" i="1"/>
  <c r="H6" i="1"/>
  <c r="G6" i="1"/>
  <c r="F6" i="1"/>
  <c r="C6" i="1"/>
  <c r="J5" i="1"/>
  <c r="I5" i="1"/>
  <c r="H5" i="1"/>
  <c r="G5" i="1"/>
  <c r="F5" i="1"/>
  <c r="C5" i="1"/>
  <c r="J9" i="1"/>
  <c r="I9" i="1"/>
  <c r="H9" i="1"/>
  <c r="G9" i="1"/>
  <c r="F9" i="1"/>
  <c r="C9" i="1"/>
  <c r="W672" i="1" l="1"/>
  <c r="V672" i="1"/>
  <c r="F673" i="1"/>
  <c r="H673" i="1"/>
  <c r="J673" i="1"/>
  <c r="B673" i="1"/>
  <c r="D673" i="1"/>
  <c r="G673" i="1"/>
  <c r="I673" i="1"/>
  <c r="U673" i="1" s="1"/>
  <c r="U672" i="1"/>
  <c r="AI673" i="1"/>
  <c r="A674" i="1"/>
  <c r="K7" i="1"/>
  <c r="K6" i="1"/>
  <c r="K8" i="1"/>
  <c r="K9" i="1"/>
  <c r="AF9" i="1"/>
  <c r="A10" i="1"/>
  <c r="D10" i="1" s="1"/>
  <c r="C674" i="1" l="1"/>
  <c r="V673" i="1"/>
  <c r="W673" i="1"/>
  <c r="F674" i="1"/>
  <c r="H674" i="1"/>
  <c r="J674" i="1"/>
  <c r="S674" i="1" s="1"/>
  <c r="B674" i="1"/>
  <c r="D674" i="1"/>
  <c r="G674" i="1"/>
  <c r="I674" i="1"/>
  <c r="R674" i="1" s="1"/>
  <c r="T673" i="1"/>
  <c r="AI674" i="1"/>
  <c r="A675" i="1"/>
  <c r="C675" i="1" s="1"/>
  <c r="B10" i="1"/>
  <c r="AI10" i="1"/>
  <c r="A11" i="1"/>
  <c r="D11" i="1" s="1"/>
  <c r="I10" i="1"/>
  <c r="H10" i="1"/>
  <c r="G10" i="1"/>
  <c r="F10" i="1"/>
  <c r="C10" i="1"/>
  <c r="J10" i="1"/>
  <c r="T674" i="1" l="1"/>
  <c r="Z674" i="1"/>
  <c r="AA674" i="1"/>
  <c r="V674" i="1"/>
  <c r="W674" i="1"/>
  <c r="F675" i="1"/>
  <c r="H675" i="1"/>
  <c r="J675" i="1"/>
  <c r="S675" i="1" s="1"/>
  <c r="B675" i="1"/>
  <c r="Q675" i="1" s="1"/>
  <c r="AM676" i="1" s="1"/>
  <c r="D675" i="1"/>
  <c r="G675" i="1"/>
  <c r="I675" i="1"/>
  <c r="R675" i="1" s="1"/>
  <c r="X674" i="1"/>
  <c r="Y674" i="1"/>
  <c r="U674" i="1"/>
  <c r="AI675" i="1"/>
  <c r="A676" i="1"/>
  <c r="C676" i="1" s="1"/>
  <c r="Q10" i="1"/>
  <c r="AG10" i="1" s="1"/>
  <c r="AH10" i="1" s="1"/>
  <c r="B11" i="1"/>
  <c r="K11" i="1" s="1"/>
  <c r="K10" i="1"/>
  <c r="AI11" i="1"/>
  <c r="A12" i="1"/>
  <c r="D12" i="1" s="1"/>
  <c r="J11" i="1"/>
  <c r="I11" i="1"/>
  <c r="H11" i="1"/>
  <c r="G11" i="1"/>
  <c r="F11" i="1"/>
  <c r="C11" i="1"/>
  <c r="AB674" i="1" l="1"/>
  <c r="W675" i="1"/>
  <c r="AA675" i="1"/>
  <c r="Z675" i="1"/>
  <c r="V675" i="1"/>
  <c r="AC674" i="1"/>
  <c r="Y675" i="1"/>
  <c r="U675" i="1"/>
  <c r="X675" i="1"/>
  <c r="T675" i="1"/>
  <c r="AI676" i="1"/>
  <c r="J676" i="1"/>
  <c r="S676" i="1" s="1"/>
  <c r="H676" i="1"/>
  <c r="F676" i="1"/>
  <c r="I676" i="1"/>
  <c r="R676" i="1" s="1"/>
  <c r="D676" i="1"/>
  <c r="A677" i="1"/>
  <c r="C677" i="1" s="1"/>
  <c r="G676" i="1"/>
  <c r="B676" i="1"/>
  <c r="AF10" i="1"/>
  <c r="AJ10" i="1"/>
  <c r="B12" i="1"/>
  <c r="K12" i="1" s="1"/>
  <c r="AI12" i="1"/>
  <c r="A13" i="1"/>
  <c r="D13" i="1" s="1"/>
  <c r="J12" i="1"/>
  <c r="I12" i="1"/>
  <c r="F12" i="1"/>
  <c r="C12" i="1"/>
  <c r="H12" i="1"/>
  <c r="G12" i="1"/>
  <c r="Q676" i="1" l="1"/>
  <c r="AM677" i="1" s="1"/>
  <c r="AB675" i="1"/>
  <c r="AC675" i="1"/>
  <c r="AD674" i="1"/>
  <c r="AI677" i="1"/>
  <c r="W676" i="1"/>
  <c r="V676" i="1"/>
  <c r="AA676" i="1"/>
  <c r="Z676" i="1"/>
  <c r="Y676" i="1"/>
  <c r="X676" i="1"/>
  <c r="T676" i="1"/>
  <c r="U676" i="1"/>
  <c r="K676" i="1"/>
  <c r="A678" i="1"/>
  <c r="C678" i="1" s="1"/>
  <c r="I677" i="1"/>
  <c r="R677" i="1" s="1"/>
  <c r="G677" i="1"/>
  <c r="D677" i="1"/>
  <c r="B677" i="1"/>
  <c r="K677" i="1" s="1"/>
  <c r="H677" i="1"/>
  <c r="J677" i="1"/>
  <c r="S677" i="1" s="1"/>
  <c r="F677" i="1"/>
  <c r="B13" i="1"/>
  <c r="K13" i="1" s="1"/>
  <c r="Q11" i="1"/>
  <c r="AI13" i="1"/>
  <c r="A14" i="1"/>
  <c r="D14" i="1" s="1"/>
  <c r="J13" i="1"/>
  <c r="I13" i="1"/>
  <c r="H13" i="1"/>
  <c r="G13" i="1"/>
  <c r="F13" i="1"/>
  <c r="C13" i="1"/>
  <c r="Q677" i="1" l="1"/>
  <c r="AM678" i="1" s="1"/>
  <c r="AD675" i="1"/>
  <c r="AF675" i="1" s="1"/>
  <c r="AI678" i="1"/>
  <c r="AC676" i="1"/>
  <c r="AB676" i="1"/>
  <c r="AA677" i="1"/>
  <c r="Z677" i="1"/>
  <c r="W677" i="1"/>
  <c r="V677" i="1"/>
  <c r="X677" i="1"/>
  <c r="Y677" i="1"/>
  <c r="T677" i="1"/>
  <c r="U677" i="1"/>
  <c r="J678" i="1"/>
  <c r="S678" i="1" s="1"/>
  <c r="H678" i="1"/>
  <c r="F678" i="1"/>
  <c r="A679" i="1"/>
  <c r="C679" i="1" s="1"/>
  <c r="G678" i="1"/>
  <c r="B678" i="1"/>
  <c r="K678" i="1" s="1"/>
  <c r="I678" i="1"/>
  <c r="R678" i="1" s="1"/>
  <c r="D678" i="1"/>
  <c r="AG11" i="1"/>
  <c r="AH11" i="1" s="1"/>
  <c r="AF11" i="1"/>
  <c r="B14" i="1"/>
  <c r="K14" i="1" s="1"/>
  <c r="AI14" i="1"/>
  <c r="A15" i="1"/>
  <c r="D15" i="1" s="1"/>
  <c r="J14" i="1"/>
  <c r="H14" i="1"/>
  <c r="G14" i="1"/>
  <c r="F14" i="1"/>
  <c r="C14" i="1"/>
  <c r="I14" i="1"/>
  <c r="Q678" i="1" l="1"/>
  <c r="AM679" i="1" s="1"/>
  <c r="AI679" i="1"/>
  <c r="AD676" i="1"/>
  <c r="AB677" i="1"/>
  <c r="AC677" i="1"/>
  <c r="AA678" i="1"/>
  <c r="Z678" i="1"/>
  <c r="W678" i="1"/>
  <c r="V678" i="1"/>
  <c r="Y678" i="1"/>
  <c r="X678" i="1"/>
  <c r="T678" i="1"/>
  <c r="U678" i="1"/>
  <c r="A680" i="1"/>
  <c r="C680" i="1" s="1"/>
  <c r="I679" i="1"/>
  <c r="R679" i="1" s="1"/>
  <c r="G679" i="1"/>
  <c r="D679" i="1"/>
  <c r="B679" i="1"/>
  <c r="K679" i="1" s="1"/>
  <c r="J679" i="1"/>
  <c r="S679" i="1" s="1"/>
  <c r="F679" i="1"/>
  <c r="H679" i="1"/>
  <c r="Q12" i="1"/>
  <c r="B15" i="1"/>
  <c r="K15" i="1" s="1"/>
  <c r="AI15" i="1"/>
  <c r="A16" i="1"/>
  <c r="D16" i="1" s="1"/>
  <c r="J15" i="1"/>
  <c r="I15" i="1"/>
  <c r="H15" i="1"/>
  <c r="G15" i="1"/>
  <c r="F15" i="1"/>
  <c r="C15" i="1"/>
  <c r="Q679" i="1" l="1"/>
  <c r="AM680" i="1" s="1"/>
  <c r="AI680" i="1"/>
  <c r="AD677" i="1"/>
  <c r="AC678" i="1"/>
  <c r="AB678" i="1"/>
  <c r="AA679" i="1"/>
  <c r="Z679" i="1"/>
  <c r="W679" i="1"/>
  <c r="V679" i="1"/>
  <c r="X679" i="1"/>
  <c r="Y679" i="1"/>
  <c r="T679" i="1"/>
  <c r="U679" i="1"/>
  <c r="J680" i="1"/>
  <c r="S680" i="1" s="1"/>
  <c r="H680" i="1"/>
  <c r="F680" i="1"/>
  <c r="I680" i="1"/>
  <c r="R680" i="1" s="1"/>
  <c r="D680" i="1"/>
  <c r="A681" i="1"/>
  <c r="C681" i="1" s="1"/>
  <c r="G680" i="1"/>
  <c r="B680" i="1"/>
  <c r="K680" i="1" s="1"/>
  <c r="AG12" i="1"/>
  <c r="AH12" i="1" s="1"/>
  <c r="AF12" i="1"/>
  <c r="AJ11" i="1"/>
  <c r="B16" i="1"/>
  <c r="K16" i="1" s="1"/>
  <c r="AI16" i="1"/>
  <c r="A17" i="1"/>
  <c r="D17" i="1" s="1"/>
  <c r="J16" i="1"/>
  <c r="I16" i="1"/>
  <c r="F16" i="1"/>
  <c r="C16" i="1"/>
  <c r="H16" i="1"/>
  <c r="G16" i="1"/>
  <c r="Q680" i="1" l="1"/>
  <c r="AM681" i="1" s="1"/>
  <c r="AI681" i="1"/>
  <c r="AD678" i="1"/>
  <c r="AB679" i="1"/>
  <c r="AC679" i="1"/>
  <c r="W680" i="1"/>
  <c r="V680" i="1"/>
  <c r="AA680" i="1"/>
  <c r="Z680" i="1"/>
  <c r="Y680" i="1"/>
  <c r="X680" i="1"/>
  <c r="T680" i="1"/>
  <c r="U680" i="1"/>
  <c r="A682" i="1"/>
  <c r="C682" i="1" s="1"/>
  <c r="I681" i="1"/>
  <c r="R681" i="1" s="1"/>
  <c r="G681" i="1"/>
  <c r="D681" i="1"/>
  <c r="B681" i="1"/>
  <c r="K681" i="1" s="1"/>
  <c r="J681" i="1"/>
  <c r="S681" i="1" s="1"/>
  <c r="H681" i="1"/>
  <c r="F681" i="1"/>
  <c r="AJ12" i="1"/>
  <c r="B17" i="1"/>
  <c r="K17" i="1" s="1"/>
  <c r="AI17" i="1"/>
  <c r="A18" i="1"/>
  <c r="D18" i="1" s="1"/>
  <c r="J17" i="1"/>
  <c r="I17" i="1"/>
  <c r="H17" i="1"/>
  <c r="G17" i="1"/>
  <c r="F17" i="1"/>
  <c r="C17" i="1"/>
  <c r="Q681" i="1" l="1"/>
  <c r="AM682" i="1" s="1"/>
  <c r="AI682" i="1"/>
  <c r="AD679" i="1"/>
  <c r="AB680" i="1"/>
  <c r="AC680" i="1"/>
  <c r="AA681" i="1"/>
  <c r="Z681" i="1"/>
  <c r="W681" i="1"/>
  <c r="V681" i="1"/>
  <c r="X681" i="1"/>
  <c r="Y681" i="1"/>
  <c r="T681" i="1"/>
  <c r="U681" i="1"/>
  <c r="J682" i="1"/>
  <c r="S682" i="1" s="1"/>
  <c r="H682" i="1"/>
  <c r="F682" i="1"/>
  <c r="A683" i="1"/>
  <c r="C683" i="1" s="1"/>
  <c r="I682" i="1"/>
  <c r="R682" i="1" s="1"/>
  <c r="G682" i="1"/>
  <c r="D682" i="1"/>
  <c r="B682" i="1"/>
  <c r="K682" i="1" s="1"/>
  <c r="Q13" i="1"/>
  <c r="AG13" i="1" s="1"/>
  <c r="AH13" i="1" s="1"/>
  <c r="B18" i="1"/>
  <c r="K18" i="1" s="1"/>
  <c r="AI18" i="1"/>
  <c r="A19" i="1"/>
  <c r="D19" i="1" s="1"/>
  <c r="I18" i="1"/>
  <c r="H18" i="1"/>
  <c r="G18" i="1"/>
  <c r="F18" i="1"/>
  <c r="C18" i="1"/>
  <c r="J18" i="1"/>
  <c r="Q682" i="1" l="1"/>
  <c r="AM683" i="1" s="1"/>
  <c r="AI683" i="1"/>
  <c r="AD680" i="1"/>
  <c r="AB681" i="1"/>
  <c r="AC681" i="1"/>
  <c r="W682" i="1"/>
  <c r="V682" i="1"/>
  <c r="AA682" i="1"/>
  <c r="Z682" i="1"/>
  <c r="Y682" i="1"/>
  <c r="X682" i="1"/>
  <c r="T682" i="1"/>
  <c r="U682" i="1"/>
  <c r="A684" i="1"/>
  <c r="C684" i="1" s="1"/>
  <c r="J683" i="1"/>
  <c r="H683" i="1"/>
  <c r="F683" i="1"/>
  <c r="I683" i="1"/>
  <c r="D683" i="1"/>
  <c r="G683" i="1"/>
  <c r="B683" i="1"/>
  <c r="K683" i="1" s="1"/>
  <c r="AF13" i="1"/>
  <c r="B19" i="1"/>
  <c r="K19" i="1" s="1"/>
  <c r="AJ13" i="1"/>
  <c r="AI19" i="1"/>
  <c r="A20" i="1"/>
  <c r="D20" i="1" s="1"/>
  <c r="J19" i="1"/>
  <c r="I19" i="1"/>
  <c r="H19" i="1"/>
  <c r="G19" i="1"/>
  <c r="F19" i="1"/>
  <c r="C19" i="1"/>
  <c r="Q683" i="1" l="1"/>
  <c r="AM684" i="1" s="1"/>
  <c r="AB683" i="1"/>
  <c r="R683" i="1"/>
  <c r="AI684" i="1"/>
  <c r="D684" i="1"/>
  <c r="AC683" i="1"/>
  <c r="S683" i="1"/>
  <c r="AD681" i="1"/>
  <c r="AC682" i="1"/>
  <c r="AB682" i="1"/>
  <c r="A685" i="1"/>
  <c r="C685" i="1" s="1"/>
  <c r="I684" i="1"/>
  <c r="R684" i="1" s="1"/>
  <c r="G684" i="1"/>
  <c r="J684" i="1"/>
  <c r="S684" i="1" s="1"/>
  <c r="F684" i="1"/>
  <c r="H684" i="1"/>
  <c r="B684" i="1"/>
  <c r="K684" i="1" s="1"/>
  <c r="B20" i="1"/>
  <c r="Q14" i="1"/>
  <c r="K20" i="1"/>
  <c r="AI20" i="1"/>
  <c r="A21" i="1"/>
  <c r="D21" i="1" s="1"/>
  <c r="J20" i="1"/>
  <c r="I20" i="1"/>
  <c r="F20" i="1"/>
  <c r="C20" i="1"/>
  <c r="H20" i="1"/>
  <c r="G20" i="1"/>
  <c r="Q684" i="1" l="1"/>
  <c r="AM685" i="1" s="1"/>
  <c r="AD683" i="1"/>
  <c r="AI685" i="1"/>
  <c r="AD682" i="1"/>
  <c r="W684" i="1"/>
  <c r="V684" i="1"/>
  <c r="AA684" i="1"/>
  <c r="Z684" i="1"/>
  <c r="Y684" i="1"/>
  <c r="X684" i="1"/>
  <c r="T684" i="1"/>
  <c r="U684" i="1"/>
  <c r="A686" i="1"/>
  <c r="C686" i="1" s="1"/>
  <c r="J685" i="1"/>
  <c r="S685" i="1" s="1"/>
  <c r="H685" i="1"/>
  <c r="F685" i="1"/>
  <c r="B685" i="1"/>
  <c r="K685" i="1" s="1"/>
  <c r="G685" i="1"/>
  <c r="I685" i="1"/>
  <c r="R685" i="1" s="1"/>
  <c r="D685" i="1"/>
  <c r="AG14" i="1"/>
  <c r="AH14" i="1" s="1"/>
  <c r="B21" i="1"/>
  <c r="K21" i="1" s="1"/>
  <c r="AF14" i="1"/>
  <c r="AI21" i="1"/>
  <c r="A22" i="1"/>
  <c r="D22" i="1" s="1"/>
  <c r="J21" i="1"/>
  <c r="I21" i="1"/>
  <c r="H21" i="1"/>
  <c r="G21" i="1"/>
  <c r="F21" i="1"/>
  <c r="C21" i="1"/>
  <c r="AM686" i="1" l="1"/>
  <c r="AI686" i="1"/>
  <c r="A687" i="1"/>
  <c r="C687" i="1" s="1"/>
  <c r="D686" i="1"/>
  <c r="AB684" i="1"/>
  <c r="AC684" i="1"/>
  <c r="AA685" i="1"/>
  <c r="Z685" i="1"/>
  <c r="W685" i="1"/>
  <c r="V685" i="1"/>
  <c r="X685" i="1"/>
  <c r="Y685" i="1"/>
  <c r="T685" i="1"/>
  <c r="U685" i="1"/>
  <c r="I686" i="1"/>
  <c r="R686" i="1" s="1"/>
  <c r="G686" i="1"/>
  <c r="H686" i="1"/>
  <c r="B686" i="1"/>
  <c r="Q686" i="1" s="1"/>
  <c r="AM687" i="1" s="1"/>
  <c r="J686" i="1"/>
  <c r="S686" i="1" s="1"/>
  <c r="F686" i="1"/>
  <c r="B22" i="1"/>
  <c r="AJ14" i="1"/>
  <c r="K22" i="1"/>
  <c r="AI22" i="1"/>
  <c r="A23" i="1"/>
  <c r="D23" i="1" s="1"/>
  <c r="J22" i="1"/>
  <c r="H22" i="1"/>
  <c r="G22" i="1"/>
  <c r="F22" i="1"/>
  <c r="C22" i="1"/>
  <c r="I22" i="1"/>
  <c r="A688" i="1" l="1"/>
  <c r="B687" i="1"/>
  <c r="K687" i="1" s="1"/>
  <c r="D687" i="1"/>
  <c r="H687" i="1"/>
  <c r="G687" i="1"/>
  <c r="I687" i="1"/>
  <c r="R687" i="1" s="1"/>
  <c r="F687" i="1"/>
  <c r="J687" i="1"/>
  <c r="S687" i="1" s="1"/>
  <c r="AI687" i="1"/>
  <c r="K686" i="1"/>
  <c r="AD684" i="1"/>
  <c r="AB685" i="1"/>
  <c r="AC685" i="1"/>
  <c r="AA686" i="1"/>
  <c r="Z686" i="1"/>
  <c r="W686" i="1"/>
  <c r="V686" i="1"/>
  <c r="Y686" i="1"/>
  <c r="X686" i="1"/>
  <c r="T686" i="1"/>
  <c r="U686" i="1"/>
  <c r="B23" i="1"/>
  <c r="K23" i="1" s="1"/>
  <c r="Q15" i="1"/>
  <c r="AI23" i="1"/>
  <c r="A24" i="1"/>
  <c r="D24" i="1" s="1"/>
  <c r="J23" i="1"/>
  <c r="I23" i="1"/>
  <c r="H23" i="1"/>
  <c r="G23" i="1"/>
  <c r="F23" i="1"/>
  <c r="C23" i="1"/>
  <c r="Z687" i="1" l="1"/>
  <c r="C688" i="1"/>
  <c r="Q687" i="1"/>
  <c r="AM688" i="1" s="1"/>
  <c r="V687" i="1"/>
  <c r="U687" i="1"/>
  <c r="X687" i="1"/>
  <c r="Y687" i="1"/>
  <c r="T687" i="1"/>
  <c r="W687" i="1"/>
  <c r="AA687" i="1"/>
  <c r="D688" i="1"/>
  <c r="AI688" i="1"/>
  <c r="H688" i="1"/>
  <c r="B688" i="1"/>
  <c r="K688" i="1" s="1"/>
  <c r="I688" i="1"/>
  <c r="T688" i="1" s="1"/>
  <c r="A689" i="1"/>
  <c r="C689" i="1" s="1"/>
  <c r="J688" i="1"/>
  <c r="S688" i="1" s="1"/>
  <c r="F688" i="1"/>
  <c r="G688" i="1"/>
  <c r="AD685" i="1"/>
  <c r="AC686" i="1"/>
  <c r="AB686" i="1"/>
  <c r="AG15" i="1"/>
  <c r="AH15" i="1" s="1"/>
  <c r="B24" i="1"/>
  <c r="K24" i="1" s="1"/>
  <c r="AF15" i="1"/>
  <c r="AI24" i="1"/>
  <c r="A25" i="1"/>
  <c r="D25" i="1" s="1"/>
  <c r="J24" i="1"/>
  <c r="I24" i="1"/>
  <c r="F24" i="1"/>
  <c r="C24" i="1"/>
  <c r="H24" i="1"/>
  <c r="G24" i="1"/>
  <c r="W688" i="1" l="1"/>
  <c r="U688" i="1"/>
  <c r="Y688" i="1"/>
  <c r="X688" i="1"/>
  <c r="Q688" i="1"/>
  <c r="AM689" i="1" s="1"/>
  <c r="Z688" i="1"/>
  <c r="AA688" i="1"/>
  <c r="AC687" i="1"/>
  <c r="AB687" i="1"/>
  <c r="V688" i="1"/>
  <c r="R688" i="1"/>
  <c r="AI689" i="1"/>
  <c r="H689" i="1"/>
  <c r="I689" i="1"/>
  <c r="R689" i="1" s="1"/>
  <c r="G689" i="1"/>
  <c r="A690" i="1"/>
  <c r="C690" i="1" s="1"/>
  <c r="J689" i="1"/>
  <c r="S689" i="1" s="1"/>
  <c r="F689" i="1"/>
  <c r="D689" i="1"/>
  <c r="B689" i="1"/>
  <c r="K689" i="1" s="1"/>
  <c r="AD686" i="1"/>
  <c r="B25" i="1"/>
  <c r="K25" i="1" s="1"/>
  <c r="AJ15" i="1"/>
  <c r="AI25" i="1"/>
  <c r="A26" i="1"/>
  <c r="D26" i="1" s="1"/>
  <c r="J25" i="1"/>
  <c r="I25" i="1"/>
  <c r="H25" i="1"/>
  <c r="G25" i="1"/>
  <c r="F25" i="1"/>
  <c r="C25" i="1"/>
  <c r="Z689" i="1" l="1"/>
  <c r="Q689" i="1"/>
  <c r="AM690" i="1" s="1"/>
  <c r="AD687" i="1"/>
  <c r="AC688" i="1"/>
  <c r="Y689" i="1"/>
  <c r="X689" i="1"/>
  <c r="AA689" i="1"/>
  <c r="U689" i="1"/>
  <c r="W689" i="1"/>
  <c r="AI690" i="1"/>
  <c r="H690" i="1"/>
  <c r="G690" i="1"/>
  <c r="I690" i="1"/>
  <c r="R690" i="1" s="1"/>
  <c r="A691" i="1"/>
  <c r="C691" i="1" s="1"/>
  <c r="J690" i="1"/>
  <c r="S690" i="1" s="1"/>
  <c r="F690" i="1"/>
  <c r="B690" i="1"/>
  <c r="K690" i="1" s="1"/>
  <c r="D690" i="1"/>
  <c r="AB688" i="1"/>
  <c r="T689" i="1"/>
  <c r="V689" i="1"/>
  <c r="B26" i="1"/>
  <c r="K26" i="1" s="1"/>
  <c r="Q16" i="1"/>
  <c r="AI26" i="1"/>
  <c r="A27" i="1"/>
  <c r="D27" i="1" s="1"/>
  <c r="I26" i="1"/>
  <c r="H26" i="1"/>
  <c r="G26" i="1"/>
  <c r="F26" i="1"/>
  <c r="C26" i="1"/>
  <c r="J26" i="1"/>
  <c r="X690" i="1" l="1"/>
  <c r="Q690" i="1"/>
  <c r="AM691" i="1" s="1"/>
  <c r="Z690" i="1"/>
  <c r="AC689" i="1"/>
  <c r="T690" i="1"/>
  <c r="V690" i="1"/>
  <c r="Y690" i="1"/>
  <c r="AA690" i="1"/>
  <c r="U690" i="1"/>
  <c r="W690" i="1"/>
  <c r="AB689" i="1"/>
  <c r="A692" i="1"/>
  <c r="C692" i="1" s="1"/>
  <c r="AI691" i="1"/>
  <c r="H691" i="1"/>
  <c r="I691" i="1"/>
  <c r="R691" i="1" s="1"/>
  <c r="G691" i="1"/>
  <c r="J691" i="1"/>
  <c r="S691" i="1" s="1"/>
  <c r="F691" i="1"/>
  <c r="D691" i="1"/>
  <c r="B691" i="1"/>
  <c r="K691" i="1" s="1"/>
  <c r="AD688" i="1"/>
  <c r="AF688" i="1" s="1"/>
  <c r="AG16" i="1"/>
  <c r="AH16" i="1" s="1"/>
  <c r="AF16" i="1"/>
  <c r="B27" i="1"/>
  <c r="K27" i="1" s="1"/>
  <c r="AI27" i="1"/>
  <c r="A28" i="1"/>
  <c r="D28" i="1" s="1"/>
  <c r="J27" i="1"/>
  <c r="I27" i="1"/>
  <c r="H27" i="1"/>
  <c r="G27" i="1"/>
  <c r="F27" i="1"/>
  <c r="C27" i="1"/>
  <c r="Z691" i="1" l="1"/>
  <c r="Q691" i="1"/>
  <c r="AM692" i="1" s="1"/>
  <c r="AB690" i="1"/>
  <c r="AC690" i="1"/>
  <c r="T691" i="1"/>
  <c r="W691" i="1"/>
  <c r="V691" i="1"/>
  <c r="I692" i="1"/>
  <c r="R692" i="1" s="1"/>
  <c r="D692" i="1"/>
  <c r="A693" i="1"/>
  <c r="C693" i="1" s="1"/>
  <c r="F692" i="1"/>
  <c r="G692" i="1"/>
  <c r="B692" i="1"/>
  <c r="K692" i="1" s="1"/>
  <c r="H692" i="1"/>
  <c r="AI692" i="1"/>
  <c r="J692" i="1"/>
  <c r="S692" i="1" s="1"/>
  <c r="U691" i="1"/>
  <c r="Y691" i="1"/>
  <c r="AA691" i="1"/>
  <c r="X691" i="1"/>
  <c r="AD689" i="1"/>
  <c r="Q17" i="1"/>
  <c r="AJ16" i="1"/>
  <c r="B28" i="1"/>
  <c r="K28" i="1" s="1"/>
  <c r="AI28" i="1"/>
  <c r="A29" i="1"/>
  <c r="D29" i="1" s="1"/>
  <c r="J28" i="1"/>
  <c r="I28" i="1"/>
  <c r="F28" i="1"/>
  <c r="C28" i="1"/>
  <c r="H28" i="1"/>
  <c r="G28" i="1"/>
  <c r="Q692" i="1" l="1"/>
  <c r="AM693" i="1" s="1"/>
  <c r="AD690" i="1"/>
  <c r="AB691" i="1"/>
  <c r="V692" i="1"/>
  <c r="T692" i="1"/>
  <c r="W692" i="1"/>
  <c r="U692" i="1"/>
  <c r="X692" i="1"/>
  <c r="AC691" i="1"/>
  <c r="Z692" i="1"/>
  <c r="AA692" i="1"/>
  <c r="Y692" i="1"/>
  <c r="I693" i="1"/>
  <c r="R693" i="1" s="1"/>
  <c r="D693" i="1"/>
  <c r="AI693" i="1"/>
  <c r="J693" i="1"/>
  <c r="S693" i="1" s="1"/>
  <c r="A694" i="1"/>
  <c r="C694" i="1" s="1"/>
  <c r="H693" i="1"/>
  <c r="G693" i="1"/>
  <c r="B693" i="1"/>
  <c r="K693" i="1" s="1"/>
  <c r="F693" i="1"/>
  <c r="AF17" i="1"/>
  <c r="AG17" i="1"/>
  <c r="AH17" i="1" s="1"/>
  <c r="B29" i="1"/>
  <c r="K29" i="1" s="1"/>
  <c r="AI29" i="1"/>
  <c r="A30" i="1"/>
  <c r="D30" i="1" s="1"/>
  <c r="J29" i="1"/>
  <c r="I29" i="1"/>
  <c r="H29" i="1"/>
  <c r="G29" i="1"/>
  <c r="F29" i="1"/>
  <c r="C29" i="1"/>
  <c r="X693" i="1" l="1"/>
  <c r="T693" i="1"/>
  <c r="V693" i="1"/>
  <c r="AA693" i="1"/>
  <c r="Q693" i="1"/>
  <c r="AM694" i="1" s="1"/>
  <c r="AD691" i="1"/>
  <c r="Z693" i="1"/>
  <c r="U693" i="1"/>
  <c r="W693" i="1"/>
  <c r="AB692" i="1"/>
  <c r="Y693" i="1"/>
  <c r="I694" i="1"/>
  <c r="R694" i="1" s="1"/>
  <c r="D694" i="1"/>
  <c r="AI694" i="1"/>
  <c r="H694" i="1"/>
  <c r="J694" i="1"/>
  <c r="S694" i="1" s="1"/>
  <c r="G694" i="1"/>
  <c r="B694" i="1"/>
  <c r="K694" i="1" s="1"/>
  <c r="F694" i="1"/>
  <c r="AC692" i="1"/>
  <c r="AJ17" i="1"/>
  <c r="B30" i="1"/>
  <c r="K30" i="1" s="1"/>
  <c r="AI30" i="1"/>
  <c r="A31" i="1"/>
  <c r="D31" i="1" s="1"/>
  <c r="J30" i="1"/>
  <c r="H30" i="1"/>
  <c r="G30" i="1"/>
  <c r="F30" i="1"/>
  <c r="C30" i="1"/>
  <c r="I30" i="1"/>
  <c r="Q694" i="1" l="1"/>
  <c r="T694" i="1"/>
  <c r="AC693" i="1"/>
  <c r="Y694" i="1"/>
  <c r="V694" i="1"/>
  <c r="AA694" i="1"/>
  <c r="AB693" i="1"/>
  <c r="U694" i="1"/>
  <c r="X694" i="1"/>
  <c r="Z694" i="1"/>
  <c r="W694" i="1"/>
  <c r="AD692" i="1"/>
  <c r="Q18" i="1"/>
  <c r="AG18" i="1" s="1"/>
  <c r="AH18" i="1" s="1"/>
  <c r="B31" i="1"/>
  <c r="K31" i="1" s="1"/>
  <c r="AI31" i="1"/>
  <c r="A32" i="1"/>
  <c r="D32" i="1" s="1"/>
  <c r="J31" i="1"/>
  <c r="I31" i="1"/>
  <c r="H31" i="1"/>
  <c r="G31" i="1"/>
  <c r="F31" i="1"/>
  <c r="C31" i="1"/>
  <c r="AD693" i="1" l="1"/>
  <c r="AB694" i="1"/>
  <c r="AC694" i="1"/>
  <c r="AF18" i="1"/>
  <c r="AJ18" i="1"/>
  <c r="B32" i="1"/>
  <c r="K32" i="1" s="1"/>
  <c r="AI32" i="1"/>
  <c r="A33" i="1"/>
  <c r="D33" i="1" s="1"/>
  <c r="J32" i="1"/>
  <c r="I32" i="1"/>
  <c r="F32" i="1"/>
  <c r="C32" i="1"/>
  <c r="H32" i="1"/>
  <c r="G32" i="1"/>
  <c r="AD694" i="1" l="1"/>
  <c r="Q19" i="1"/>
  <c r="B33" i="1"/>
  <c r="K33" i="1" s="1"/>
  <c r="AI33" i="1"/>
  <c r="A34" i="1"/>
  <c r="D34" i="1" s="1"/>
  <c r="J33" i="1"/>
  <c r="I33" i="1"/>
  <c r="H33" i="1"/>
  <c r="G33" i="1"/>
  <c r="F33" i="1"/>
  <c r="C33" i="1"/>
  <c r="AG19" i="1" l="1"/>
  <c r="AH19" i="1" s="1"/>
  <c r="AF19" i="1"/>
  <c r="B34" i="1"/>
  <c r="K34" i="1" s="1"/>
  <c r="AI34" i="1"/>
  <c r="A35" i="1"/>
  <c r="D35" i="1" s="1"/>
  <c r="I34" i="1"/>
  <c r="H34" i="1"/>
  <c r="G34" i="1"/>
  <c r="F34" i="1"/>
  <c r="C34" i="1"/>
  <c r="J34" i="1"/>
  <c r="Q20" i="1" l="1"/>
  <c r="B35" i="1"/>
  <c r="K35" i="1" s="1"/>
  <c r="AI35" i="1"/>
  <c r="A36" i="1"/>
  <c r="D36" i="1" s="1"/>
  <c r="J35" i="1"/>
  <c r="I35" i="1"/>
  <c r="H35" i="1"/>
  <c r="G35" i="1"/>
  <c r="F35" i="1"/>
  <c r="C35" i="1"/>
  <c r="AF20" i="1" l="1"/>
  <c r="AG20" i="1"/>
  <c r="AH20" i="1" s="1"/>
  <c r="AJ19" i="1"/>
  <c r="B36" i="1"/>
  <c r="K36" i="1" s="1"/>
  <c r="AI36" i="1"/>
  <c r="A37" i="1"/>
  <c r="D37" i="1" s="1"/>
  <c r="J36" i="1"/>
  <c r="I36" i="1"/>
  <c r="F36" i="1"/>
  <c r="C36" i="1"/>
  <c r="H36" i="1"/>
  <c r="G36" i="1"/>
  <c r="Q21" i="1" l="1"/>
  <c r="B37" i="1"/>
  <c r="K37" i="1" s="1"/>
  <c r="AI37" i="1"/>
  <c r="A38" i="1"/>
  <c r="D38" i="1" s="1"/>
  <c r="J37" i="1"/>
  <c r="I37" i="1"/>
  <c r="H37" i="1"/>
  <c r="G37" i="1"/>
  <c r="F37" i="1"/>
  <c r="C37" i="1"/>
  <c r="AF21" i="1" l="1"/>
  <c r="AG21" i="1"/>
  <c r="AH21" i="1" s="1"/>
  <c r="AJ20" i="1"/>
  <c r="B38" i="1"/>
  <c r="K38" i="1" s="1"/>
  <c r="AI38" i="1"/>
  <c r="A39" i="1"/>
  <c r="D39" i="1" s="1"/>
  <c r="J38" i="1"/>
  <c r="H38" i="1"/>
  <c r="G38" i="1"/>
  <c r="F38" i="1"/>
  <c r="C38" i="1"/>
  <c r="I38" i="1"/>
  <c r="Q22" i="1" l="1"/>
  <c r="B39" i="1"/>
  <c r="K39" i="1" s="1"/>
  <c r="AI39" i="1"/>
  <c r="A40" i="1"/>
  <c r="D40" i="1" s="1"/>
  <c r="J39" i="1"/>
  <c r="I39" i="1"/>
  <c r="H39" i="1"/>
  <c r="G39" i="1"/>
  <c r="F39" i="1"/>
  <c r="C39" i="1"/>
  <c r="AF22" i="1" l="1"/>
  <c r="AG22" i="1"/>
  <c r="AH22" i="1" s="1"/>
  <c r="AJ22" i="1" s="1"/>
  <c r="AJ21" i="1"/>
  <c r="Q23" i="1"/>
  <c r="B40" i="1"/>
  <c r="K40" i="1" s="1"/>
  <c r="AI40" i="1"/>
  <c r="A41" i="1"/>
  <c r="D41" i="1" s="1"/>
  <c r="J40" i="1"/>
  <c r="I40" i="1"/>
  <c r="F40" i="1"/>
  <c r="C40" i="1"/>
  <c r="H40" i="1"/>
  <c r="G40" i="1"/>
  <c r="AF23" i="1" l="1"/>
  <c r="AG23" i="1"/>
  <c r="B41" i="1"/>
  <c r="K41" i="1" s="1"/>
  <c r="AI41" i="1"/>
  <c r="A42" i="1"/>
  <c r="D42" i="1" s="1"/>
  <c r="J41" i="1"/>
  <c r="I41" i="1"/>
  <c r="H41" i="1"/>
  <c r="G41" i="1"/>
  <c r="F41" i="1"/>
  <c r="C41" i="1"/>
  <c r="AH23" i="1" l="1"/>
  <c r="AJ23" i="1" s="1"/>
  <c r="B42" i="1"/>
  <c r="K42" i="1" s="1"/>
  <c r="Q24" i="1"/>
  <c r="AI42" i="1"/>
  <c r="A43" i="1"/>
  <c r="D43" i="1" s="1"/>
  <c r="I42" i="1"/>
  <c r="H42" i="1"/>
  <c r="G42" i="1"/>
  <c r="F42" i="1"/>
  <c r="C42" i="1"/>
  <c r="J42" i="1"/>
  <c r="AG24" i="1" l="1"/>
  <c r="AH24" i="1" s="1"/>
  <c r="AF24" i="1"/>
  <c r="B43" i="1"/>
  <c r="K43" i="1" s="1"/>
  <c r="AI43" i="1"/>
  <c r="A44" i="1"/>
  <c r="D44" i="1" s="1"/>
  <c r="J43" i="1"/>
  <c r="I43" i="1"/>
  <c r="H43" i="1"/>
  <c r="G43" i="1"/>
  <c r="F43" i="1"/>
  <c r="C43" i="1"/>
  <c r="Q25" i="1" l="1"/>
  <c r="AJ24" i="1"/>
  <c r="B44" i="1"/>
  <c r="K44" i="1" s="1"/>
  <c r="AI44" i="1"/>
  <c r="A45" i="1"/>
  <c r="D45" i="1" s="1"/>
  <c r="J44" i="1"/>
  <c r="I44" i="1"/>
  <c r="F44" i="1"/>
  <c r="C44" i="1"/>
  <c r="H44" i="1"/>
  <c r="G44" i="1"/>
  <c r="AF25" i="1" l="1"/>
  <c r="AG25" i="1"/>
  <c r="AH25" i="1" s="1"/>
  <c r="B45" i="1"/>
  <c r="K45" i="1" s="1"/>
  <c r="AI45" i="1"/>
  <c r="A46" i="1"/>
  <c r="D46" i="1" s="1"/>
  <c r="J45" i="1"/>
  <c r="I45" i="1"/>
  <c r="H45" i="1"/>
  <c r="G45" i="1"/>
  <c r="F45" i="1"/>
  <c r="C45" i="1"/>
  <c r="AJ25" i="1" l="1"/>
  <c r="B46" i="1"/>
  <c r="K46" i="1" s="1"/>
  <c r="Q26" i="1"/>
  <c r="AI46" i="1"/>
  <c r="A47" i="1"/>
  <c r="D47" i="1" s="1"/>
  <c r="J46" i="1"/>
  <c r="H46" i="1"/>
  <c r="G46" i="1"/>
  <c r="F46" i="1"/>
  <c r="C46" i="1"/>
  <c r="I46" i="1"/>
  <c r="AG26" i="1" l="1"/>
  <c r="AH26" i="1" s="1"/>
  <c r="AF26" i="1"/>
  <c r="B47" i="1"/>
  <c r="K47" i="1" s="1"/>
  <c r="AI47" i="1"/>
  <c r="A48" i="1"/>
  <c r="D48" i="1" s="1"/>
  <c r="I47" i="1"/>
  <c r="H47" i="1"/>
  <c r="G47" i="1"/>
  <c r="J47" i="1"/>
  <c r="F47" i="1"/>
  <c r="C47" i="1"/>
  <c r="AJ26" i="1" l="1"/>
  <c r="B48" i="1"/>
  <c r="K48" i="1" s="1"/>
  <c r="Q27" i="1"/>
  <c r="AI48" i="1"/>
  <c r="A49" i="1"/>
  <c r="D49" i="1" s="1"/>
  <c r="J48" i="1"/>
  <c r="I48" i="1"/>
  <c r="F48" i="1"/>
  <c r="C48" i="1"/>
  <c r="H48" i="1"/>
  <c r="G48" i="1"/>
  <c r="AG27" i="1" l="1"/>
  <c r="AH27" i="1" s="1"/>
  <c r="AF27" i="1"/>
  <c r="B49" i="1"/>
  <c r="K49" i="1" s="1"/>
  <c r="AI49" i="1"/>
  <c r="A50" i="1"/>
  <c r="D50" i="1" s="1"/>
  <c r="J49" i="1"/>
  <c r="I49" i="1"/>
  <c r="H49" i="1"/>
  <c r="G49" i="1"/>
  <c r="F49" i="1"/>
  <c r="C49" i="1"/>
  <c r="AJ27" i="1" l="1"/>
  <c r="B50" i="1"/>
  <c r="K50" i="1" s="1"/>
  <c r="AI50" i="1"/>
  <c r="A51" i="1"/>
  <c r="D51" i="1" s="1"/>
  <c r="J50" i="1"/>
  <c r="I50" i="1"/>
  <c r="H50" i="1"/>
  <c r="G50" i="1"/>
  <c r="F50" i="1"/>
  <c r="C50" i="1"/>
  <c r="Q28" i="1" l="1"/>
  <c r="AG28" i="1" s="1"/>
  <c r="AH28" i="1" s="1"/>
  <c r="B51" i="1"/>
  <c r="K51" i="1" s="1"/>
  <c r="AI51" i="1"/>
  <c r="A52" i="1"/>
  <c r="D52" i="1" s="1"/>
  <c r="I51" i="1"/>
  <c r="J51" i="1"/>
  <c r="H51" i="1"/>
  <c r="G51" i="1"/>
  <c r="F51" i="1"/>
  <c r="C51" i="1"/>
  <c r="AJ28" i="1" l="1"/>
  <c r="AF28" i="1"/>
  <c r="B52" i="1"/>
  <c r="K52" i="1" s="1"/>
  <c r="Q29" i="1"/>
  <c r="AI52" i="1"/>
  <c r="A53" i="1"/>
  <c r="D53" i="1" s="1"/>
  <c r="J52" i="1"/>
  <c r="I52" i="1"/>
  <c r="F52" i="1"/>
  <c r="C52" i="1"/>
  <c r="H52" i="1"/>
  <c r="G52" i="1"/>
  <c r="AG29" i="1" l="1"/>
  <c r="AH29" i="1" s="1"/>
  <c r="AF29" i="1"/>
  <c r="B53" i="1"/>
  <c r="K53" i="1" s="1"/>
  <c r="AI53" i="1"/>
  <c r="A54" i="1"/>
  <c r="D54" i="1" s="1"/>
  <c r="J53" i="1"/>
  <c r="I53" i="1"/>
  <c r="H53" i="1"/>
  <c r="G53" i="1"/>
  <c r="F53" i="1"/>
  <c r="C53" i="1"/>
  <c r="AJ29" i="1" l="1"/>
  <c r="B54" i="1"/>
  <c r="Q30" i="1"/>
  <c r="K54" i="1"/>
  <c r="AI54" i="1"/>
  <c r="A55" i="1"/>
  <c r="D55" i="1" s="1"/>
  <c r="J54" i="1"/>
  <c r="H54" i="1"/>
  <c r="G54" i="1"/>
  <c r="F54" i="1"/>
  <c r="C54" i="1"/>
  <c r="I54" i="1"/>
  <c r="AG30" i="1" l="1"/>
  <c r="AH30" i="1" s="1"/>
  <c r="AF30" i="1"/>
  <c r="B55" i="1"/>
  <c r="K55" i="1" s="1"/>
  <c r="AI55" i="1"/>
  <c r="A56" i="1"/>
  <c r="D56" i="1" s="1"/>
  <c r="I55" i="1"/>
  <c r="H55" i="1"/>
  <c r="G55" i="1"/>
  <c r="J55" i="1"/>
  <c r="F55" i="1"/>
  <c r="C55" i="1"/>
  <c r="AJ30" i="1" l="1"/>
  <c r="B56" i="1"/>
  <c r="K56" i="1" s="1"/>
  <c r="Q31" i="1"/>
  <c r="AI56" i="1"/>
  <c r="A57" i="1"/>
  <c r="D57" i="1" s="1"/>
  <c r="J56" i="1"/>
  <c r="I56" i="1"/>
  <c r="F56" i="1"/>
  <c r="C56" i="1"/>
  <c r="H56" i="1"/>
  <c r="G56" i="1"/>
  <c r="AG31" i="1" l="1"/>
  <c r="AH31" i="1" s="1"/>
  <c r="AF31" i="1"/>
  <c r="B57" i="1"/>
  <c r="K57" i="1" s="1"/>
  <c r="AI57" i="1"/>
  <c r="A58" i="1"/>
  <c r="D58" i="1" s="1"/>
  <c r="J57" i="1"/>
  <c r="I57" i="1"/>
  <c r="H57" i="1"/>
  <c r="G57" i="1"/>
  <c r="F57" i="1"/>
  <c r="C57" i="1"/>
  <c r="AJ31" i="1" l="1"/>
  <c r="B58" i="1"/>
  <c r="K58" i="1" s="1"/>
  <c r="AI58" i="1"/>
  <c r="A59" i="1"/>
  <c r="D59" i="1" s="1"/>
  <c r="J58" i="1"/>
  <c r="I58" i="1"/>
  <c r="H58" i="1"/>
  <c r="G58" i="1"/>
  <c r="F58" i="1"/>
  <c r="C58" i="1"/>
  <c r="Q32" i="1" l="1"/>
  <c r="AG32" i="1" s="1"/>
  <c r="AH32" i="1" s="1"/>
  <c r="B59" i="1"/>
  <c r="K59" i="1" s="1"/>
  <c r="AI59" i="1"/>
  <c r="A60" i="1"/>
  <c r="D60" i="1" s="1"/>
  <c r="I59" i="1"/>
  <c r="J59" i="1"/>
  <c r="H59" i="1"/>
  <c r="G59" i="1"/>
  <c r="F59" i="1"/>
  <c r="C59" i="1"/>
  <c r="AJ32" i="1" l="1"/>
  <c r="AF32" i="1"/>
  <c r="B60" i="1"/>
  <c r="K60" i="1" s="1"/>
  <c r="Q33" i="1"/>
  <c r="AI60" i="1"/>
  <c r="A61" i="1"/>
  <c r="D61" i="1" s="1"/>
  <c r="J60" i="1"/>
  <c r="I60" i="1"/>
  <c r="F60" i="1"/>
  <c r="C60" i="1"/>
  <c r="H60" i="1"/>
  <c r="G60" i="1"/>
  <c r="AG33" i="1" l="1"/>
  <c r="AH33" i="1" s="1"/>
  <c r="AF33" i="1"/>
  <c r="B61" i="1"/>
  <c r="K61" i="1" s="1"/>
  <c r="AI61" i="1"/>
  <c r="A62" i="1"/>
  <c r="D62" i="1" s="1"/>
  <c r="J61" i="1"/>
  <c r="I61" i="1"/>
  <c r="H61" i="1"/>
  <c r="G61" i="1"/>
  <c r="F61" i="1"/>
  <c r="C61" i="1"/>
  <c r="AJ33" i="1" l="1"/>
  <c r="B62" i="1"/>
  <c r="Q34" i="1"/>
  <c r="K62" i="1"/>
  <c r="AI62" i="1"/>
  <c r="A63" i="1"/>
  <c r="D63" i="1" s="1"/>
  <c r="J62" i="1"/>
  <c r="H62" i="1"/>
  <c r="G62" i="1"/>
  <c r="F62" i="1"/>
  <c r="C62" i="1"/>
  <c r="I62" i="1"/>
  <c r="AG34" i="1" l="1"/>
  <c r="AH34" i="1" s="1"/>
  <c r="AF34" i="1"/>
  <c r="B63" i="1"/>
  <c r="K63" i="1" s="1"/>
  <c r="AI63" i="1"/>
  <c r="A64" i="1"/>
  <c r="D64" i="1" s="1"/>
  <c r="I63" i="1"/>
  <c r="H63" i="1"/>
  <c r="G63" i="1"/>
  <c r="J63" i="1"/>
  <c r="F63" i="1"/>
  <c r="C63" i="1"/>
  <c r="AJ34" i="1" l="1"/>
  <c r="B64" i="1"/>
  <c r="Q35" i="1"/>
  <c r="K64" i="1"/>
  <c r="AI64" i="1"/>
  <c r="A65" i="1"/>
  <c r="D65" i="1" s="1"/>
  <c r="J64" i="1"/>
  <c r="I64" i="1"/>
  <c r="F64" i="1"/>
  <c r="C64" i="1"/>
  <c r="H64" i="1"/>
  <c r="G64" i="1"/>
  <c r="AG35" i="1" l="1"/>
  <c r="AH35" i="1" s="1"/>
  <c r="B65" i="1"/>
  <c r="K65" i="1" s="1"/>
  <c r="AF35" i="1"/>
  <c r="AI65" i="1"/>
  <c r="A66" i="1"/>
  <c r="D66" i="1" s="1"/>
  <c r="J65" i="1"/>
  <c r="I65" i="1"/>
  <c r="H65" i="1"/>
  <c r="G65" i="1"/>
  <c r="F65" i="1"/>
  <c r="C65" i="1"/>
  <c r="AJ35" i="1" l="1"/>
  <c r="Q36" i="1"/>
  <c r="B66" i="1"/>
  <c r="K66" i="1" s="1"/>
  <c r="AI66" i="1"/>
  <c r="A67" i="1"/>
  <c r="D67" i="1" s="1"/>
  <c r="J66" i="1"/>
  <c r="I66" i="1"/>
  <c r="H66" i="1"/>
  <c r="G66" i="1"/>
  <c r="F66" i="1"/>
  <c r="C66" i="1"/>
  <c r="AF36" i="1" l="1"/>
  <c r="AG36" i="1"/>
  <c r="B67" i="1"/>
  <c r="K67" i="1" s="1"/>
  <c r="AI67" i="1"/>
  <c r="A68" i="1"/>
  <c r="D68" i="1" s="1"/>
  <c r="I67" i="1"/>
  <c r="J67" i="1"/>
  <c r="H67" i="1"/>
  <c r="G67" i="1"/>
  <c r="F67" i="1"/>
  <c r="C67" i="1"/>
  <c r="AH36" i="1" l="1"/>
  <c r="AJ36" i="1" s="1"/>
  <c r="B68" i="1"/>
  <c r="K68" i="1" s="1"/>
  <c r="AI68" i="1"/>
  <c r="A69" i="1"/>
  <c r="D69" i="1" s="1"/>
  <c r="J68" i="1"/>
  <c r="I68" i="1"/>
  <c r="F68" i="1"/>
  <c r="C68" i="1"/>
  <c r="H68" i="1"/>
  <c r="G68" i="1"/>
  <c r="Q37" i="1" l="1"/>
  <c r="AG37" i="1" s="1"/>
  <c r="AH37" i="1" s="1"/>
  <c r="AF37" i="1"/>
  <c r="B69" i="1"/>
  <c r="K69" i="1" s="1"/>
  <c r="AI69" i="1"/>
  <c r="A70" i="1"/>
  <c r="D70" i="1" s="1"/>
  <c r="J69" i="1"/>
  <c r="I69" i="1"/>
  <c r="H69" i="1"/>
  <c r="G69" i="1"/>
  <c r="F69" i="1"/>
  <c r="C69" i="1"/>
  <c r="AJ37" i="1" l="1"/>
  <c r="B70" i="1"/>
  <c r="K70" i="1" s="1"/>
  <c r="Q38" i="1"/>
  <c r="AI70" i="1"/>
  <c r="A71" i="1"/>
  <c r="D71" i="1" s="1"/>
  <c r="J70" i="1"/>
  <c r="H70" i="1"/>
  <c r="G70" i="1"/>
  <c r="F70" i="1"/>
  <c r="C70" i="1"/>
  <c r="I70" i="1"/>
  <c r="AG38" i="1" l="1"/>
  <c r="AH38" i="1" s="1"/>
  <c r="AF38" i="1"/>
  <c r="B71" i="1"/>
  <c r="K71" i="1" s="1"/>
  <c r="AI71" i="1"/>
  <c r="A72" i="1"/>
  <c r="D72" i="1" s="1"/>
  <c r="I71" i="1"/>
  <c r="H71" i="1"/>
  <c r="G71" i="1"/>
  <c r="J71" i="1"/>
  <c r="F71" i="1"/>
  <c r="C71" i="1"/>
  <c r="AJ38" i="1" l="1"/>
  <c r="B72" i="1"/>
  <c r="K72" i="1" s="1"/>
  <c r="Q39" i="1"/>
  <c r="AI72" i="1"/>
  <c r="A73" i="1"/>
  <c r="D73" i="1" s="1"/>
  <c r="J72" i="1"/>
  <c r="I72" i="1"/>
  <c r="F72" i="1"/>
  <c r="C72" i="1"/>
  <c r="H72" i="1"/>
  <c r="G72" i="1"/>
  <c r="AG39" i="1" l="1"/>
  <c r="AH39" i="1" s="1"/>
  <c r="AF39" i="1"/>
  <c r="B73" i="1"/>
  <c r="K73" i="1" s="1"/>
  <c r="AI73" i="1"/>
  <c r="A74" i="1"/>
  <c r="D74" i="1" s="1"/>
  <c r="J73" i="1"/>
  <c r="I73" i="1"/>
  <c r="H73" i="1"/>
  <c r="G73" i="1"/>
  <c r="F73" i="1"/>
  <c r="C73" i="1"/>
  <c r="AJ39" i="1" l="1"/>
  <c r="B74" i="1"/>
  <c r="Q40" i="1"/>
  <c r="K74" i="1"/>
  <c r="AI74" i="1"/>
  <c r="A75" i="1"/>
  <c r="D75" i="1" s="1"/>
  <c r="J74" i="1"/>
  <c r="I74" i="1"/>
  <c r="H74" i="1"/>
  <c r="G74" i="1"/>
  <c r="F74" i="1"/>
  <c r="C74" i="1"/>
  <c r="AG40" i="1" l="1"/>
  <c r="AH40" i="1" s="1"/>
  <c r="B75" i="1"/>
  <c r="K75" i="1" s="1"/>
  <c r="AF40" i="1"/>
  <c r="AI75" i="1"/>
  <c r="A76" i="1"/>
  <c r="D76" i="1" s="1"/>
  <c r="I75" i="1"/>
  <c r="J75" i="1"/>
  <c r="H75" i="1"/>
  <c r="G75" i="1"/>
  <c r="F75" i="1"/>
  <c r="C75" i="1"/>
  <c r="B76" i="1" l="1"/>
  <c r="K76" i="1" s="1"/>
  <c r="AJ40" i="1"/>
  <c r="AI76" i="1"/>
  <c r="A77" i="1"/>
  <c r="D77" i="1" s="1"/>
  <c r="J76" i="1"/>
  <c r="I76" i="1"/>
  <c r="F76" i="1"/>
  <c r="C76" i="1"/>
  <c r="H76" i="1"/>
  <c r="G76" i="1"/>
  <c r="B77" i="1" l="1"/>
  <c r="K77" i="1" s="1"/>
  <c r="Q41" i="1"/>
  <c r="AI77" i="1"/>
  <c r="A78" i="1"/>
  <c r="D78" i="1" s="1"/>
  <c r="J77" i="1"/>
  <c r="I77" i="1"/>
  <c r="H77" i="1"/>
  <c r="G77" i="1"/>
  <c r="F77" i="1"/>
  <c r="C77" i="1"/>
  <c r="AG41" i="1" l="1"/>
  <c r="AH41" i="1" s="1"/>
  <c r="AF41" i="1"/>
  <c r="B78" i="1"/>
  <c r="K78" i="1" s="1"/>
  <c r="AI78" i="1"/>
  <c r="A79" i="1"/>
  <c r="D79" i="1" s="1"/>
  <c r="J78" i="1"/>
  <c r="H78" i="1"/>
  <c r="G78" i="1"/>
  <c r="F78" i="1"/>
  <c r="C78" i="1"/>
  <c r="I78" i="1"/>
  <c r="AJ41" i="1" l="1"/>
  <c r="B79" i="1"/>
  <c r="K79" i="1" s="1"/>
  <c r="Q42" i="1"/>
  <c r="AI79" i="1"/>
  <c r="A80" i="1"/>
  <c r="D80" i="1" s="1"/>
  <c r="I79" i="1"/>
  <c r="H79" i="1"/>
  <c r="G79" i="1"/>
  <c r="J79" i="1"/>
  <c r="F79" i="1"/>
  <c r="C79" i="1"/>
  <c r="AG42" i="1" l="1"/>
  <c r="AH42" i="1" s="1"/>
  <c r="AF42" i="1"/>
  <c r="B80" i="1"/>
  <c r="K80" i="1" s="1"/>
  <c r="AI80" i="1"/>
  <c r="A81" i="1"/>
  <c r="D81" i="1" s="1"/>
  <c r="J80" i="1"/>
  <c r="I80" i="1"/>
  <c r="F80" i="1"/>
  <c r="C80" i="1"/>
  <c r="H80" i="1"/>
  <c r="G80" i="1"/>
  <c r="AJ42" i="1" l="1"/>
  <c r="B81" i="1"/>
  <c r="Q43" i="1"/>
  <c r="K81" i="1"/>
  <c r="AI81" i="1"/>
  <c r="A82" i="1"/>
  <c r="D82" i="1" s="1"/>
  <c r="J81" i="1"/>
  <c r="I81" i="1"/>
  <c r="H81" i="1"/>
  <c r="G81" i="1"/>
  <c r="F81" i="1"/>
  <c r="C81" i="1"/>
  <c r="AG43" i="1" l="1"/>
  <c r="AH43" i="1" s="1"/>
  <c r="AF43" i="1"/>
  <c r="B82" i="1"/>
  <c r="K82" i="1" s="1"/>
  <c r="AI82" i="1"/>
  <c r="A83" i="1"/>
  <c r="D83" i="1" s="1"/>
  <c r="J82" i="1"/>
  <c r="I82" i="1"/>
  <c r="H82" i="1"/>
  <c r="G82" i="1"/>
  <c r="F82" i="1"/>
  <c r="C82" i="1"/>
  <c r="AJ43" i="1" l="1"/>
  <c r="B83" i="1"/>
  <c r="K83" i="1" s="1"/>
  <c r="Q44" i="1"/>
  <c r="AI83" i="1"/>
  <c r="A84" i="1"/>
  <c r="D84" i="1" s="1"/>
  <c r="I83" i="1"/>
  <c r="J83" i="1"/>
  <c r="H83" i="1"/>
  <c r="G83" i="1"/>
  <c r="F83" i="1"/>
  <c r="C83" i="1"/>
  <c r="AG44" i="1" l="1"/>
  <c r="AH44" i="1" s="1"/>
  <c r="AF44" i="1"/>
  <c r="B84" i="1"/>
  <c r="K84" i="1" s="1"/>
  <c r="AI84" i="1"/>
  <c r="A85" i="1"/>
  <c r="D85" i="1" s="1"/>
  <c r="J84" i="1"/>
  <c r="I84" i="1"/>
  <c r="F84" i="1"/>
  <c r="C84" i="1"/>
  <c r="H84" i="1"/>
  <c r="G84" i="1"/>
  <c r="AJ44" i="1" l="1"/>
  <c r="B85" i="1"/>
  <c r="K85" i="1" s="1"/>
  <c r="Q45" i="1"/>
  <c r="AI85" i="1"/>
  <c r="A86" i="1"/>
  <c r="D86" i="1" s="1"/>
  <c r="J85" i="1"/>
  <c r="I85" i="1"/>
  <c r="H85" i="1"/>
  <c r="G85" i="1"/>
  <c r="F85" i="1"/>
  <c r="C85" i="1"/>
  <c r="AG45" i="1" l="1"/>
  <c r="AH45" i="1" s="1"/>
  <c r="AF45" i="1"/>
  <c r="B86" i="1"/>
  <c r="K86" i="1" s="1"/>
  <c r="AI86" i="1"/>
  <c r="A87" i="1"/>
  <c r="D87" i="1" s="1"/>
  <c r="J86" i="1"/>
  <c r="H86" i="1"/>
  <c r="G86" i="1"/>
  <c r="F86" i="1"/>
  <c r="C86" i="1"/>
  <c r="I86" i="1"/>
  <c r="AJ45" i="1" l="1"/>
  <c r="B87" i="1"/>
  <c r="K87" i="1" s="1"/>
  <c r="Q46" i="1"/>
  <c r="AI87" i="1"/>
  <c r="A88" i="1"/>
  <c r="D88" i="1" s="1"/>
  <c r="I87" i="1"/>
  <c r="H87" i="1"/>
  <c r="G87" i="1"/>
  <c r="J87" i="1"/>
  <c r="F87" i="1"/>
  <c r="C87" i="1"/>
  <c r="AG46" i="1" l="1"/>
  <c r="AH46" i="1" s="1"/>
  <c r="AF46" i="1"/>
  <c r="B88" i="1"/>
  <c r="K88" i="1" s="1"/>
  <c r="AI88" i="1"/>
  <c r="A89" i="1"/>
  <c r="D89" i="1" s="1"/>
  <c r="J88" i="1"/>
  <c r="I88" i="1"/>
  <c r="F88" i="1"/>
  <c r="C88" i="1"/>
  <c r="H88" i="1"/>
  <c r="G88" i="1"/>
  <c r="AJ46" i="1" l="1"/>
  <c r="B89" i="1"/>
  <c r="Q47" i="1"/>
  <c r="K89" i="1"/>
  <c r="AI89" i="1"/>
  <c r="A90" i="1"/>
  <c r="D90" i="1" s="1"/>
  <c r="J89" i="1"/>
  <c r="I89" i="1"/>
  <c r="H89" i="1"/>
  <c r="G89" i="1"/>
  <c r="F89" i="1"/>
  <c r="C89" i="1"/>
  <c r="AG47" i="1" l="1"/>
  <c r="AH47" i="1" s="1"/>
  <c r="AF47" i="1"/>
  <c r="B90" i="1"/>
  <c r="K90" i="1" s="1"/>
  <c r="AI90" i="1"/>
  <c r="A91" i="1"/>
  <c r="D91" i="1" s="1"/>
  <c r="J90" i="1"/>
  <c r="I90" i="1"/>
  <c r="H90" i="1"/>
  <c r="G90" i="1"/>
  <c r="F90" i="1"/>
  <c r="C90" i="1"/>
  <c r="AJ47" i="1" l="1"/>
  <c r="B91" i="1"/>
  <c r="K91" i="1" s="1"/>
  <c r="Q48" i="1"/>
  <c r="AI91" i="1"/>
  <c r="A92" i="1"/>
  <c r="D92" i="1" s="1"/>
  <c r="I91" i="1"/>
  <c r="J91" i="1"/>
  <c r="H91" i="1"/>
  <c r="G91" i="1"/>
  <c r="F91" i="1"/>
  <c r="C91" i="1"/>
  <c r="AG48" i="1" l="1"/>
  <c r="AH48" i="1" s="1"/>
  <c r="AF48" i="1"/>
  <c r="B92" i="1"/>
  <c r="K92" i="1" s="1"/>
  <c r="AI92" i="1"/>
  <c r="A93" i="1"/>
  <c r="D93" i="1" s="1"/>
  <c r="J92" i="1"/>
  <c r="I92" i="1"/>
  <c r="F92" i="1"/>
  <c r="C92" i="1"/>
  <c r="H92" i="1"/>
  <c r="G92" i="1"/>
  <c r="AJ48" i="1" l="1"/>
  <c r="B93" i="1"/>
  <c r="Q49" i="1"/>
  <c r="K93" i="1"/>
  <c r="AI93" i="1"/>
  <c r="A94" i="1"/>
  <c r="D94" i="1" s="1"/>
  <c r="J93" i="1"/>
  <c r="I93" i="1"/>
  <c r="H93" i="1"/>
  <c r="G93" i="1"/>
  <c r="F93" i="1"/>
  <c r="C93" i="1"/>
  <c r="AG49" i="1" l="1"/>
  <c r="AH49" i="1" s="1"/>
  <c r="AF49" i="1"/>
  <c r="B94" i="1"/>
  <c r="K94" i="1" s="1"/>
  <c r="AI94" i="1"/>
  <c r="A95" i="1"/>
  <c r="D95" i="1" s="1"/>
  <c r="J94" i="1"/>
  <c r="H94" i="1"/>
  <c r="G94" i="1"/>
  <c r="F94" i="1"/>
  <c r="C94" i="1"/>
  <c r="I94" i="1"/>
  <c r="AJ49" i="1" l="1"/>
  <c r="B95" i="1"/>
  <c r="Q50" i="1"/>
  <c r="K95" i="1"/>
  <c r="AI95" i="1"/>
  <c r="A96" i="1"/>
  <c r="D96" i="1" s="1"/>
  <c r="I95" i="1"/>
  <c r="H95" i="1"/>
  <c r="G95" i="1"/>
  <c r="F95" i="1"/>
  <c r="J95" i="1"/>
  <c r="C95" i="1"/>
  <c r="AG50" i="1" l="1"/>
  <c r="AH50" i="1" s="1"/>
  <c r="AF50" i="1"/>
  <c r="B96" i="1"/>
  <c r="K96" i="1" s="1"/>
  <c r="AI96" i="1"/>
  <c r="A97" i="1"/>
  <c r="D97" i="1" s="1"/>
  <c r="J96" i="1"/>
  <c r="I96" i="1"/>
  <c r="C96" i="1"/>
  <c r="H96" i="1"/>
  <c r="G96" i="1"/>
  <c r="F96" i="1"/>
  <c r="AJ50" i="1" l="1"/>
  <c r="B97" i="1"/>
  <c r="K97" i="1" s="1"/>
  <c r="Q51" i="1"/>
  <c r="AI97" i="1"/>
  <c r="A98" i="1"/>
  <c r="D98" i="1" s="1"/>
  <c r="J97" i="1"/>
  <c r="I97" i="1"/>
  <c r="H97" i="1"/>
  <c r="G97" i="1"/>
  <c r="F97" i="1"/>
  <c r="C97" i="1"/>
  <c r="AG51" i="1" l="1"/>
  <c r="AH51" i="1" s="1"/>
  <c r="AF51" i="1"/>
  <c r="B98" i="1"/>
  <c r="K98" i="1" s="1"/>
  <c r="AI98" i="1"/>
  <c r="A99" i="1"/>
  <c r="D99" i="1" s="1"/>
  <c r="J98" i="1"/>
  <c r="I98" i="1"/>
  <c r="H98" i="1"/>
  <c r="G98" i="1"/>
  <c r="F98" i="1"/>
  <c r="C98" i="1"/>
  <c r="AJ51" i="1" l="1"/>
  <c r="B99" i="1"/>
  <c r="Q52" i="1"/>
  <c r="K99" i="1"/>
  <c r="AI99" i="1"/>
  <c r="A100" i="1"/>
  <c r="D100" i="1" s="1"/>
  <c r="I99" i="1"/>
  <c r="J99" i="1"/>
  <c r="H99" i="1"/>
  <c r="G99" i="1"/>
  <c r="F99" i="1"/>
  <c r="C99" i="1"/>
  <c r="AG52" i="1" l="1"/>
  <c r="AH52" i="1" s="1"/>
  <c r="AF52" i="1"/>
  <c r="B100" i="1"/>
  <c r="K100" i="1" s="1"/>
  <c r="AI100" i="1"/>
  <c r="A101" i="1"/>
  <c r="D101" i="1" s="1"/>
  <c r="J100" i="1"/>
  <c r="I100" i="1"/>
  <c r="C100" i="1"/>
  <c r="H100" i="1"/>
  <c r="G100" i="1"/>
  <c r="F100" i="1"/>
  <c r="AJ52" i="1" l="1"/>
  <c r="B101" i="1"/>
  <c r="K101" i="1" s="1"/>
  <c r="Q53" i="1"/>
  <c r="AI101" i="1"/>
  <c r="A102" i="1"/>
  <c r="D102" i="1" s="1"/>
  <c r="J101" i="1"/>
  <c r="I101" i="1"/>
  <c r="H101" i="1"/>
  <c r="G101" i="1"/>
  <c r="F101" i="1"/>
  <c r="C101" i="1"/>
  <c r="AG53" i="1" l="1"/>
  <c r="AH53" i="1" s="1"/>
  <c r="AF53" i="1"/>
  <c r="B102" i="1"/>
  <c r="K102" i="1" s="1"/>
  <c r="AI102" i="1"/>
  <c r="A103" i="1"/>
  <c r="D103" i="1" s="1"/>
  <c r="J102" i="1"/>
  <c r="H102" i="1"/>
  <c r="G102" i="1"/>
  <c r="F102" i="1"/>
  <c r="C102" i="1"/>
  <c r="I102" i="1"/>
  <c r="AJ53" i="1" l="1"/>
  <c r="B103" i="1"/>
  <c r="Q54" i="1"/>
  <c r="K103" i="1"/>
  <c r="AI103" i="1"/>
  <c r="A104" i="1"/>
  <c r="D104" i="1" s="1"/>
  <c r="I103" i="1"/>
  <c r="H103" i="1"/>
  <c r="G103" i="1"/>
  <c r="F103" i="1"/>
  <c r="J103" i="1"/>
  <c r="C103" i="1"/>
  <c r="AG54" i="1" l="1"/>
  <c r="AH54" i="1" s="1"/>
  <c r="AF54" i="1"/>
  <c r="B104" i="1"/>
  <c r="K104" i="1" s="1"/>
  <c r="AI104" i="1"/>
  <c r="A105" i="1"/>
  <c r="D105" i="1" s="1"/>
  <c r="J104" i="1"/>
  <c r="I104" i="1"/>
  <c r="C104" i="1"/>
  <c r="H104" i="1"/>
  <c r="G104" i="1"/>
  <c r="F104" i="1"/>
  <c r="AJ54" i="1" l="1"/>
  <c r="B105" i="1"/>
  <c r="K105" i="1" s="1"/>
  <c r="Q55" i="1"/>
  <c r="AI105" i="1"/>
  <c r="A106" i="1"/>
  <c r="D106" i="1" s="1"/>
  <c r="J105" i="1"/>
  <c r="I105" i="1"/>
  <c r="H105" i="1"/>
  <c r="G105" i="1"/>
  <c r="F105" i="1"/>
  <c r="C105" i="1"/>
  <c r="AG55" i="1" l="1"/>
  <c r="AH55" i="1" s="1"/>
  <c r="AF55" i="1"/>
  <c r="B106" i="1"/>
  <c r="K106" i="1" s="1"/>
  <c r="AI106" i="1"/>
  <c r="A107" i="1"/>
  <c r="D107" i="1" s="1"/>
  <c r="J106" i="1"/>
  <c r="I106" i="1"/>
  <c r="H106" i="1"/>
  <c r="G106" i="1"/>
  <c r="F106" i="1"/>
  <c r="C106" i="1"/>
  <c r="Q56" i="1" l="1"/>
  <c r="AJ55" i="1"/>
  <c r="B107" i="1"/>
  <c r="K107" i="1" s="1"/>
  <c r="AI107" i="1"/>
  <c r="A108" i="1"/>
  <c r="D108" i="1" s="1"/>
  <c r="I107" i="1"/>
  <c r="J107" i="1"/>
  <c r="H107" i="1"/>
  <c r="G107" i="1"/>
  <c r="F107" i="1"/>
  <c r="C107" i="1"/>
  <c r="AF56" i="1" l="1"/>
  <c r="AG56" i="1"/>
  <c r="AH56" i="1" s="1"/>
  <c r="B108" i="1"/>
  <c r="K108" i="1" s="1"/>
  <c r="AJ56" i="1"/>
  <c r="AI108" i="1"/>
  <c r="A109" i="1"/>
  <c r="D109" i="1" s="1"/>
  <c r="J108" i="1"/>
  <c r="I108" i="1"/>
  <c r="C108" i="1"/>
  <c r="H108" i="1"/>
  <c r="G108" i="1"/>
  <c r="F108" i="1"/>
  <c r="B109" i="1" l="1"/>
  <c r="K109" i="1" s="1"/>
  <c r="Q57" i="1"/>
  <c r="AI109" i="1"/>
  <c r="A110" i="1"/>
  <c r="D110" i="1" s="1"/>
  <c r="J109" i="1"/>
  <c r="I109" i="1"/>
  <c r="H109" i="1"/>
  <c r="G109" i="1"/>
  <c r="F109" i="1"/>
  <c r="C109" i="1"/>
  <c r="AG57" i="1" l="1"/>
  <c r="AH57" i="1" s="1"/>
  <c r="AF57" i="1"/>
  <c r="B110" i="1"/>
  <c r="K110" i="1" s="1"/>
  <c r="AI110" i="1"/>
  <c r="A111" i="1"/>
  <c r="D111" i="1" s="1"/>
  <c r="J110" i="1"/>
  <c r="H110" i="1"/>
  <c r="G110" i="1"/>
  <c r="F110" i="1"/>
  <c r="C110" i="1"/>
  <c r="I110" i="1"/>
  <c r="AJ57" i="1" l="1"/>
  <c r="B111" i="1"/>
  <c r="K111" i="1" s="1"/>
  <c r="Q58" i="1"/>
  <c r="AI111" i="1"/>
  <c r="A112" i="1"/>
  <c r="D112" i="1" s="1"/>
  <c r="I111" i="1"/>
  <c r="H111" i="1"/>
  <c r="G111" i="1"/>
  <c r="F111" i="1"/>
  <c r="J111" i="1"/>
  <c r="C111" i="1"/>
  <c r="AG58" i="1" l="1"/>
  <c r="AH58" i="1" s="1"/>
  <c r="AF58" i="1"/>
  <c r="B112" i="1"/>
  <c r="K112" i="1" s="1"/>
  <c r="AI112" i="1"/>
  <c r="A113" i="1"/>
  <c r="D113" i="1" s="1"/>
  <c r="J112" i="1"/>
  <c r="I112" i="1"/>
  <c r="C112" i="1"/>
  <c r="H112" i="1"/>
  <c r="G112" i="1"/>
  <c r="F112" i="1"/>
  <c r="AJ58" i="1" l="1"/>
  <c r="B113" i="1"/>
  <c r="K113" i="1" s="1"/>
  <c r="Q59" i="1"/>
  <c r="AI113" i="1"/>
  <c r="A114" i="1"/>
  <c r="D114" i="1" s="1"/>
  <c r="J113" i="1"/>
  <c r="I113" i="1"/>
  <c r="H113" i="1"/>
  <c r="G113" i="1"/>
  <c r="F113" i="1"/>
  <c r="C113" i="1"/>
  <c r="AG59" i="1" l="1"/>
  <c r="AH59" i="1" s="1"/>
  <c r="AF59" i="1"/>
  <c r="B114" i="1"/>
  <c r="K114" i="1" s="1"/>
  <c r="AI114" i="1"/>
  <c r="A115" i="1"/>
  <c r="D115" i="1" s="1"/>
  <c r="J114" i="1"/>
  <c r="I114" i="1"/>
  <c r="H114" i="1"/>
  <c r="G114" i="1"/>
  <c r="F114" i="1"/>
  <c r="C114" i="1"/>
  <c r="AJ59" i="1" l="1"/>
  <c r="B115" i="1"/>
  <c r="K115" i="1" s="1"/>
  <c r="Q60" i="1"/>
  <c r="AI115" i="1"/>
  <c r="A116" i="1"/>
  <c r="D116" i="1" s="1"/>
  <c r="I115" i="1"/>
  <c r="J115" i="1"/>
  <c r="H115" i="1"/>
  <c r="G115" i="1"/>
  <c r="F115" i="1"/>
  <c r="C115" i="1"/>
  <c r="AG60" i="1" l="1"/>
  <c r="AH60" i="1" s="1"/>
  <c r="AF60" i="1"/>
  <c r="B116" i="1"/>
  <c r="K116" i="1" s="1"/>
  <c r="AI116" i="1"/>
  <c r="A117" i="1"/>
  <c r="D117" i="1" s="1"/>
  <c r="J116" i="1"/>
  <c r="I116" i="1"/>
  <c r="C116" i="1"/>
  <c r="H116" i="1"/>
  <c r="G116" i="1"/>
  <c r="F116" i="1"/>
  <c r="AJ60" i="1" l="1"/>
  <c r="B117" i="1"/>
  <c r="K117" i="1" s="1"/>
  <c r="Q61" i="1"/>
  <c r="AI117" i="1"/>
  <c r="A118" i="1"/>
  <c r="D118" i="1" s="1"/>
  <c r="J117" i="1"/>
  <c r="I117" i="1"/>
  <c r="H117" i="1"/>
  <c r="G117" i="1"/>
  <c r="F117" i="1"/>
  <c r="C117" i="1"/>
  <c r="AG61" i="1" l="1"/>
  <c r="AH61" i="1" s="1"/>
  <c r="AF61" i="1"/>
  <c r="B118" i="1"/>
  <c r="K118" i="1" s="1"/>
  <c r="AI118" i="1"/>
  <c r="A119" i="1"/>
  <c r="D119" i="1" s="1"/>
  <c r="J118" i="1"/>
  <c r="H118" i="1"/>
  <c r="G118" i="1"/>
  <c r="F118" i="1"/>
  <c r="C118" i="1"/>
  <c r="I118" i="1"/>
  <c r="Q62" i="1" l="1"/>
  <c r="B119" i="1"/>
  <c r="K119" i="1" s="1"/>
  <c r="AI119" i="1"/>
  <c r="A120" i="1"/>
  <c r="D120" i="1" s="1"/>
  <c r="I119" i="1"/>
  <c r="H119" i="1"/>
  <c r="G119" i="1"/>
  <c r="F119" i="1"/>
  <c r="J119" i="1"/>
  <c r="C119" i="1"/>
  <c r="AG62" i="1" l="1"/>
  <c r="AH62" i="1" s="1"/>
  <c r="AF62" i="1"/>
  <c r="AJ61" i="1"/>
  <c r="B120" i="1"/>
  <c r="K120" i="1" s="1"/>
  <c r="AI120" i="1"/>
  <c r="A121" i="1"/>
  <c r="D121" i="1" s="1"/>
  <c r="J120" i="1"/>
  <c r="I120" i="1"/>
  <c r="C120" i="1"/>
  <c r="H120" i="1"/>
  <c r="G120" i="1"/>
  <c r="F120" i="1"/>
  <c r="AJ62" i="1" l="1"/>
  <c r="B121" i="1"/>
  <c r="K121" i="1" s="1"/>
  <c r="Q63" i="1"/>
  <c r="AI121" i="1"/>
  <c r="A122" i="1"/>
  <c r="D122" i="1" s="1"/>
  <c r="J121" i="1"/>
  <c r="I121" i="1"/>
  <c r="H121" i="1"/>
  <c r="G121" i="1"/>
  <c r="F121" i="1"/>
  <c r="C121" i="1"/>
  <c r="AG63" i="1" l="1"/>
  <c r="AH63" i="1" s="1"/>
  <c r="AF63" i="1"/>
  <c r="B122" i="1"/>
  <c r="K122" i="1" s="1"/>
  <c r="AI122" i="1"/>
  <c r="A123" i="1"/>
  <c r="D123" i="1" s="1"/>
  <c r="J122" i="1"/>
  <c r="I122" i="1"/>
  <c r="H122" i="1"/>
  <c r="G122" i="1"/>
  <c r="F122" i="1"/>
  <c r="C122" i="1"/>
  <c r="AJ63" i="1" l="1"/>
  <c r="B123" i="1"/>
  <c r="K123" i="1" s="1"/>
  <c r="Q64" i="1"/>
  <c r="AI123" i="1"/>
  <c r="A124" i="1"/>
  <c r="D124" i="1" s="1"/>
  <c r="I123" i="1"/>
  <c r="J123" i="1"/>
  <c r="H123" i="1"/>
  <c r="G123" i="1"/>
  <c r="F123" i="1"/>
  <c r="C123" i="1"/>
  <c r="AG64" i="1" l="1"/>
  <c r="AH64" i="1" s="1"/>
  <c r="AF64" i="1"/>
  <c r="B124" i="1"/>
  <c r="K124" i="1" s="1"/>
  <c r="AI124" i="1"/>
  <c r="A125" i="1"/>
  <c r="D125" i="1" s="1"/>
  <c r="J124" i="1"/>
  <c r="I124" i="1"/>
  <c r="C124" i="1"/>
  <c r="H124" i="1"/>
  <c r="G124" i="1"/>
  <c r="F124" i="1"/>
  <c r="AJ64" i="1" l="1"/>
  <c r="B125" i="1"/>
  <c r="K125" i="1" s="1"/>
  <c r="Q65" i="1"/>
  <c r="AI125" i="1"/>
  <c r="A126" i="1"/>
  <c r="D126" i="1" s="1"/>
  <c r="J125" i="1"/>
  <c r="I125" i="1"/>
  <c r="H125" i="1"/>
  <c r="G125" i="1"/>
  <c r="F125" i="1"/>
  <c r="C125" i="1"/>
  <c r="AG65" i="1" l="1"/>
  <c r="AH65" i="1" s="1"/>
  <c r="AF65" i="1"/>
  <c r="B126" i="1"/>
  <c r="K126" i="1" s="1"/>
  <c r="AI126" i="1"/>
  <c r="A127" i="1"/>
  <c r="D127" i="1" s="1"/>
  <c r="J126" i="1"/>
  <c r="H126" i="1"/>
  <c r="G126" i="1"/>
  <c r="F126" i="1"/>
  <c r="C126" i="1"/>
  <c r="I126" i="1"/>
  <c r="AJ65" i="1" l="1"/>
  <c r="B127" i="1"/>
  <c r="K127" i="1" s="1"/>
  <c r="Q66" i="1"/>
  <c r="AI127" i="1"/>
  <c r="A128" i="1"/>
  <c r="D128" i="1" s="1"/>
  <c r="I127" i="1"/>
  <c r="H127" i="1"/>
  <c r="G127" i="1"/>
  <c r="F127" i="1"/>
  <c r="J127" i="1"/>
  <c r="C127" i="1"/>
  <c r="AG66" i="1" l="1"/>
  <c r="AH66" i="1" s="1"/>
  <c r="AF66" i="1"/>
  <c r="B128" i="1"/>
  <c r="K128" i="1" s="1"/>
  <c r="AI128" i="1"/>
  <c r="A129" i="1"/>
  <c r="D129" i="1" s="1"/>
  <c r="J128" i="1"/>
  <c r="I128" i="1"/>
  <c r="C128" i="1"/>
  <c r="H128" i="1"/>
  <c r="G128" i="1"/>
  <c r="F128" i="1"/>
  <c r="AJ66" i="1" l="1"/>
  <c r="B129" i="1"/>
  <c r="K129" i="1" s="1"/>
  <c r="Q67" i="1"/>
  <c r="AI129" i="1"/>
  <c r="A130" i="1"/>
  <c r="D130" i="1" s="1"/>
  <c r="J129" i="1"/>
  <c r="I129" i="1"/>
  <c r="H129" i="1"/>
  <c r="G129" i="1"/>
  <c r="F129" i="1"/>
  <c r="C129" i="1"/>
  <c r="AG67" i="1" l="1"/>
  <c r="AH67" i="1" s="1"/>
  <c r="AF67" i="1"/>
  <c r="B130" i="1"/>
  <c r="K130" i="1" s="1"/>
  <c r="AI130" i="1"/>
  <c r="A131" i="1"/>
  <c r="D131" i="1" s="1"/>
  <c r="J130" i="1"/>
  <c r="I130" i="1"/>
  <c r="H130" i="1"/>
  <c r="G130" i="1"/>
  <c r="F130" i="1"/>
  <c r="C130" i="1"/>
  <c r="AJ67" i="1" l="1"/>
  <c r="B131" i="1"/>
  <c r="K131" i="1" s="1"/>
  <c r="Q68" i="1"/>
  <c r="AI131" i="1"/>
  <c r="A132" i="1"/>
  <c r="D132" i="1" s="1"/>
  <c r="I131" i="1"/>
  <c r="J131" i="1"/>
  <c r="H131" i="1"/>
  <c r="G131" i="1"/>
  <c r="F131" i="1"/>
  <c r="C131" i="1"/>
  <c r="AG68" i="1" l="1"/>
  <c r="AH68" i="1" s="1"/>
  <c r="AF68" i="1"/>
  <c r="B132" i="1"/>
  <c r="K132" i="1" s="1"/>
  <c r="AI132" i="1"/>
  <c r="A133" i="1"/>
  <c r="D133" i="1" s="1"/>
  <c r="J132" i="1"/>
  <c r="I132" i="1"/>
  <c r="C132" i="1"/>
  <c r="H132" i="1"/>
  <c r="G132" i="1"/>
  <c r="F132" i="1"/>
  <c r="AJ68" i="1" l="1"/>
  <c r="B133" i="1"/>
  <c r="Q69" i="1"/>
  <c r="K133" i="1"/>
  <c r="AI133" i="1"/>
  <c r="A134" i="1"/>
  <c r="D134" i="1" s="1"/>
  <c r="J133" i="1"/>
  <c r="I133" i="1"/>
  <c r="H133" i="1"/>
  <c r="G133" i="1"/>
  <c r="F133" i="1"/>
  <c r="C133" i="1"/>
  <c r="AG69" i="1" l="1"/>
  <c r="AH69" i="1" s="1"/>
  <c r="AF69" i="1"/>
  <c r="B134" i="1"/>
  <c r="K134" i="1" s="1"/>
  <c r="AI134" i="1"/>
  <c r="A135" i="1"/>
  <c r="D135" i="1" s="1"/>
  <c r="J134" i="1"/>
  <c r="H134" i="1"/>
  <c r="G134" i="1"/>
  <c r="F134" i="1"/>
  <c r="C134" i="1"/>
  <c r="I134" i="1"/>
  <c r="AJ69" i="1" l="1"/>
  <c r="B135" i="1"/>
  <c r="K135" i="1" s="1"/>
  <c r="Q70" i="1"/>
  <c r="AI135" i="1"/>
  <c r="A136" i="1"/>
  <c r="D136" i="1" s="1"/>
  <c r="I135" i="1"/>
  <c r="H135" i="1"/>
  <c r="G135" i="1"/>
  <c r="F135" i="1"/>
  <c r="J135" i="1"/>
  <c r="C135" i="1"/>
  <c r="AG70" i="1" l="1"/>
  <c r="AH70" i="1" s="1"/>
  <c r="AF70" i="1"/>
  <c r="B136" i="1"/>
  <c r="K136" i="1" s="1"/>
  <c r="AI136" i="1"/>
  <c r="A137" i="1"/>
  <c r="D137" i="1" s="1"/>
  <c r="J136" i="1"/>
  <c r="I136" i="1"/>
  <c r="C136" i="1"/>
  <c r="H136" i="1"/>
  <c r="G136" i="1"/>
  <c r="F136" i="1"/>
  <c r="AJ70" i="1" l="1"/>
  <c r="B137" i="1"/>
  <c r="K137" i="1" s="1"/>
  <c r="AI137" i="1"/>
  <c r="A138" i="1"/>
  <c r="D138" i="1" s="1"/>
  <c r="J137" i="1"/>
  <c r="I137" i="1"/>
  <c r="H137" i="1"/>
  <c r="G137" i="1"/>
  <c r="F137" i="1"/>
  <c r="C137" i="1"/>
  <c r="Q71" i="1" l="1"/>
  <c r="AG71" i="1" s="1"/>
  <c r="AH71" i="1" s="1"/>
  <c r="B138" i="1"/>
  <c r="K138" i="1" s="1"/>
  <c r="AI138" i="1"/>
  <c r="A139" i="1"/>
  <c r="D139" i="1" s="1"/>
  <c r="J138" i="1"/>
  <c r="I138" i="1"/>
  <c r="H138" i="1"/>
  <c r="G138" i="1"/>
  <c r="F138" i="1"/>
  <c r="C138" i="1"/>
  <c r="AF71" i="1" l="1"/>
  <c r="AJ71" i="1"/>
  <c r="B139" i="1"/>
  <c r="K139" i="1" s="1"/>
  <c r="AI139" i="1"/>
  <c r="A140" i="1"/>
  <c r="D140" i="1" s="1"/>
  <c r="I139" i="1"/>
  <c r="J139" i="1"/>
  <c r="H139" i="1"/>
  <c r="G139" i="1"/>
  <c r="F139" i="1"/>
  <c r="C139" i="1"/>
  <c r="Q72" i="1" l="1"/>
  <c r="AG72" i="1" s="1"/>
  <c r="AH72" i="1" s="1"/>
  <c r="B140" i="1"/>
  <c r="K140" i="1" s="1"/>
  <c r="AI140" i="1"/>
  <c r="A141" i="1"/>
  <c r="D141" i="1" s="1"/>
  <c r="J140" i="1"/>
  <c r="I140" i="1"/>
  <c r="C140" i="1"/>
  <c r="H140" i="1"/>
  <c r="G140" i="1"/>
  <c r="F140" i="1"/>
  <c r="AF72" i="1" l="1"/>
  <c r="AJ72" i="1"/>
  <c r="B141" i="1"/>
  <c r="K141" i="1" s="1"/>
  <c r="AI141" i="1"/>
  <c r="A142" i="1"/>
  <c r="D142" i="1" s="1"/>
  <c r="J141" i="1"/>
  <c r="I141" i="1"/>
  <c r="H141" i="1"/>
  <c r="G141" i="1"/>
  <c r="F141" i="1"/>
  <c r="C141" i="1"/>
  <c r="Q73" i="1" l="1"/>
  <c r="AG73" i="1" s="1"/>
  <c r="AH73" i="1" s="1"/>
  <c r="B142" i="1"/>
  <c r="K142" i="1" s="1"/>
  <c r="AI142" i="1"/>
  <c r="A143" i="1"/>
  <c r="D143" i="1" s="1"/>
  <c r="J142" i="1"/>
  <c r="H142" i="1"/>
  <c r="G142" i="1"/>
  <c r="F142" i="1"/>
  <c r="C142" i="1"/>
  <c r="I142" i="1"/>
  <c r="AF73" i="1" l="1"/>
  <c r="AJ73" i="1"/>
  <c r="B143" i="1"/>
  <c r="K143" i="1" s="1"/>
  <c r="AI143" i="1"/>
  <c r="A144" i="1"/>
  <c r="D144" i="1" s="1"/>
  <c r="I143" i="1"/>
  <c r="H143" i="1"/>
  <c r="G143" i="1"/>
  <c r="F143" i="1"/>
  <c r="J143" i="1"/>
  <c r="C143" i="1"/>
  <c r="Q74" i="1" l="1"/>
  <c r="AG74" i="1" s="1"/>
  <c r="AH74" i="1" s="1"/>
  <c r="B144" i="1"/>
  <c r="K144" i="1" s="1"/>
  <c r="AI144" i="1"/>
  <c r="A145" i="1"/>
  <c r="D145" i="1" s="1"/>
  <c r="J144" i="1"/>
  <c r="I144" i="1"/>
  <c r="C144" i="1"/>
  <c r="H144" i="1"/>
  <c r="G144" i="1"/>
  <c r="F144" i="1"/>
  <c r="AF74" i="1" l="1"/>
  <c r="AJ74" i="1"/>
  <c r="B145" i="1"/>
  <c r="K145" i="1" s="1"/>
  <c r="AI145" i="1"/>
  <c r="A146" i="1"/>
  <c r="D146" i="1" s="1"/>
  <c r="J145" i="1"/>
  <c r="I145" i="1"/>
  <c r="H145" i="1"/>
  <c r="G145" i="1"/>
  <c r="F145" i="1"/>
  <c r="C145" i="1"/>
  <c r="Q75" i="1" l="1"/>
  <c r="AG75" i="1" s="1"/>
  <c r="AH75" i="1" s="1"/>
  <c r="B146" i="1"/>
  <c r="K146" i="1" s="1"/>
  <c r="AI146" i="1"/>
  <c r="A147" i="1"/>
  <c r="D147" i="1" s="1"/>
  <c r="J146" i="1"/>
  <c r="I146" i="1"/>
  <c r="H146" i="1"/>
  <c r="G146" i="1"/>
  <c r="F146" i="1"/>
  <c r="C146" i="1"/>
  <c r="AF75" i="1" l="1"/>
  <c r="Q76" i="1"/>
  <c r="AJ75" i="1"/>
  <c r="B147" i="1"/>
  <c r="K147" i="1" s="1"/>
  <c r="AI147" i="1"/>
  <c r="A148" i="1"/>
  <c r="D148" i="1" s="1"/>
  <c r="I147" i="1"/>
  <c r="J147" i="1"/>
  <c r="H147" i="1"/>
  <c r="G147" i="1"/>
  <c r="F147" i="1"/>
  <c r="C147" i="1"/>
  <c r="AF76" i="1" l="1"/>
  <c r="AG76" i="1"/>
  <c r="AH76" i="1" s="1"/>
  <c r="AJ76" i="1" s="1"/>
  <c r="B148" i="1"/>
  <c r="K148" i="1" s="1"/>
  <c r="AI148" i="1"/>
  <c r="A149" i="1"/>
  <c r="D149" i="1" s="1"/>
  <c r="J148" i="1"/>
  <c r="I148" i="1"/>
  <c r="C148" i="1"/>
  <c r="H148" i="1"/>
  <c r="G148" i="1"/>
  <c r="F148" i="1"/>
  <c r="B149" i="1" l="1"/>
  <c r="K149" i="1" s="1"/>
  <c r="Q77" i="1"/>
  <c r="AI149" i="1"/>
  <c r="A150" i="1"/>
  <c r="D150" i="1" s="1"/>
  <c r="J149" i="1"/>
  <c r="I149" i="1"/>
  <c r="H149" i="1"/>
  <c r="G149" i="1"/>
  <c r="F149" i="1"/>
  <c r="C149" i="1"/>
  <c r="AG77" i="1" l="1"/>
  <c r="AF77" i="1"/>
  <c r="B150" i="1"/>
  <c r="K150" i="1" s="1"/>
  <c r="AI150" i="1"/>
  <c r="A151" i="1"/>
  <c r="D151" i="1" s="1"/>
  <c r="J150" i="1"/>
  <c r="H150" i="1"/>
  <c r="G150" i="1"/>
  <c r="F150" i="1"/>
  <c r="C150" i="1"/>
  <c r="I150" i="1"/>
  <c r="AH77" i="1" l="1"/>
  <c r="Q78" i="1" s="1"/>
  <c r="B151" i="1"/>
  <c r="K151" i="1" s="1"/>
  <c r="AI151" i="1"/>
  <c r="A152" i="1"/>
  <c r="D152" i="1" s="1"/>
  <c r="I151" i="1"/>
  <c r="H151" i="1"/>
  <c r="G151" i="1"/>
  <c r="F151" i="1"/>
  <c r="J151" i="1"/>
  <c r="C151" i="1"/>
  <c r="AJ77" i="1" l="1"/>
  <c r="AF78" i="1"/>
  <c r="AG78" i="1"/>
  <c r="AH78" i="1" s="1"/>
  <c r="AJ78" i="1" s="1"/>
  <c r="B152" i="1"/>
  <c r="K152" i="1" s="1"/>
  <c r="AI152" i="1"/>
  <c r="A153" i="1"/>
  <c r="D153" i="1" s="1"/>
  <c r="J152" i="1"/>
  <c r="I152" i="1"/>
  <c r="C152" i="1"/>
  <c r="H152" i="1"/>
  <c r="G152" i="1"/>
  <c r="F152" i="1"/>
  <c r="B153" i="1" l="1"/>
  <c r="K153" i="1" s="1"/>
  <c r="Q79" i="1"/>
  <c r="AI153" i="1"/>
  <c r="A154" i="1"/>
  <c r="D154" i="1" s="1"/>
  <c r="J153" i="1"/>
  <c r="I153" i="1"/>
  <c r="H153" i="1"/>
  <c r="G153" i="1"/>
  <c r="F153" i="1"/>
  <c r="C153" i="1"/>
  <c r="AG79" i="1" l="1"/>
  <c r="AF79" i="1"/>
  <c r="B154" i="1"/>
  <c r="K154" i="1" s="1"/>
  <c r="AI154" i="1"/>
  <c r="A155" i="1"/>
  <c r="D155" i="1" s="1"/>
  <c r="J154" i="1"/>
  <c r="I154" i="1"/>
  <c r="H154" i="1"/>
  <c r="G154" i="1"/>
  <c r="F154" i="1"/>
  <c r="C154" i="1"/>
  <c r="AH79" i="1" l="1"/>
  <c r="AJ79" i="1" s="1"/>
  <c r="B155" i="1"/>
  <c r="K155" i="1" s="1"/>
  <c r="AI155" i="1"/>
  <c r="A156" i="1"/>
  <c r="D156" i="1" s="1"/>
  <c r="I155" i="1"/>
  <c r="J155" i="1"/>
  <c r="H155" i="1"/>
  <c r="G155" i="1"/>
  <c r="F155" i="1"/>
  <c r="C155" i="1"/>
  <c r="Q80" i="1" l="1"/>
  <c r="AG80" i="1" s="1"/>
  <c r="AH80" i="1" s="1"/>
  <c r="AJ80" i="1" s="1"/>
  <c r="B156" i="1"/>
  <c r="K156" i="1" s="1"/>
  <c r="AI156" i="1"/>
  <c r="A157" i="1"/>
  <c r="D157" i="1" s="1"/>
  <c r="J156" i="1"/>
  <c r="I156" i="1"/>
  <c r="C156" i="1"/>
  <c r="H156" i="1"/>
  <c r="G156" i="1"/>
  <c r="F156" i="1"/>
  <c r="AF80" i="1" l="1"/>
  <c r="B157" i="1"/>
  <c r="K157" i="1" s="1"/>
  <c r="Q81" i="1"/>
  <c r="AI157" i="1"/>
  <c r="A158" i="1"/>
  <c r="D158" i="1" s="1"/>
  <c r="J157" i="1"/>
  <c r="I157" i="1"/>
  <c r="H157" i="1"/>
  <c r="G157" i="1"/>
  <c r="F157" i="1"/>
  <c r="C157" i="1"/>
  <c r="AG81" i="1" l="1"/>
  <c r="AF81" i="1"/>
  <c r="B158" i="1"/>
  <c r="K158" i="1" s="1"/>
  <c r="AI158" i="1"/>
  <c r="A159" i="1"/>
  <c r="D159" i="1" s="1"/>
  <c r="J158" i="1"/>
  <c r="H158" i="1"/>
  <c r="G158" i="1"/>
  <c r="F158" i="1"/>
  <c r="C158" i="1"/>
  <c r="I158" i="1"/>
  <c r="AH81" i="1" l="1"/>
  <c r="AJ81" i="1" s="1"/>
  <c r="B159" i="1"/>
  <c r="K159" i="1" s="1"/>
  <c r="AI159" i="1"/>
  <c r="A160" i="1"/>
  <c r="D160" i="1" s="1"/>
  <c r="I159" i="1"/>
  <c r="H159" i="1"/>
  <c r="G159" i="1"/>
  <c r="F159" i="1"/>
  <c r="J159" i="1"/>
  <c r="C159" i="1"/>
  <c r="Q82" i="1" l="1"/>
  <c r="AG82" i="1" s="1"/>
  <c r="AH82" i="1" s="1"/>
  <c r="B160" i="1"/>
  <c r="K160" i="1" s="1"/>
  <c r="AI160" i="1"/>
  <c r="A161" i="1"/>
  <c r="D161" i="1" s="1"/>
  <c r="J160" i="1"/>
  <c r="I160" i="1"/>
  <c r="C160" i="1"/>
  <c r="H160" i="1"/>
  <c r="G160" i="1"/>
  <c r="F160" i="1"/>
  <c r="AF82" i="1" l="1"/>
  <c r="AJ82" i="1"/>
  <c r="B161" i="1"/>
  <c r="K161" i="1" s="1"/>
  <c r="Q83" i="1"/>
  <c r="AI161" i="1"/>
  <c r="A162" i="1"/>
  <c r="D162" i="1" s="1"/>
  <c r="J161" i="1"/>
  <c r="I161" i="1"/>
  <c r="H161" i="1"/>
  <c r="G161" i="1"/>
  <c r="F161" i="1"/>
  <c r="C161" i="1"/>
  <c r="AG83" i="1" l="1"/>
  <c r="AH83" i="1" s="1"/>
  <c r="AF83" i="1"/>
  <c r="B162" i="1"/>
  <c r="K162" i="1" s="1"/>
  <c r="AI162" i="1"/>
  <c r="A163" i="1"/>
  <c r="D163" i="1" s="1"/>
  <c r="J162" i="1"/>
  <c r="I162" i="1"/>
  <c r="H162" i="1"/>
  <c r="G162" i="1"/>
  <c r="F162" i="1"/>
  <c r="C162" i="1"/>
  <c r="AJ83" i="1" l="1"/>
  <c r="B163" i="1"/>
  <c r="K163" i="1" s="1"/>
  <c r="Q84" i="1"/>
  <c r="AI163" i="1"/>
  <c r="A164" i="1"/>
  <c r="D164" i="1" s="1"/>
  <c r="I163" i="1"/>
  <c r="J163" i="1"/>
  <c r="H163" i="1"/>
  <c r="G163" i="1"/>
  <c r="F163" i="1"/>
  <c r="C163" i="1"/>
  <c r="AG84" i="1" l="1"/>
  <c r="AH84" i="1" s="1"/>
  <c r="AF84" i="1"/>
  <c r="B164" i="1"/>
  <c r="K164" i="1" s="1"/>
  <c r="AI164" i="1"/>
  <c r="A165" i="1"/>
  <c r="D165" i="1" s="1"/>
  <c r="J164" i="1"/>
  <c r="I164" i="1"/>
  <c r="C164" i="1"/>
  <c r="H164" i="1"/>
  <c r="G164" i="1"/>
  <c r="F164" i="1"/>
  <c r="AJ84" i="1" l="1"/>
  <c r="B165" i="1"/>
  <c r="K165" i="1" s="1"/>
  <c r="Q85" i="1"/>
  <c r="AI165" i="1"/>
  <c r="A166" i="1"/>
  <c r="D166" i="1" s="1"/>
  <c r="J165" i="1"/>
  <c r="I165" i="1"/>
  <c r="H165" i="1"/>
  <c r="G165" i="1"/>
  <c r="F165" i="1"/>
  <c r="C165" i="1"/>
  <c r="AG85" i="1" l="1"/>
  <c r="AF85" i="1"/>
  <c r="B166" i="1"/>
  <c r="K166" i="1" s="1"/>
  <c r="AI166" i="1"/>
  <c r="A167" i="1"/>
  <c r="D167" i="1" s="1"/>
  <c r="J166" i="1"/>
  <c r="H166" i="1"/>
  <c r="G166" i="1"/>
  <c r="F166" i="1"/>
  <c r="C166" i="1"/>
  <c r="I166" i="1"/>
  <c r="AH85" i="1" l="1"/>
  <c r="AJ85" i="1" s="1"/>
  <c r="B167" i="1"/>
  <c r="K167" i="1" s="1"/>
  <c r="AI167" i="1"/>
  <c r="A168" i="1"/>
  <c r="D168" i="1" s="1"/>
  <c r="I167" i="1"/>
  <c r="H167" i="1"/>
  <c r="G167" i="1"/>
  <c r="F167" i="1"/>
  <c r="J167" i="1"/>
  <c r="C167" i="1"/>
  <c r="Q86" i="1" l="1"/>
  <c r="AG86" i="1" s="1"/>
  <c r="AH86" i="1" s="1"/>
  <c r="AJ86" i="1" s="1"/>
  <c r="B168" i="1"/>
  <c r="K168" i="1" s="1"/>
  <c r="AI168" i="1"/>
  <c r="A169" i="1"/>
  <c r="D169" i="1" s="1"/>
  <c r="J168" i="1"/>
  <c r="I168" i="1"/>
  <c r="C168" i="1"/>
  <c r="H168" i="1"/>
  <c r="G168" i="1"/>
  <c r="F168" i="1"/>
  <c r="AF86" i="1" l="1"/>
  <c r="B169" i="1"/>
  <c r="K169" i="1" s="1"/>
  <c r="Q87" i="1"/>
  <c r="AI169" i="1"/>
  <c r="A170" i="1"/>
  <c r="D170" i="1" s="1"/>
  <c r="J169" i="1"/>
  <c r="I169" i="1"/>
  <c r="H169" i="1"/>
  <c r="G169" i="1"/>
  <c r="F169" i="1"/>
  <c r="C169" i="1"/>
  <c r="AG87" i="1" l="1"/>
  <c r="AF87" i="1"/>
  <c r="B170" i="1"/>
  <c r="K170" i="1" s="1"/>
  <c r="AI170" i="1"/>
  <c r="A171" i="1"/>
  <c r="D171" i="1" s="1"/>
  <c r="J170" i="1"/>
  <c r="I170" i="1"/>
  <c r="H170" i="1"/>
  <c r="G170" i="1"/>
  <c r="F170" i="1"/>
  <c r="C170" i="1"/>
  <c r="AH87" i="1" l="1"/>
  <c r="AJ87" i="1" s="1"/>
  <c r="B171" i="1"/>
  <c r="K171" i="1" s="1"/>
  <c r="AI171" i="1"/>
  <c r="A172" i="1"/>
  <c r="D172" i="1" s="1"/>
  <c r="I171" i="1"/>
  <c r="J171" i="1"/>
  <c r="H171" i="1"/>
  <c r="G171" i="1"/>
  <c r="F171" i="1"/>
  <c r="C171" i="1"/>
  <c r="Q88" i="1" l="1"/>
  <c r="AG88" i="1" s="1"/>
  <c r="AH88" i="1" s="1"/>
  <c r="B172" i="1"/>
  <c r="K172" i="1" s="1"/>
  <c r="AI172" i="1"/>
  <c r="A173" i="1"/>
  <c r="D173" i="1" s="1"/>
  <c r="J172" i="1"/>
  <c r="I172" i="1"/>
  <c r="C172" i="1"/>
  <c r="H172" i="1"/>
  <c r="G172" i="1"/>
  <c r="F172" i="1"/>
  <c r="AF88" i="1" l="1"/>
  <c r="AJ88" i="1"/>
  <c r="B173" i="1"/>
  <c r="K173" i="1" s="1"/>
  <c r="Q89" i="1"/>
  <c r="AI173" i="1"/>
  <c r="A174" i="1"/>
  <c r="D174" i="1" s="1"/>
  <c r="J173" i="1"/>
  <c r="I173" i="1"/>
  <c r="H173" i="1"/>
  <c r="G173" i="1"/>
  <c r="F173" i="1"/>
  <c r="C173" i="1"/>
  <c r="AG89" i="1" l="1"/>
  <c r="AF89" i="1"/>
  <c r="B174" i="1"/>
  <c r="K174" i="1" s="1"/>
  <c r="AI174" i="1"/>
  <c r="A175" i="1"/>
  <c r="D175" i="1" s="1"/>
  <c r="J174" i="1"/>
  <c r="H174" i="1"/>
  <c r="G174" i="1"/>
  <c r="F174" i="1"/>
  <c r="C174" i="1"/>
  <c r="I174" i="1"/>
  <c r="AH89" i="1" l="1"/>
  <c r="AJ89" i="1" s="1"/>
  <c r="B175" i="1"/>
  <c r="K175" i="1" s="1"/>
  <c r="AI175" i="1"/>
  <c r="A176" i="1"/>
  <c r="D176" i="1" s="1"/>
  <c r="I175" i="1"/>
  <c r="H175" i="1"/>
  <c r="G175" i="1"/>
  <c r="F175" i="1"/>
  <c r="J175" i="1"/>
  <c r="C175" i="1"/>
  <c r="Q90" i="1" l="1"/>
  <c r="AG90" i="1" s="1"/>
  <c r="AH90" i="1" s="1"/>
  <c r="AJ90" i="1" s="1"/>
  <c r="B176" i="1"/>
  <c r="K176" i="1" s="1"/>
  <c r="AI176" i="1"/>
  <c r="A177" i="1"/>
  <c r="D177" i="1" s="1"/>
  <c r="J176" i="1"/>
  <c r="I176" i="1"/>
  <c r="C176" i="1"/>
  <c r="H176" i="1"/>
  <c r="G176" i="1"/>
  <c r="F176" i="1"/>
  <c r="AF90" i="1" l="1"/>
  <c r="B177" i="1"/>
  <c r="K177" i="1" s="1"/>
  <c r="Q91" i="1"/>
  <c r="AI177" i="1"/>
  <c r="A178" i="1"/>
  <c r="D178" i="1" s="1"/>
  <c r="J177" i="1"/>
  <c r="I177" i="1"/>
  <c r="H177" i="1"/>
  <c r="G177" i="1"/>
  <c r="F177" i="1"/>
  <c r="C177" i="1"/>
  <c r="AG91" i="1" l="1"/>
  <c r="AH91" i="1" s="1"/>
  <c r="AF91" i="1"/>
  <c r="B178" i="1"/>
  <c r="K178" i="1" s="1"/>
  <c r="AI178" i="1"/>
  <c r="A179" i="1"/>
  <c r="D179" i="1" s="1"/>
  <c r="J178" i="1"/>
  <c r="I178" i="1"/>
  <c r="H178" i="1"/>
  <c r="G178" i="1"/>
  <c r="F178" i="1"/>
  <c r="C178" i="1"/>
  <c r="AJ91" i="1" l="1"/>
  <c r="B179" i="1"/>
  <c r="K179" i="1" s="1"/>
  <c r="Q92" i="1"/>
  <c r="AI179" i="1"/>
  <c r="A180" i="1"/>
  <c r="D180" i="1" s="1"/>
  <c r="I179" i="1"/>
  <c r="J179" i="1"/>
  <c r="H179" i="1"/>
  <c r="G179" i="1"/>
  <c r="F179" i="1"/>
  <c r="C179" i="1"/>
  <c r="AG92" i="1" l="1"/>
  <c r="AH92" i="1" s="1"/>
  <c r="AF92" i="1"/>
  <c r="B180" i="1"/>
  <c r="K180" i="1" s="1"/>
  <c r="AI180" i="1"/>
  <c r="A181" i="1"/>
  <c r="D181" i="1" s="1"/>
  <c r="J180" i="1"/>
  <c r="I180" i="1"/>
  <c r="C180" i="1"/>
  <c r="H180" i="1"/>
  <c r="G180" i="1"/>
  <c r="F180" i="1"/>
  <c r="AJ92" i="1" l="1"/>
  <c r="B181" i="1"/>
  <c r="K181" i="1" s="1"/>
  <c r="Q93" i="1"/>
  <c r="AI181" i="1"/>
  <c r="A182" i="1"/>
  <c r="D182" i="1" s="1"/>
  <c r="J181" i="1"/>
  <c r="I181" i="1"/>
  <c r="H181" i="1"/>
  <c r="G181" i="1"/>
  <c r="F181" i="1"/>
  <c r="C181" i="1"/>
  <c r="AG93" i="1" l="1"/>
  <c r="AF93" i="1"/>
  <c r="B182" i="1"/>
  <c r="K182" i="1" s="1"/>
  <c r="AI182" i="1"/>
  <c r="A183" i="1"/>
  <c r="D183" i="1" s="1"/>
  <c r="J182" i="1"/>
  <c r="H182" i="1"/>
  <c r="G182" i="1"/>
  <c r="F182" i="1"/>
  <c r="C182" i="1"/>
  <c r="I182" i="1"/>
  <c r="AH93" i="1" l="1"/>
  <c r="AJ93" i="1" s="1"/>
  <c r="B183" i="1"/>
  <c r="K183" i="1" s="1"/>
  <c r="AI183" i="1"/>
  <c r="A184" i="1"/>
  <c r="D184" i="1" s="1"/>
  <c r="I183" i="1"/>
  <c r="H183" i="1"/>
  <c r="G183" i="1"/>
  <c r="F183" i="1"/>
  <c r="J183" i="1"/>
  <c r="C183" i="1"/>
  <c r="Q94" i="1" l="1"/>
  <c r="B184" i="1"/>
  <c r="K184" i="1" s="1"/>
  <c r="AI184" i="1"/>
  <c r="A185" i="1"/>
  <c r="D185" i="1" s="1"/>
  <c r="J184" i="1"/>
  <c r="I184" i="1"/>
  <c r="C184" i="1"/>
  <c r="H184" i="1"/>
  <c r="G184" i="1"/>
  <c r="F184" i="1"/>
  <c r="AG94" i="1" l="1"/>
  <c r="AH94" i="1" s="1"/>
  <c r="AF94" i="1"/>
  <c r="B185" i="1"/>
  <c r="K185" i="1" s="1"/>
  <c r="AI185" i="1"/>
  <c r="A186" i="1"/>
  <c r="D186" i="1" s="1"/>
  <c r="J185" i="1"/>
  <c r="I185" i="1"/>
  <c r="H185" i="1"/>
  <c r="G185" i="1"/>
  <c r="F185" i="1"/>
  <c r="C185" i="1"/>
  <c r="AJ94" i="1" l="1"/>
  <c r="Q95" i="1"/>
  <c r="AG95" i="1" s="1"/>
  <c r="AH95" i="1" s="1"/>
  <c r="B186" i="1"/>
  <c r="K186" i="1" s="1"/>
  <c r="AI186" i="1"/>
  <c r="A187" i="1"/>
  <c r="D187" i="1" s="1"/>
  <c r="J186" i="1"/>
  <c r="I186" i="1"/>
  <c r="H186" i="1"/>
  <c r="G186" i="1"/>
  <c r="F186" i="1"/>
  <c r="C186" i="1"/>
  <c r="AF95" i="1" l="1"/>
  <c r="AJ95" i="1"/>
  <c r="B187" i="1"/>
  <c r="K187" i="1" s="1"/>
  <c r="Q96" i="1"/>
  <c r="AI187" i="1"/>
  <c r="A188" i="1"/>
  <c r="D188" i="1" s="1"/>
  <c r="I187" i="1"/>
  <c r="J187" i="1"/>
  <c r="H187" i="1"/>
  <c r="G187" i="1"/>
  <c r="F187" i="1"/>
  <c r="C187" i="1"/>
  <c r="AG96" i="1" l="1"/>
  <c r="AH96" i="1" s="1"/>
  <c r="AF96" i="1"/>
  <c r="B188" i="1"/>
  <c r="K188" i="1" s="1"/>
  <c r="AI188" i="1"/>
  <c r="A189" i="1"/>
  <c r="D189" i="1" s="1"/>
  <c r="J188" i="1"/>
  <c r="I188" i="1"/>
  <c r="C188" i="1"/>
  <c r="H188" i="1"/>
  <c r="G188" i="1"/>
  <c r="F188" i="1"/>
  <c r="AJ96" i="1" l="1"/>
  <c r="B189" i="1"/>
  <c r="K189" i="1" s="1"/>
  <c r="Q97" i="1"/>
  <c r="AI189" i="1"/>
  <c r="A190" i="1"/>
  <c r="D190" i="1" s="1"/>
  <c r="J189" i="1"/>
  <c r="I189" i="1"/>
  <c r="H189" i="1"/>
  <c r="G189" i="1"/>
  <c r="F189" i="1"/>
  <c r="C189" i="1"/>
  <c r="AG97" i="1" l="1"/>
  <c r="AH97" i="1" s="1"/>
  <c r="AF97" i="1"/>
  <c r="B190" i="1"/>
  <c r="K190" i="1" s="1"/>
  <c r="AI190" i="1"/>
  <c r="A191" i="1"/>
  <c r="D191" i="1" s="1"/>
  <c r="J190" i="1"/>
  <c r="H190" i="1"/>
  <c r="G190" i="1"/>
  <c r="F190" i="1"/>
  <c r="C190" i="1"/>
  <c r="I190" i="1"/>
  <c r="AJ97" i="1" l="1"/>
  <c r="B191" i="1"/>
  <c r="K191" i="1" s="1"/>
  <c r="Q98" i="1"/>
  <c r="AI191" i="1"/>
  <c r="A192" i="1"/>
  <c r="D192" i="1" s="1"/>
  <c r="I191" i="1"/>
  <c r="H191" i="1"/>
  <c r="G191" i="1"/>
  <c r="F191" i="1"/>
  <c r="J191" i="1"/>
  <c r="C191" i="1"/>
  <c r="AG98" i="1" l="1"/>
  <c r="AH98" i="1" s="1"/>
  <c r="AF98" i="1"/>
  <c r="B192" i="1"/>
  <c r="K192" i="1" s="1"/>
  <c r="AI192" i="1"/>
  <c r="A193" i="1"/>
  <c r="D193" i="1" s="1"/>
  <c r="J192" i="1"/>
  <c r="I192" i="1"/>
  <c r="C192" i="1"/>
  <c r="H192" i="1"/>
  <c r="G192" i="1"/>
  <c r="F192" i="1"/>
  <c r="AJ98" i="1" l="1"/>
  <c r="B193" i="1"/>
  <c r="K193" i="1" s="1"/>
  <c r="Q99" i="1"/>
  <c r="AI193" i="1"/>
  <c r="A194" i="1"/>
  <c r="D194" i="1" s="1"/>
  <c r="J193" i="1"/>
  <c r="I193" i="1"/>
  <c r="H193" i="1"/>
  <c r="G193" i="1"/>
  <c r="F193" i="1"/>
  <c r="C193" i="1"/>
  <c r="AG99" i="1" l="1"/>
  <c r="AH99" i="1" s="1"/>
  <c r="AF99" i="1"/>
  <c r="B194" i="1"/>
  <c r="K194" i="1" s="1"/>
  <c r="AI194" i="1"/>
  <c r="A195" i="1"/>
  <c r="D195" i="1" s="1"/>
  <c r="J194" i="1"/>
  <c r="I194" i="1"/>
  <c r="H194" i="1"/>
  <c r="G194" i="1"/>
  <c r="F194" i="1"/>
  <c r="C194" i="1"/>
  <c r="AJ99" i="1" l="1"/>
  <c r="B195" i="1"/>
  <c r="K195" i="1" s="1"/>
  <c r="Q100" i="1"/>
  <c r="AI195" i="1"/>
  <c r="A196" i="1"/>
  <c r="D196" i="1" s="1"/>
  <c r="I195" i="1"/>
  <c r="J195" i="1"/>
  <c r="H195" i="1"/>
  <c r="G195" i="1"/>
  <c r="F195" i="1"/>
  <c r="C195" i="1"/>
  <c r="AG100" i="1" l="1"/>
  <c r="AH100" i="1" s="1"/>
  <c r="AF100" i="1"/>
  <c r="B196" i="1"/>
  <c r="K196" i="1" s="1"/>
  <c r="AI196" i="1"/>
  <c r="A197" i="1"/>
  <c r="D197" i="1" s="1"/>
  <c r="J196" i="1"/>
  <c r="I196" i="1"/>
  <c r="C196" i="1"/>
  <c r="H196" i="1"/>
  <c r="G196" i="1"/>
  <c r="F196" i="1"/>
  <c r="AJ100" i="1" l="1"/>
  <c r="B197" i="1"/>
  <c r="K197" i="1" s="1"/>
  <c r="Q101" i="1"/>
  <c r="AI197" i="1"/>
  <c r="A198" i="1"/>
  <c r="D198" i="1" s="1"/>
  <c r="J197" i="1"/>
  <c r="I197" i="1"/>
  <c r="H197" i="1"/>
  <c r="G197" i="1"/>
  <c r="F197" i="1"/>
  <c r="C197" i="1"/>
  <c r="AG101" i="1" l="1"/>
  <c r="AH101" i="1" s="1"/>
  <c r="AF101" i="1"/>
  <c r="B198" i="1"/>
  <c r="K198" i="1" s="1"/>
  <c r="AI198" i="1"/>
  <c r="A199" i="1"/>
  <c r="D199" i="1" s="1"/>
  <c r="J198" i="1"/>
  <c r="H198" i="1"/>
  <c r="G198" i="1"/>
  <c r="F198" i="1"/>
  <c r="C198" i="1"/>
  <c r="I198" i="1"/>
  <c r="AJ101" i="1" l="1"/>
  <c r="Q102" i="1"/>
  <c r="B199" i="1"/>
  <c r="K199" i="1" s="1"/>
  <c r="AI199" i="1"/>
  <c r="A200" i="1"/>
  <c r="D200" i="1" s="1"/>
  <c r="I199" i="1"/>
  <c r="H199" i="1"/>
  <c r="G199" i="1"/>
  <c r="F199" i="1"/>
  <c r="J199" i="1"/>
  <c r="C199" i="1"/>
  <c r="AG102" i="1" l="1"/>
  <c r="AH102" i="1" s="1"/>
  <c r="AJ102" i="1" s="1"/>
  <c r="AF102" i="1"/>
  <c r="B200" i="1"/>
  <c r="K200" i="1" s="1"/>
  <c r="AI200" i="1"/>
  <c r="A201" i="1"/>
  <c r="D201" i="1" s="1"/>
  <c r="J200" i="1"/>
  <c r="I200" i="1"/>
  <c r="H200" i="1"/>
  <c r="C200" i="1"/>
  <c r="G200" i="1"/>
  <c r="F200" i="1"/>
  <c r="B201" i="1" l="1"/>
  <c r="K201" i="1" s="1"/>
  <c r="Q103" i="1"/>
  <c r="AI201" i="1"/>
  <c r="A202" i="1"/>
  <c r="D202" i="1" s="1"/>
  <c r="J201" i="1"/>
  <c r="I201" i="1"/>
  <c r="H201" i="1"/>
  <c r="G201" i="1"/>
  <c r="F201" i="1"/>
  <c r="C201" i="1"/>
  <c r="AG103" i="1" l="1"/>
  <c r="AH103" i="1" s="1"/>
  <c r="AF103" i="1"/>
  <c r="B202" i="1"/>
  <c r="K202" i="1" s="1"/>
  <c r="AI202" i="1"/>
  <c r="A203" i="1"/>
  <c r="D203" i="1" s="1"/>
  <c r="J202" i="1"/>
  <c r="I202" i="1"/>
  <c r="G202" i="1"/>
  <c r="F202" i="1"/>
  <c r="C202" i="1"/>
  <c r="H202" i="1"/>
  <c r="AJ103" i="1" l="1"/>
  <c r="B203" i="1"/>
  <c r="K203" i="1" s="1"/>
  <c r="Q104" i="1"/>
  <c r="AI203" i="1"/>
  <c r="A204" i="1"/>
  <c r="D204" i="1" s="1"/>
  <c r="I203" i="1"/>
  <c r="H203" i="1"/>
  <c r="J203" i="1"/>
  <c r="G203" i="1"/>
  <c r="F203" i="1"/>
  <c r="C203" i="1"/>
  <c r="AG104" i="1" l="1"/>
  <c r="AH104" i="1" s="1"/>
  <c r="AF104" i="1"/>
  <c r="B204" i="1"/>
  <c r="K204" i="1" s="1"/>
  <c r="AI204" i="1"/>
  <c r="A205" i="1"/>
  <c r="D205" i="1" s="1"/>
  <c r="J204" i="1"/>
  <c r="I204" i="1"/>
  <c r="H204" i="1"/>
  <c r="C204" i="1"/>
  <c r="G204" i="1"/>
  <c r="F204" i="1"/>
  <c r="AJ104" i="1" l="1"/>
  <c r="B205" i="1"/>
  <c r="K205" i="1" s="1"/>
  <c r="Q105" i="1"/>
  <c r="AI205" i="1"/>
  <c r="A206" i="1"/>
  <c r="D206" i="1" s="1"/>
  <c r="J205" i="1"/>
  <c r="I205" i="1"/>
  <c r="H205" i="1"/>
  <c r="G205" i="1"/>
  <c r="F205" i="1"/>
  <c r="C205" i="1"/>
  <c r="AG105" i="1" l="1"/>
  <c r="AH105" i="1" s="1"/>
  <c r="AF105" i="1"/>
  <c r="B206" i="1"/>
  <c r="K206" i="1" s="1"/>
  <c r="AI206" i="1"/>
  <c r="A207" i="1"/>
  <c r="D207" i="1" s="1"/>
  <c r="J206" i="1"/>
  <c r="H206" i="1"/>
  <c r="G206" i="1"/>
  <c r="F206" i="1"/>
  <c r="C206" i="1"/>
  <c r="I206" i="1"/>
  <c r="AJ105" i="1" l="1"/>
  <c r="B207" i="1"/>
  <c r="K207" i="1" s="1"/>
  <c r="Q106" i="1"/>
  <c r="AI207" i="1"/>
  <c r="A208" i="1"/>
  <c r="D208" i="1" s="1"/>
  <c r="I207" i="1"/>
  <c r="H207" i="1"/>
  <c r="G207" i="1"/>
  <c r="F207" i="1"/>
  <c r="J207" i="1"/>
  <c r="C207" i="1"/>
  <c r="AG106" i="1" l="1"/>
  <c r="AH106" i="1" s="1"/>
  <c r="AF106" i="1"/>
  <c r="B208" i="1"/>
  <c r="K208" i="1" s="1"/>
  <c r="AI208" i="1"/>
  <c r="A209" i="1"/>
  <c r="D209" i="1" s="1"/>
  <c r="J208" i="1"/>
  <c r="I208" i="1"/>
  <c r="H208" i="1"/>
  <c r="C208" i="1"/>
  <c r="G208" i="1"/>
  <c r="F208" i="1"/>
  <c r="AJ106" i="1" l="1"/>
  <c r="B209" i="1"/>
  <c r="K209" i="1" s="1"/>
  <c r="Q107" i="1"/>
  <c r="AI209" i="1"/>
  <c r="A210" i="1"/>
  <c r="D210" i="1" s="1"/>
  <c r="J209" i="1"/>
  <c r="I209" i="1"/>
  <c r="H209" i="1"/>
  <c r="G209" i="1"/>
  <c r="F209" i="1"/>
  <c r="C209" i="1"/>
  <c r="AG107" i="1" l="1"/>
  <c r="AF107" i="1"/>
  <c r="B210" i="1"/>
  <c r="K210" i="1" s="1"/>
  <c r="AI210" i="1"/>
  <c r="A211" i="1"/>
  <c r="D211" i="1" s="1"/>
  <c r="J210" i="1"/>
  <c r="I210" i="1"/>
  <c r="G210" i="1"/>
  <c r="F210" i="1"/>
  <c r="C210" i="1"/>
  <c r="H210" i="1"/>
  <c r="AH107" i="1" l="1"/>
  <c r="Q108" i="1" s="1"/>
  <c r="B211" i="1"/>
  <c r="K211" i="1" s="1"/>
  <c r="AI211" i="1"/>
  <c r="A212" i="1"/>
  <c r="D212" i="1" s="1"/>
  <c r="I211" i="1"/>
  <c r="H211" i="1"/>
  <c r="J211" i="1"/>
  <c r="G211" i="1"/>
  <c r="F211" i="1"/>
  <c r="C211" i="1"/>
  <c r="AJ107" i="1" l="1"/>
  <c r="AG108" i="1"/>
  <c r="AH108" i="1" s="1"/>
  <c r="AF108" i="1"/>
  <c r="B212" i="1"/>
  <c r="K212" i="1" s="1"/>
  <c r="AI212" i="1"/>
  <c r="A213" i="1"/>
  <c r="D213" i="1" s="1"/>
  <c r="J212" i="1"/>
  <c r="I212" i="1"/>
  <c r="H212" i="1"/>
  <c r="C212" i="1"/>
  <c r="G212" i="1"/>
  <c r="F212" i="1"/>
  <c r="AJ108" i="1" l="1"/>
  <c r="B213" i="1"/>
  <c r="K213" i="1" s="1"/>
  <c r="Q109" i="1"/>
  <c r="AI213" i="1"/>
  <c r="A214" i="1"/>
  <c r="J213" i="1"/>
  <c r="I213" i="1"/>
  <c r="H213" i="1"/>
  <c r="G213" i="1"/>
  <c r="F213" i="1"/>
  <c r="C213" i="1"/>
  <c r="A215" i="1" l="1"/>
  <c r="D214" i="1"/>
  <c r="AG109" i="1"/>
  <c r="AF109" i="1"/>
  <c r="B214" i="1"/>
  <c r="K214" i="1" s="1"/>
  <c r="AI214" i="1"/>
  <c r="J214" i="1"/>
  <c r="H214" i="1"/>
  <c r="G214" i="1"/>
  <c r="F214" i="1"/>
  <c r="C214" i="1"/>
  <c r="I214" i="1"/>
  <c r="AH109" i="1" l="1"/>
  <c r="D215" i="1"/>
  <c r="I215" i="1"/>
  <c r="H215" i="1"/>
  <c r="F215" i="1"/>
  <c r="A216" i="1"/>
  <c r="B215" i="1"/>
  <c r="K215" i="1" s="1"/>
  <c r="G215" i="1"/>
  <c r="C215" i="1"/>
  <c r="AI215" i="1"/>
  <c r="J215" i="1"/>
  <c r="Q110" i="1" l="1"/>
  <c r="AF110" i="1" s="1"/>
  <c r="AJ109" i="1"/>
  <c r="B216" i="1"/>
  <c r="K216" i="1" s="1"/>
  <c r="G216" i="1"/>
  <c r="C216" i="1"/>
  <c r="AI216" i="1"/>
  <c r="J216" i="1"/>
  <c r="D216" i="1"/>
  <c r="I216" i="1"/>
  <c r="H216" i="1"/>
  <c r="F216" i="1"/>
  <c r="A217" i="1"/>
  <c r="AG110" i="1"/>
  <c r="AH110" i="1" s="1"/>
  <c r="AJ110" i="1" l="1"/>
  <c r="D217" i="1"/>
  <c r="I217" i="1"/>
  <c r="H217" i="1"/>
  <c r="F217" i="1"/>
  <c r="A218" i="1"/>
  <c r="B217" i="1"/>
  <c r="K217" i="1" s="1"/>
  <c r="G217" i="1"/>
  <c r="C217" i="1"/>
  <c r="AI217" i="1"/>
  <c r="J217" i="1"/>
  <c r="Q111" i="1" l="1"/>
  <c r="AG111" i="1" s="1"/>
  <c r="AH111" i="1" s="1"/>
  <c r="B218" i="1"/>
  <c r="K218" i="1" s="1"/>
  <c r="G218" i="1"/>
  <c r="C218" i="1"/>
  <c r="AI218" i="1"/>
  <c r="J218" i="1"/>
  <c r="D218" i="1"/>
  <c r="I218" i="1"/>
  <c r="H218" i="1"/>
  <c r="F218" i="1"/>
  <c r="A219" i="1"/>
  <c r="AF111" i="1" l="1"/>
  <c r="AJ111" i="1"/>
  <c r="D219" i="1"/>
  <c r="I219" i="1"/>
  <c r="H219" i="1"/>
  <c r="F219" i="1"/>
  <c r="A220" i="1"/>
  <c r="B219" i="1"/>
  <c r="K219" i="1" s="1"/>
  <c r="G219" i="1"/>
  <c r="C219" i="1"/>
  <c r="AI219" i="1"/>
  <c r="J219" i="1"/>
  <c r="Q112" i="1"/>
  <c r="D220" i="1" l="1"/>
  <c r="I220" i="1"/>
  <c r="H220" i="1"/>
  <c r="F220" i="1"/>
  <c r="A221" i="1"/>
  <c r="B220" i="1"/>
  <c r="K220" i="1" s="1"/>
  <c r="G220" i="1"/>
  <c r="C220" i="1"/>
  <c r="AI220" i="1"/>
  <c r="J220" i="1"/>
  <c r="AG112" i="1"/>
  <c r="AH112" i="1" s="1"/>
  <c r="AF112" i="1"/>
  <c r="AJ112" i="1" l="1"/>
  <c r="B221" i="1"/>
  <c r="K221" i="1" s="1"/>
  <c r="G221" i="1"/>
  <c r="C221" i="1"/>
  <c r="AI221" i="1"/>
  <c r="J221" i="1"/>
  <c r="D221" i="1"/>
  <c r="I221" i="1"/>
  <c r="H221" i="1"/>
  <c r="F221" i="1"/>
  <c r="A222" i="1"/>
  <c r="Q113" i="1" l="1"/>
  <c r="AG113" i="1" s="1"/>
  <c r="AH113" i="1" s="1"/>
  <c r="D222" i="1"/>
  <c r="I222" i="1"/>
  <c r="H222" i="1"/>
  <c r="F222" i="1"/>
  <c r="A223" i="1"/>
  <c r="B222" i="1"/>
  <c r="K222" i="1" s="1"/>
  <c r="G222" i="1"/>
  <c r="C222" i="1"/>
  <c r="AI222" i="1"/>
  <c r="J222" i="1"/>
  <c r="AF113" i="1" l="1"/>
  <c r="D223" i="1"/>
  <c r="I223" i="1"/>
  <c r="H223" i="1"/>
  <c r="F223" i="1"/>
  <c r="A224" i="1"/>
  <c r="B223" i="1"/>
  <c r="K223" i="1" s="1"/>
  <c r="G223" i="1"/>
  <c r="C223" i="1"/>
  <c r="AI223" i="1"/>
  <c r="J223" i="1"/>
  <c r="AJ113" i="1"/>
  <c r="D224" i="1" l="1"/>
  <c r="I224" i="1"/>
  <c r="H224" i="1"/>
  <c r="F224" i="1"/>
  <c r="A225" i="1"/>
  <c r="B224" i="1"/>
  <c r="K224" i="1" s="1"/>
  <c r="G224" i="1"/>
  <c r="C224" i="1"/>
  <c r="AI224" i="1"/>
  <c r="J224" i="1"/>
  <c r="Q114" i="1"/>
  <c r="D225" i="1" l="1"/>
  <c r="I225" i="1"/>
  <c r="H225" i="1"/>
  <c r="A226" i="1"/>
  <c r="J225" i="1"/>
  <c r="B225" i="1"/>
  <c r="K225" i="1" s="1"/>
  <c r="G225" i="1"/>
  <c r="C225" i="1"/>
  <c r="AI225" i="1"/>
  <c r="F225" i="1"/>
  <c r="AG114" i="1"/>
  <c r="AH114" i="1" s="1"/>
  <c r="AF114" i="1"/>
  <c r="AJ114" i="1" l="1"/>
  <c r="F226" i="1"/>
  <c r="J226" i="1"/>
  <c r="A227" i="1"/>
  <c r="I226" i="1"/>
  <c r="G226" i="1"/>
  <c r="C226" i="1"/>
  <c r="H226" i="1"/>
  <c r="AI226" i="1"/>
  <c r="D226" i="1"/>
  <c r="B226" i="1"/>
  <c r="K226" i="1" s="1"/>
  <c r="Q115" i="1" l="1"/>
  <c r="AG115" i="1" s="1"/>
  <c r="AH115" i="1" s="1"/>
  <c r="F227" i="1"/>
  <c r="J227" i="1"/>
  <c r="A228" i="1"/>
  <c r="I227" i="1"/>
  <c r="G227" i="1"/>
  <c r="C227" i="1"/>
  <c r="H227" i="1"/>
  <c r="AI227" i="1"/>
  <c r="D227" i="1"/>
  <c r="B227" i="1"/>
  <c r="K227" i="1" s="1"/>
  <c r="AF115" i="1" l="1"/>
  <c r="AJ115" i="1"/>
  <c r="F228" i="1"/>
  <c r="J228" i="1"/>
  <c r="A229" i="1"/>
  <c r="I228" i="1"/>
  <c r="G228" i="1"/>
  <c r="C228" i="1"/>
  <c r="H228" i="1"/>
  <c r="AI228" i="1"/>
  <c r="D228" i="1"/>
  <c r="B228" i="1"/>
  <c r="K228" i="1" s="1"/>
  <c r="Q116" i="1" l="1"/>
  <c r="AG116" i="1" s="1"/>
  <c r="AH116" i="1" s="1"/>
  <c r="F229" i="1"/>
  <c r="J229" i="1"/>
  <c r="A230" i="1"/>
  <c r="I229" i="1"/>
  <c r="G229" i="1"/>
  <c r="C229" i="1"/>
  <c r="H229" i="1"/>
  <c r="AI229" i="1"/>
  <c r="D229" i="1"/>
  <c r="B229" i="1"/>
  <c r="K229" i="1" s="1"/>
  <c r="AF116" i="1" l="1"/>
  <c r="AJ116" i="1"/>
  <c r="F230" i="1"/>
  <c r="J230" i="1"/>
  <c r="A231" i="1"/>
  <c r="I230" i="1"/>
  <c r="G230" i="1"/>
  <c r="C230" i="1"/>
  <c r="H230" i="1"/>
  <c r="AI230" i="1"/>
  <c r="D230" i="1"/>
  <c r="B230" i="1"/>
  <c r="K230" i="1" s="1"/>
  <c r="Q117" i="1" l="1"/>
  <c r="AG117" i="1" s="1"/>
  <c r="AH117" i="1" s="1"/>
  <c r="F231" i="1"/>
  <c r="J231" i="1"/>
  <c r="A232" i="1"/>
  <c r="I231" i="1"/>
  <c r="G231" i="1"/>
  <c r="C231" i="1"/>
  <c r="H231" i="1"/>
  <c r="AI231" i="1"/>
  <c r="D231" i="1"/>
  <c r="B231" i="1"/>
  <c r="K231" i="1" s="1"/>
  <c r="AF117" i="1" l="1"/>
  <c r="AJ117" i="1"/>
  <c r="F232" i="1"/>
  <c r="J232" i="1"/>
  <c r="A233" i="1"/>
  <c r="I232" i="1"/>
  <c r="G232" i="1"/>
  <c r="C232" i="1"/>
  <c r="H232" i="1"/>
  <c r="AI232" i="1"/>
  <c r="D232" i="1"/>
  <c r="B232" i="1"/>
  <c r="K232" i="1" s="1"/>
  <c r="Q118" i="1"/>
  <c r="F233" i="1" l="1"/>
  <c r="J233" i="1"/>
  <c r="A234" i="1"/>
  <c r="I233" i="1"/>
  <c r="G233" i="1"/>
  <c r="C233" i="1"/>
  <c r="H233" i="1"/>
  <c r="AI233" i="1"/>
  <c r="D233" i="1"/>
  <c r="B233" i="1"/>
  <c r="K233" i="1" s="1"/>
  <c r="AG118" i="1"/>
  <c r="AH118" i="1" s="1"/>
  <c r="AF118" i="1"/>
  <c r="F234" i="1" l="1"/>
  <c r="J234" i="1"/>
  <c r="A235" i="1"/>
  <c r="I234" i="1"/>
  <c r="G234" i="1"/>
  <c r="C234" i="1"/>
  <c r="H234" i="1"/>
  <c r="AI234" i="1"/>
  <c r="D234" i="1"/>
  <c r="B234" i="1"/>
  <c r="K234" i="1" s="1"/>
  <c r="AJ118" i="1"/>
  <c r="F235" i="1" l="1"/>
  <c r="J235" i="1"/>
  <c r="A236" i="1"/>
  <c r="I235" i="1"/>
  <c r="G235" i="1"/>
  <c r="C235" i="1"/>
  <c r="H235" i="1"/>
  <c r="AI235" i="1"/>
  <c r="D235" i="1"/>
  <c r="B235" i="1"/>
  <c r="K235" i="1" s="1"/>
  <c r="Q119" i="1"/>
  <c r="AG119" i="1" l="1"/>
  <c r="AH119" i="1" s="1"/>
  <c r="F236" i="1"/>
  <c r="J236" i="1"/>
  <c r="A237" i="1"/>
  <c r="I236" i="1"/>
  <c r="G236" i="1"/>
  <c r="C236" i="1"/>
  <c r="H236" i="1"/>
  <c r="AI236" i="1"/>
  <c r="D236" i="1"/>
  <c r="B236" i="1"/>
  <c r="K236" i="1" s="1"/>
  <c r="AF119" i="1"/>
  <c r="Q120" i="1" l="1"/>
  <c r="AF120" i="1" s="1"/>
  <c r="F237" i="1"/>
  <c r="J237" i="1"/>
  <c r="A238" i="1"/>
  <c r="I237" i="1"/>
  <c r="G237" i="1"/>
  <c r="C237" i="1"/>
  <c r="H237" i="1"/>
  <c r="AI237" i="1"/>
  <c r="D237" i="1"/>
  <c r="B237" i="1"/>
  <c r="K237" i="1" s="1"/>
  <c r="AG120" i="1" l="1"/>
  <c r="AH120" i="1" s="1"/>
  <c r="AJ119" i="1"/>
  <c r="C238" i="1"/>
  <c r="H238" i="1"/>
  <c r="AI238" i="1"/>
  <c r="D238" i="1"/>
  <c r="B238" i="1"/>
  <c r="K238" i="1" s="1"/>
  <c r="F238" i="1"/>
  <c r="J238" i="1"/>
  <c r="A239" i="1"/>
  <c r="I238" i="1"/>
  <c r="G238" i="1"/>
  <c r="Q121" i="1" l="1"/>
  <c r="AF121" i="1" s="1"/>
  <c r="F239" i="1"/>
  <c r="J239" i="1"/>
  <c r="A240" i="1"/>
  <c r="I239" i="1"/>
  <c r="G239" i="1"/>
  <c r="C239" i="1"/>
  <c r="H239" i="1"/>
  <c r="AI239" i="1"/>
  <c r="D239" i="1"/>
  <c r="B239" i="1"/>
  <c r="K239" i="1" s="1"/>
  <c r="AG121" i="1" l="1"/>
  <c r="AJ120" i="1"/>
  <c r="C240" i="1"/>
  <c r="H240" i="1"/>
  <c r="AI240" i="1"/>
  <c r="D240" i="1"/>
  <c r="B240" i="1"/>
  <c r="K240" i="1" s="1"/>
  <c r="F240" i="1"/>
  <c r="J240" i="1"/>
  <c r="A241" i="1"/>
  <c r="I240" i="1"/>
  <c r="G240" i="1"/>
  <c r="AH121" i="1" l="1"/>
  <c r="F241" i="1"/>
  <c r="J241" i="1"/>
  <c r="I241" i="1"/>
  <c r="A242" i="1"/>
  <c r="G241" i="1"/>
  <c r="C241" i="1"/>
  <c r="H241" i="1"/>
  <c r="D241" i="1"/>
  <c r="AI241" i="1"/>
  <c r="B241" i="1"/>
  <c r="K241" i="1" s="1"/>
  <c r="Q122" i="1" l="1"/>
  <c r="AF122" i="1" s="1"/>
  <c r="AJ121" i="1"/>
  <c r="F242" i="1"/>
  <c r="J242" i="1"/>
  <c r="A243" i="1"/>
  <c r="G242" i="1"/>
  <c r="I242" i="1"/>
  <c r="C242" i="1"/>
  <c r="H242" i="1"/>
  <c r="AI242" i="1"/>
  <c r="B242" i="1"/>
  <c r="K242" i="1" s="1"/>
  <c r="D242" i="1"/>
  <c r="AG122" i="1" l="1"/>
  <c r="AH122" i="1" s="1"/>
  <c r="AJ122" i="1" s="1"/>
  <c r="F243" i="1"/>
  <c r="J243" i="1"/>
  <c r="A244" i="1"/>
  <c r="G243" i="1"/>
  <c r="I243" i="1"/>
  <c r="C243" i="1"/>
  <c r="H243" i="1"/>
  <c r="AI243" i="1"/>
  <c r="B243" i="1"/>
  <c r="K243" i="1" s="1"/>
  <c r="D243" i="1"/>
  <c r="Q123" i="1"/>
  <c r="AF123" i="1" l="1"/>
  <c r="F244" i="1"/>
  <c r="J244" i="1"/>
  <c r="A245" i="1"/>
  <c r="G244" i="1"/>
  <c r="I244" i="1"/>
  <c r="C244" i="1"/>
  <c r="H244" i="1"/>
  <c r="AI244" i="1"/>
  <c r="B244" i="1"/>
  <c r="K244" i="1" s="1"/>
  <c r="D244" i="1"/>
  <c r="AG123" i="1"/>
  <c r="AH123" i="1" s="1"/>
  <c r="F245" i="1" l="1"/>
  <c r="J245" i="1"/>
  <c r="A246" i="1"/>
  <c r="G245" i="1"/>
  <c r="I245" i="1"/>
  <c r="C245" i="1"/>
  <c r="H245" i="1"/>
  <c r="AI245" i="1"/>
  <c r="B245" i="1"/>
  <c r="K245" i="1" s="1"/>
  <c r="D245" i="1"/>
  <c r="AJ123" i="1"/>
  <c r="Q124" i="1"/>
  <c r="AF124" i="1" l="1"/>
  <c r="F246" i="1"/>
  <c r="J246" i="1"/>
  <c r="A247" i="1"/>
  <c r="G246" i="1"/>
  <c r="I246" i="1"/>
  <c r="C246" i="1"/>
  <c r="H246" i="1"/>
  <c r="AI246" i="1"/>
  <c r="B246" i="1"/>
  <c r="K246" i="1" s="1"/>
  <c r="D246" i="1"/>
  <c r="AG124" i="1"/>
  <c r="AH124" i="1" s="1"/>
  <c r="F247" i="1" l="1"/>
  <c r="J247" i="1"/>
  <c r="A248" i="1"/>
  <c r="G247" i="1"/>
  <c r="I247" i="1"/>
  <c r="C247" i="1"/>
  <c r="H247" i="1"/>
  <c r="AI247" i="1"/>
  <c r="B247" i="1"/>
  <c r="K247" i="1" s="1"/>
  <c r="D247" i="1"/>
  <c r="Q125" i="1"/>
  <c r="AJ124" i="1"/>
  <c r="F248" i="1" l="1"/>
  <c r="J248" i="1"/>
  <c r="A249" i="1"/>
  <c r="G248" i="1"/>
  <c r="I248" i="1"/>
  <c r="C248" i="1"/>
  <c r="H248" i="1"/>
  <c r="AI248" i="1"/>
  <c r="B248" i="1"/>
  <c r="K248" i="1" s="1"/>
  <c r="D248" i="1"/>
  <c r="AG125" i="1"/>
  <c r="AH125" i="1" s="1"/>
  <c r="AF125" i="1"/>
  <c r="Q126" i="1" l="1"/>
  <c r="F249" i="1"/>
  <c r="J249" i="1"/>
  <c r="A250" i="1"/>
  <c r="G249" i="1"/>
  <c r="I249" i="1"/>
  <c r="C249" i="1"/>
  <c r="H249" i="1"/>
  <c r="AI249" i="1"/>
  <c r="B249" i="1"/>
  <c r="K249" i="1" s="1"/>
  <c r="D249" i="1"/>
  <c r="AF126" i="1" l="1"/>
  <c r="AG126" i="1"/>
  <c r="AJ125" i="1"/>
  <c r="F250" i="1"/>
  <c r="J250" i="1"/>
  <c r="A251" i="1"/>
  <c r="G250" i="1"/>
  <c r="I250" i="1"/>
  <c r="C250" i="1"/>
  <c r="H250" i="1"/>
  <c r="AI250" i="1"/>
  <c r="B250" i="1"/>
  <c r="K250" i="1" s="1"/>
  <c r="D250" i="1"/>
  <c r="AH126" i="1" l="1"/>
  <c r="AJ126" i="1" s="1"/>
  <c r="F251" i="1"/>
  <c r="J251" i="1"/>
  <c r="A252" i="1"/>
  <c r="G251" i="1"/>
  <c r="I251" i="1"/>
  <c r="C251" i="1"/>
  <c r="H251" i="1"/>
  <c r="AI251" i="1"/>
  <c r="B251" i="1"/>
  <c r="K251" i="1" s="1"/>
  <c r="D251" i="1"/>
  <c r="Q127" i="1" l="1"/>
  <c r="C252" i="1"/>
  <c r="H252" i="1"/>
  <c r="AI252" i="1"/>
  <c r="B252" i="1"/>
  <c r="K252" i="1" s="1"/>
  <c r="D252" i="1"/>
  <c r="F252" i="1"/>
  <c r="J252" i="1"/>
  <c r="A253" i="1"/>
  <c r="G252" i="1"/>
  <c r="I252" i="1"/>
  <c r="AG127" i="1" l="1"/>
  <c r="AH127" i="1" s="1"/>
  <c r="AF127" i="1"/>
  <c r="F253" i="1"/>
  <c r="J253" i="1"/>
  <c r="A254" i="1"/>
  <c r="G253" i="1"/>
  <c r="I253" i="1"/>
  <c r="C253" i="1"/>
  <c r="H253" i="1"/>
  <c r="AI253" i="1"/>
  <c r="B253" i="1"/>
  <c r="K253" i="1" s="1"/>
  <c r="D253" i="1"/>
  <c r="AJ127" i="1" l="1"/>
  <c r="Q128" i="1"/>
  <c r="F254" i="1"/>
  <c r="J254" i="1"/>
  <c r="A255" i="1"/>
  <c r="G254" i="1"/>
  <c r="I254" i="1"/>
  <c r="C254" i="1"/>
  <c r="H254" i="1"/>
  <c r="AI254" i="1"/>
  <c r="B254" i="1"/>
  <c r="K254" i="1" s="1"/>
  <c r="D254" i="1"/>
  <c r="AG128" i="1" l="1"/>
  <c r="AH128" i="1" s="1"/>
  <c r="AF128" i="1"/>
  <c r="F255" i="1"/>
  <c r="J255" i="1"/>
  <c r="A256" i="1"/>
  <c r="G255" i="1"/>
  <c r="I255" i="1"/>
  <c r="C255" i="1"/>
  <c r="H255" i="1"/>
  <c r="AI255" i="1"/>
  <c r="B255" i="1"/>
  <c r="K255" i="1" s="1"/>
  <c r="D255" i="1"/>
  <c r="Q129" i="1" l="1"/>
  <c r="AJ128" i="1"/>
  <c r="F256" i="1"/>
  <c r="J256" i="1"/>
  <c r="A257" i="1"/>
  <c r="G256" i="1"/>
  <c r="I256" i="1"/>
  <c r="C256" i="1"/>
  <c r="H256" i="1"/>
  <c r="AI256" i="1"/>
  <c r="B256" i="1"/>
  <c r="K256" i="1" s="1"/>
  <c r="D256" i="1"/>
  <c r="AF129" i="1" l="1"/>
  <c r="AG129" i="1"/>
  <c r="AH129" i="1" s="1"/>
  <c r="AJ129" i="1" s="1"/>
  <c r="F257" i="1"/>
  <c r="J257" i="1"/>
  <c r="A258" i="1"/>
  <c r="G257" i="1"/>
  <c r="I257" i="1"/>
  <c r="C257" i="1"/>
  <c r="H257" i="1"/>
  <c r="AI257" i="1"/>
  <c r="B257" i="1"/>
  <c r="K257" i="1" s="1"/>
  <c r="D257" i="1"/>
  <c r="Q130" i="1" l="1"/>
  <c r="F258" i="1"/>
  <c r="J258" i="1"/>
  <c r="A259" i="1"/>
  <c r="G258" i="1"/>
  <c r="I258" i="1"/>
  <c r="C258" i="1"/>
  <c r="H258" i="1"/>
  <c r="AI258" i="1"/>
  <c r="B258" i="1"/>
  <c r="K258" i="1" s="1"/>
  <c r="D258" i="1"/>
  <c r="AG130" i="1" l="1"/>
  <c r="AH130" i="1" s="1"/>
  <c r="AF130" i="1"/>
  <c r="F259" i="1"/>
  <c r="J259" i="1"/>
  <c r="A260" i="1"/>
  <c r="G259" i="1"/>
  <c r="I259" i="1"/>
  <c r="C259" i="1"/>
  <c r="H259" i="1"/>
  <c r="AI259" i="1"/>
  <c r="B259" i="1"/>
  <c r="K259" i="1" s="1"/>
  <c r="D259" i="1"/>
  <c r="Q131" i="1" l="1"/>
  <c r="AJ130" i="1"/>
  <c r="F260" i="1"/>
  <c r="J260" i="1"/>
  <c r="A261" i="1"/>
  <c r="G260" i="1"/>
  <c r="I260" i="1"/>
  <c r="C260" i="1"/>
  <c r="H260" i="1"/>
  <c r="AI260" i="1"/>
  <c r="B260" i="1"/>
  <c r="K260" i="1" s="1"/>
  <c r="D260" i="1"/>
  <c r="AF131" i="1" l="1"/>
  <c r="AG131" i="1"/>
  <c r="AH131" i="1" s="1"/>
  <c r="F261" i="1"/>
  <c r="J261" i="1"/>
  <c r="A262" i="1"/>
  <c r="G261" i="1"/>
  <c r="I261" i="1"/>
  <c r="C261" i="1"/>
  <c r="H261" i="1"/>
  <c r="AI261" i="1"/>
  <c r="B261" i="1"/>
  <c r="K261" i="1" s="1"/>
  <c r="D261" i="1"/>
  <c r="AJ131" i="1" l="1"/>
  <c r="Q132" i="1"/>
  <c r="F262" i="1"/>
  <c r="J262" i="1"/>
  <c r="A263" i="1"/>
  <c r="G262" i="1"/>
  <c r="I262" i="1"/>
  <c r="C262" i="1"/>
  <c r="H262" i="1"/>
  <c r="AI262" i="1"/>
  <c r="B262" i="1"/>
  <c r="K262" i="1" s="1"/>
  <c r="D262" i="1"/>
  <c r="AF132" i="1" l="1"/>
  <c r="AG132" i="1"/>
  <c r="AH132" i="1" s="1"/>
  <c r="AJ132" i="1" s="1"/>
  <c r="F263" i="1"/>
  <c r="J263" i="1"/>
  <c r="A264" i="1"/>
  <c r="G263" i="1"/>
  <c r="I263" i="1"/>
  <c r="C263" i="1"/>
  <c r="H263" i="1"/>
  <c r="AI263" i="1"/>
  <c r="B263" i="1"/>
  <c r="K263" i="1" s="1"/>
  <c r="D263" i="1"/>
  <c r="Q133" i="1" l="1"/>
  <c r="F264" i="1"/>
  <c r="J264" i="1"/>
  <c r="A265" i="1"/>
  <c r="G264" i="1"/>
  <c r="I264" i="1"/>
  <c r="C264" i="1"/>
  <c r="H264" i="1"/>
  <c r="AI264" i="1"/>
  <c r="B264" i="1"/>
  <c r="K264" i="1" s="1"/>
  <c r="D264" i="1"/>
  <c r="AF133" i="1" l="1"/>
  <c r="AG133" i="1"/>
  <c r="AH133" i="1" s="1"/>
  <c r="F265" i="1"/>
  <c r="J265" i="1"/>
  <c r="A266" i="1"/>
  <c r="G265" i="1"/>
  <c r="I265" i="1"/>
  <c r="C265" i="1"/>
  <c r="H265" i="1"/>
  <c r="AI265" i="1"/>
  <c r="B265" i="1"/>
  <c r="K265" i="1" s="1"/>
  <c r="D265" i="1"/>
  <c r="AJ133" i="1" l="1"/>
  <c r="Q134" i="1"/>
  <c r="F266" i="1"/>
  <c r="J266" i="1"/>
  <c r="A267" i="1"/>
  <c r="G266" i="1"/>
  <c r="I266" i="1"/>
  <c r="C266" i="1"/>
  <c r="H266" i="1"/>
  <c r="AI266" i="1"/>
  <c r="B266" i="1"/>
  <c r="K266" i="1" s="1"/>
  <c r="D266" i="1"/>
  <c r="AG134" i="1" l="1"/>
  <c r="AF134" i="1"/>
  <c r="F267" i="1"/>
  <c r="J267" i="1"/>
  <c r="A268" i="1"/>
  <c r="G267" i="1"/>
  <c r="I267" i="1"/>
  <c r="C267" i="1"/>
  <c r="H267" i="1"/>
  <c r="AI267" i="1"/>
  <c r="B267" i="1"/>
  <c r="K267" i="1" s="1"/>
  <c r="D267" i="1"/>
  <c r="AH134" i="1" l="1"/>
  <c r="AJ134" i="1" s="1"/>
  <c r="F268" i="1"/>
  <c r="J268" i="1"/>
  <c r="A269" i="1"/>
  <c r="G268" i="1"/>
  <c r="I268" i="1"/>
  <c r="C268" i="1"/>
  <c r="H268" i="1"/>
  <c r="AI268" i="1"/>
  <c r="B268" i="1"/>
  <c r="K268" i="1" s="1"/>
  <c r="D268" i="1"/>
  <c r="Q135" i="1" l="1"/>
  <c r="C269" i="1"/>
  <c r="H269" i="1"/>
  <c r="AI269" i="1"/>
  <c r="B269" i="1"/>
  <c r="K269" i="1" s="1"/>
  <c r="D269" i="1"/>
  <c r="F269" i="1"/>
  <c r="J269" i="1"/>
  <c r="A270" i="1"/>
  <c r="G269" i="1"/>
  <c r="I269" i="1"/>
  <c r="AG135" i="1" l="1"/>
  <c r="AH135" i="1" s="1"/>
  <c r="AF135" i="1"/>
  <c r="F270" i="1"/>
  <c r="J270" i="1"/>
  <c r="A271" i="1"/>
  <c r="G270" i="1"/>
  <c r="I270" i="1"/>
  <c r="C270" i="1"/>
  <c r="H270" i="1"/>
  <c r="AI270" i="1"/>
  <c r="B270" i="1"/>
  <c r="K270" i="1" s="1"/>
  <c r="D270" i="1"/>
  <c r="Q136" i="1" l="1"/>
  <c r="AG136" i="1" s="1"/>
  <c r="AH136" i="1" s="1"/>
  <c r="AJ135" i="1"/>
  <c r="F271" i="1"/>
  <c r="J271" i="1"/>
  <c r="A272" i="1"/>
  <c r="G271" i="1"/>
  <c r="I271" i="1"/>
  <c r="C271" i="1"/>
  <c r="H271" i="1"/>
  <c r="AI271" i="1"/>
  <c r="B271" i="1"/>
  <c r="K271" i="1" s="1"/>
  <c r="D271" i="1"/>
  <c r="Q137" i="1" l="1"/>
  <c r="AF137" i="1" s="1"/>
  <c r="AJ136" i="1"/>
  <c r="AF136" i="1"/>
  <c r="AG137" i="1" s="1"/>
  <c r="AH137" i="1" s="1"/>
  <c r="F272" i="1"/>
  <c r="J272" i="1"/>
  <c r="A273" i="1"/>
  <c r="G272" i="1"/>
  <c r="I272" i="1"/>
  <c r="C272" i="1"/>
  <c r="H272" i="1"/>
  <c r="AI272" i="1"/>
  <c r="B272" i="1"/>
  <c r="K272" i="1" s="1"/>
  <c r="D272" i="1"/>
  <c r="AJ137" i="1" l="1"/>
  <c r="Q138" i="1"/>
  <c r="F273" i="1"/>
  <c r="J273" i="1"/>
  <c r="G273" i="1"/>
  <c r="AI273" i="1"/>
  <c r="A274" i="1"/>
  <c r="C273" i="1"/>
  <c r="H273" i="1"/>
  <c r="B273" i="1"/>
  <c r="K273" i="1" s="1"/>
  <c r="D273" i="1"/>
  <c r="I273" i="1"/>
  <c r="AG138" i="1" l="1"/>
  <c r="AH138" i="1" s="1"/>
  <c r="Q139" i="1" s="1"/>
  <c r="AF139" i="1" s="1"/>
  <c r="AF138" i="1"/>
  <c r="B274" i="1"/>
  <c r="K274" i="1" s="1"/>
  <c r="G274" i="1"/>
  <c r="C274" i="1"/>
  <c r="AI274" i="1"/>
  <c r="J274" i="1"/>
  <c r="D274" i="1"/>
  <c r="I274" i="1"/>
  <c r="H274" i="1"/>
  <c r="F274" i="1"/>
  <c r="A275" i="1"/>
  <c r="AJ138" i="1" l="1"/>
  <c r="AG139" i="1"/>
  <c r="D275" i="1"/>
  <c r="I275" i="1"/>
  <c r="H275" i="1"/>
  <c r="F275" i="1"/>
  <c r="A276" i="1"/>
  <c r="B275" i="1"/>
  <c r="K275" i="1" s="1"/>
  <c r="G275" i="1"/>
  <c r="C275" i="1"/>
  <c r="AI275" i="1"/>
  <c r="J275" i="1"/>
  <c r="AH139" i="1" l="1"/>
  <c r="AJ139" i="1" s="1"/>
  <c r="D276" i="1"/>
  <c r="I276" i="1"/>
  <c r="H276" i="1"/>
  <c r="F276" i="1"/>
  <c r="A277" i="1"/>
  <c r="B276" i="1"/>
  <c r="K276" i="1" s="1"/>
  <c r="G276" i="1"/>
  <c r="C276" i="1"/>
  <c r="AI276" i="1"/>
  <c r="J276" i="1"/>
  <c r="Q140" i="1" l="1"/>
  <c r="D277" i="1"/>
  <c r="I277" i="1"/>
  <c r="H277" i="1"/>
  <c r="F277" i="1"/>
  <c r="A278" i="1"/>
  <c r="B277" i="1"/>
  <c r="K277" i="1" s="1"/>
  <c r="G277" i="1"/>
  <c r="C277" i="1"/>
  <c r="AI277" i="1"/>
  <c r="J277" i="1"/>
  <c r="AF140" i="1" l="1"/>
  <c r="AG140" i="1"/>
  <c r="AH140" i="1" s="1"/>
  <c r="D278" i="1"/>
  <c r="I278" i="1"/>
  <c r="H278" i="1"/>
  <c r="F278" i="1"/>
  <c r="A279" i="1"/>
  <c r="B278" i="1"/>
  <c r="K278" i="1" s="1"/>
  <c r="G278" i="1"/>
  <c r="C278" i="1"/>
  <c r="AI278" i="1"/>
  <c r="J278" i="1"/>
  <c r="Q141" i="1" l="1"/>
  <c r="AF141" i="1" s="1"/>
  <c r="AJ140" i="1"/>
  <c r="D279" i="1"/>
  <c r="I279" i="1"/>
  <c r="H279" i="1"/>
  <c r="F279" i="1"/>
  <c r="A280" i="1"/>
  <c r="B279" i="1"/>
  <c r="K279" i="1" s="1"/>
  <c r="G279" i="1"/>
  <c r="C279" i="1"/>
  <c r="AI279" i="1"/>
  <c r="J279" i="1"/>
  <c r="AG141" i="1" l="1"/>
  <c r="AH141" i="1" s="1"/>
  <c r="D280" i="1"/>
  <c r="I280" i="1"/>
  <c r="H280" i="1"/>
  <c r="F280" i="1"/>
  <c r="A281" i="1"/>
  <c r="B280" i="1"/>
  <c r="K280" i="1" s="1"/>
  <c r="G280" i="1"/>
  <c r="C280" i="1"/>
  <c r="AI280" i="1"/>
  <c r="J280" i="1"/>
  <c r="AJ141" i="1" l="1"/>
  <c r="Q142" i="1"/>
  <c r="AG142" i="1" s="1"/>
  <c r="AH142" i="1" s="1"/>
  <c r="D281" i="1"/>
  <c r="I281" i="1"/>
  <c r="H281" i="1"/>
  <c r="F281" i="1"/>
  <c r="A282" i="1"/>
  <c r="B281" i="1"/>
  <c r="K281" i="1" s="1"/>
  <c r="G281" i="1"/>
  <c r="C281" i="1"/>
  <c r="AI281" i="1"/>
  <c r="J281" i="1"/>
  <c r="AF142" i="1" l="1"/>
  <c r="AJ142" i="1"/>
  <c r="Q143" i="1"/>
  <c r="AG143" i="1" s="1"/>
  <c r="AH143" i="1" s="1"/>
  <c r="D282" i="1"/>
  <c r="I282" i="1"/>
  <c r="H282" i="1"/>
  <c r="F282" i="1"/>
  <c r="A283" i="1"/>
  <c r="B282" i="1"/>
  <c r="K282" i="1" s="1"/>
  <c r="G282" i="1"/>
  <c r="C282" i="1"/>
  <c r="AI282" i="1"/>
  <c r="J282" i="1"/>
  <c r="AJ143" i="1" l="1"/>
  <c r="AF143" i="1"/>
  <c r="D283" i="1"/>
  <c r="I283" i="1"/>
  <c r="H283" i="1"/>
  <c r="F283" i="1"/>
  <c r="A284" i="1"/>
  <c r="B283" i="1"/>
  <c r="K283" i="1" s="1"/>
  <c r="G283" i="1"/>
  <c r="C283" i="1"/>
  <c r="AI283" i="1"/>
  <c r="J283" i="1"/>
  <c r="Q144" i="1" l="1"/>
  <c r="AG144" i="1" s="1"/>
  <c r="AH144" i="1" s="1"/>
  <c r="D284" i="1"/>
  <c r="I284" i="1"/>
  <c r="H284" i="1"/>
  <c r="F284" i="1"/>
  <c r="A285" i="1"/>
  <c r="B284" i="1"/>
  <c r="K284" i="1" s="1"/>
  <c r="G284" i="1"/>
  <c r="C284" i="1"/>
  <c r="AI284" i="1"/>
  <c r="J284" i="1"/>
  <c r="AJ144" i="1" l="1"/>
  <c r="AF144" i="1"/>
  <c r="D285" i="1"/>
  <c r="I285" i="1"/>
  <c r="H285" i="1"/>
  <c r="F285" i="1"/>
  <c r="A286" i="1"/>
  <c r="B285" i="1"/>
  <c r="K285" i="1" s="1"/>
  <c r="G285" i="1"/>
  <c r="C285" i="1"/>
  <c r="AI285" i="1"/>
  <c r="J285" i="1"/>
  <c r="Q145" i="1" l="1"/>
  <c r="AG145" i="1" s="1"/>
  <c r="AH145" i="1" s="1"/>
  <c r="D286" i="1"/>
  <c r="I286" i="1"/>
  <c r="H286" i="1"/>
  <c r="F286" i="1"/>
  <c r="A287" i="1"/>
  <c r="B286" i="1"/>
  <c r="K286" i="1" s="1"/>
  <c r="G286" i="1"/>
  <c r="C286" i="1"/>
  <c r="AI286" i="1"/>
  <c r="J286" i="1"/>
  <c r="Q146" i="1" l="1"/>
  <c r="AF145" i="1"/>
  <c r="B287" i="1"/>
  <c r="K287" i="1" s="1"/>
  <c r="G287" i="1"/>
  <c r="C287" i="1"/>
  <c r="AI287" i="1"/>
  <c r="J287" i="1"/>
  <c r="D287" i="1"/>
  <c r="I287" i="1"/>
  <c r="H287" i="1"/>
  <c r="F287" i="1"/>
  <c r="A288" i="1"/>
  <c r="AG146" i="1" l="1"/>
  <c r="AF146" i="1"/>
  <c r="AJ145" i="1"/>
  <c r="B288" i="1"/>
  <c r="K288" i="1" s="1"/>
  <c r="G288" i="1"/>
  <c r="C288" i="1"/>
  <c r="AI288" i="1"/>
  <c r="J288" i="1"/>
  <c r="D288" i="1"/>
  <c r="I288" i="1"/>
  <c r="H288" i="1"/>
  <c r="F288" i="1"/>
  <c r="A289" i="1"/>
  <c r="AH146" i="1" l="1"/>
  <c r="AJ146" i="1" s="1"/>
  <c r="B289" i="1"/>
  <c r="K289" i="1" s="1"/>
  <c r="G289" i="1"/>
  <c r="C289" i="1"/>
  <c r="AI289" i="1"/>
  <c r="J289" i="1"/>
  <c r="D289" i="1"/>
  <c r="I289" i="1"/>
  <c r="H289" i="1"/>
  <c r="F289" i="1"/>
  <c r="A290" i="1"/>
  <c r="Q147" i="1" l="1"/>
  <c r="AF147" i="1" s="1"/>
  <c r="B290" i="1"/>
  <c r="K290" i="1" s="1"/>
  <c r="G290" i="1"/>
  <c r="C290" i="1"/>
  <c r="AI290" i="1"/>
  <c r="J290" i="1"/>
  <c r="D290" i="1"/>
  <c r="I290" i="1"/>
  <c r="H290" i="1"/>
  <c r="F290" i="1"/>
  <c r="A291" i="1"/>
  <c r="AG147" i="1" l="1"/>
  <c r="AH147" i="1" s="1"/>
  <c r="Q148" i="1" s="1"/>
  <c r="B291" i="1"/>
  <c r="K291" i="1" s="1"/>
  <c r="G291" i="1"/>
  <c r="C291" i="1"/>
  <c r="AI291" i="1"/>
  <c r="J291" i="1"/>
  <c r="D291" i="1"/>
  <c r="I291" i="1"/>
  <c r="H291" i="1"/>
  <c r="F291" i="1"/>
  <c r="A292" i="1"/>
  <c r="AJ147" i="1" l="1"/>
  <c r="AG148" i="1"/>
  <c r="AH148" i="1" s="1"/>
  <c r="AF148" i="1"/>
  <c r="B292" i="1"/>
  <c r="K292" i="1" s="1"/>
  <c r="G292" i="1"/>
  <c r="C292" i="1"/>
  <c r="AI292" i="1"/>
  <c r="J292" i="1"/>
  <c r="D292" i="1"/>
  <c r="I292" i="1"/>
  <c r="H292" i="1"/>
  <c r="F292" i="1"/>
  <c r="A293" i="1"/>
  <c r="AJ148" i="1"/>
  <c r="B293" i="1" l="1"/>
  <c r="K293" i="1" s="1"/>
  <c r="G293" i="1"/>
  <c r="C293" i="1"/>
  <c r="AI293" i="1"/>
  <c r="J293" i="1"/>
  <c r="D293" i="1"/>
  <c r="I293" i="1"/>
  <c r="H293" i="1"/>
  <c r="F293" i="1"/>
  <c r="A294" i="1"/>
  <c r="Q149" i="1"/>
  <c r="AG149" i="1" l="1"/>
  <c r="AH149" i="1" s="1"/>
  <c r="B294" i="1"/>
  <c r="K294" i="1" s="1"/>
  <c r="G294" i="1"/>
  <c r="C294" i="1"/>
  <c r="AI294" i="1"/>
  <c r="J294" i="1"/>
  <c r="D294" i="1"/>
  <c r="I294" i="1"/>
  <c r="H294" i="1"/>
  <c r="F294" i="1"/>
  <c r="A295" i="1"/>
  <c r="AF149" i="1"/>
  <c r="Q150" i="1"/>
  <c r="B295" i="1" l="1"/>
  <c r="K295" i="1" s="1"/>
  <c r="G295" i="1"/>
  <c r="C295" i="1"/>
  <c r="AI295" i="1"/>
  <c r="J295" i="1"/>
  <c r="D295" i="1"/>
  <c r="I295" i="1"/>
  <c r="H295" i="1"/>
  <c r="F295" i="1"/>
  <c r="A296" i="1"/>
  <c r="AG150" i="1"/>
  <c r="AH150" i="1" s="1"/>
  <c r="AF150" i="1"/>
  <c r="AJ149" i="1"/>
  <c r="B296" i="1" l="1"/>
  <c r="K296" i="1" s="1"/>
  <c r="G296" i="1"/>
  <c r="C296" i="1"/>
  <c r="AI296" i="1"/>
  <c r="J296" i="1"/>
  <c r="D296" i="1"/>
  <c r="I296" i="1"/>
  <c r="H296" i="1"/>
  <c r="F296" i="1"/>
  <c r="A297" i="1"/>
  <c r="AJ150" i="1"/>
  <c r="Q151" i="1"/>
  <c r="B297" i="1" l="1"/>
  <c r="K297" i="1" s="1"/>
  <c r="G297" i="1"/>
  <c r="C297" i="1"/>
  <c r="AI297" i="1"/>
  <c r="J297" i="1"/>
  <c r="D297" i="1"/>
  <c r="I297" i="1"/>
  <c r="H297" i="1"/>
  <c r="F297" i="1"/>
  <c r="A298" i="1"/>
  <c r="AG151" i="1"/>
  <c r="AH151" i="1" s="1"/>
  <c r="AF151" i="1"/>
  <c r="B298" i="1" l="1"/>
  <c r="K298" i="1" s="1"/>
  <c r="G298" i="1"/>
  <c r="C298" i="1"/>
  <c r="AI298" i="1"/>
  <c r="J298" i="1"/>
  <c r="D298" i="1"/>
  <c r="I298" i="1"/>
  <c r="H298" i="1"/>
  <c r="F298" i="1"/>
  <c r="A299" i="1"/>
  <c r="Q152" i="1"/>
  <c r="D299" i="1" l="1"/>
  <c r="I299" i="1"/>
  <c r="H299" i="1"/>
  <c r="F299" i="1"/>
  <c r="A300" i="1"/>
  <c r="B299" i="1"/>
  <c r="K299" i="1" s="1"/>
  <c r="G299" i="1"/>
  <c r="C299" i="1"/>
  <c r="AI299" i="1"/>
  <c r="J299" i="1"/>
  <c r="AG152" i="1"/>
  <c r="AH152" i="1" s="1"/>
  <c r="AF152" i="1"/>
  <c r="AJ151" i="1"/>
  <c r="B300" i="1" l="1"/>
  <c r="K300" i="1" s="1"/>
  <c r="G300" i="1"/>
  <c r="C300" i="1"/>
  <c r="AI300" i="1"/>
  <c r="J300" i="1"/>
  <c r="D300" i="1"/>
  <c r="I300" i="1"/>
  <c r="H300" i="1"/>
  <c r="F300" i="1"/>
  <c r="A301" i="1"/>
  <c r="AJ152" i="1"/>
  <c r="Q153" i="1"/>
  <c r="B301" i="1" l="1"/>
  <c r="K301" i="1" s="1"/>
  <c r="G301" i="1"/>
  <c r="C301" i="1"/>
  <c r="AI301" i="1"/>
  <c r="J301" i="1"/>
  <c r="D301" i="1"/>
  <c r="I301" i="1"/>
  <c r="H301" i="1"/>
  <c r="F301" i="1"/>
  <c r="A302" i="1"/>
  <c r="AG153" i="1"/>
  <c r="AH153" i="1" s="1"/>
  <c r="AF153" i="1"/>
  <c r="AJ153" i="1" l="1"/>
  <c r="B302" i="1"/>
  <c r="K302" i="1" s="1"/>
  <c r="G302" i="1"/>
  <c r="C302" i="1"/>
  <c r="AI302" i="1"/>
  <c r="J302" i="1"/>
  <c r="D302" i="1"/>
  <c r="I302" i="1"/>
  <c r="H302" i="1"/>
  <c r="F302" i="1"/>
  <c r="A303" i="1"/>
  <c r="Q154" i="1" l="1"/>
  <c r="AG154" i="1" s="1"/>
  <c r="AH154" i="1" s="1"/>
  <c r="B303" i="1"/>
  <c r="K303" i="1" s="1"/>
  <c r="G303" i="1"/>
  <c r="C303" i="1"/>
  <c r="AI303" i="1"/>
  <c r="J303" i="1"/>
  <c r="D303" i="1"/>
  <c r="I303" i="1"/>
  <c r="H303" i="1"/>
  <c r="F303" i="1"/>
  <c r="A304" i="1"/>
  <c r="AF154" i="1" l="1"/>
  <c r="B304" i="1"/>
  <c r="K304" i="1" s="1"/>
  <c r="G304" i="1"/>
  <c r="C304" i="1"/>
  <c r="AI304" i="1"/>
  <c r="J304" i="1"/>
  <c r="D304" i="1"/>
  <c r="I304" i="1"/>
  <c r="H304" i="1"/>
  <c r="F304" i="1"/>
  <c r="A305" i="1"/>
  <c r="Q155" i="1"/>
  <c r="B305" i="1" l="1"/>
  <c r="K305" i="1" s="1"/>
  <c r="G305" i="1"/>
  <c r="C305" i="1"/>
  <c r="AI305" i="1"/>
  <c r="J305" i="1"/>
  <c r="D305" i="1"/>
  <c r="I305" i="1"/>
  <c r="H305" i="1"/>
  <c r="F305" i="1"/>
  <c r="A306" i="1"/>
  <c r="AJ154" i="1"/>
  <c r="AG155" i="1"/>
  <c r="AH155" i="1" s="1"/>
  <c r="AF155" i="1"/>
  <c r="D306" i="1" l="1"/>
  <c r="I306" i="1"/>
  <c r="H306" i="1"/>
  <c r="F306" i="1"/>
  <c r="A307" i="1"/>
  <c r="B306" i="1"/>
  <c r="K306" i="1" s="1"/>
  <c r="G306" i="1"/>
  <c r="C306" i="1"/>
  <c r="AI306" i="1"/>
  <c r="J306" i="1"/>
  <c r="AJ155" i="1"/>
  <c r="Q156" i="1"/>
  <c r="B307" i="1" l="1"/>
  <c r="K307" i="1" s="1"/>
  <c r="G307" i="1"/>
  <c r="C307" i="1"/>
  <c r="AI307" i="1"/>
  <c r="J307" i="1"/>
  <c r="D307" i="1"/>
  <c r="I307" i="1"/>
  <c r="H307" i="1"/>
  <c r="F307" i="1"/>
  <c r="A308" i="1"/>
  <c r="AG156" i="1"/>
  <c r="AH156" i="1" s="1"/>
  <c r="AF156" i="1"/>
  <c r="AJ156" i="1" l="1"/>
  <c r="B308" i="1"/>
  <c r="K308" i="1" s="1"/>
  <c r="G308" i="1"/>
  <c r="C308" i="1"/>
  <c r="AI308" i="1"/>
  <c r="J308" i="1"/>
  <c r="D308" i="1"/>
  <c r="I308" i="1"/>
  <c r="H308" i="1"/>
  <c r="F308" i="1"/>
  <c r="A309" i="1"/>
  <c r="Q157" i="1" l="1"/>
  <c r="AG157" i="1" s="1"/>
  <c r="AH157" i="1" s="1"/>
  <c r="B309" i="1"/>
  <c r="K309" i="1" s="1"/>
  <c r="G309" i="1"/>
  <c r="C309" i="1"/>
  <c r="AI309" i="1"/>
  <c r="J309" i="1"/>
  <c r="D309" i="1"/>
  <c r="I309" i="1"/>
  <c r="H309" i="1"/>
  <c r="F309" i="1"/>
  <c r="A310" i="1"/>
  <c r="AF157" i="1" l="1"/>
  <c r="AJ157" i="1"/>
  <c r="B310" i="1"/>
  <c r="K310" i="1" s="1"/>
  <c r="G310" i="1"/>
  <c r="C310" i="1"/>
  <c r="AI310" i="1"/>
  <c r="J310" i="1"/>
  <c r="D310" i="1"/>
  <c r="I310" i="1"/>
  <c r="H310" i="1"/>
  <c r="F310" i="1"/>
  <c r="A311" i="1"/>
  <c r="Q158" i="1" l="1"/>
  <c r="AG158" i="1" s="1"/>
  <c r="AH158" i="1" s="1"/>
  <c r="B311" i="1"/>
  <c r="K311" i="1" s="1"/>
  <c r="G311" i="1"/>
  <c r="C311" i="1"/>
  <c r="AI311" i="1"/>
  <c r="J311" i="1"/>
  <c r="D311" i="1"/>
  <c r="I311" i="1"/>
  <c r="H311" i="1"/>
  <c r="F311" i="1"/>
  <c r="A312" i="1"/>
  <c r="AF158" i="1" l="1"/>
  <c r="AJ158" i="1"/>
  <c r="B312" i="1"/>
  <c r="K312" i="1" s="1"/>
  <c r="G312" i="1"/>
  <c r="C312" i="1"/>
  <c r="AI312" i="1"/>
  <c r="J312" i="1"/>
  <c r="D312" i="1"/>
  <c r="I312" i="1"/>
  <c r="H312" i="1"/>
  <c r="F312" i="1"/>
  <c r="A313" i="1"/>
  <c r="Q159" i="1"/>
  <c r="B313" i="1" l="1"/>
  <c r="K313" i="1" s="1"/>
  <c r="G313" i="1"/>
  <c r="C313" i="1"/>
  <c r="AI313" i="1"/>
  <c r="J313" i="1"/>
  <c r="D313" i="1"/>
  <c r="I313" i="1"/>
  <c r="H313" i="1"/>
  <c r="F313" i="1"/>
  <c r="A314" i="1"/>
  <c r="AG159" i="1"/>
  <c r="AH159" i="1" s="1"/>
  <c r="AF159" i="1"/>
  <c r="AJ159" i="1" l="1"/>
  <c r="B314" i="1"/>
  <c r="K314" i="1" s="1"/>
  <c r="G314" i="1"/>
  <c r="C314" i="1"/>
  <c r="AI314" i="1"/>
  <c r="J314" i="1"/>
  <c r="D314" i="1"/>
  <c r="I314" i="1"/>
  <c r="H314" i="1"/>
  <c r="F314" i="1"/>
  <c r="A315" i="1"/>
  <c r="Q160" i="1" l="1"/>
  <c r="AG160" i="1" s="1"/>
  <c r="AH160" i="1" s="1"/>
  <c r="B315" i="1"/>
  <c r="K315" i="1" s="1"/>
  <c r="G315" i="1"/>
  <c r="C315" i="1"/>
  <c r="AI315" i="1"/>
  <c r="J315" i="1"/>
  <c r="D315" i="1"/>
  <c r="I315" i="1"/>
  <c r="H315" i="1"/>
  <c r="F315" i="1"/>
  <c r="A316" i="1"/>
  <c r="AF160" i="1" l="1"/>
  <c r="AJ160" i="1"/>
  <c r="B316" i="1"/>
  <c r="K316" i="1" s="1"/>
  <c r="G316" i="1"/>
  <c r="C316" i="1"/>
  <c r="AI316" i="1"/>
  <c r="J316" i="1"/>
  <c r="D316" i="1"/>
  <c r="I316" i="1"/>
  <c r="H316" i="1"/>
  <c r="F316" i="1"/>
  <c r="A317" i="1"/>
  <c r="Q161" i="1"/>
  <c r="B317" i="1" l="1"/>
  <c r="K317" i="1" s="1"/>
  <c r="G317" i="1"/>
  <c r="C317" i="1"/>
  <c r="AI317" i="1"/>
  <c r="J317" i="1"/>
  <c r="D317" i="1"/>
  <c r="I317" i="1"/>
  <c r="H317" i="1"/>
  <c r="F317" i="1"/>
  <c r="A318" i="1"/>
  <c r="AG161" i="1"/>
  <c r="AH161" i="1" s="1"/>
  <c r="AF161" i="1"/>
  <c r="AJ161" i="1" l="1"/>
  <c r="B318" i="1"/>
  <c r="K318" i="1" s="1"/>
  <c r="G318" i="1"/>
  <c r="C318" i="1"/>
  <c r="AI318" i="1"/>
  <c r="J318" i="1"/>
  <c r="D318" i="1"/>
  <c r="I318" i="1"/>
  <c r="H318" i="1"/>
  <c r="F318" i="1"/>
  <c r="A319" i="1"/>
  <c r="Q162" i="1" l="1"/>
  <c r="AG162" i="1" s="1"/>
  <c r="AH162" i="1" s="1"/>
  <c r="B319" i="1"/>
  <c r="K319" i="1" s="1"/>
  <c r="G319" i="1"/>
  <c r="C319" i="1"/>
  <c r="AI319" i="1"/>
  <c r="J319" i="1"/>
  <c r="D319" i="1"/>
  <c r="I319" i="1"/>
  <c r="H319" i="1"/>
  <c r="F319" i="1"/>
  <c r="A320" i="1"/>
  <c r="AF162" i="1" l="1"/>
  <c r="B320" i="1"/>
  <c r="K320" i="1" s="1"/>
  <c r="G320" i="1"/>
  <c r="C320" i="1"/>
  <c r="AI320" i="1"/>
  <c r="J320" i="1"/>
  <c r="D320" i="1"/>
  <c r="I320" i="1"/>
  <c r="H320" i="1"/>
  <c r="F320" i="1"/>
  <c r="A321" i="1"/>
  <c r="Q163" i="1"/>
  <c r="B321" i="1" l="1"/>
  <c r="K321" i="1" s="1"/>
  <c r="G321" i="1"/>
  <c r="C321" i="1"/>
  <c r="AI321" i="1"/>
  <c r="J321" i="1"/>
  <c r="D321" i="1"/>
  <c r="I321" i="1"/>
  <c r="H321" i="1"/>
  <c r="F321" i="1"/>
  <c r="A322" i="1"/>
  <c r="AJ162" i="1"/>
  <c r="AG163" i="1"/>
  <c r="AH163" i="1" s="1"/>
  <c r="AF163" i="1"/>
  <c r="B322" i="1" l="1"/>
  <c r="K322" i="1" s="1"/>
  <c r="G322" i="1"/>
  <c r="C322" i="1"/>
  <c r="AI322" i="1"/>
  <c r="J322" i="1"/>
  <c r="D322" i="1"/>
  <c r="I322" i="1"/>
  <c r="H322" i="1"/>
  <c r="F322" i="1"/>
  <c r="A323" i="1"/>
  <c r="AJ163" i="1"/>
  <c r="Q164" i="1"/>
  <c r="B323" i="1" l="1"/>
  <c r="K323" i="1" s="1"/>
  <c r="G323" i="1"/>
  <c r="C323" i="1"/>
  <c r="AI323" i="1"/>
  <c r="J323" i="1"/>
  <c r="D323" i="1"/>
  <c r="I323" i="1"/>
  <c r="H323" i="1"/>
  <c r="F323" i="1"/>
  <c r="A324" i="1"/>
  <c r="AG164" i="1"/>
  <c r="AH164" i="1" s="1"/>
  <c r="AF164" i="1"/>
  <c r="AJ164" i="1" l="1"/>
  <c r="B324" i="1"/>
  <c r="K324" i="1" s="1"/>
  <c r="G324" i="1"/>
  <c r="C324" i="1"/>
  <c r="AI324" i="1"/>
  <c r="J324" i="1"/>
  <c r="D324" i="1"/>
  <c r="I324" i="1"/>
  <c r="H324" i="1"/>
  <c r="F324" i="1"/>
  <c r="A325" i="1"/>
  <c r="Q165" i="1" l="1"/>
  <c r="AG165" i="1" s="1"/>
  <c r="AH165" i="1" s="1"/>
  <c r="B325" i="1"/>
  <c r="K325" i="1" s="1"/>
  <c r="G325" i="1"/>
  <c r="C325" i="1"/>
  <c r="AI325" i="1"/>
  <c r="J325" i="1"/>
  <c r="D325" i="1"/>
  <c r="I325" i="1"/>
  <c r="H325" i="1"/>
  <c r="F325" i="1"/>
  <c r="A326" i="1"/>
  <c r="AF165" i="1" l="1"/>
  <c r="AJ165" i="1"/>
  <c r="B326" i="1"/>
  <c r="K326" i="1" s="1"/>
  <c r="G326" i="1"/>
  <c r="C326" i="1"/>
  <c r="AI326" i="1"/>
  <c r="J326" i="1"/>
  <c r="D326" i="1"/>
  <c r="I326" i="1"/>
  <c r="H326" i="1"/>
  <c r="F326" i="1"/>
  <c r="A327" i="1"/>
  <c r="Q166" i="1"/>
  <c r="B327" i="1" l="1"/>
  <c r="K327" i="1" s="1"/>
  <c r="G327" i="1"/>
  <c r="C327" i="1"/>
  <c r="AI327" i="1"/>
  <c r="J327" i="1"/>
  <c r="D327" i="1"/>
  <c r="I327" i="1"/>
  <c r="H327" i="1"/>
  <c r="F327" i="1"/>
  <c r="A328" i="1"/>
  <c r="AG166" i="1"/>
  <c r="AH166" i="1" s="1"/>
  <c r="AF166" i="1"/>
  <c r="B328" i="1" l="1"/>
  <c r="K328" i="1" s="1"/>
  <c r="G328" i="1"/>
  <c r="C328" i="1"/>
  <c r="AI328" i="1"/>
  <c r="J328" i="1"/>
  <c r="D328" i="1"/>
  <c r="I328" i="1"/>
  <c r="H328" i="1"/>
  <c r="F328" i="1"/>
  <c r="A329" i="1"/>
  <c r="Q167" i="1"/>
  <c r="B329" i="1" l="1"/>
  <c r="K329" i="1" s="1"/>
  <c r="G329" i="1"/>
  <c r="C329" i="1"/>
  <c r="AI329" i="1"/>
  <c r="J329" i="1"/>
  <c r="D329" i="1"/>
  <c r="I329" i="1"/>
  <c r="H329" i="1"/>
  <c r="F329" i="1"/>
  <c r="A330" i="1"/>
  <c r="AJ166" i="1"/>
  <c r="AG167" i="1"/>
  <c r="AH167" i="1" s="1"/>
  <c r="AF167" i="1"/>
  <c r="B330" i="1" l="1"/>
  <c r="K330" i="1" s="1"/>
  <c r="G330" i="1"/>
  <c r="C330" i="1"/>
  <c r="AI330" i="1"/>
  <c r="J330" i="1"/>
  <c r="D330" i="1"/>
  <c r="I330" i="1"/>
  <c r="H330" i="1"/>
  <c r="F330" i="1"/>
  <c r="A331" i="1"/>
  <c r="AJ167" i="1"/>
  <c r="Q168" i="1"/>
  <c r="B331" i="1" l="1"/>
  <c r="K331" i="1" s="1"/>
  <c r="G331" i="1"/>
  <c r="C331" i="1"/>
  <c r="AI331" i="1"/>
  <c r="J331" i="1"/>
  <c r="D331" i="1"/>
  <c r="I331" i="1"/>
  <c r="H331" i="1"/>
  <c r="F331" i="1"/>
  <c r="A332" i="1"/>
  <c r="AG168" i="1"/>
  <c r="AH168" i="1" s="1"/>
  <c r="AF168" i="1"/>
  <c r="AJ168" i="1" l="1"/>
  <c r="B332" i="1"/>
  <c r="K332" i="1" s="1"/>
  <c r="G332" i="1"/>
  <c r="C332" i="1"/>
  <c r="AI332" i="1"/>
  <c r="J332" i="1"/>
  <c r="D332" i="1"/>
  <c r="I332" i="1"/>
  <c r="H332" i="1"/>
  <c r="F332" i="1"/>
  <c r="A333" i="1"/>
  <c r="Q169" i="1" l="1"/>
  <c r="AG169" i="1" s="1"/>
  <c r="AH169" i="1" s="1"/>
  <c r="B333" i="1"/>
  <c r="K333" i="1" s="1"/>
  <c r="G333" i="1"/>
  <c r="C333" i="1"/>
  <c r="AI333" i="1"/>
  <c r="J333" i="1"/>
  <c r="D333" i="1"/>
  <c r="I333" i="1"/>
  <c r="H333" i="1"/>
  <c r="F333" i="1"/>
  <c r="A334" i="1"/>
  <c r="AF169" i="1" l="1"/>
  <c r="AJ169" i="1"/>
  <c r="B334" i="1"/>
  <c r="K334" i="1" s="1"/>
  <c r="G334" i="1"/>
  <c r="C334" i="1"/>
  <c r="AI334" i="1"/>
  <c r="J334" i="1"/>
  <c r="D334" i="1"/>
  <c r="I334" i="1"/>
  <c r="H334" i="1"/>
  <c r="F334" i="1"/>
  <c r="A335" i="1"/>
  <c r="Q170" i="1"/>
  <c r="B335" i="1" l="1"/>
  <c r="K335" i="1" s="1"/>
  <c r="G335" i="1"/>
  <c r="C335" i="1"/>
  <c r="AI335" i="1"/>
  <c r="J335" i="1"/>
  <c r="D335" i="1"/>
  <c r="I335" i="1"/>
  <c r="H335" i="1"/>
  <c r="F335" i="1"/>
  <c r="A336" i="1"/>
  <c r="AG170" i="1"/>
  <c r="AH170" i="1" s="1"/>
  <c r="AF170" i="1"/>
  <c r="AJ170" i="1" l="1"/>
  <c r="B336" i="1"/>
  <c r="K336" i="1" s="1"/>
  <c r="G336" i="1"/>
  <c r="C336" i="1"/>
  <c r="AI336" i="1"/>
  <c r="J336" i="1"/>
  <c r="D336" i="1"/>
  <c r="I336" i="1"/>
  <c r="H336" i="1"/>
  <c r="F336" i="1"/>
  <c r="A337" i="1"/>
  <c r="Q171" i="1" l="1"/>
  <c r="AF171" i="1" s="1"/>
  <c r="B337" i="1"/>
  <c r="K337" i="1" s="1"/>
  <c r="G337" i="1"/>
  <c r="C337" i="1"/>
  <c r="F337" i="1"/>
  <c r="AI337" i="1"/>
  <c r="D337" i="1"/>
  <c r="I337" i="1"/>
  <c r="H337" i="1"/>
  <c r="J337" i="1"/>
  <c r="A338" i="1"/>
  <c r="AG171" i="1" l="1"/>
  <c r="AH171" i="1" s="1"/>
  <c r="Q172" i="1" s="1"/>
  <c r="B338" i="1"/>
  <c r="K338" i="1" s="1"/>
  <c r="G338" i="1"/>
  <c r="C338" i="1"/>
  <c r="H338" i="1"/>
  <c r="AI338" i="1"/>
  <c r="D338" i="1"/>
  <c r="I338" i="1"/>
  <c r="F338" i="1"/>
  <c r="J338" i="1"/>
  <c r="A339" i="1"/>
  <c r="AJ171" i="1" l="1"/>
  <c r="B339" i="1"/>
  <c r="K339" i="1" s="1"/>
  <c r="G339" i="1"/>
  <c r="C339" i="1"/>
  <c r="H339" i="1"/>
  <c r="AI339" i="1"/>
  <c r="D339" i="1"/>
  <c r="I339" i="1"/>
  <c r="F339" i="1"/>
  <c r="J339" i="1"/>
  <c r="A340" i="1"/>
  <c r="AG172" i="1"/>
  <c r="AH172" i="1" s="1"/>
  <c r="AF172" i="1"/>
  <c r="B340" i="1" l="1"/>
  <c r="K340" i="1" s="1"/>
  <c r="G340" i="1"/>
  <c r="C340" i="1"/>
  <c r="H340" i="1"/>
  <c r="AI340" i="1"/>
  <c r="D340" i="1"/>
  <c r="I340" i="1"/>
  <c r="F340" i="1"/>
  <c r="J340" i="1"/>
  <c r="A341" i="1"/>
  <c r="AJ172" i="1"/>
  <c r="B341" i="1" l="1"/>
  <c r="K341" i="1" s="1"/>
  <c r="G341" i="1"/>
  <c r="C341" i="1"/>
  <c r="H341" i="1"/>
  <c r="AI341" i="1"/>
  <c r="D341" i="1"/>
  <c r="I341" i="1"/>
  <c r="F341" i="1"/>
  <c r="J341" i="1"/>
  <c r="A342" i="1"/>
  <c r="Q173" i="1"/>
  <c r="AG173" i="1" l="1"/>
  <c r="AH173" i="1" s="1"/>
  <c r="B342" i="1"/>
  <c r="K342" i="1" s="1"/>
  <c r="G342" i="1"/>
  <c r="C342" i="1"/>
  <c r="H342" i="1"/>
  <c r="AI342" i="1"/>
  <c r="D342" i="1"/>
  <c r="I342" i="1"/>
  <c r="F342" i="1"/>
  <c r="J342" i="1"/>
  <c r="A343" i="1"/>
  <c r="AF173" i="1"/>
  <c r="Q174" i="1" l="1"/>
  <c r="B343" i="1"/>
  <c r="K343" i="1" s="1"/>
  <c r="G343" i="1"/>
  <c r="C343" i="1"/>
  <c r="H343" i="1"/>
  <c r="AI343" i="1"/>
  <c r="D343" i="1"/>
  <c r="I343" i="1"/>
  <c r="F343" i="1"/>
  <c r="J343" i="1"/>
  <c r="A344" i="1"/>
  <c r="AF174" i="1"/>
  <c r="AG174" i="1" l="1"/>
  <c r="AH174" i="1" s="1"/>
  <c r="AJ173" i="1"/>
  <c r="B344" i="1"/>
  <c r="K344" i="1" s="1"/>
  <c r="G344" i="1"/>
  <c r="C344" i="1"/>
  <c r="H344" i="1"/>
  <c r="AI344" i="1"/>
  <c r="D344" i="1"/>
  <c r="I344" i="1"/>
  <c r="F344" i="1"/>
  <c r="J344" i="1"/>
  <c r="A345" i="1"/>
  <c r="Q175" i="1" l="1"/>
  <c r="AF175" i="1" s="1"/>
  <c r="B345" i="1"/>
  <c r="K345" i="1" s="1"/>
  <c r="G345" i="1"/>
  <c r="C345" i="1"/>
  <c r="H345" i="1"/>
  <c r="AI345" i="1"/>
  <c r="D345" i="1"/>
  <c r="I345" i="1"/>
  <c r="F345" i="1"/>
  <c r="J345" i="1"/>
  <c r="A346" i="1"/>
  <c r="AG175" i="1" l="1"/>
  <c r="AJ174" i="1"/>
  <c r="B346" i="1"/>
  <c r="K346" i="1" s="1"/>
  <c r="G346" i="1"/>
  <c r="C346" i="1"/>
  <c r="H346" i="1"/>
  <c r="AI346" i="1"/>
  <c r="D346" i="1"/>
  <c r="I346" i="1"/>
  <c r="F346" i="1"/>
  <c r="J346" i="1"/>
  <c r="A347" i="1"/>
  <c r="AH175" i="1" l="1"/>
  <c r="AJ175" i="1" s="1"/>
  <c r="B347" i="1"/>
  <c r="K347" i="1" s="1"/>
  <c r="G347" i="1"/>
  <c r="C347" i="1"/>
  <c r="H347" i="1"/>
  <c r="AI347" i="1"/>
  <c r="D347" i="1"/>
  <c r="I347" i="1"/>
  <c r="F347" i="1"/>
  <c r="J347" i="1"/>
  <c r="A348" i="1"/>
  <c r="Q176" i="1" l="1"/>
  <c r="B348" i="1"/>
  <c r="K348" i="1" s="1"/>
  <c r="G348" i="1"/>
  <c r="C348" i="1"/>
  <c r="H348" i="1"/>
  <c r="AI348" i="1"/>
  <c r="D348" i="1"/>
  <c r="I348" i="1"/>
  <c r="F348" i="1"/>
  <c r="J348" i="1"/>
  <c r="A349" i="1"/>
  <c r="AF176" i="1" l="1"/>
  <c r="AG176" i="1"/>
  <c r="AH176" i="1" s="1"/>
  <c r="Q177" i="1" s="1"/>
  <c r="AF177" i="1" s="1"/>
  <c r="B349" i="1"/>
  <c r="K349" i="1" s="1"/>
  <c r="G349" i="1"/>
  <c r="C349" i="1"/>
  <c r="H349" i="1"/>
  <c r="AI349" i="1"/>
  <c r="D349" i="1"/>
  <c r="I349" i="1"/>
  <c r="F349" i="1"/>
  <c r="J349" i="1"/>
  <c r="A350" i="1"/>
  <c r="AG177" i="1" l="1"/>
  <c r="AH177" i="1" s="1"/>
  <c r="AJ177" i="1" s="1"/>
  <c r="AJ176" i="1"/>
  <c r="B350" i="1"/>
  <c r="K350" i="1" s="1"/>
  <c r="G350" i="1"/>
  <c r="C350" i="1"/>
  <c r="H350" i="1"/>
  <c r="AI350" i="1"/>
  <c r="D350" i="1"/>
  <c r="I350" i="1"/>
  <c r="F350" i="1"/>
  <c r="J350" i="1"/>
  <c r="A351" i="1"/>
  <c r="Q178" i="1" l="1"/>
  <c r="AG178" i="1" s="1"/>
  <c r="AH178" i="1" s="1"/>
  <c r="B351" i="1"/>
  <c r="K351" i="1" s="1"/>
  <c r="G351" i="1"/>
  <c r="C351" i="1"/>
  <c r="H351" i="1"/>
  <c r="AI351" i="1"/>
  <c r="D351" i="1"/>
  <c r="I351" i="1"/>
  <c r="F351" i="1"/>
  <c r="J351" i="1"/>
  <c r="A352" i="1"/>
  <c r="AF178" i="1"/>
  <c r="B352" i="1" l="1"/>
  <c r="K352" i="1" s="1"/>
  <c r="G352" i="1"/>
  <c r="C352" i="1"/>
  <c r="H352" i="1"/>
  <c r="AI352" i="1"/>
  <c r="D352" i="1"/>
  <c r="I352" i="1"/>
  <c r="F352" i="1"/>
  <c r="J352" i="1"/>
  <c r="A353" i="1"/>
  <c r="Q179" i="1"/>
  <c r="B353" i="1" l="1"/>
  <c r="K353" i="1" s="1"/>
  <c r="G353" i="1"/>
  <c r="C353" i="1"/>
  <c r="H353" i="1"/>
  <c r="AI353" i="1"/>
  <c r="D353" i="1"/>
  <c r="I353" i="1"/>
  <c r="F353" i="1"/>
  <c r="J353" i="1"/>
  <c r="A354" i="1"/>
  <c r="AJ178" i="1"/>
  <c r="AG179" i="1"/>
  <c r="AH179" i="1" s="1"/>
  <c r="AF179" i="1"/>
  <c r="B354" i="1" l="1"/>
  <c r="K354" i="1" s="1"/>
  <c r="G354" i="1"/>
  <c r="C354" i="1"/>
  <c r="H354" i="1"/>
  <c r="AI354" i="1"/>
  <c r="D354" i="1"/>
  <c r="I354" i="1"/>
  <c r="F354" i="1"/>
  <c r="J354" i="1"/>
  <c r="A355" i="1"/>
  <c r="AJ179" i="1"/>
  <c r="Q180" i="1"/>
  <c r="B355" i="1" l="1"/>
  <c r="K355" i="1" s="1"/>
  <c r="G355" i="1"/>
  <c r="C355" i="1"/>
  <c r="H355" i="1"/>
  <c r="AI355" i="1"/>
  <c r="D355" i="1"/>
  <c r="I355" i="1"/>
  <c r="F355" i="1"/>
  <c r="J355" i="1"/>
  <c r="A356" i="1"/>
  <c r="AG180" i="1"/>
  <c r="AH180" i="1" s="1"/>
  <c r="AF180" i="1"/>
  <c r="AJ180" i="1" l="1"/>
  <c r="B356" i="1"/>
  <c r="K356" i="1" s="1"/>
  <c r="G356" i="1"/>
  <c r="C356" i="1"/>
  <c r="H356" i="1"/>
  <c r="AI356" i="1"/>
  <c r="D356" i="1"/>
  <c r="I356" i="1"/>
  <c r="F356" i="1"/>
  <c r="J356" i="1"/>
  <c r="A357" i="1"/>
  <c r="Q181" i="1" l="1"/>
  <c r="AF181" i="1" s="1"/>
  <c r="B357" i="1"/>
  <c r="K357" i="1" s="1"/>
  <c r="G357" i="1"/>
  <c r="C357" i="1"/>
  <c r="H357" i="1"/>
  <c r="AI357" i="1"/>
  <c r="D357" i="1"/>
  <c r="I357" i="1"/>
  <c r="F357" i="1"/>
  <c r="J357" i="1"/>
  <c r="A358" i="1"/>
  <c r="AG181" i="1" l="1"/>
  <c r="AH181" i="1" s="1"/>
  <c r="B358" i="1"/>
  <c r="K358" i="1" s="1"/>
  <c r="G358" i="1"/>
  <c r="C358" i="1"/>
  <c r="H358" i="1"/>
  <c r="A359" i="1"/>
  <c r="D358" i="1"/>
  <c r="I358" i="1"/>
  <c r="F358" i="1"/>
  <c r="J358" i="1"/>
  <c r="AI358" i="1"/>
  <c r="AJ181" i="1" l="1"/>
  <c r="Q182" i="1"/>
  <c r="AG182" i="1" s="1"/>
  <c r="AH182" i="1" s="1"/>
  <c r="D359" i="1"/>
  <c r="I359" i="1"/>
  <c r="J359" i="1"/>
  <c r="C359" i="1"/>
  <c r="AI359" i="1"/>
  <c r="B359" i="1"/>
  <c r="K359" i="1" s="1"/>
  <c r="G359" i="1"/>
  <c r="F359" i="1"/>
  <c r="A360" i="1"/>
  <c r="H359" i="1"/>
  <c r="AF182" i="1" l="1"/>
  <c r="B360" i="1"/>
  <c r="K360" i="1" s="1"/>
  <c r="G360" i="1"/>
  <c r="F360" i="1"/>
  <c r="A361" i="1"/>
  <c r="H360" i="1"/>
  <c r="D360" i="1"/>
  <c r="I360" i="1"/>
  <c r="J360" i="1"/>
  <c r="C360" i="1"/>
  <c r="AI360" i="1"/>
  <c r="Q183" i="1"/>
  <c r="B361" i="1" l="1"/>
  <c r="K361" i="1" s="1"/>
  <c r="G361" i="1"/>
  <c r="F361" i="1"/>
  <c r="A362" i="1"/>
  <c r="H361" i="1"/>
  <c r="D361" i="1"/>
  <c r="I361" i="1"/>
  <c r="J361" i="1"/>
  <c r="C361" i="1"/>
  <c r="AI361" i="1"/>
  <c r="AG183" i="1"/>
  <c r="AH183" i="1" s="1"/>
  <c r="AF183" i="1"/>
  <c r="AJ182" i="1"/>
  <c r="B362" i="1" l="1"/>
  <c r="K362" i="1" s="1"/>
  <c r="G362" i="1"/>
  <c r="F362" i="1"/>
  <c r="A363" i="1"/>
  <c r="H362" i="1"/>
  <c r="D362" i="1"/>
  <c r="I362" i="1"/>
  <c r="J362" i="1"/>
  <c r="C362" i="1"/>
  <c r="AI362" i="1"/>
  <c r="AJ183" i="1"/>
  <c r="Q184" i="1"/>
  <c r="B363" i="1" l="1"/>
  <c r="K363" i="1" s="1"/>
  <c r="G363" i="1"/>
  <c r="F363" i="1"/>
  <c r="A364" i="1"/>
  <c r="H363" i="1"/>
  <c r="D363" i="1"/>
  <c r="I363" i="1"/>
  <c r="J363" i="1"/>
  <c r="C363" i="1"/>
  <c r="AI363" i="1"/>
  <c r="AG184" i="1"/>
  <c r="AH184" i="1" s="1"/>
  <c r="AF184" i="1"/>
  <c r="AJ184" i="1" l="1"/>
  <c r="B364" i="1"/>
  <c r="K364" i="1" s="1"/>
  <c r="G364" i="1"/>
  <c r="F364" i="1"/>
  <c r="A365" i="1"/>
  <c r="H364" i="1"/>
  <c r="D364" i="1"/>
  <c r="I364" i="1"/>
  <c r="J364" i="1"/>
  <c r="C364" i="1"/>
  <c r="AI364" i="1"/>
  <c r="Q185" i="1" l="1"/>
  <c r="AF185" i="1" s="1"/>
  <c r="B365" i="1"/>
  <c r="K365" i="1" s="1"/>
  <c r="G365" i="1"/>
  <c r="F365" i="1"/>
  <c r="A366" i="1"/>
  <c r="H365" i="1"/>
  <c r="D365" i="1"/>
  <c r="I365" i="1"/>
  <c r="J365" i="1"/>
  <c r="C365" i="1"/>
  <c r="AI365" i="1"/>
  <c r="AG185" i="1" l="1"/>
  <c r="AH185" i="1" s="1"/>
  <c r="Q186" i="1" s="1"/>
  <c r="B366" i="1"/>
  <c r="K366" i="1" s="1"/>
  <c r="G366" i="1"/>
  <c r="F366" i="1"/>
  <c r="A367" i="1"/>
  <c r="H366" i="1"/>
  <c r="D366" i="1"/>
  <c r="I366" i="1"/>
  <c r="J366" i="1"/>
  <c r="C366" i="1"/>
  <c r="AI366" i="1"/>
  <c r="AJ185" i="1" l="1"/>
  <c r="B367" i="1"/>
  <c r="K367" i="1" s="1"/>
  <c r="G367" i="1"/>
  <c r="F367" i="1"/>
  <c r="A368" i="1"/>
  <c r="H367" i="1"/>
  <c r="D367" i="1"/>
  <c r="I367" i="1"/>
  <c r="J367" i="1"/>
  <c r="C367" i="1"/>
  <c r="AI367" i="1"/>
  <c r="AG186" i="1"/>
  <c r="AH186" i="1" s="1"/>
  <c r="AF186" i="1"/>
  <c r="B368" i="1" l="1"/>
  <c r="K368" i="1" s="1"/>
  <c r="G368" i="1"/>
  <c r="F368" i="1"/>
  <c r="A369" i="1"/>
  <c r="H368" i="1"/>
  <c r="D368" i="1"/>
  <c r="I368" i="1"/>
  <c r="J368" i="1"/>
  <c r="C368" i="1"/>
  <c r="AI368" i="1"/>
  <c r="AJ186" i="1"/>
  <c r="Q187" i="1"/>
  <c r="B369" i="1" l="1"/>
  <c r="K369" i="1" s="1"/>
  <c r="G369" i="1"/>
  <c r="F369" i="1"/>
  <c r="A370" i="1"/>
  <c r="H369" i="1"/>
  <c r="D369" i="1"/>
  <c r="I369" i="1"/>
  <c r="J369" i="1"/>
  <c r="C369" i="1"/>
  <c r="AI369" i="1"/>
  <c r="AG187" i="1"/>
  <c r="AH187" i="1" s="1"/>
  <c r="AF187" i="1"/>
  <c r="AJ187" i="1" l="1"/>
  <c r="B370" i="1"/>
  <c r="K370" i="1" s="1"/>
  <c r="G370" i="1"/>
  <c r="F370" i="1"/>
  <c r="A371" i="1"/>
  <c r="H370" i="1"/>
  <c r="D370" i="1"/>
  <c r="I370" i="1"/>
  <c r="J370" i="1"/>
  <c r="C370" i="1"/>
  <c r="AI370" i="1"/>
  <c r="Q188" i="1" l="1"/>
  <c r="AG188" i="1" s="1"/>
  <c r="AH188" i="1" s="1"/>
  <c r="B371" i="1"/>
  <c r="K371" i="1" s="1"/>
  <c r="G371" i="1"/>
  <c r="F371" i="1"/>
  <c r="A372" i="1"/>
  <c r="H371" i="1"/>
  <c r="D371" i="1"/>
  <c r="I371" i="1"/>
  <c r="J371" i="1"/>
  <c r="C371" i="1"/>
  <c r="AI371" i="1"/>
  <c r="AF188" i="1" l="1"/>
  <c r="B372" i="1"/>
  <c r="K372" i="1" s="1"/>
  <c r="G372" i="1"/>
  <c r="F372" i="1"/>
  <c r="A373" i="1"/>
  <c r="H372" i="1"/>
  <c r="D372" i="1"/>
  <c r="I372" i="1"/>
  <c r="J372" i="1"/>
  <c r="C372" i="1"/>
  <c r="AI372" i="1"/>
  <c r="Q189" i="1"/>
  <c r="B373" i="1" l="1"/>
  <c r="K373" i="1" s="1"/>
  <c r="G373" i="1"/>
  <c r="F373" i="1"/>
  <c r="A374" i="1"/>
  <c r="H373" i="1"/>
  <c r="D373" i="1"/>
  <c r="I373" i="1"/>
  <c r="J373" i="1"/>
  <c r="C373" i="1"/>
  <c r="AI373" i="1"/>
  <c r="AJ188" i="1"/>
  <c r="AG189" i="1"/>
  <c r="AH189" i="1" s="1"/>
  <c r="AF189" i="1"/>
  <c r="B374" i="1" l="1"/>
  <c r="K374" i="1" s="1"/>
  <c r="G374" i="1"/>
  <c r="F374" i="1"/>
  <c r="A375" i="1"/>
  <c r="H374" i="1"/>
  <c r="D374" i="1"/>
  <c r="I374" i="1"/>
  <c r="J374" i="1"/>
  <c r="C374" i="1"/>
  <c r="AI374" i="1"/>
  <c r="AJ189" i="1"/>
  <c r="Q190" i="1"/>
  <c r="B375" i="1" l="1"/>
  <c r="K375" i="1" s="1"/>
  <c r="G375" i="1"/>
  <c r="F375" i="1"/>
  <c r="A376" i="1"/>
  <c r="H375" i="1"/>
  <c r="D375" i="1"/>
  <c r="I375" i="1"/>
  <c r="J375" i="1"/>
  <c r="C375" i="1"/>
  <c r="AI375" i="1"/>
  <c r="AG190" i="1"/>
  <c r="AH190" i="1" s="1"/>
  <c r="AF190" i="1"/>
  <c r="AJ190" i="1" l="1"/>
  <c r="B376" i="1"/>
  <c r="K376" i="1" s="1"/>
  <c r="G376" i="1"/>
  <c r="F376" i="1"/>
  <c r="A377" i="1"/>
  <c r="H376" i="1"/>
  <c r="D376" i="1"/>
  <c r="I376" i="1"/>
  <c r="J376" i="1"/>
  <c r="C376" i="1"/>
  <c r="AI376" i="1"/>
  <c r="Q191" i="1" l="1"/>
  <c r="AG191" i="1" s="1"/>
  <c r="AH191" i="1" s="1"/>
  <c r="D377" i="1"/>
  <c r="I377" i="1"/>
  <c r="J377" i="1"/>
  <c r="C377" i="1"/>
  <c r="AI377" i="1"/>
  <c r="B377" i="1"/>
  <c r="K377" i="1" s="1"/>
  <c r="G377" i="1"/>
  <c r="F377" i="1"/>
  <c r="A378" i="1"/>
  <c r="H377" i="1"/>
  <c r="AF191" i="1" l="1"/>
  <c r="B378" i="1"/>
  <c r="K378" i="1" s="1"/>
  <c r="G378" i="1"/>
  <c r="F378" i="1"/>
  <c r="A379" i="1"/>
  <c r="H378" i="1"/>
  <c r="D378" i="1"/>
  <c r="I378" i="1"/>
  <c r="J378" i="1"/>
  <c r="C378" i="1"/>
  <c r="AI378" i="1"/>
  <c r="AJ191" i="1"/>
  <c r="D379" i="1" l="1"/>
  <c r="I379" i="1"/>
  <c r="J379" i="1"/>
  <c r="C379" i="1"/>
  <c r="AI379" i="1"/>
  <c r="B379" i="1"/>
  <c r="K379" i="1" s="1"/>
  <c r="G379" i="1"/>
  <c r="F379" i="1"/>
  <c r="A380" i="1"/>
  <c r="H379" i="1"/>
  <c r="Q192" i="1"/>
  <c r="AF192" i="1" l="1"/>
  <c r="D380" i="1"/>
  <c r="I380" i="1"/>
  <c r="J380" i="1"/>
  <c r="C380" i="1"/>
  <c r="AI380" i="1"/>
  <c r="B380" i="1"/>
  <c r="K380" i="1" s="1"/>
  <c r="G380" i="1"/>
  <c r="F380" i="1"/>
  <c r="A381" i="1"/>
  <c r="H380" i="1"/>
  <c r="AG192" i="1"/>
  <c r="AH192" i="1" s="1"/>
  <c r="D381" i="1" l="1"/>
  <c r="I381" i="1"/>
  <c r="J381" i="1"/>
  <c r="C381" i="1"/>
  <c r="AI381" i="1"/>
  <c r="B381" i="1"/>
  <c r="K381" i="1" s="1"/>
  <c r="G381" i="1"/>
  <c r="F381" i="1"/>
  <c r="A382" i="1"/>
  <c r="H381" i="1"/>
  <c r="AJ192" i="1"/>
  <c r="Q193" i="1"/>
  <c r="AF193" i="1" l="1"/>
  <c r="D382" i="1"/>
  <c r="I382" i="1"/>
  <c r="J382" i="1"/>
  <c r="C382" i="1"/>
  <c r="AI382" i="1"/>
  <c r="B382" i="1"/>
  <c r="K382" i="1" s="1"/>
  <c r="G382" i="1"/>
  <c r="F382" i="1"/>
  <c r="A383" i="1"/>
  <c r="H382" i="1"/>
  <c r="AG193" i="1"/>
  <c r="AH193" i="1" s="1"/>
  <c r="AJ193" i="1" l="1"/>
  <c r="B383" i="1"/>
  <c r="K383" i="1" s="1"/>
  <c r="G383" i="1"/>
  <c r="F383" i="1"/>
  <c r="A384" i="1"/>
  <c r="H383" i="1"/>
  <c r="D383" i="1"/>
  <c r="I383" i="1"/>
  <c r="J383" i="1"/>
  <c r="C383" i="1"/>
  <c r="AI383" i="1"/>
  <c r="Q194" i="1" l="1"/>
  <c r="AG194" i="1" s="1"/>
  <c r="AH194" i="1" s="1"/>
  <c r="D384" i="1"/>
  <c r="I384" i="1"/>
  <c r="J384" i="1"/>
  <c r="C384" i="1"/>
  <c r="AI384" i="1"/>
  <c r="B384" i="1"/>
  <c r="K384" i="1" s="1"/>
  <c r="G384" i="1"/>
  <c r="F384" i="1"/>
  <c r="A385" i="1"/>
  <c r="H384" i="1"/>
  <c r="AJ194" i="1" l="1"/>
  <c r="AF194" i="1"/>
  <c r="D385" i="1"/>
  <c r="I385" i="1"/>
  <c r="J385" i="1"/>
  <c r="C385" i="1"/>
  <c r="AI385" i="1"/>
  <c r="B385" i="1"/>
  <c r="K385" i="1" s="1"/>
  <c r="G385" i="1"/>
  <c r="F385" i="1"/>
  <c r="A386" i="1"/>
  <c r="H385" i="1"/>
  <c r="Q195" i="1"/>
  <c r="B386" i="1" l="1"/>
  <c r="K386" i="1" s="1"/>
  <c r="G386" i="1"/>
  <c r="F386" i="1"/>
  <c r="A387" i="1"/>
  <c r="H386" i="1"/>
  <c r="D386" i="1"/>
  <c r="I386" i="1"/>
  <c r="J386" i="1"/>
  <c r="C386" i="1"/>
  <c r="AI386" i="1"/>
  <c r="AG195" i="1"/>
  <c r="AH195" i="1" s="1"/>
  <c r="AF195" i="1"/>
  <c r="D387" i="1" l="1"/>
  <c r="I387" i="1"/>
  <c r="J387" i="1"/>
  <c r="C387" i="1"/>
  <c r="AI387" i="1"/>
  <c r="B387" i="1"/>
  <c r="K387" i="1" s="1"/>
  <c r="G387" i="1"/>
  <c r="F387" i="1"/>
  <c r="A388" i="1"/>
  <c r="H387" i="1"/>
  <c r="AJ195" i="1"/>
  <c r="Q196" i="1"/>
  <c r="AG196" i="1" l="1"/>
  <c r="AH196" i="1" s="1"/>
  <c r="AJ196" i="1" s="1"/>
  <c r="D388" i="1"/>
  <c r="I388" i="1"/>
  <c r="J388" i="1"/>
  <c r="C388" i="1"/>
  <c r="AI388" i="1"/>
  <c r="B388" i="1"/>
  <c r="K388" i="1" s="1"/>
  <c r="G388" i="1"/>
  <c r="F388" i="1"/>
  <c r="A389" i="1"/>
  <c r="H388" i="1"/>
  <c r="AF196" i="1"/>
  <c r="Q197" i="1" l="1"/>
  <c r="AF197" i="1" s="1"/>
  <c r="B389" i="1"/>
  <c r="K389" i="1" s="1"/>
  <c r="G389" i="1"/>
  <c r="F389" i="1"/>
  <c r="A390" i="1"/>
  <c r="H389" i="1"/>
  <c r="D389" i="1"/>
  <c r="I389" i="1"/>
  <c r="J389" i="1"/>
  <c r="C389" i="1"/>
  <c r="AI389" i="1"/>
  <c r="AG197" i="1" l="1"/>
  <c r="AH197" i="1" s="1"/>
  <c r="D390" i="1"/>
  <c r="I390" i="1"/>
  <c r="J390" i="1"/>
  <c r="C390" i="1"/>
  <c r="AI390" i="1"/>
  <c r="B390" i="1"/>
  <c r="K390" i="1" s="1"/>
  <c r="G390" i="1"/>
  <c r="F390" i="1"/>
  <c r="A391" i="1"/>
  <c r="H390" i="1"/>
  <c r="AJ197" i="1" l="1"/>
  <c r="Q198" i="1"/>
  <c r="AG198" i="1" s="1"/>
  <c r="AH198" i="1" s="1"/>
  <c r="D391" i="1"/>
  <c r="I391" i="1"/>
  <c r="J391" i="1"/>
  <c r="C391" i="1"/>
  <c r="AI391" i="1"/>
  <c r="B391" i="1"/>
  <c r="K391" i="1" s="1"/>
  <c r="G391" i="1"/>
  <c r="F391" i="1"/>
  <c r="A392" i="1"/>
  <c r="H391" i="1"/>
  <c r="AF198" i="1" l="1"/>
  <c r="AJ198" i="1"/>
  <c r="B392" i="1"/>
  <c r="K392" i="1" s="1"/>
  <c r="G392" i="1"/>
  <c r="F392" i="1"/>
  <c r="A393" i="1"/>
  <c r="H392" i="1"/>
  <c r="D392" i="1"/>
  <c r="I392" i="1"/>
  <c r="J392" i="1"/>
  <c r="C392" i="1"/>
  <c r="AI392" i="1"/>
  <c r="Q199" i="1" l="1"/>
  <c r="D393" i="1"/>
  <c r="I393" i="1"/>
  <c r="J393" i="1"/>
  <c r="C393" i="1"/>
  <c r="AI393" i="1"/>
  <c r="B393" i="1"/>
  <c r="K393" i="1" s="1"/>
  <c r="G393" i="1"/>
  <c r="F393" i="1"/>
  <c r="A394" i="1"/>
  <c r="H393" i="1"/>
  <c r="AG199" i="1"/>
  <c r="AH199" i="1" s="1"/>
  <c r="AF199" i="1"/>
  <c r="AJ199" i="1" l="1"/>
  <c r="D394" i="1"/>
  <c r="I394" i="1"/>
  <c r="J394" i="1"/>
  <c r="C394" i="1"/>
  <c r="AI394" i="1"/>
  <c r="B394" i="1"/>
  <c r="K394" i="1" s="1"/>
  <c r="G394" i="1"/>
  <c r="F394" i="1"/>
  <c r="A395" i="1"/>
  <c r="H394" i="1"/>
  <c r="Q200" i="1" l="1"/>
  <c r="B395" i="1"/>
  <c r="K395" i="1" s="1"/>
  <c r="G395" i="1"/>
  <c r="F395" i="1"/>
  <c r="A396" i="1"/>
  <c r="H395" i="1"/>
  <c r="D395" i="1"/>
  <c r="I395" i="1"/>
  <c r="J395" i="1"/>
  <c r="C395" i="1"/>
  <c r="AI395" i="1"/>
  <c r="AF200" i="1" l="1"/>
  <c r="AG200" i="1"/>
  <c r="AH200" i="1" s="1"/>
  <c r="B396" i="1"/>
  <c r="K396" i="1" s="1"/>
  <c r="G396" i="1"/>
  <c r="F396" i="1"/>
  <c r="A397" i="1"/>
  <c r="H396" i="1"/>
  <c r="D396" i="1"/>
  <c r="I396" i="1"/>
  <c r="J396" i="1"/>
  <c r="C396" i="1"/>
  <c r="AI396" i="1"/>
  <c r="Q201" i="1" l="1"/>
  <c r="B397" i="1"/>
  <c r="K397" i="1" s="1"/>
  <c r="G397" i="1"/>
  <c r="F397" i="1"/>
  <c r="A398" i="1"/>
  <c r="H397" i="1"/>
  <c r="D397" i="1"/>
  <c r="I397" i="1"/>
  <c r="J397" i="1"/>
  <c r="C397" i="1"/>
  <c r="AI397" i="1"/>
  <c r="AF201" i="1" l="1"/>
  <c r="AG201" i="1"/>
  <c r="AH201" i="1" s="1"/>
  <c r="AJ200" i="1"/>
  <c r="D398" i="1"/>
  <c r="I398" i="1"/>
  <c r="J398" i="1"/>
  <c r="C398" i="1"/>
  <c r="AI398" i="1"/>
  <c r="B398" i="1"/>
  <c r="K398" i="1" s="1"/>
  <c r="G398" i="1"/>
  <c r="F398" i="1"/>
  <c r="A399" i="1"/>
  <c r="H398" i="1"/>
  <c r="Q202" i="1" l="1"/>
  <c r="D399" i="1"/>
  <c r="I399" i="1"/>
  <c r="J399" i="1"/>
  <c r="C399" i="1"/>
  <c r="AI399" i="1"/>
  <c r="B399" i="1"/>
  <c r="K399" i="1" s="1"/>
  <c r="G399" i="1"/>
  <c r="F399" i="1"/>
  <c r="A400" i="1"/>
  <c r="H399" i="1"/>
  <c r="AF202" i="1" l="1"/>
  <c r="AG202" i="1"/>
  <c r="AH202" i="1" s="1"/>
  <c r="AJ201" i="1"/>
  <c r="B400" i="1"/>
  <c r="K400" i="1" s="1"/>
  <c r="G400" i="1"/>
  <c r="F400" i="1"/>
  <c r="A401" i="1"/>
  <c r="A402" i="1" s="1"/>
  <c r="H400" i="1"/>
  <c r="D400" i="1"/>
  <c r="I400" i="1"/>
  <c r="J400" i="1"/>
  <c r="C400" i="1"/>
  <c r="AI400" i="1"/>
  <c r="AJ202" i="1" l="1"/>
  <c r="Q203" i="1"/>
  <c r="B402" i="1"/>
  <c r="F402" i="1"/>
  <c r="J402" i="1"/>
  <c r="AI402" i="1"/>
  <c r="C402" i="1"/>
  <c r="H402" i="1"/>
  <c r="A403" i="1"/>
  <c r="I402" i="1"/>
  <c r="D402" i="1"/>
  <c r="G402" i="1"/>
  <c r="D401" i="1"/>
  <c r="I401" i="1"/>
  <c r="J401" i="1"/>
  <c r="H401" i="1"/>
  <c r="B401" i="1"/>
  <c r="K401" i="1" s="1"/>
  <c r="G401" i="1"/>
  <c r="F401" i="1"/>
  <c r="C401" i="1"/>
  <c r="AI401" i="1"/>
  <c r="AF203" i="1" l="1"/>
  <c r="AG203" i="1"/>
  <c r="AH203" i="1" s="1"/>
  <c r="C403" i="1"/>
  <c r="H403" i="1"/>
  <c r="AI403" i="1"/>
  <c r="F403" i="1"/>
  <c r="J403" i="1"/>
  <c r="A404" i="1"/>
  <c r="B403" i="1"/>
  <c r="K403" i="1" s="1"/>
  <c r="G403" i="1"/>
  <c r="D403" i="1"/>
  <c r="I403" i="1"/>
  <c r="K402" i="1"/>
  <c r="AJ203" i="1" l="1"/>
  <c r="Q204" i="1"/>
  <c r="C404" i="1"/>
  <c r="H404" i="1"/>
  <c r="AI404" i="1"/>
  <c r="F404" i="1"/>
  <c r="J404" i="1"/>
  <c r="A405" i="1"/>
  <c r="B404" i="1"/>
  <c r="K404" i="1" s="1"/>
  <c r="G404" i="1"/>
  <c r="D404" i="1"/>
  <c r="I404" i="1"/>
  <c r="AF204" i="1" l="1"/>
  <c r="AG204" i="1"/>
  <c r="AH204" i="1" s="1"/>
  <c r="C405" i="1"/>
  <c r="H405" i="1"/>
  <c r="AI405" i="1"/>
  <c r="F405" i="1"/>
  <c r="J405" i="1"/>
  <c r="A406" i="1"/>
  <c r="B405" i="1"/>
  <c r="K405" i="1" s="1"/>
  <c r="G405" i="1"/>
  <c r="D405" i="1"/>
  <c r="I405" i="1"/>
  <c r="Q205" i="1" l="1"/>
  <c r="AJ204" i="1"/>
  <c r="C406" i="1"/>
  <c r="H406" i="1"/>
  <c r="AI406" i="1"/>
  <c r="F406" i="1"/>
  <c r="J406" i="1"/>
  <c r="A407" i="1"/>
  <c r="B406" i="1"/>
  <c r="K406" i="1" s="1"/>
  <c r="G406" i="1"/>
  <c r="D406" i="1"/>
  <c r="I406" i="1"/>
  <c r="AF205" i="1" l="1"/>
  <c r="AG205" i="1"/>
  <c r="AH205" i="1" s="1"/>
  <c r="C407" i="1"/>
  <c r="H407" i="1"/>
  <c r="AI407" i="1"/>
  <c r="F407" i="1"/>
  <c r="J407" i="1"/>
  <c r="A408" i="1"/>
  <c r="B407" i="1"/>
  <c r="K407" i="1" s="1"/>
  <c r="G407" i="1"/>
  <c r="D407" i="1"/>
  <c r="I407" i="1"/>
  <c r="Q206" i="1" l="1"/>
  <c r="AJ205" i="1"/>
  <c r="C408" i="1"/>
  <c r="H408" i="1"/>
  <c r="AI408" i="1"/>
  <c r="F408" i="1"/>
  <c r="J408" i="1"/>
  <c r="A409" i="1"/>
  <c r="B408" i="1"/>
  <c r="K408" i="1" s="1"/>
  <c r="G408" i="1"/>
  <c r="D408" i="1"/>
  <c r="I408" i="1"/>
  <c r="AF206" i="1" l="1"/>
  <c r="AG206" i="1"/>
  <c r="AH206" i="1" s="1"/>
  <c r="C409" i="1"/>
  <c r="H409" i="1"/>
  <c r="AI409" i="1"/>
  <c r="F409" i="1"/>
  <c r="J409" i="1"/>
  <c r="A410" i="1"/>
  <c r="B409" i="1"/>
  <c r="K409" i="1" s="1"/>
  <c r="G409" i="1"/>
  <c r="D409" i="1"/>
  <c r="I409" i="1"/>
  <c r="AJ206" i="1" l="1"/>
  <c r="Q207" i="1"/>
  <c r="C410" i="1"/>
  <c r="H410" i="1"/>
  <c r="AI410" i="1"/>
  <c r="F410" i="1"/>
  <c r="J410" i="1"/>
  <c r="A411" i="1"/>
  <c r="B410" i="1"/>
  <c r="K410" i="1" s="1"/>
  <c r="G410" i="1"/>
  <c r="D410" i="1"/>
  <c r="I410" i="1"/>
  <c r="AF207" i="1" l="1"/>
  <c r="AG207" i="1"/>
  <c r="AH207" i="1" s="1"/>
  <c r="C411" i="1"/>
  <c r="H411" i="1"/>
  <c r="AI411" i="1"/>
  <c r="F411" i="1"/>
  <c r="J411" i="1"/>
  <c r="A412" i="1"/>
  <c r="B411" i="1"/>
  <c r="K411" i="1" s="1"/>
  <c r="G411" i="1"/>
  <c r="D411" i="1"/>
  <c r="I411" i="1"/>
  <c r="Q208" i="1" l="1"/>
  <c r="AJ207" i="1"/>
  <c r="C412" i="1"/>
  <c r="H412" i="1"/>
  <c r="AI412" i="1"/>
  <c r="F412" i="1"/>
  <c r="J412" i="1"/>
  <c r="A413" i="1"/>
  <c r="B412" i="1"/>
  <c r="K412" i="1" s="1"/>
  <c r="G412" i="1"/>
  <c r="D412" i="1"/>
  <c r="I412" i="1"/>
  <c r="AF208" i="1" l="1"/>
  <c r="AG208" i="1"/>
  <c r="AH208" i="1" s="1"/>
  <c r="B413" i="1"/>
  <c r="K413" i="1" s="1"/>
  <c r="G413" i="1"/>
  <c r="C413" i="1"/>
  <c r="AI413" i="1"/>
  <c r="J413" i="1"/>
  <c r="D413" i="1"/>
  <c r="I413" i="1"/>
  <c r="H413" i="1"/>
  <c r="F413" i="1"/>
  <c r="A414" i="1"/>
  <c r="AJ208" i="1" l="1"/>
  <c r="Q209" i="1"/>
  <c r="D414" i="1"/>
  <c r="I414" i="1"/>
  <c r="H414" i="1"/>
  <c r="F414" i="1"/>
  <c r="A415" i="1"/>
  <c r="B414" i="1"/>
  <c r="K414" i="1" s="1"/>
  <c r="G414" i="1"/>
  <c r="C414" i="1"/>
  <c r="AI414" i="1"/>
  <c r="J414" i="1"/>
  <c r="AG209" i="1" l="1"/>
  <c r="AH209" i="1" s="1"/>
  <c r="AF209" i="1"/>
  <c r="B415" i="1"/>
  <c r="K415" i="1" s="1"/>
  <c r="G415" i="1"/>
  <c r="C415" i="1"/>
  <c r="AI415" i="1"/>
  <c r="J415" i="1"/>
  <c r="D415" i="1"/>
  <c r="I415" i="1"/>
  <c r="H415" i="1"/>
  <c r="F415" i="1"/>
  <c r="A416" i="1"/>
  <c r="AJ209" i="1" l="1"/>
  <c r="Q210" i="1"/>
  <c r="B416" i="1"/>
  <c r="K416" i="1" s="1"/>
  <c r="G416" i="1"/>
  <c r="C416" i="1"/>
  <c r="AI416" i="1"/>
  <c r="J416" i="1"/>
  <c r="D416" i="1"/>
  <c r="I416" i="1"/>
  <c r="H416" i="1"/>
  <c r="F416" i="1"/>
  <c r="A417" i="1"/>
  <c r="AF210" i="1" l="1"/>
  <c r="AG210" i="1"/>
  <c r="AH210" i="1" s="1"/>
  <c r="B417" i="1"/>
  <c r="K417" i="1" s="1"/>
  <c r="G417" i="1"/>
  <c r="C417" i="1"/>
  <c r="AI417" i="1"/>
  <c r="J417" i="1"/>
  <c r="D417" i="1"/>
  <c r="I417" i="1"/>
  <c r="H417" i="1"/>
  <c r="F417" i="1"/>
  <c r="A418" i="1"/>
  <c r="Q211" i="1" l="1"/>
  <c r="AJ210" i="1"/>
  <c r="B418" i="1"/>
  <c r="K418" i="1" s="1"/>
  <c r="G418" i="1"/>
  <c r="C418" i="1"/>
  <c r="AI418" i="1"/>
  <c r="J418" i="1"/>
  <c r="D418" i="1"/>
  <c r="I418" i="1"/>
  <c r="H418" i="1"/>
  <c r="F418" i="1"/>
  <c r="A419" i="1"/>
  <c r="AF211" i="1" l="1"/>
  <c r="AG211" i="1"/>
  <c r="AH211" i="1" s="1"/>
  <c r="B419" i="1"/>
  <c r="K419" i="1" s="1"/>
  <c r="G419" i="1"/>
  <c r="C419" i="1"/>
  <c r="AI419" i="1"/>
  <c r="J419" i="1"/>
  <c r="D419" i="1"/>
  <c r="I419" i="1"/>
  <c r="H419" i="1"/>
  <c r="F419" i="1"/>
  <c r="A420" i="1"/>
  <c r="Q212" i="1" l="1"/>
  <c r="AJ211" i="1"/>
  <c r="B420" i="1"/>
  <c r="K420" i="1" s="1"/>
  <c r="G420" i="1"/>
  <c r="C420" i="1"/>
  <c r="AI420" i="1"/>
  <c r="J420" i="1"/>
  <c r="D420" i="1"/>
  <c r="I420" i="1"/>
  <c r="H420" i="1"/>
  <c r="F420" i="1"/>
  <c r="A421" i="1"/>
  <c r="AF212" i="1" l="1"/>
  <c r="AG212" i="1"/>
  <c r="AH212" i="1" s="1"/>
  <c r="D421" i="1"/>
  <c r="I421" i="1"/>
  <c r="H421" i="1"/>
  <c r="AI421" i="1"/>
  <c r="A422" i="1"/>
  <c r="B421" i="1"/>
  <c r="K421" i="1" s="1"/>
  <c r="G421" i="1"/>
  <c r="C421" i="1"/>
  <c r="F421" i="1"/>
  <c r="J421" i="1"/>
  <c r="Q213" i="1" l="1"/>
  <c r="B422" i="1"/>
  <c r="K422" i="1" s="1"/>
  <c r="G422" i="1"/>
  <c r="C422" i="1"/>
  <c r="AI422" i="1"/>
  <c r="A423" i="1"/>
  <c r="D422" i="1"/>
  <c r="I422" i="1"/>
  <c r="H422" i="1"/>
  <c r="J422" i="1"/>
  <c r="F422" i="1"/>
  <c r="AF213" i="1" l="1"/>
  <c r="AG213" i="1"/>
  <c r="AH213" i="1" s="1"/>
  <c r="AJ212" i="1"/>
  <c r="B423" i="1"/>
  <c r="K423" i="1" s="1"/>
  <c r="G423" i="1"/>
  <c r="C423" i="1"/>
  <c r="AI423" i="1"/>
  <c r="A424" i="1"/>
  <c r="D423" i="1"/>
  <c r="I423" i="1"/>
  <c r="H423" i="1"/>
  <c r="J423" i="1"/>
  <c r="F423" i="1"/>
  <c r="Q214" i="1" l="1"/>
  <c r="AJ213" i="1"/>
  <c r="B424" i="1"/>
  <c r="K424" i="1" s="1"/>
  <c r="G424" i="1"/>
  <c r="C424" i="1"/>
  <c r="AI424" i="1"/>
  <c r="A425" i="1"/>
  <c r="D424" i="1"/>
  <c r="I424" i="1"/>
  <c r="H424" i="1"/>
  <c r="J424" i="1"/>
  <c r="F424" i="1"/>
  <c r="AF214" i="1" l="1"/>
  <c r="AG214" i="1"/>
  <c r="AH214" i="1" s="1"/>
  <c r="B425" i="1"/>
  <c r="K425" i="1" s="1"/>
  <c r="G425" i="1"/>
  <c r="C425" i="1"/>
  <c r="AI425" i="1"/>
  <c r="A426" i="1"/>
  <c r="D425" i="1"/>
  <c r="I425" i="1"/>
  <c r="H425" i="1"/>
  <c r="J425" i="1"/>
  <c r="F425" i="1"/>
  <c r="AJ214" i="1" l="1"/>
  <c r="Q215" i="1"/>
  <c r="B426" i="1"/>
  <c r="K426" i="1" s="1"/>
  <c r="G426" i="1"/>
  <c r="C426" i="1"/>
  <c r="AI426" i="1"/>
  <c r="A427" i="1"/>
  <c r="D426" i="1"/>
  <c r="I426" i="1"/>
  <c r="H426" i="1"/>
  <c r="J426" i="1"/>
  <c r="F426" i="1"/>
  <c r="AF215" i="1" l="1"/>
  <c r="AG215" i="1"/>
  <c r="AH215" i="1" s="1"/>
  <c r="B427" i="1"/>
  <c r="K427" i="1" s="1"/>
  <c r="G427" i="1"/>
  <c r="C427" i="1"/>
  <c r="AI427" i="1"/>
  <c r="A428" i="1"/>
  <c r="D427" i="1"/>
  <c r="I427" i="1"/>
  <c r="H427" i="1"/>
  <c r="J427" i="1"/>
  <c r="F427" i="1"/>
  <c r="AJ215" i="1" l="1"/>
  <c r="Q216" i="1"/>
  <c r="B428" i="1"/>
  <c r="K428" i="1" s="1"/>
  <c r="G428" i="1"/>
  <c r="C428" i="1"/>
  <c r="AI428" i="1"/>
  <c r="A429" i="1"/>
  <c r="D428" i="1"/>
  <c r="I428" i="1"/>
  <c r="H428" i="1"/>
  <c r="J428" i="1"/>
  <c r="F428" i="1"/>
  <c r="AF216" i="1" l="1"/>
  <c r="AG216" i="1"/>
  <c r="AH216" i="1" s="1"/>
  <c r="B429" i="1"/>
  <c r="K429" i="1" s="1"/>
  <c r="G429" i="1"/>
  <c r="C429" i="1"/>
  <c r="AI429" i="1"/>
  <c r="A430" i="1"/>
  <c r="D429" i="1"/>
  <c r="I429" i="1"/>
  <c r="H429" i="1"/>
  <c r="J429" i="1"/>
  <c r="F429" i="1"/>
  <c r="Q217" i="1" l="1"/>
  <c r="AJ216" i="1"/>
  <c r="B430" i="1"/>
  <c r="K430" i="1" s="1"/>
  <c r="G430" i="1"/>
  <c r="C430" i="1"/>
  <c r="AI430" i="1"/>
  <c r="A431" i="1"/>
  <c r="D430" i="1"/>
  <c r="I430" i="1"/>
  <c r="H430" i="1"/>
  <c r="J430" i="1"/>
  <c r="F430" i="1"/>
  <c r="AG217" i="1" l="1"/>
  <c r="AH217" i="1" s="1"/>
  <c r="AF217" i="1"/>
  <c r="B431" i="1"/>
  <c r="K431" i="1" s="1"/>
  <c r="G431" i="1"/>
  <c r="C431" i="1"/>
  <c r="AI431" i="1"/>
  <c r="A432" i="1"/>
  <c r="D431" i="1"/>
  <c r="I431" i="1"/>
  <c r="H431" i="1"/>
  <c r="J431" i="1"/>
  <c r="F431" i="1"/>
  <c r="AJ217" i="1" l="1"/>
  <c r="Q218" i="1"/>
  <c r="B432" i="1"/>
  <c r="K432" i="1" s="1"/>
  <c r="G432" i="1"/>
  <c r="C432" i="1"/>
  <c r="AI432" i="1"/>
  <c r="A433" i="1"/>
  <c r="D432" i="1"/>
  <c r="I432" i="1"/>
  <c r="H432" i="1"/>
  <c r="J432" i="1"/>
  <c r="F432" i="1"/>
  <c r="AF218" i="1" l="1"/>
  <c r="AG218" i="1"/>
  <c r="AH218" i="1" s="1"/>
  <c r="B433" i="1"/>
  <c r="K433" i="1" s="1"/>
  <c r="G433" i="1"/>
  <c r="C433" i="1"/>
  <c r="AI433" i="1"/>
  <c r="A434" i="1"/>
  <c r="D433" i="1"/>
  <c r="I433" i="1"/>
  <c r="H433" i="1"/>
  <c r="J433" i="1"/>
  <c r="F433" i="1"/>
  <c r="Q219" i="1" l="1"/>
  <c r="AJ218" i="1"/>
  <c r="B434" i="1"/>
  <c r="K434" i="1" s="1"/>
  <c r="G434" i="1"/>
  <c r="C434" i="1"/>
  <c r="AI434" i="1"/>
  <c r="A435" i="1"/>
  <c r="D434" i="1"/>
  <c r="I434" i="1"/>
  <c r="H434" i="1"/>
  <c r="J434" i="1"/>
  <c r="F434" i="1"/>
  <c r="AF219" i="1" l="1"/>
  <c r="AG219" i="1"/>
  <c r="AH219" i="1" s="1"/>
  <c r="B435" i="1"/>
  <c r="K435" i="1" s="1"/>
  <c r="G435" i="1"/>
  <c r="C435" i="1"/>
  <c r="AI435" i="1"/>
  <c r="A436" i="1"/>
  <c r="D435" i="1"/>
  <c r="I435" i="1"/>
  <c r="H435" i="1"/>
  <c r="J435" i="1"/>
  <c r="F435" i="1"/>
  <c r="AJ219" i="1" l="1"/>
  <c r="Q220" i="1"/>
  <c r="B436" i="1"/>
  <c r="K436" i="1" s="1"/>
  <c r="G436" i="1"/>
  <c r="C436" i="1"/>
  <c r="AI436" i="1"/>
  <c r="A437" i="1"/>
  <c r="D436" i="1"/>
  <c r="I436" i="1"/>
  <c r="H436" i="1"/>
  <c r="J436" i="1"/>
  <c r="F436" i="1"/>
  <c r="AF220" i="1" l="1"/>
  <c r="AG220" i="1"/>
  <c r="AH220" i="1" s="1"/>
  <c r="B437" i="1"/>
  <c r="K437" i="1" s="1"/>
  <c r="F437" i="1"/>
  <c r="J437" i="1"/>
  <c r="A438" i="1"/>
  <c r="I437" i="1"/>
  <c r="C437" i="1"/>
  <c r="H437" i="1"/>
  <c r="AI437" i="1"/>
  <c r="G437" i="1"/>
  <c r="D437" i="1"/>
  <c r="AJ220" i="1" l="1"/>
  <c r="Q221" i="1"/>
  <c r="C438" i="1"/>
  <c r="H438" i="1"/>
  <c r="AI438" i="1"/>
  <c r="B438" i="1"/>
  <c r="K438" i="1" s="1"/>
  <c r="I438" i="1"/>
  <c r="F438" i="1"/>
  <c r="J438" i="1"/>
  <c r="A439" i="1"/>
  <c r="G438" i="1"/>
  <c r="D438" i="1"/>
  <c r="AF221" i="1" l="1"/>
  <c r="AG221" i="1"/>
  <c r="AH221" i="1" s="1"/>
  <c r="C439" i="1"/>
  <c r="H439" i="1"/>
  <c r="AI439" i="1"/>
  <c r="B439" i="1"/>
  <c r="K439" i="1" s="1"/>
  <c r="I439" i="1"/>
  <c r="F439" i="1"/>
  <c r="J439" i="1"/>
  <c r="A440" i="1"/>
  <c r="G439" i="1"/>
  <c r="D439" i="1"/>
  <c r="Q222" i="1" l="1"/>
  <c r="AJ221" i="1"/>
  <c r="C440" i="1"/>
  <c r="H440" i="1"/>
  <c r="AI440" i="1"/>
  <c r="B440" i="1"/>
  <c r="K440" i="1" s="1"/>
  <c r="I440" i="1"/>
  <c r="F440" i="1"/>
  <c r="J440" i="1"/>
  <c r="A441" i="1"/>
  <c r="G440" i="1"/>
  <c r="D440" i="1"/>
  <c r="AF222" i="1" l="1"/>
  <c r="AG222" i="1"/>
  <c r="AH222" i="1" s="1"/>
  <c r="C441" i="1"/>
  <c r="H441" i="1"/>
  <c r="AI441" i="1"/>
  <c r="B441" i="1"/>
  <c r="K441" i="1" s="1"/>
  <c r="I441" i="1"/>
  <c r="F441" i="1"/>
  <c r="J441" i="1"/>
  <c r="A442" i="1"/>
  <c r="G441" i="1"/>
  <c r="D441" i="1"/>
  <c r="AJ222" i="1" l="1"/>
  <c r="Q223" i="1"/>
  <c r="C442" i="1"/>
  <c r="H442" i="1"/>
  <c r="AI442" i="1"/>
  <c r="B442" i="1"/>
  <c r="K442" i="1" s="1"/>
  <c r="I442" i="1"/>
  <c r="F442" i="1"/>
  <c r="J442" i="1"/>
  <c r="A443" i="1"/>
  <c r="G442" i="1"/>
  <c r="D442" i="1"/>
  <c r="AF223" i="1" l="1"/>
  <c r="AG223" i="1"/>
  <c r="AH223" i="1" s="1"/>
  <c r="C443" i="1"/>
  <c r="H443" i="1"/>
  <c r="AI443" i="1"/>
  <c r="B443" i="1"/>
  <c r="K443" i="1" s="1"/>
  <c r="I443" i="1"/>
  <c r="F443" i="1"/>
  <c r="J443" i="1"/>
  <c r="A444" i="1"/>
  <c r="G443" i="1"/>
  <c r="D443" i="1"/>
  <c r="AJ223" i="1" l="1"/>
  <c r="Q224" i="1"/>
  <c r="C444" i="1"/>
  <c r="H444" i="1"/>
  <c r="AI444" i="1"/>
  <c r="B444" i="1"/>
  <c r="K444" i="1" s="1"/>
  <c r="I444" i="1"/>
  <c r="F444" i="1"/>
  <c r="J444" i="1"/>
  <c r="A445" i="1"/>
  <c r="G444" i="1"/>
  <c r="D444" i="1"/>
  <c r="AF224" i="1" l="1"/>
  <c r="AG224" i="1"/>
  <c r="AH224" i="1" s="1"/>
  <c r="C445" i="1"/>
  <c r="H445" i="1"/>
  <c r="AI445" i="1"/>
  <c r="B445" i="1"/>
  <c r="K445" i="1" s="1"/>
  <c r="I445" i="1"/>
  <c r="F445" i="1"/>
  <c r="J445" i="1"/>
  <c r="A446" i="1"/>
  <c r="G445" i="1"/>
  <c r="D445" i="1"/>
  <c r="AJ224" i="1" l="1"/>
  <c r="Q225" i="1"/>
  <c r="C446" i="1"/>
  <c r="H446" i="1"/>
  <c r="AI446" i="1"/>
  <c r="B446" i="1"/>
  <c r="K446" i="1" s="1"/>
  <c r="I446" i="1"/>
  <c r="F446" i="1"/>
  <c r="J446" i="1"/>
  <c r="A447" i="1"/>
  <c r="G446" i="1"/>
  <c r="D446" i="1"/>
  <c r="AF225" i="1" l="1"/>
  <c r="AG225" i="1"/>
  <c r="AH225" i="1" s="1"/>
  <c r="C447" i="1"/>
  <c r="H447" i="1"/>
  <c r="B447" i="1"/>
  <c r="K447" i="1" s="1"/>
  <c r="AI447" i="1"/>
  <c r="I447" i="1"/>
  <c r="F447" i="1"/>
  <c r="J447" i="1"/>
  <c r="G447" i="1"/>
  <c r="A448" i="1"/>
  <c r="D447" i="1"/>
  <c r="AJ225" i="1" l="1"/>
  <c r="Q226" i="1"/>
  <c r="C448" i="1"/>
  <c r="H448" i="1"/>
  <c r="AI448" i="1"/>
  <c r="B448" i="1"/>
  <c r="K448" i="1" s="1"/>
  <c r="D448" i="1"/>
  <c r="F448" i="1"/>
  <c r="J448" i="1"/>
  <c r="A449" i="1"/>
  <c r="G448" i="1"/>
  <c r="I448" i="1"/>
  <c r="AF226" i="1" l="1"/>
  <c r="AG226" i="1"/>
  <c r="AH226" i="1" s="1"/>
  <c r="C449" i="1"/>
  <c r="H449" i="1"/>
  <c r="AI449" i="1"/>
  <c r="B449" i="1"/>
  <c r="K449" i="1" s="1"/>
  <c r="D449" i="1"/>
  <c r="F449" i="1"/>
  <c r="J449" i="1"/>
  <c r="A450" i="1"/>
  <c r="G449" i="1"/>
  <c r="I449" i="1"/>
  <c r="AJ226" i="1" l="1"/>
  <c r="Q227" i="1"/>
  <c r="C450" i="1"/>
  <c r="H450" i="1"/>
  <c r="AI450" i="1"/>
  <c r="B450" i="1"/>
  <c r="K450" i="1" s="1"/>
  <c r="D450" i="1"/>
  <c r="F450" i="1"/>
  <c r="J450" i="1"/>
  <c r="A451" i="1"/>
  <c r="G450" i="1"/>
  <c r="I450" i="1"/>
  <c r="AF227" i="1" l="1"/>
  <c r="AG227" i="1"/>
  <c r="AH227" i="1" s="1"/>
  <c r="C451" i="1"/>
  <c r="H451" i="1"/>
  <c r="AI451" i="1"/>
  <c r="B451" i="1"/>
  <c r="K451" i="1" s="1"/>
  <c r="D451" i="1"/>
  <c r="F451" i="1"/>
  <c r="J451" i="1"/>
  <c r="A452" i="1"/>
  <c r="G451" i="1"/>
  <c r="I451" i="1"/>
  <c r="Q228" i="1" l="1"/>
  <c r="AJ227" i="1"/>
  <c r="C452" i="1"/>
  <c r="H452" i="1"/>
  <c r="AI452" i="1"/>
  <c r="B452" i="1"/>
  <c r="K452" i="1" s="1"/>
  <c r="D452" i="1"/>
  <c r="F452" i="1"/>
  <c r="J452" i="1"/>
  <c r="A453" i="1"/>
  <c r="G452" i="1"/>
  <c r="I452" i="1"/>
  <c r="AG228" i="1" l="1"/>
  <c r="AH228" i="1" s="1"/>
  <c r="Q229" i="1" s="1"/>
  <c r="AF228" i="1"/>
  <c r="C453" i="1"/>
  <c r="H453" i="1"/>
  <c r="AI453" i="1"/>
  <c r="B453" i="1"/>
  <c r="K453" i="1" s="1"/>
  <c r="D453" i="1"/>
  <c r="F453" i="1"/>
  <c r="J453" i="1"/>
  <c r="A454" i="1"/>
  <c r="G453" i="1"/>
  <c r="I453" i="1"/>
  <c r="AJ228" i="1" l="1"/>
  <c r="AF229" i="1"/>
  <c r="AG229" i="1"/>
  <c r="AH229" i="1" s="1"/>
  <c r="C454" i="1"/>
  <c r="H454" i="1"/>
  <c r="AI454" i="1"/>
  <c r="B454" i="1"/>
  <c r="K454" i="1" s="1"/>
  <c r="D454" i="1"/>
  <c r="F454" i="1"/>
  <c r="J454" i="1"/>
  <c r="A455" i="1"/>
  <c r="G454" i="1"/>
  <c r="I454" i="1"/>
  <c r="AJ229" i="1" l="1"/>
  <c r="Q230" i="1"/>
  <c r="C455" i="1"/>
  <c r="H455" i="1"/>
  <c r="AI455" i="1"/>
  <c r="B455" i="1"/>
  <c r="K455" i="1" s="1"/>
  <c r="D455" i="1"/>
  <c r="F455" i="1"/>
  <c r="J455" i="1"/>
  <c r="A456" i="1"/>
  <c r="G455" i="1"/>
  <c r="I455" i="1"/>
  <c r="AF230" i="1" l="1"/>
  <c r="AG230" i="1"/>
  <c r="AH230" i="1" s="1"/>
  <c r="C456" i="1"/>
  <c r="H456" i="1"/>
  <c r="AI456" i="1"/>
  <c r="B456" i="1"/>
  <c r="K456" i="1" s="1"/>
  <c r="D456" i="1"/>
  <c r="F456" i="1"/>
  <c r="J456" i="1"/>
  <c r="A457" i="1"/>
  <c r="G456" i="1"/>
  <c r="I456" i="1"/>
  <c r="AJ230" i="1" l="1"/>
  <c r="Q231" i="1"/>
  <c r="C457" i="1"/>
  <c r="H457" i="1"/>
  <c r="AI457" i="1"/>
  <c r="B457" i="1"/>
  <c r="K457" i="1" s="1"/>
  <c r="D457" i="1"/>
  <c r="F457" i="1"/>
  <c r="J457" i="1"/>
  <c r="A458" i="1"/>
  <c r="G457" i="1"/>
  <c r="I457" i="1"/>
  <c r="AF231" i="1" l="1"/>
  <c r="AG231" i="1"/>
  <c r="AH231" i="1" s="1"/>
  <c r="C458" i="1"/>
  <c r="H458" i="1"/>
  <c r="AI458" i="1"/>
  <c r="B458" i="1"/>
  <c r="K458" i="1" s="1"/>
  <c r="D458" i="1"/>
  <c r="F458" i="1"/>
  <c r="J458" i="1"/>
  <c r="A459" i="1"/>
  <c r="G458" i="1"/>
  <c r="I458" i="1"/>
  <c r="AJ231" i="1" l="1"/>
  <c r="Q232" i="1"/>
  <c r="C459" i="1"/>
  <c r="H459" i="1"/>
  <c r="AI459" i="1"/>
  <c r="B459" i="1"/>
  <c r="K459" i="1" s="1"/>
  <c r="D459" i="1"/>
  <c r="F459" i="1"/>
  <c r="J459" i="1"/>
  <c r="A460" i="1"/>
  <c r="G459" i="1"/>
  <c r="I459" i="1"/>
  <c r="AF232" i="1" l="1"/>
  <c r="AG232" i="1"/>
  <c r="AH232" i="1" s="1"/>
  <c r="C460" i="1"/>
  <c r="H460" i="1"/>
  <c r="AI460" i="1"/>
  <c r="B460" i="1"/>
  <c r="K460" i="1" s="1"/>
  <c r="D460" i="1"/>
  <c r="F460" i="1"/>
  <c r="J460" i="1"/>
  <c r="A461" i="1"/>
  <c r="G460" i="1"/>
  <c r="I460" i="1"/>
  <c r="Q233" i="1" l="1"/>
  <c r="AJ232" i="1"/>
  <c r="C461" i="1"/>
  <c r="H461" i="1"/>
  <c r="AI461" i="1"/>
  <c r="B461" i="1"/>
  <c r="K461" i="1" s="1"/>
  <c r="D461" i="1"/>
  <c r="F461" i="1"/>
  <c r="J461" i="1"/>
  <c r="A462" i="1"/>
  <c r="G461" i="1"/>
  <c r="I461" i="1"/>
  <c r="AF233" i="1" l="1"/>
  <c r="AG233" i="1"/>
  <c r="AH233" i="1" s="1"/>
  <c r="C462" i="1"/>
  <c r="H462" i="1"/>
  <c r="AI462" i="1"/>
  <c r="B462" i="1"/>
  <c r="K462" i="1" s="1"/>
  <c r="D462" i="1"/>
  <c r="F462" i="1"/>
  <c r="J462" i="1"/>
  <c r="A463" i="1"/>
  <c r="G462" i="1"/>
  <c r="I462" i="1"/>
  <c r="Q234" i="1" l="1"/>
  <c r="AJ233" i="1"/>
  <c r="C463" i="1"/>
  <c r="H463" i="1"/>
  <c r="AI463" i="1"/>
  <c r="B463" i="1"/>
  <c r="K463" i="1" s="1"/>
  <c r="D463" i="1"/>
  <c r="F463" i="1"/>
  <c r="J463" i="1"/>
  <c r="A464" i="1"/>
  <c r="G463" i="1"/>
  <c r="I463" i="1"/>
  <c r="AF234" i="1" l="1"/>
  <c r="AG234" i="1"/>
  <c r="AH234" i="1" s="1"/>
  <c r="C464" i="1"/>
  <c r="H464" i="1"/>
  <c r="AI464" i="1"/>
  <c r="B464" i="1"/>
  <c r="K464" i="1" s="1"/>
  <c r="D464" i="1"/>
  <c r="F464" i="1"/>
  <c r="J464" i="1"/>
  <c r="A465" i="1"/>
  <c r="G464" i="1"/>
  <c r="I464" i="1"/>
  <c r="Q235" i="1" l="1"/>
  <c r="AJ234" i="1"/>
  <c r="C465" i="1"/>
  <c r="H465" i="1"/>
  <c r="AI465" i="1"/>
  <c r="B465" i="1"/>
  <c r="K465" i="1" s="1"/>
  <c r="D465" i="1"/>
  <c r="F465" i="1"/>
  <c r="J465" i="1"/>
  <c r="A466" i="1"/>
  <c r="G465" i="1"/>
  <c r="I465" i="1"/>
  <c r="AF235" i="1" l="1"/>
  <c r="AG235" i="1"/>
  <c r="AH235" i="1" s="1"/>
  <c r="C466" i="1"/>
  <c r="H466" i="1"/>
  <c r="AI466" i="1"/>
  <c r="B466" i="1"/>
  <c r="K466" i="1" s="1"/>
  <c r="D466" i="1"/>
  <c r="F466" i="1"/>
  <c r="J466" i="1"/>
  <c r="A467" i="1"/>
  <c r="G466" i="1"/>
  <c r="I466" i="1"/>
  <c r="Q236" i="1" l="1"/>
  <c r="AJ235" i="1"/>
  <c r="C467" i="1"/>
  <c r="H467" i="1"/>
  <c r="AI467" i="1"/>
  <c r="B467" i="1"/>
  <c r="K467" i="1" s="1"/>
  <c r="D467" i="1"/>
  <c r="F467" i="1"/>
  <c r="J467" i="1"/>
  <c r="A468" i="1"/>
  <c r="G467" i="1"/>
  <c r="I467" i="1"/>
  <c r="AF236" i="1" l="1"/>
  <c r="AG236" i="1"/>
  <c r="AH236" i="1" s="1"/>
  <c r="C468" i="1"/>
  <c r="H468" i="1"/>
  <c r="AI468" i="1"/>
  <c r="B468" i="1"/>
  <c r="K468" i="1" s="1"/>
  <c r="D468" i="1"/>
  <c r="F468" i="1"/>
  <c r="J468" i="1"/>
  <c r="A469" i="1"/>
  <c r="G468" i="1"/>
  <c r="I468" i="1"/>
  <c r="Q237" i="1" l="1"/>
  <c r="AJ236" i="1"/>
  <c r="C469" i="1"/>
  <c r="H469" i="1"/>
  <c r="AI469" i="1"/>
  <c r="B469" i="1"/>
  <c r="K469" i="1" s="1"/>
  <c r="D469" i="1"/>
  <c r="F469" i="1"/>
  <c r="J469" i="1"/>
  <c r="A470" i="1"/>
  <c r="G469" i="1"/>
  <c r="I469" i="1"/>
  <c r="AF237" i="1" l="1"/>
  <c r="AG237" i="1"/>
  <c r="AH237" i="1" s="1"/>
  <c r="C470" i="1"/>
  <c r="H470" i="1"/>
  <c r="AI470" i="1"/>
  <c r="B470" i="1"/>
  <c r="K470" i="1" s="1"/>
  <c r="D470" i="1"/>
  <c r="F470" i="1"/>
  <c r="J470" i="1"/>
  <c r="A471" i="1"/>
  <c r="G470" i="1"/>
  <c r="I470" i="1"/>
  <c r="AJ237" i="1" l="1"/>
  <c r="Q238" i="1"/>
  <c r="C471" i="1"/>
  <c r="H471" i="1"/>
  <c r="AI471" i="1"/>
  <c r="B471" i="1"/>
  <c r="K471" i="1" s="1"/>
  <c r="D471" i="1"/>
  <c r="F471" i="1"/>
  <c r="J471" i="1"/>
  <c r="A472" i="1"/>
  <c r="G471" i="1"/>
  <c r="I471" i="1"/>
  <c r="AF238" i="1" l="1"/>
  <c r="AG238" i="1"/>
  <c r="AH238" i="1" s="1"/>
  <c r="C472" i="1"/>
  <c r="H472" i="1"/>
  <c r="AI472" i="1"/>
  <c r="B472" i="1"/>
  <c r="K472" i="1" s="1"/>
  <c r="D472" i="1"/>
  <c r="F472" i="1"/>
  <c r="J472" i="1"/>
  <c r="A473" i="1"/>
  <c r="G472" i="1"/>
  <c r="I472" i="1"/>
  <c r="AJ238" i="1" l="1"/>
  <c r="Q239" i="1"/>
  <c r="C473" i="1"/>
  <c r="H473" i="1"/>
  <c r="AI473" i="1"/>
  <c r="B473" i="1"/>
  <c r="K473" i="1" s="1"/>
  <c r="D473" i="1"/>
  <c r="F473" i="1"/>
  <c r="J473" i="1"/>
  <c r="A474" i="1"/>
  <c r="G473" i="1"/>
  <c r="I473" i="1"/>
  <c r="AF239" i="1" l="1"/>
  <c r="AG239" i="1"/>
  <c r="AH239" i="1" s="1"/>
  <c r="C474" i="1"/>
  <c r="H474" i="1"/>
  <c r="AI474" i="1"/>
  <c r="B474" i="1"/>
  <c r="K474" i="1" s="1"/>
  <c r="D474" i="1"/>
  <c r="F474" i="1"/>
  <c r="J474" i="1"/>
  <c r="A475" i="1"/>
  <c r="G474" i="1"/>
  <c r="I474" i="1"/>
  <c r="AJ239" i="1" l="1"/>
  <c r="Q240" i="1"/>
  <c r="C475" i="1"/>
  <c r="H475" i="1"/>
  <c r="AI475" i="1"/>
  <c r="B475" i="1"/>
  <c r="K475" i="1" s="1"/>
  <c r="D475" i="1"/>
  <c r="F475" i="1"/>
  <c r="J475" i="1"/>
  <c r="A476" i="1"/>
  <c r="G475" i="1"/>
  <c r="I475" i="1"/>
  <c r="AF240" i="1" l="1"/>
  <c r="AG240" i="1"/>
  <c r="AH240" i="1" s="1"/>
  <c r="C476" i="1"/>
  <c r="H476" i="1"/>
  <c r="AI476" i="1"/>
  <c r="B476" i="1"/>
  <c r="K476" i="1" s="1"/>
  <c r="D476" i="1"/>
  <c r="F476" i="1"/>
  <c r="J476" i="1"/>
  <c r="A477" i="1"/>
  <c r="G476" i="1"/>
  <c r="I476" i="1"/>
  <c r="Q241" i="1" l="1"/>
  <c r="AJ240" i="1"/>
  <c r="C477" i="1"/>
  <c r="H477" i="1"/>
  <c r="AI477" i="1"/>
  <c r="B477" i="1"/>
  <c r="K477" i="1" s="1"/>
  <c r="D477" i="1"/>
  <c r="F477" i="1"/>
  <c r="J477" i="1"/>
  <c r="A478" i="1"/>
  <c r="G477" i="1"/>
  <c r="I477" i="1"/>
  <c r="AF241" i="1" l="1"/>
  <c r="AG241" i="1"/>
  <c r="AH241" i="1" s="1"/>
  <c r="C478" i="1"/>
  <c r="H478" i="1"/>
  <c r="AI478" i="1"/>
  <c r="B478" i="1"/>
  <c r="K478" i="1" s="1"/>
  <c r="D478" i="1"/>
  <c r="F478" i="1"/>
  <c r="J478" i="1"/>
  <c r="A479" i="1"/>
  <c r="G478" i="1"/>
  <c r="I478" i="1"/>
  <c r="Q242" i="1" l="1"/>
  <c r="AJ241" i="1"/>
  <c r="C479" i="1"/>
  <c r="H479" i="1"/>
  <c r="B479" i="1"/>
  <c r="K479" i="1" s="1"/>
  <c r="D479" i="1"/>
  <c r="I479" i="1"/>
  <c r="F479" i="1"/>
  <c r="J479" i="1"/>
  <c r="G479" i="1"/>
  <c r="A480" i="1"/>
  <c r="AI479" i="1"/>
  <c r="AF242" i="1" l="1"/>
  <c r="AG242" i="1"/>
  <c r="AH242" i="1" s="1"/>
  <c r="B480" i="1"/>
  <c r="K480" i="1" s="1"/>
  <c r="G480" i="1"/>
  <c r="F480" i="1"/>
  <c r="A481" i="1"/>
  <c r="H480" i="1"/>
  <c r="D480" i="1"/>
  <c r="I480" i="1"/>
  <c r="J480" i="1"/>
  <c r="C480" i="1"/>
  <c r="AI480" i="1"/>
  <c r="Q243" i="1" l="1"/>
  <c r="AJ242" i="1"/>
  <c r="B481" i="1"/>
  <c r="K481" i="1" s="1"/>
  <c r="G481" i="1"/>
  <c r="F481" i="1"/>
  <c r="A482" i="1"/>
  <c r="H481" i="1"/>
  <c r="D481" i="1"/>
  <c r="I481" i="1"/>
  <c r="J481" i="1"/>
  <c r="C481" i="1"/>
  <c r="AI481" i="1"/>
  <c r="AF243" i="1" l="1"/>
  <c r="AG243" i="1"/>
  <c r="AH243" i="1" s="1"/>
  <c r="B482" i="1"/>
  <c r="K482" i="1" s="1"/>
  <c r="G482" i="1"/>
  <c r="F482" i="1"/>
  <c r="A483" i="1"/>
  <c r="H482" i="1"/>
  <c r="D482" i="1"/>
  <c r="I482" i="1"/>
  <c r="J482" i="1"/>
  <c r="C482" i="1"/>
  <c r="AI482" i="1"/>
  <c r="Q244" i="1" l="1"/>
  <c r="AJ243" i="1"/>
  <c r="B483" i="1"/>
  <c r="K483" i="1" s="1"/>
  <c r="G483" i="1"/>
  <c r="F483" i="1"/>
  <c r="A484" i="1"/>
  <c r="H483" i="1"/>
  <c r="D483" i="1"/>
  <c r="I483" i="1"/>
  <c r="J483" i="1"/>
  <c r="C483" i="1"/>
  <c r="AI483" i="1"/>
  <c r="AF244" i="1" l="1"/>
  <c r="AG244" i="1"/>
  <c r="AH244" i="1" s="1"/>
  <c r="B484" i="1"/>
  <c r="K484" i="1" s="1"/>
  <c r="G484" i="1"/>
  <c r="F484" i="1"/>
  <c r="A485" i="1"/>
  <c r="H484" i="1"/>
  <c r="D484" i="1"/>
  <c r="I484" i="1"/>
  <c r="J484" i="1"/>
  <c r="C484" i="1"/>
  <c r="AI484" i="1"/>
  <c r="Q245" i="1" l="1"/>
  <c r="AJ244" i="1"/>
  <c r="B485" i="1"/>
  <c r="K485" i="1" s="1"/>
  <c r="G485" i="1"/>
  <c r="F485" i="1"/>
  <c r="A486" i="1"/>
  <c r="H485" i="1"/>
  <c r="D485" i="1"/>
  <c r="I485" i="1"/>
  <c r="J485" i="1"/>
  <c r="C485" i="1"/>
  <c r="AI485" i="1"/>
  <c r="AF245" i="1" l="1"/>
  <c r="AG245" i="1"/>
  <c r="AH245" i="1" s="1"/>
  <c r="B486" i="1"/>
  <c r="K486" i="1" s="1"/>
  <c r="G486" i="1"/>
  <c r="F486" i="1"/>
  <c r="A487" i="1"/>
  <c r="H486" i="1"/>
  <c r="D486" i="1"/>
  <c r="I486" i="1"/>
  <c r="J486" i="1"/>
  <c r="C486" i="1"/>
  <c r="AI486" i="1"/>
  <c r="Q246" i="1" l="1"/>
  <c r="AJ245" i="1"/>
  <c r="B487" i="1"/>
  <c r="K487" i="1" s="1"/>
  <c r="G487" i="1"/>
  <c r="F487" i="1"/>
  <c r="A488" i="1"/>
  <c r="H487" i="1"/>
  <c r="D487" i="1"/>
  <c r="I487" i="1"/>
  <c r="J487" i="1"/>
  <c r="C487" i="1"/>
  <c r="AI487" i="1"/>
  <c r="AF246" i="1" l="1"/>
  <c r="AG246" i="1"/>
  <c r="AH246" i="1" s="1"/>
  <c r="B488" i="1"/>
  <c r="K488" i="1" s="1"/>
  <c r="G488" i="1"/>
  <c r="F488" i="1"/>
  <c r="A489" i="1"/>
  <c r="H488" i="1"/>
  <c r="D488" i="1"/>
  <c r="I488" i="1"/>
  <c r="J488" i="1"/>
  <c r="C488" i="1"/>
  <c r="AI488" i="1"/>
  <c r="Q247" i="1" l="1"/>
  <c r="AJ246" i="1"/>
  <c r="B489" i="1"/>
  <c r="K489" i="1" s="1"/>
  <c r="G489" i="1"/>
  <c r="F489" i="1"/>
  <c r="A490" i="1"/>
  <c r="H489" i="1"/>
  <c r="D489" i="1"/>
  <c r="I489" i="1"/>
  <c r="J489" i="1"/>
  <c r="C489" i="1"/>
  <c r="AI489" i="1"/>
  <c r="AF247" i="1" l="1"/>
  <c r="AG247" i="1"/>
  <c r="AH247" i="1" s="1"/>
  <c r="B490" i="1"/>
  <c r="K490" i="1" s="1"/>
  <c r="G490" i="1"/>
  <c r="F490" i="1"/>
  <c r="A491" i="1"/>
  <c r="H490" i="1"/>
  <c r="D490" i="1"/>
  <c r="I490" i="1"/>
  <c r="J490" i="1"/>
  <c r="C490" i="1"/>
  <c r="AI490" i="1"/>
  <c r="AJ247" i="1" l="1"/>
  <c r="Q248" i="1"/>
  <c r="B491" i="1"/>
  <c r="K491" i="1" s="1"/>
  <c r="G491" i="1"/>
  <c r="F491" i="1"/>
  <c r="A492" i="1"/>
  <c r="H491" i="1"/>
  <c r="D491" i="1"/>
  <c r="I491" i="1"/>
  <c r="J491" i="1"/>
  <c r="C491" i="1"/>
  <c r="AI491" i="1"/>
  <c r="AF248" i="1" l="1"/>
  <c r="AG248" i="1"/>
  <c r="AH248" i="1" s="1"/>
  <c r="B492" i="1"/>
  <c r="K492" i="1" s="1"/>
  <c r="G492" i="1"/>
  <c r="F492" i="1"/>
  <c r="A493" i="1"/>
  <c r="H492" i="1"/>
  <c r="D492" i="1"/>
  <c r="I492" i="1"/>
  <c r="J492" i="1"/>
  <c r="C492" i="1"/>
  <c r="AI492" i="1"/>
  <c r="AJ248" i="1" l="1"/>
  <c r="Q249" i="1"/>
  <c r="B493" i="1"/>
  <c r="K493" i="1" s="1"/>
  <c r="G493" i="1"/>
  <c r="F493" i="1"/>
  <c r="A494" i="1"/>
  <c r="H493" i="1"/>
  <c r="D493" i="1"/>
  <c r="I493" i="1"/>
  <c r="J493" i="1"/>
  <c r="C493" i="1"/>
  <c r="AI493" i="1"/>
  <c r="AF249" i="1" l="1"/>
  <c r="AG249" i="1"/>
  <c r="AH249" i="1" s="1"/>
  <c r="B494" i="1"/>
  <c r="K494" i="1" s="1"/>
  <c r="G494" i="1"/>
  <c r="F494" i="1"/>
  <c r="A495" i="1"/>
  <c r="H494" i="1"/>
  <c r="D494" i="1"/>
  <c r="I494" i="1"/>
  <c r="J494" i="1"/>
  <c r="C494" i="1"/>
  <c r="AI494" i="1"/>
  <c r="AJ249" i="1" l="1"/>
  <c r="Q250" i="1"/>
  <c r="B495" i="1"/>
  <c r="K495" i="1" s="1"/>
  <c r="G495" i="1"/>
  <c r="F495" i="1"/>
  <c r="A496" i="1"/>
  <c r="H495" i="1"/>
  <c r="D495" i="1"/>
  <c r="I495" i="1"/>
  <c r="J495" i="1"/>
  <c r="C495" i="1"/>
  <c r="AI495" i="1"/>
  <c r="AF250" i="1" l="1"/>
  <c r="AG250" i="1"/>
  <c r="AH250" i="1" s="1"/>
  <c r="B496" i="1"/>
  <c r="K496" i="1" s="1"/>
  <c r="G496" i="1"/>
  <c r="F496" i="1"/>
  <c r="A497" i="1"/>
  <c r="H496" i="1"/>
  <c r="D496" i="1"/>
  <c r="I496" i="1"/>
  <c r="J496" i="1"/>
  <c r="C496" i="1"/>
  <c r="AI496" i="1"/>
  <c r="AJ250" i="1" l="1"/>
  <c r="Q251" i="1"/>
  <c r="B497" i="1"/>
  <c r="K497" i="1" s="1"/>
  <c r="G497" i="1"/>
  <c r="F497" i="1"/>
  <c r="A498" i="1"/>
  <c r="H497" i="1"/>
  <c r="D497" i="1"/>
  <c r="I497" i="1"/>
  <c r="J497" i="1"/>
  <c r="C497" i="1"/>
  <c r="AI497" i="1"/>
  <c r="AF251" i="1" l="1"/>
  <c r="AG251" i="1"/>
  <c r="AH251" i="1" s="1"/>
  <c r="D498" i="1"/>
  <c r="I498" i="1"/>
  <c r="J498" i="1"/>
  <c r="C498" i="1"/>
  <c r="AI498" i="1"/>
  <c r="B498" i="1"/>
  <c r="K498" i="1" s="1"/>
  <c r="G498" i="1"/>
  <c r="F498" i="1"/>
  <c r="A499" i="1"/>
  <c r="H498" i="1"/>
  <c r="AJ251" i="1" l="1"/>
  <c r="Q252" i="1"/>
  <c r="B499" i="1"/>
  <c r="K499" i="1" s="1"/>
  <c r="G499" i="1"/>
  <c r="F499" i="1"/>
  <c r="A500" i="1"/>
  <c r="H499" i="1"/>
  <c r="D499" i="1"/>
  <c r="I499" i="1"/>
  <c r="J499" i="1"/>
  <c r="C499" i="1"/>
  <c r="AI499" i="1"/>
  <c r="AF252" i="1" l="1"/>
  <c r="AG252" i="1"/>
  <c r="AH252" i="1" s="1"/>
  <c r="B500" i="1"/>
  <c r="K500" i="1" s="1"/>
  <c r="G500" i="1"/>
  <c r="F500" i="1"/>
  <c r="A501" i="1"/>
  <c r="H500" i="1"/>
  <c r="D500" i="1"/>
  <c r="I500" i="1"/>
  <c r="J500" i="1"/>
  <c r="C500" i="1"/>
  <c r="AI500" i="1"/>
  <c r="AJ252" i="1" l="1"/>
  <c r="Q253" i="1"/>
  <c r="C501" i="1"/>
  <c r="H501" i="1"/>
  <c r="AI501" i="1"/>
  <c r="B501" i="1"/>
  <c r="K501" i="1" s="1"/>
  <c r="D501" i="1"/>
  <c r="F501" i="1"/>
  <c r="J501" i="1"/>
  <c r="A502" i="1"/>
  <c r="G501" i="1"/>
  <c r="I501" i="1"/>
  <c r="AF253" i="1" l="1"/>
  <c r="AG253" i="1"/>
  <c r="AH253" i="1" s="1"/>
  <c r="C502" i="1"/>
  <c r="H502" i="1"/>
  <c r="AI502" i="1"/>
  <c r="B502" i="1"/>
  <c r="K502" i="1" s="1"/>
  <c r="D502" i="1"/>
  <c r="F502" i="1"/>
  <c r="J502" i="1"/>
  <c r="A503" i="1"/>
  <c r="G502" i="1"/>
  <c r="I502" i="1"/>
  <c r="AJ253" i="1" l="1"/>
  <c r="Q254" i="1"/>
  <c r="C503" i="1"/>
  <c r="H503" i="1"/>
  <c r="AI503" i="1"/>
  <c r="B503" i="1"/>
  <c r="K503" i="1" s="1"/>
  <c r="D503" i="1"/>
  <c r="F503" i="1"/>
  <c r="J503" i="1"/>
  <c r="A504" i="1"/>
  <c r="G503" i="1"/>
  <c r="I503" i="1"/>
  <c r="AF254" i="1" l="1"/>
  <c r="AG254" i="1"/>
  <c r="AH254" i="1" s="1"/>
  <c r="C504" i="1"/>
  <c r="H504" i="1"/>
  <c r="AI504" i="1"/>
  <c r="B504" i="1"/>
  <c r="K504" i="1" s="1"/>
  <c r="D504" i="1"/>
  <c r="F504" i="1"/>
  <c r="J504" i="1"/>
  <c r="A505" i="1"/>
  <c r="G504" i="1"/>
  <c r="I504" i="1"/>
  <c r="AJ254" i="1" l="1"/>
  <c r="Q255" i="1"/>
  <c r="C505" i="1"/>
  <c r="H505" i="1"/>
  <c r="AI505" i="1"/>
  <c r="B505" i="1"/>
  <c r="K505" i="1" s="1"/>
  <c r="D505" i="1"/>
  <c r="F505" i="1"/>
  <c r="J505" i="1"/>
  <c r="A506" i="1"/>
  <c r="G505" i="1"/>
  <c r="I505" i="1"/>
  <c r="AF255" i="1" l="1"/>
  <c r="AG255" i="1"/>
  <c r="AH255" i="1" s="1"/>
  <c r="C506" i="1"/>
  <c r="H506" i="1"/>
  <c r="AI506" i="1"/>
  <c r="B506" i="1"/>
  <c r="K506" i="1" s="1"/>
  <c r="D506" i="1"/>
  <c r="F506" i="1"/>
  <c r="J506" i="1"/>
  <c r="A507" i="1"/>
  <c r="G506" i="1"/>
  <c r="I506" i="1"/>
  <c r="AJ255" i="1" l="1"/>
  <c r="Q256" i="1"/>
  <c r="C507" i="1"/>
  <c r="H507" i="1"/>
  <c r="AI507" i="1"/>
  <c r="B507" i="1"/>
  <c r="K507" i="1" s="1"/>
  <c r="D507" i="1"/>
  <c r="F507" i="1"/>
  <c r="J507" i="1"/>
  <c r="A508" i="1"/>
  <c r="G507" i="1"/>
  <c r="I507" i="1"/>
  <c r="AF256" i="1" l="1"/>
  <c r="AG256" i="1"/>
  <c r="AH256" i="1" s="1"/>
  <c r="C508" i="1"/>
  <c r="H508" i="1"/>
  <c r="AI508" i="1"/>
  <c r="B508" i="1"/>
  <c r="K508" i="1" s="1"/>
  <c r="D508" i="1"/>
  <c r="F508" i="1"/>
  <c r="J508" i="1"/>
  <c r="A509" i="1"/>
  <c r="G508" i="1"/>
  <c r="I508" i="1"/>
  <c r="AJ256" i="1" l="1"/>
  <c r="Q257" i="1"/>
  <c r="C509" i="1"/>
  <c r="H509" i="1"/>
  <c r="AI509" i="1"/>
  <c r="B509" i="1"/>
  <c r="K509" i="1" s="1"/>
  <c r="D509" i="1"/>
  <c r="F509" i="1"/>
  <c r="J509" i="1"/>
  <c r="A510" i="1"/>
  <c r="G509" i="1"/>
  <c r="I509" i="1"/>
  <c r="AF257" i="1" l="1"/>
  <c r="AG257" i="1"/>
  <c r="AH257" i="1" s="1"/>
  <c r="C510" i="1"/>
  <c r="H510" i="1"/>
  <c r="AI510" i="1"/>
  <c r="B510" i="1"/>
  <c r="K510" i="1" s="1"/>
  <c r="D510" i="1"/>
  <c r="F510" i="1"/>
  <c r="J510" i="1"/>
  <c r="A511" i="1"/>
  <c r="G510" i="1"/>
  <c r="I510" i="1"/>
  <c r="AJ257" i="1" l="1"/>
  <c r="Q258" i="1"/>
  <c r="C511" i="1"/>
  <c r="H511" i="1"/>
  <c r="AI511" i="1"/>
  <c r="B511" i="1"/>
  <c r="K511" i="1" s="1"/>
  <c r="D511" i="1"/>
  <c r="F511" i="1"/>
  <c r="J511" i="1"/>
  <c r="A512" i="1"/>
  <c r="G511" i="1"/>
  <c r="I511" i="1"/>
  <c r="AF258" i="1" l="1"/>
  <c r="AG258" i="1"/>
  <c r="AH258" i="1" s="1"/>
  <c r="C512" i="1"/>
  <c r="H512" i="1"/>
  <c r="AI512" i="1"/>
  <c r="B512" i="1"/>
  <c r="K512" i="1" s="1"/>
  <c r="D512" i="1"/>
  <c r="F512" i="1"/>
  <c r="J512" i="1"/>
  <c r="A513" i="1"/>
  <c r="G512" i="1"/>
  <c r="I512" i="1"/>
  <c r="AJ258" i="1" l="1"/>
  <c r="Q259" i="1"/>
  <c r="C513" i="1"/>
  <c r="H513" i="1"/>
  <c r="AI513" i="1"/>
  <c r="B513" i="1"/>
  <c r="K513" i="1" s="1"/>
  <c r="D513" i="1"/>
  <c r="F513" i="1"/>
  <c r="J513" i="1"/>
  <c r="A514" i="1"/>
  <c r="G513" i="1"/>
  <c r="I513" i="1"/>
  <c r="AF259" i="1" l="1"/>
  <c r="AG259" i="1"/>
  <c r="AH259" i="1" s="1"/>
  <c r="C514" i="1"/>
  <c r="H514" i="1"/>
  <c r="AI514" i="1"/>
  <c r="B514" i="1"/>
  <c r="K514" i="1" s="1"/>
  <c r="D514" i="1"/>
  <c r="F514" i="1"/>
  <c r="J514" i="1"/>
  <c r="A515" i="1"/>
  <c r="G514" i="1"/>
  <c r="I514" i="1"/>
  <c r="Q260" i="1" l="1"/>
  <c r="AJ259" i="1"/>
  <c r="C515" i="1"/>
  <c r="H515" i="1"/>
  <c r="AI515" i="1"/>
  <c r="B515" i="1"/>
  <c r="K515" i="1" s="1"/>
  <c r="D515" i="1"/>
  <c r="F515" i="1"/>
  <c r="J515" i="1"/>
  <c r="A516" i="1"/>
  <c r="G515" i="1"/>
  <c r="I515" i="1"/>
  <c r="AF260" i="1" l="1"/>
  <c r="AG260" i="1"/>
  <c r="AH260" i="1" s="1"/>
  <c r="C516" i="1"/>
  <c r="H516" i="1"/>
  <c r="AI516" i="1"/>
  <c r="B516" i="1"/>
  <c r="K516" i="1" s="1"/>
  <c r="D516" i="1"/>
  <c r="F516" i="1"/>
  <c r="J516" i="1"/>
  <c r="A517" i="1"/>
  <c r="G516" i="1"/>
  <c r="I516" i="1"/>
  <c r="AJ260" i="1" l="1"/>
  <c r="Q261" i="1"/>
  <c r="C517" i="1"/>
  <c r="H517" i="1"/>
  <c r="AI517" i="1"/>
  <c r="B517" i="1"/>
  <c r="K517" i="1" s="1"/>
  <c r="D517" i="1"/>
  <c r="F517" i="1"/>
  <c r="J517" i="1"/>
  <c r="A518" i="1"/>
  <c r="G517" i="1"/>
  <c r="I517" i="1"/>
  <c r="AF261" i="1" l="1"/>
  <c r="AG261" i="1"/>
  <c r="AH261" i="1" s="1"/>
  <c r="C518" i="1"/>
  <c r="H518" i="1"/>
  <c r="AI518" i="1"/>
  <c r="B518" i="1"/>
  <c r="K518" i="1" s="1"/>
  <c r="D518" i="1"/>
  <c r="F518" i="1"/>
  <c r="J518" i="1"/>
  <c r="A519" i="1"/>
  <c r="G518" i="1"/>
  <c r="I518" i="1"/>
  <c r="AJ261" i="1" l="1"/>
  <c r="Q262" i="1"/>
  <c r="C519" i="1"/>
  <c r="H519" i="1"/>
  <c r="AI519" i="1"/>
  <c r="B519" i="1"/>
  <c r="K519" i="1" s="1"/>
  <c r="D519" i="1"/>
  <c r="F519" i="1"/>
  <c r="J519" i="1"/>
  <c r="A520" i="1"/>
  <c r="G519" i="1"/>
  <c r="I519" i="1"/>
  <c r="AF262" i="1" l="1"/>
  <c r="AG262" i="1"/>
  <c r="AH262" i="1" s="1"/>
  <c r="C520" i="1"/>
  <c r="H520" i="1"/>
  <c r="AI520" i="1"/>
  <c r="B520" i="1"/>
  <c r="K520" i="1" s="1"/>
  <c r="D520" i="1"/>
  <c r="F520" i="1"/>
  <c r="J520" i="1"/>
  <c r="A521" i="1"/>
  <c r="G520" i="1"/>
  <c r="I520" i="1"/>
  <c r="AJ262" i="1" l="1"/>
  <c r="Q263" i="1"/>
  <c r="C521" i="1"/>
  <c r="H521" i="1"/>
  <c r="AI521" i="1"/>
  <c r="B521" i="1"/>
  <c r="K521" i="1" s="1"/>
  <c r="D521" i="1"/>
  <c r="F521" i="1"/>
  <c r="J521" i="1"/>
  <c r="A522" i="1"/>
  <c r="G521" i="1"/>
  <c r="I521" i="1"/>
  <c r="AF263" i="1" l="1"/>
  <c r="AG263" i="1"/>
  <c r="AH263" i="1" s="1"/>
  <c r="C522" i="1"/>
  <c r="H522" i="1"/>
  <c r="AI522" i="1"/>
  <c r="B522" i="1"/>
  <c r="K522" i="1" s="1"/>
  <c r="D522" i="1"/>
  <c r="F522" i="1"/>
  <c r="J522" i="1"/>
  <c r="A523" i="1"/>
  <c r="G522" i="1"/>
  <c r="I522" i="1"/>
  <c r="AJ263" i="1" l="1"/>
  <c r="Q264" i="1"/>
  <c r="C523" i="1"/>
  <c r="H523" i="1"/>
  <c r="AI523" i="1"/>
  <c r="B523" i="1"/>
  <c r="K523" i="1" s="1"/>
  <c r="D523" i="1"/>
  <c r="F523" i="1"/>
  <c r="J523" i="1"/>
  <c r="A524" i="1"/>
  <c r="G523" i="1"/>
  <c r="I523" i="1"/>
  <c r="AF264" i="1" l="1"/>
  <c r="AG264" i="1"/>
  <c r="AH264" i="1" s="1"/>
  <c r="C524" i="1"/>
  <c r="H524" i="1"/>
  <c r="AI524" i="1"/>
  <c r="B524" i="1"/>
  <c r="K524" i="1" s="1"/>
  <c r="D524" i="1"/>
  <c r="F524" i="1"/>
  <c r="J524" i="1"/>
  <c r="A525" i="1"/>
  <c r="G524" i="1"/>
  <c r="I524" i="1"/>
  <c r="AJ264" i="1" l="1"/>
  <c r="Q265" i="1"/>
  <c r="C525" i="1"/>
  <c r="H525" i="1"/>
  <c r="AI525" i="1"/>
  <c r="B525" i="1"/>
  <c r="K525" i="1" s="1"/>
  <c r="D525" i="1"/>
  <c r="F525" i="1"/>
  <c r="J525" i="1"/>
  <c r="A526" i="1"/>
  <c r="G525" i="1"/>
  <c r="I525" i="1"/>
  <c r="AF265" i="1" l="1"/>
  <c r="AG265" i="1"/>
  <c r="AH265" i="1" s="1"/>
  <c r="C526" i="1"/>
  <c r="H526" i="1"/>
  <c r="AI526" i="1"/>
  <c r="B526" i="1"/>
  <c r="K526" i="1" s="1"/>
  <c r="D526" i="1"/>
  <c r="F526" i="1"/>
  <c r="J526" i="1"/>
  <c r="A527" i="1"/>
  <c r="G526" i="1"/>
  <c r="I526" i="1"/>
  <c r="Q266" i="1" l="1"/>
  <c r="AJ265" i="1"/>
  <c r="C527" i="1"/>
  <c r="H527" i="1"/>
  <c r="AI527" i="1"/>
  <c r="B527" i="1"/>
  <c r="K527" i="1" s="1"/>
  <c r="D527" i="1"/>
  <c r="F527" i="1"/>
  <c r="J527" i="1"/>
  <c r="A528" i="1"/>
  <c r="G527" i="1"/>
  <c r="I527" i="1"/>
  <c r="AF266" i="1" l="1"/>
  <c r="AG266" i="1"/>
  <c r="AH266" i="1" s="1"/>
  <c r="C528" i="1"/>
  <c r="H528" i="1"/>
  <c r="AI528" i="1"/>
  <c r="B528" i="1"/>
  <c r="K528" i="1" s="1"/>
  <c r="D528" i="1"/>
  <c r="F528" i="1"/>
  <c r="J528" i="1"/>
  <c r="A529" i="1"/>
  <c r="G528" i="1"/>
  <c r="I528" i="1"/>
  <c r="AJ266" i="1" l="1"/>
  <c r="Q267" i="1"/>
  <c r="C529" i="1"/>
  <c r="H529" i="1"/>
  <c r="AI529" i="1"/>
  <c r="B529" i="1"/>
  <c r="K529" i="1" s="1"/>
  <c r="D529" i="1"/>
  <c r="F529" i="1"/>
  <c r="J529" i="1"/>
  <c r="A530" i="1"/>
  <c r="G529" i="1"/>
  <c r="I529" i="1"/>
  <c r="AF267" i="1" l="1"/>
  <c r="AG267" i="1"/>
  <c r="AH267" i="1" s="1"/>
  <c r="C530" i="1"/>
  <c r="H530" i="1"/>
  <c r="AI530" i="1"/>
  <c r="B530" i="1"/>
  <c r="K530" i="1" s="1"/>
  <c r="D530" i="1"/>
  <c r="F530" i="1"/>
  <c r="J530" i="1"/>
  <c r="A531" i="1"/>
  <c r="G530" i="1"/>
  <c r="I530" i="1"/>
  <c r="Q268" i="1" l="1"/>
  <c r="AJ267" i="1"/>
  <c r="C531" i="1"/>
  <c r="H531" i="1"/>
  <c r="AI531" i="1"/>
  <c r="B531" i="1"/>
  <c r="K531" i="1" s="1"/>
  <c r="D531" i="1"/>
  <c r="F531" i="1"/>
  <c r="J531" i="1"/>
  <c r="A532" i="1"/>
  <c r="G531" i="1"/>
  <c r="I531" i="1"/>
  <c r="AF268" i="1" l="1"/>
  <c r="AG268" i="1"/>
  <c r="AH268" i="1" s="1"/>
  <c r="C532" i="1"/>
  <c r="H532" i="1"/>
  <c r="AI532" i="1"/>
  <c r="B532" i="1"/>
  <c r="K532" i="1" s="1"/>
  <c r="D532" i="1"/>
  <c r="F532" i="1"/>
  <c r="J532" i="1"/>
  <c r="A533" i="1"/>
  <c r="G532" i="1"/>
  <c r="I532" i="1"/>
  <c r="AJ268" i="1" l="1"/>
  <c r="Q269" i="1"/>
  <c r="C533" i="1"/>
  <c r="H533" i="1"/>
  <c r="AI533" i="1"/>
  <c r="B533" i="1"/>
  <c r="K533" i="1" s="1"/>
  <c r="D533" i="1"/>
  <c r="F533" i="1"/>
  <c r="J533" i="1"/>
  <c r="A534" i="1"/>
  <c r="G533" i="1"/>
  <c r="I533" i="1"/>
  <c r="AF269" i="1" l="1"/>
  <c r="AG269" i="1"/>
  <c r="AH269" i="1" s="1"/>
  <c r="C534" i="1"/>
  <c r="H534" i="1"/>
  <c r="AI534" i="1"/>
  <c r="B534" i="1"/>
  <c r="K534" i="1" s="1"/>
  <c r="D534" i="1"/>
  <c r="F534" i="1"/>
  <c r="J534" i="1"/>
  <c r="A535" i="1"/>
  <c r="G534" i="1"/>
  <c r="I534" i="1"/>
  <c r="Q270" i="1" l="1"/>
  <c r="AJ269" i="1"/>
  <c r="C535" i="1"/>
  <c r="H535" i="1"/>
  <c r="AI535" i="1"/>
  <c r="B535" i="1"/>
  <c r="K535" i="1" s="1"/>
  <c r="D535" i="1"/>
  <c r="F535" i="1"/>
  <c r="J535" i="1"/>
  <c r="A536" i="1"/>
  <c r="G535" i="1"/>
  <c r="I535" i="1"/>
  <c r="AF270" i="1" l="1"/>
  <c r="AG270" i="1"/>
  <c r="AH270" i="1" s="1"/>
  <c r="C536" i="1"/>
  <c r="H536" i="1"/>
  <c r="AI536" i="1"/>
  <c r="B536" i="1"/>
  <c r="K536" i="1" s="1"/>
  <c r="D536" i="1"/>
  <c r="F536" i="1"/>
  <c r="J536" i="1"/>
  <c r="A537" i="1"/>
  <c r="G536" i="1"/>
  <c r="I536" i="1"/>
  <c r="Q271" i="1" l="1"/>
  <c r="C537" i="1"/>
  <c r="H537" i="1"/>
  <c r="AI537" i="1"/>
  <c r="B537" i="1"/>
  <c r="K537" i="1" s="1"/>
  <c r="D537" i="1"/>
  <c r="F537" i="1"/>
  <c r="J537" i="1"/>
  <c r="A538" i="1"/>
  <c r="G537" i="1"/>
  <c r="I537" i="1"/>
  <c r="AF271" i="1" l="1"/>
  <c r="AG271" i="1"/>
  <c r="AH271" i="1" s="1"/>
  <c r="AJ270" i="1"/>
  <c r="C538" i="1"/>
  <c r="H538" i="1"/>
  <c r="AI538" i="1"/>
  <c r="B538" i="1"/>
  <c r="K538" i="1" s="1"/>
  <c r="D538" i="1"/>
  <c r="F538" i="1"/>
  <c r="J538" i="1"/>
  <c r="A539" i="1"/>
  <c r="G538" i="1"/>
  <c r="I538" i="1"/>
  <c r="AJ271" i="1" l="1"/>
  <c r="C539" i="1"/>
  <c r="H539" i="1"/>
  <c r="AI539" i="1"/>
  <c r="B539" i="1"/>
  <c r="K539" i="1" s="1"/>
  <c r="D539" i="1"/>
  <c r="F539" i="1"/>
  <c r="J539" i="1"/>
  <c r="A540" i="1"/>
  <c r="G539" i="1"/>
  <c r="I539" i="1"/>
  <c r="Q272" i="1" l="1"/>
  <c r="C540" i="1"/>
  <c r="H540" i="1"/>
  <c r="AI540" i="1"/>
  <c r="B540" i="1"/>
  <c r="K540" i="1" s="1"/>
  <c r="D540" i="1"/>
  <c r="F540" i="1"/>
  <c r="J540" i="1"/>
  <c r="A541" i="1"/>
  <c r="G540" i="1"/>
  <c r="I540" i="1"/>
  <c r="AF272" i="1" l="1"/>
  <c r="AG272" i="1"/>
  <c r="AH272" i="1" s="1"/>
  <c r="C541" i="1"/>
  <c r="H541" i="1"/>
  <c r="AI541" i="1"/>
  <c r="B541" i="1"/>
  <c r="K541" i="1" s="1"/>
  <c r="D541" i="1"/>
  <c r="F541" i="1"/>
  <c r="J541" i="1"/>
  <c r="A542" i="1"/>
  <c r="G541" i="1"/>
  <c r="I541" i="1"/>
  <c r="Q273" i="1" l="1"/>
  <c r="AJ272" i="1"/>
  <c r="C542" i="1"/>
  <c r="H542" i="1"/>
  <c r="AI542" i="1"/>
  <c r="B542" i="1"/>
  <c r="K542" i="1" s="1"/>
  <c r="D542" i="1"/>
  <c r="F542" i="1"/>
  <c r="J542" i="1"/>
  <c r="A543" i="1"/>
  <c r="G542" i="1"/>
  <c r="I542" i="1"/>
  <c r="AF273" i="1" l="1"/>
  <c r="AG273" i="1"/>
  <c r="AH273" i="1" s="1"/>
  <c r="C543" i="1"/>
  <c r="H543" i="1"/>
  <c r="AI543" i="1"/>
  <c r="B543" i="1"/>
  <c r="K543" i="1" s="1"/>
  <c r="D543" i="1"/>
  <c r="F543" i="1"/>
  <c r="J543" i="1"/>
  <c r="A544" i="1"/>
  <c r="G543" i="1"/>
  <c r="I543" i="1"/>
  <c r="Q274" i="1" l="1"/>
  <c r="AJ273" i="1"/>
  <c r="C544" i="1"/>
  <c r="H544" i="1"/>
  <c r="AI544" i="1"/>
  <c r="B544" i="1"/>
  <c r="K544" i="1" s="1"/>
  <c r="D544" i="1"/>
  <c r="F544" i="1"/>
  <c r="J544" i="1"/>
  <c r="A545" i="1"/>
  <c r="G544" i="1"/>
  <c r="I544" i="1"/>
  <c r="AF274" i="1" l="1"/>
  <c r="AG274" i="1"/>
  <c r="AH274" i="1" s="1"/>
  <c r="C545" i="1"/>
  <c r="H545" i="1"/>
  <c r="AI545" i="1"/>
  <c r="B545" i="1"/>
  <c r="K545" i="1" s="1"/>
  <c r="D545" i="1"/>
  <c r="F545" i="1"/>
  <c r="J545" i="1"/>
  <c r="A546" i="1"/>
  <c r="G545" i="1"/>
  <c r="I545" i="1"/>
  <c r="AJ274" i="1" l="1"/>
  <c r="Q275" i="1"/>
  <c r="C546" i="1"/>
  <c r="H546" i="1"/>
  <c r="AI546" i="1"/>
  <c r="B546" i="1"/>
  <c r="K546" i="1" s="1"/>
  <c r="D546" i="1"/>
  <c r="F546" i="1"/>
  <c r="J546" i="1"/>
  <c r="A547" i="1"/>
  <c r="G546" i="1"/>
  <c r="I546" i="1"/>
  <c r="AF275" i="1" l="1"/>
  <c r="AG275" i="1"/>
  <c r="AH275" i="1" s="1"/>
  <c r="C547" i="1"/>
  <c r="H547" i="1"/>
  <c r="AI547" i="1"/>
  <c r="B547" i="1"/>
  <c r="K547" i="1" s="1"/>
  <c r="D547" i="1"/>
  <c r="F547" i="1"/>
  <c r="J547" i="1"/>
  <c r="A548" i="1"/>
  <c r="G547" i="1"/>
  <c r="I547" i="1"/>
  <c r="AJ275" i="1" l="1"/>
  <c r="Q276" i="1"/>
  <c r="C548" i="1"/>
  <c r="H548" i="1"/>
  <c r="AI548" i="1"/>
  <c r="B548" i="1"/>
  <c r="K548" i="1" s="1"/>
  <c r="D548" i="1"/>
  <c r="F548" i="1"/>
  <c r="J548" i="1"/>
  <c r="A549" i="1"/>
  <c r="G548" i="1"/>
  <c r="I548" i="1"/>
  <c r="AF276" i="1" l="1"/>
  <c r="AG276" i="1"/>
  <c r="AH276" i="1" s="1"/>
  <c r="C549" i="1"/>
  <c r="H549" i="1"/>
  <c r="AI549" i="1"/>
  <c r="B549" i="1"/>
  <c r="K549" i="1" s="1"/>
  <c r="D549" i="1"/>
  <c r="F549" i="1"/>
  <c r="J549" i="1"/>
  <c r="A550" i="1"/>
  <c r="G549" i="1"/>
  <c r="I549" i="1"/>
  <c r="AJ276" i="1" l="1"/>
  <c r="Q277" i="1"/>
  <c r="C550" i="1"/>
  <c r="H550" i="1"/>
  <c r="AI550" i="1"/>
  <c r="B550" i="1"/>
  <c r="K550" i="1" s="1"/>
  <c r="D550" i="1"/>
  <c r="F550" i="1"/>
  <c r="J550" i="1"/>
  <c r="A551" i="1"/>
  <c r="G550" i="1"/>
  <c r="I550" i="1"/>
  <c r="AF277" i="1" l="1"/>
  <c r="AG277" i="1"/>
  <c r="AH277" i="1" s="1"/>
  <c r="C551" i="1"/>
  <c r="H551" i="1"/>
  <c r="AI551" i="1"/>
  <c r="B551" i="1"/>
  <c r="K551" i="1" s="1"/>
  <c r="D551" i="1"/>
  <c r="F551" i="1"/>
  <c r="J551" i="1"/>
  <c r="A552" i="1"/>
  <c r="G551" i="1"/>
  <c r="I551" i="1"/>
  <c r="Q278" i="1" l="1"/>
  <c r="AJ277" i="1"/>
  <c r="C552" i="1"/>
  <c r="H552" i="1"/>
  <c r="AI552" i="1"/>
  <c r="B552" i="1"/>
  <c r="K552" i="1" s="1"/>
  <c r="D552" i="1"/>
  <c r="F552" i="1"/>
  <c r="J552" i="1"/>
  <c r="A553" i="1"/>
  <c r="G552" i="1"/>
  <c r="I552" i="1"/>
  <c r="AF278" i="1" l="1"/>
  <c r="AG278" i="1"/>
  <c r="AH278" i="1" s="1"/>
  <c r="C553" i="1"/>
  <c r="H553" i="1"/>
  <c r="AI553" i="1"/>
  <c r="B553" i="1"/>
  <c r="K553" i="1" s="1"/>
  <c r="D553" i="1"/>
  <c r="F553" i="1"/>
  <c r="J553" i="1"/>
  <c r="A554" i="1"/>
  <c r="G553" i="1"/>
  <c r="I553" i="1"/>
  <c r="AJ278" i="1" l="1"/>
  <c r="Q279" i="1"/>
  <c r="C554" i="1"/>
  <c r="H554" i="1"/>
  <c r="AI554" i="1"/>
  <c r="B554" i="1"/>
  <c r="K554" i="1" s="1"/>
  <c r="D554" i="1"/>
  <c r="F554" i="1"/>
  <c r="J554" i="1"/>
  <c r="A555" i="1"/>
  <c r="G554" i="1"/>
  <c r="I554" i="1"/>
  <c r="AF279" i="1" l="1"/>
  <c r="AG279" i="1"/>
  <c r="AH279" i="1" s="1"/>
  <c r="C555" i="1"/>
  <c r="H555" i="1"/>
  <c r="AI555" i="1"/>
  <c r="B555" i="1"/>
  <c r="K555" i="1" s="1"/>
  <c r="D555" i="1"/>
  <c r="F555" i="1"/>
  <c r="J555" i="1"/>
  <c r="A556" i="1"/>
  <c r="G555" i="1"/>
  <c r="I555" i="1"/>
  <c r="AJ279" i="1" l="1"/>
  <c r="Q280" i="1"/>
  <c r="C556" i="1"/>
  <c r="H556" i="1"/>
  <c r="AI556" i="1"/>
  <c r="B556" i="1"/>
  <c r="K556" i="1" s="1"/>
  <c r="D556" i="1"/>
  <c r="F556" i="1"/>
  <c r="J556" i="1"/>
  <c r="A557" i="1"/>
  <c r="G556" i="1"/>
  <c r="I556" i="1"/>
  <c r="AF280" i="1" l="1"/>
  <c r="AG280" i="1"/>
  <c r="AH280" i="1" s="1"/>
  <c r="C557" i="1"/>
  <c r="H557" i="1"/>
  <c r="AI557" i="1"/>
  <c r="B557" i="1"/>
  <c r="K557" i="1" s="1"/>
  <c r="D557" i="1"/>
  <c r="F557" i="1"/>
  <c r="J557" i="1"/>
  <c r="A558" i="1"/>
  <c r="G557" i="1"/>
  <c r="I557" i="1"/>
  <c r="AJ280" i="1" l="1"/>
  <c r="Q281" i="1"/>
  <c r="C558" i="1"/>
  <c r="H558" i="1"/>
  <c r="AI558" i="1"/>
  <c r="B558" i="1"/>
  <c r="K558" i="1" s="1"/>
  <c r="D558" i="1"/>
  <c r="F558" i="1"/>
  <c r="J558" i="1"/>
  <c r="A559" i="1"/>
  <c r="G558" i="1"/>
  <c r="I558" i="1"/>
  <c r="AF281" i="1" l="1"/>
  <c r="AG281" i="1"/>
  <c r="AH281" i="1" s="1"/>
  <c r="C559" i="1"/>
  <c r="H559" i="1"/>
  <c r="AI559" i="1"/>
  <c r="B559" i="1"/>
  <c r="K559" i="1" s="1"/>
  <c r="D559" i="1"/>
  <c r="F559" i="1"/>
  <c r="J559" i="1"/>
  <c r="A560" i="1"/>
  <c r="G559" i="1"/>
  <c r="I559" i="1"/>
  <c r="AJ281" i="1" l="1"/>
  <c r="Q282" i="1"/>
  <c r="C560" i="1"/>
  <c r="H560" i="1"/>
  <c r="AI560" i="1"/>
  <c r="B560" i="1"/>
  <c r="K560" i="1" s="1"/>
  <c r="D560" i="1"/>
  <c r="F560" i="1"/>
  <c r="J560" i="1"/>
  <c r="A561" i="1"/>
  <c r="G560" i="1"/>
  <c r="I560" i="1"/>
  <c r="AF282" i="1" l="1"/>
  <c r="AG282" i="1"/>
  <c r="AH282" i="1" s="1"/>
  <c r="C561" i="1"/>
  <c r="H561" i="1"/>
  <c r="AI561" i="1"/>
  <c r="B561" i="1"/>
  <c r="K561" i="1" s="1"/>
  <c r="D561" i="1"/>
  <c r="F561" i="1"/>
  <c r="J561" i="1"/>
  <c r="A562" i="1"/>
  <c r="G561" i="1"/>
  <c r="I561" i="1"/>
  <c r="AJ282" i="1" l="1"/>
  <c r="Q283" i="1"/>
  <c r="C562" i="1"/>
  <c r="H562" i="1"/>
  <c r="AI562" i="1"/>
  <c r="B562" i="1"/>
  <c r="K562" i="1" s="1"/>
  <c r="D562" i="1"/>
  <c r="F562" i="1"/>
  <c r="J562" i="1"/>
  <c r="A563" i="1"/>
  <c r="G562" i="1"/>
  <c r="I562" i="1"/>
  <c r="AF283" i="1" l="1"/>
  <c r="AG283" i="1"/>
  <c r="AH283" i="1" s="1"/>
  <c r="C563" i="1"/>
  <c r="H563" i="1"/>
  <c r="AI563" i="1"/>
  <c r="B563" i="1"/>
  <c r="K563" i="1" s="1"/>
  <c r="D563" i="1"/>
  <c r="F563" i="1"/>
  <c r="J563" i="1"/>
  <c r="A564" i="1"/>
  <c r="G563" i="1"/>
  <c r="I563" i="1"/>
  <c r="AJ283" i="1" l="1"/>
  <c r="Q284" i="1"/>
  <c r="C564" i="1"/>
  <c r="H564" i="1"/>
  <c r="AI564" i="1"/>
  <c r="B564" i="1"/>
  <c r="K564" i="1" s="1"/>
  <c r="D564" i="1"/>
  <c r="F564" i="1"/>
  <c r="J564" i="1"/>
  <c r="A565" i="1"/>
  <c r="G564" i="1"/>
  <c r="I564" i="1"/>
  <c r="AF284" i="1" l="1"/>
  <c r="AG284" i="1"/>
  <c r="AH284" i="1" s="1"/>
  <c r="B565" i="1"/>
  <c r="K565" i="1" s="1"/>
  <c r="G565" i="1"/>
  <c r="C565" i="1"/>
  <c r="AI565" i="1"/>
  <c r="J565" i="1"/>
  <c r="D565" i="1"/>
  <c r="I565" i="1"/>
  <c r="H565" i="1"/>
  <c r="F565" i="1"/>
  <c r="A566" i="1"/>
  <c r="AJ284" i="1" l="1"/>
  <c r="Q285" i="1"/>
  <c r="B566" i="1"/>
  <c r="K566" i="1" s="1"/>
  <c r="G566" i="1"/>
  <c r="C566" i="1"/>
  <c r="AI566" i="1"/>
  <c r="J566" i="1"/>
  <c r="D566" i="1"/>
  <c r="I566" i="1"/>
  <c r="H566" i="1"/>
  <c r="F566" i="1"/>
  <c r="A567" i="1"/>
  <c r="AF285" i="1" l="1"/>
  <c r="AG285" i="1"/>
  <c r="AH285" i="1" s="1"/>
  <c r="B567" i="1"/>
  <c r="K567" i="1" s="1"/>
  <c r="G567" i="1"/>
  <c r="C567" i="1"/>
  <c r="AI567" i="1"/>
  <c r="J567" i="1"/>
  <c r="D567" i="1"/>
  <c r="I567" i="1"/>
  <c r="H567" i="1"/>
  <c r="F567" i="1"/>
  <c r="A568" i="1"/>
  <c r="AJ285" i="1" l="1"/>
  <c r="Q286" i="1"/>
  <c r="B568" i="1"/>
  <c r="K568" i="1" s="1"/>
  <c r="G568" i="1"/>
  <c r="C568" i="1"/>
  <c r="AI568" i="1"/>
  <c r="J568" i="1"/>
  <c r="D568" i="1"/>
  <c r="I568" i="1"/>
  <c r="H568" i="1"/>
  <c r="F568" i="1"/>
  <c r="A569" i="1"/>
  <c r="AF286" i="1" l="1"/>
  <c r="AG286" i="1"/>
  <c r="AH286" i="1" s="1"/>
  <c r="B569" i="1"/>
  <c r="K569" i="1" s="1"/>
  <c r="G569" i="1"/>
  <c r="C569" i="1"/>
  <c r="AI569" i="1"/>
  <c r="J569" i="1"/>
  <c r="D569" i="1"/>
  <c r="I569" i="1"/>
  <c r="H569" i="1"/>
  <c r="F569" i="1"/>
  <c r="A570" i="1"/>
  <c r="AJ286" i="1" l="1"/>
  <c r="Q287" i="1"/>
  <c r="B570" i="1"/>
  <c r="K570" i="1" s="1"/>
  <c r="G570" i="1"/>
  <c r="C570" i="1"/>
  <c r="AI570" i="1"/>
  <c r="J570" i="1"/>
  <c r="D570" i="1"/>
  <c r="I570" i="1"/>
  <c r="H570" i="1"/>
  <c r="F570" i="1"/>
  <c r="A571" i="1"/>
  <c r="AF287" i="1" l="1"/>
  <c r="AG287" i="1"/>
  <c r="AH287" i="1" s="1"/>
  <c r="B571" i="1"/>
  <c r="K571" i="1" s="1"/>
  <c r="G571" i="1"/>
  <c r="C571" i="1"/>
  <c r="AI571" i="1"/>
  <c r="J571" i="1"/>
  <c r="D571" i="1"/>
  <c r="I571" i="1"/>
  <c r="H571" i="1"/>
  <c r="F571" i="1"/>
  <c r="A572" i="1"/>
  <c r="AJ287" i="1" l="1"/>
  <c r="Q288" i="1"/>
  <c r="B572" i="1"/>
  <c r="K572" i="1" s="1"/>
  <c r="G572" i="1"/>
  <c r="C572" i="1"/>
  <c r="AI572" i="1"/>
  <c r="J572" i="1"/>
  <c r="D572" i="1"/>
  <c r="I572" i="1"/>
  <c r="H572" i="1"/>
  <c r="F572" i="1"/>
  <c r="A573" i="1"/>
  <c r="AF288" i="1" l="1"/>
  <c r="AG288" i="1"/>
  <c r="AH288" i="1" s="1"/>
  <c r="B573" i="1"/>
  <c r="K573" i="1" s="1"/>
  <c r="G573" i="1"/>
  <c r="C573" i="1"/>
  <c r="AI573" i="1"/>
  <c r="J573" i="1"/>
  <c r="D573" i="1"/>
  <c r="I573" i="1"/>
  <c r="H573" i="1"/>
  <c r="F573" i="1"/>
  <c r="A574" i="1"/>
  <c r="AJ288" i="1" l="1"/>
  <c r="Q289" i="1"/>
  <c r="B574" i="1"/>
  <c r="K574" i="1" s="1"/>
  <c r="G574" i="1"/>
  <c r="C574" i="1"/>
  <c r="AI574" i="1"/>
  <c r="J574" i="1"/>
  <c r="D574" i="1"/>
  <c r="I574" i="1"/>
  <c r="H574" i="1"/>
  <c r="F574" i="1"/>
  <c r="A575" i="1"/>
  <c r="AF289" i="1" l="1"/>
  <c r="AG289" i="1"/>
  <c r="AH289" i="1" s="1"/>
  <c r="B575" i="1"/>
  <c r="K575" i="1" s="1"/>
  <c r="G575" i="1"/>
  <c r="C575" i="1"/>
  <c r="AI575" i="1"/>
  <c r="J575" i="1"/>
  <c r="D575" i="1"/>
  <c r="I575" i="1"/>
  <c r="H575" i="1"/>
  <c r="F575" i="1"/>
  <c r="A576" i="1"/>
  <c r="AJ289" i="1" l="1"/>
  <c r="Q290" i="1"/>
  <c r="B576" i="1"/>
  <c r="K576" i="1" s="1"/>
  <c r="G576" i="1"/>
  <c r="C576" i="1"/>
  <c r="AI576" i="1"/>
  <c r="J576" i="1"/>
  <c r="D576" i="1"/>
  <c r="I576" i="1"/>
  <c r="H576" i="1"/>
  <c r="F576" i="1"/>
  <c r="A577" i="1"/>
  <c r="AF290" i="1" l="1"/>
  <c r="AG290" i="1"/>
  <c r="AH290" i="1" s="1"/>
  <c r="B577" i="1"/>
  <c r="K577" i="1" s="1"/>
  <c r="G577" i="1"/>
  <c r="C577" i="1"/>
  <c r="AI577" i="1"/>
  <c r="J577" i="1"/>
  <c r="D577" i="1"/>
  <c r="I577" i="1"/>
  <c r="H577" i="1"/>
  <c r="F577" i="1"/>
  <c r="A578" i="1"/>
  <c r="AJ290" i="1" l="1"/>
  <c r="Q291" i="1"/>
  <c r="B578" i="1"/>
  <c r="K578" i="1" s="1"/>
  <c r="G578" i="1"/>
  <c r="C578" i="1"/>
  <c r="AI578" i="1"/>
  <c r="J578" i="1"/>
  <c r="D578" i="1"/>
  <c r="I578" i="1"/>
  <c r="H578" i="1"/>
  <c r="F578" i="1"/>
  <c r="A579" i="1"/>
  <c r="AF291" i="1" l="1"/>
  <c r="AG291" i="1"/>
  <c r="AH291" i="1" s="1"/>
  <c r="B579" i="1"/>
  <c r="K579" i="1" s="1"/>
  <c r="G579" i="1"/>
  <c r="C579" i="1"/>
  <c r="AI579" i="1"/>
  <c r="J579" i="1"/>
  <c r="D579" i="1"/>
  <c r="I579" i="1"/>
  <c r="H579" i="1"/>
  <c r="F579" i="1"/>
  <c r="A580" i="1"/>
  <c r="AJ291" i="1" l="1"/>
  <c r="Q292" i="1"/>
  <c r="B580" i="1"/>
  <c r="K580" i="1" s="1"/>
  <c r="G580" i="1"/>
  <c r="C580" i="1"/>
  <c r="AI580" i="1"/>
  <c r="J580" i="1"/>
  <c r="D580" i="1"/>
  <c r="I580" i="1"/>
  <c r="H580" i="1"/>
  <c r="F580" i="1"/>
  <c r="A581" i="1"/>
  <c r="AF292" i="1" l="1"/>
  <c r="AG292" i="1"/>
  <c r="AH292" i="1" s="1"/>
  <c r="B581" i="1"/>
  <c r="K581" i="1" s="1"/>
  <c r="G581" i="1"/>
  <c r="C581" i="1"/>
  <c r="AI581" i="1"/>
  <c r="J581" i="1"/>
  <c r="D581" i="1"/>
  <c r="I581" i="1"/>
  <c r="H581" i="1"/>
  <c r="F581" i="1"/>
  <c r="A582" i="1"/>
  <c r="AJ292" i="1" l="1"/>
  <c r="Q293" i="1"/>
  <c r="B582" i="1"/>
  <c r="K582" i="1" s="1"/>
  <c r="G582" i="1"/>
  <c r="C582" i="1"/>
  <c r="AI582" i="1"/>
  <c r="J582" i="1"/>
  <c r="D582" i="1"/>
  <c r="I582" i="1"/>
  <c r="H582" i="1"/>
  <c r="F582" i="1"/>
  <c r="A583" i="1"/>
  <c r="AF293" i="1" l="1"/>
  <c r="AG293" i="1"/>
  <c r="AH293" i="1" s="1"/>
  <c r="B583" i="1"/>
  <c r="K583" i="1" s="1"/>
  <c r="G583" i="1"/>
  <c r="C583" i="1"/>
  <c r="AI583" i="1"/>
  <c r="J583" i="1"/>
  <c r="D583" i="1"/>
  <c r="I583" i="1"/>
  <c r="H583" i="1"/>
  <c r="F583" i="1"/>
  <c r="A584" i="1"/>
  <c r="AJ293" i="1" l="1"/>
  <c r="Q294" i="1"/>
  <c r="B584" i="1"/>
  <c r="K584" i="1" s="1"/>
  <c r="G584" i="1"/>
  <c r="C584" i="1"/>
  <c r="AI584" i="1"/>
  <c r="J584" i="1"/>
  <c r="D584" i="1"/>
  <c r="I584" i="1"/>
  <c r="H584" i="1"/>
  <c r="F584" i="1"/>
  <c r="A585" i="1"/>
  <c r="AF294" i="1" l="1"/>
  <c r="AG294" i="1"/>
  <c r="AH294" i="1" s="1"/>
  <c r="B585" i="1"/>
  <c r="K585" i="1" s="1"/>
  <c r="G585" i="1"/>
  <c r="C585" i="1"/>
  <c r="AI585" i="1"/>
  <c r="J585" i="1"/>
  <c r="D585" i="1"/>
  <c r="I585" i="1"/>
  <c r="H585" i="1"/>
  <c r="F585" i="1"/>
  <c r="A586" i="1"/>
  <c r="AJ294" i="1" l="1"/>
  <c r="Q295" i="1"/>
  <c r="B586" i="1"/>
  <c r="K586" i="1" s="1"/>
  <c r="G586" i="1"/>
  <c r="C586" i="1"/>
  <c r="AI586" i="1"/>
  <c r="J586" i="1"/>
  <c r="D586" i="1"/>
  <c r="I586" i="1"/>
  <c r="H586" i="1"/>
  <c r="F586" i="1"/>
  <c r="A587" i="1"/>
  <c r="AF295" i="1" l="1"/>
  <c r="AG295" i="1"/>
  <c r="AH295" i="1" s="1"/>
  <c r="B587" i="1"/>
  <c r="K587" i="1" s="1"/>
  <c r="G587" i="1"/>
  <c r="C587" i="1"/>
  <c r="AI587" i="1"/>
  <c r="J587" i="1"/>
  <c r="D587" i="1"/>
  <c r="I587" i="1"/>
  <c r="H587" i="1"/>
  <c r="F587" i="1"/>
  <c r="A588" i="1"/>
  <c r="AJ295" i="1" l="1"/>
  <c r="Q296" i="1"/>
  <c r="B588" i="1"/>
  <c r="K588" i="1" s="1"/>
  <c r="G588" i="1"/>
  <c r="C588" i="1"/>
  <c r="AI588" i="1"/>
  <c r="J588" i="1"/>
  <c r="D588" i="1"/>
  <c r="I588" i="1"/>
  <c r="H588" i="1"/>
  <c r="F588" i="1"/>
  <c r="A589" i="1"/>
  <c r="AF296" i="1" l="1"/>
  <c r="AG296" i="1"/>
  <c r="AH296" i="1" s="1"/>
  <c r="B589" i="1"/>
  <c r="K589" i="1" s="1"/>
  <c r="G589" i="1"/>
  <c r="C589" i="1"/>
  <c r="AI589" i="1"/>
  <c r="J589" i="1"/>
  <c r="D589" i="1"/>
  <c r="I589" i="1"/>
  <c r="H589" i="1"/>
  <c r="F589" i="1"/>
  <c r="A590" i="1"/>
  <c r="Q297" i="1" l="1"/>
  <c r="AJ296" i="1"/>
  <c r="B590" i="1"/>
  <c r="K590" i="1" s="1"/>
  <c r="G590" i="1"/>
  <c r="C590" i="1"/>
  <c r="AI590" i="1"/>
  <c r="J590" i="1"/>
  <c r="D590" i="1"/>
  <c r="I590" i="1"/>
  <c r="H590" i="1"/>
  <c r="F590" i="1"/>
  <c r="A591" i="1"/>
  <c r="AG297" i="1" l="1"/>
  <c r="AH297" i="1" s="1"/>
  <c r="AF297" i="1"/>
  <c r="B591" i="1"/>
  <c r="K591" i="1" s="1"/>
  <c r="G591" i="1"/>
  <c r="C591" i="1"/>
  <c r="AI591" i="1"/>
  <c r="J591" i="1"/>
  <c r="D591" i="1"/>
  <c r="I591" i="1"/>
  <c r="H591" i="1"/>
  <c r="F591" i="1"/>
  <c r="A592" i="1"/>
  <c r="AJ297" i="1" l="1"/>
  <c r="Q298" i="1"/>
  <c r="B592" i="1"/>
  <c r="K592" i="1" s="1"/>
  <c r="G592" i="1"/>
  <c r="C592" i="1"/>
  <c r="AI592" i="1"/>
  <c r="J592" i="1"/>
  <c r="D592" i="1"/>
  <c r="I592" i="1"/>
  <c r="H592" i="1"/>
  <c r="F592" i="1"/>
  <c r="A593" i="1"/>
  <c r="AF298" i="1" l="1"/>
  <c r="AG298" i="1"/>
  <c r="AH298" i="1" s="1"/>
  <c r="B593" i="1"/>
  <c r="K593" i="1" s="1"/>
  <c r="G593" i="1"/>
  <c r="C593" i="1"/>
  <c r="AI593" i="1"/>
  <c r="J593" i="1"/>
  <c r="D593" i="1"/>
  <c r="I593" i="1"/>
  <c r="H593" i="1"/>
  <c r="F593" i="1"/>
  <c r="A594" i="1"/>
  <c r="AJ298" i="1" l="1"/>
  <c r="Q299" i="1"/>
  <c r="B594" i="1"/>
  <c r="K594" i="1" s="1"/>
  <c r="G594" i="1"/>
  <c r="C594" i="1"/>
  <c r="AI594" i="1"/>
  <c r="J594" i="1"/>
  <c r="D594" i="1"/>
  <c r="I594" i="1"/>
  <c r="H594" i="1"/>
  <c r="F594" i="1"/>
  <c r="A595" i="1"/>
  <c r="AF299" i="1" l="1"/>
  <c r="AG299" i="1"/>
  <c r="AH299" i="1" s="1"/>
  <c r="B595" i="1"/>
  <c r="K595" i="1" s="1"/>
  <c r="G595" i="1"/>
  <c r="C595" i="1"/>
  <c r="AI595" i="1"/>
  <c r="J595" i="1"/>
  <c r="D595" i="1"/>
  <c r="I595" i="1"/>
  <c r="H595" i="1"/>
  <c r="F595" i="1"/>
  <c r="A596" i="1"/>
  <c r="AJ299" i="1" l="1"/>
  <c r="Q300" i="1"/>
  <c r="B596" i="1"/>
  <c r="K596" i="1" s="1"/>
  <c r="G596" i="1"/>
  <c r="C596" i="1"/>
  <c r="AI596" i="1"/>
  <c r="J596" i="1"/>
  <c r="D596" i="1"/>
  <c r="I596" i="1"/>
  <c r="H596" i="1"/>
  <c r="F596" i="1"/>
  <c r="A597" i="1"/>
  <c r="AF300" i="1" l="1"/>
  <c r="AG300" i="1"/>
  <c r="AH300" i="1" s="1"/>
  <c r="B597" i="1"/>
  <c r="K597" i="1" s="1"/>
  <c r="G597" i="1"/>
  <c r="C597" i="1"/>
  <c r="AI597" i="1"/>
  <c r="J597" i="1"/>
  <c r="D597" i="1"/>
  <c r="I597" i="1"/>
  <c r="H597" i="1"/>
  <c r="F597" i="1"/>
  <c r="A598" i="1"/>
  <c r="AJ300" i="1" l="1"/>
  <c r="Q301" i="1"/>
  <c r="B598" i="1"/>
  <c r="K598" i="1" s="1"/>
  <c r="G598" i="1"/>
  <c r="C598" i="1"/>
  <c r="AI598" i="1"/>
  <c r="J598" i="1"/>
  <c r="D598" i="1"/>
  <c r="I598" i="1"/>
  <c r="H598" i="1"/>
  <c r="F598" i="1"/>
  <c r="A599" i="1"/>
  <c r="AF301" i="1" l="1"/>
  <c r="AG301" i="1"/>
  <c r="AH301" i="1" s="1"/>
  <c r="B599" i="1"/>
  <c r="K599" i="1" s="1"/>
  <c r="G599" i="1"/>
  <c r="C599" i="1"/>
  <c r="AI599" i="1"/>
  <c r="J599" i="1"/>
  <c r="D599" i="1"/>
  <c r="I599" i="1"/>
  <c r="H599" i="1"/>
  <c r="F599" i="1"/>
  <c r="A600" i="1"/>
  <c r="AJ301" i="1" l="1"/>
  <c r="Q302" i="1"/>
  <c r="B600" i="1"/>
  <c r="K600" i="1" s="1"/>
  <c r="G600" i="1"/>
  <c r="C600" i="1"/>
  <c r="AI600" i="1"/>
  <c r="J600" i="1"/>
  <c r="D600" i="1"/>
  <c r="I600" i="1"/>
  <c r="H600" i="1"/>
  <c r="F600" i="1"/>
  <c r="A601" i="1"/>
  <c r="AF302" i="1" l="1"/>
  <c r="AG302" i="1"/>
  <c r="AH302" i="1" s="1"/>
  <c r="B601" i="1"/>
  <c r="K601" i="1" s="1"/>
  <c r="G601" i="1"/>
  <c r="C601" i="1"/>
  <c r="AI601" i="1"/>
  <c r="J601" i="1"/>
  <c r="D601" i="1"/>
  <c r="I601" i="1"/>
  <c r="H601" i="1"/>
  <c r="F601" i="1"/>
  <c r="A602" i="1"/>
  <c r="AJ302" i="1" l="1"/>
  <c r="Q303" i="1"/>
  <c r="B602" i="1"/>
  <c r="K602" i="1" s="1"/>
  <c r="G602" i="1"/>
  <c r="C602" i="1"/>
  <c r="AI602" i="1"/>
  <c r="J602" i="1"/>
  <c r="D602" i="1"/>
  <c r="I602" i="1"/>
  <c r="H602" i="1"/>
  <c r="F602" i="1"/>
  <c r="A603" i="1"/>
  <c r="AF303" i="1" l="1"/>
  <c r="AG303" i="1"/>
  <c r="AH303" i="1" s="1"/>
  <c r="B603" i="1"/>
  <c r="K603" i="1" s="1"/>
  <c r="G603" i="1"/>
  <c r="C603" i="1"/>
  <c r="AI603" i="1"/>
  <c r="J603" i="1"/>
  <c r="D603" i="1"/>
  <c r="I603" i="1"/>
  <c r="H603" i="1"/>
  <c r="F603" i="1"/>
  <c r="A604" i="1"/>
  <c r="Q304" i="1" l="1"/>
  <c r="AJ303" i="1"/>
  <c r="D604" i="1"/>
  <c r="I604" i="1"/>
  <c r="H604" i="1"/>
  <c r="F604" i="1"/>
  <c r="A605" i="1"/>
  <c r="B604" i="1"/>
  <c r="K604" i="1" s="1"/>
  <c r="G604" i="1"/>
  <c r="C604" i="1"/>
  <c r="AI604" i="1"/>
  <c r="J604" i="1"/>
  <c r="AG304" i="1" l="1"/>
  <c r="AH304" i="1" s="1"/>
  <c r="AF304" i="1"/>
  <c r="B605" i="1"/>
  <c r="K605" i="1" s="1"/>
  <c r="G605" i="1"/>
  <c r="C605" i="1"/>
  <c r="AI605" i="1"/>
  <c r="J605" i="1"/>
  <c r="D605" i="1"/>
  <c r="I605" i="1"/>
  <c r="H605" i="1"/>
  <c r="F605" i="1"/>
  <c r="A606" i="1"/>
  <c r="Q305" i="1" l="1"/>
  <c r="AJ304" i="1"/>
  <c r="B606" i="1"/>
  <c r="K606" i="1" s="1"/>
  <c r="G606" i="1"/>
  <c r="C606" i="1"/>
  <c r="AI606" i="1"/>
  <c r="J606" i="1"/>
  <c r="D606" i="1"/>
  <c r="I606" i="1"/>
  <c r="H606" i="1"/>
  <c r="F606" i="1"/>
  <c r="A607" i="1"/>
  <c r="AF305" i="1" l="1"/>
  <c r="AG305" i="1"/>
  <c r="AH305" i="1" s="1"/>
  <c r="B607" i="1"/>
  <c r="K607" i="1" s="1"/>
  <c r="G607" i="1"/>
  <c r="C607" i="1"/>
  <c r="AI607" i="1"/>
  <c r="F607" i="1"/>
  <c r="D607" i="1"/>
  <c r="I607" i="1"/>
  <c r="H607" i="1"/>
  <c r="A608" i="1"/>
  <c r="J607" i="1"/>
  <c r="Q306" i="1" l="1"/>
  <c r="AJ305" i="1"/>
  <c r="C608" i="1"/>
  <c r="H608" i="1"/>
  <c r="AI608" i="1"/>
  <c r="B608" i="1"/>
  <c r="K608" i="1" s="1"/>
  <c r="G608" i="1"/>
  <c r="F608" i="1"/>
  <c r="J608" i="1"/>
  <c r="A609" i="1"/>
  <c r="D608" i="1"/>
  <c r="I608" i="1"/>
  <c r="AF306" i="1" l="1"/>
  <c r="AG306" i="1"/>
  <c r="AH306" i="1" s="1"/>
  <c r="C609" i="1"/>
  <c r="H609" i="1"/>
  <c r="AI609" i="1"/>
  <c r="B609" i="1"/>
  <c r="K609" i="1" s="1"/>
  <c r="G609" i="1"/>
  <c r="F609" i="1"/>
  <c r="J609" i="1"/>
  <c r="A610" i="1"/>
  <c r="D609" i="1"/>
  <c r="I609" i="1"/>
  <c r="Q307" i="1" l="1"/>
  <c r="AJ306" i="1"/>
  <c r="C610" i="1"/>
  <c r="H610" i="1"/>
  <c r="AI610" i="1"/>
  <c r="B610" i="1"/>
  <c r="K610" i="1" s="1"/>
  <c r="G610" i="1"/>
  <c r="F610" i="1"/>
  <c r="J610" i="1"/>
  <c r="A611" i="1"/>
  <c r="D610" i="1"/>
  <c r="I610" i="1"/>
  <c r="AF307" i="1" l="1"/>
  <c r="AG307" i="1"/>
  <c r="AH307" i="1" s="1"/>
  <c r="C611" i="1"/>
  <c r="H611" i="1"/>
  <c r="AI611" i="1"/>
  <c r="B611" i="1"/>
  <c r="K611" i="1" s="1"/>
  <c r="G611" i="1"/>
  <c r="F611" i="1"/>
  <c r="J611" i="1"/>
  <c r="A612" i="1"/>
  <c r="D611" i="1"/>
  <c r="I611" i="1"/>
  <c r="Q308" i="1" l="1"/>
  <c r="AJ307" i="1"/>
  <c r="C612" i="1"/>
  <c r="H612" i="1"/>
  <c r="AI612" i="1"/>
  <c r="B612" i="1"/>
  <c r="K612" i="1" s="1"/>
  <c r="G612" i="1"/>
  <c r="F612" i="1"/>
  <c r="J612" i="1"/>
  <c r="A613" i="1"/>
  <c r="D612" i="1"/>
  <c r="I612" i="1"/>
  <c r="AF308" i="1" l="1"/>
  <c r="AG308" i="1"/>
  <c r="AH308" i="1" s="1"/>
  <c r="C613" i="1"/>
  <c r="H613" i="1"/>
  <c r="AI613" i="1"/>
  <c r="B613" i="1"/>
  <c r="K613" i="1" s="1"/>
  <c r="G613" i="1"/>
  <c r="F613" i="1"/>
  <c r="J613" i="1"/>
  <c r="A614" i="1"/>
  <c r="D613" i="1"/>
  <c r="I613" i="1"/>
  <c r="Q309" i="1" l="1"/>
  <c r="AJ308" i="1"/>
  <c r="C614" i="1"/>
  <c r="H614" i="1"/>
  <c r="AI614" i="1"/>
  <c r="B614" i="1"/>
  <c r="K614" i="1" s="1"/>
  <c r="G614" i="1"/>
  <c r="F614" i="1"/>
  <c r="J614" i="1"/>
  <c r="A615" i="1"/>
  <c r="D614" i="1"/>
  <c r="I614" i="1"/>
  <c r="AF309" i="1" l="1"/>
  <c r="AG309" i="1"/>
  <c r="AH309" i="1" s="1"/>
  <c r="C615" i="1"/>
  <c r="H615" i="1"/>
  <c r="AI615" i="1"/>
  <c r="B615" i="1"/>
  <c r="K615" i="1" s="1"/>
  <c r="G615" i="1"/>
  <c r="F615" i="1"/>
  <c r="J615" i="1"/>
  <c r="A616" i="1"/>
  <c r="D615" i="1"/>
  <c r="I615" i="1"/>
  <c r="Q310" i="1" l="1"/>
  <c r="AJ309" i="1"/>
  <c r="C616" i="1"/>
  <c r="H616" i="1"/>
  <c r="AI616" i="1"/>
  <c r="B616" i="1"/>
  <c r="K616" i="1" s="1"/>
  <c r="G616" i="1"/>
  <c r="F616" i="1"/>
  <c r="J616" i="1"/>
  <c r="A617" i="1"/>
  <c r="D616" i="1"/>
  <c r="I616" i="1"/>
  <c r="AF310" i="1" l="1"/>
  <c r="AG310" i="1"/>
  <c r="AH310" i="1" s="1"/>
  <c r="C617" i="1"/>
  <c r="H617" i="1"/>
  <c r="AI617" i="1"/>
  <c r="B617" i="1"/>
  <c r="K617" i="1" s="1"/>
  <c r="G617" i="1"/>
  <c r="F617" i="1"/>
  <c r="J617" i="1"/>
  <c r="A618" i="1"/>
  <c r="D617" i="1"/>
  <c r="I617" i="1"/>
  <c r="AJ310" i="1" l="1"/>
  <c r="Q311" i="1"/>
  <c r="F618" i="1"/>
  <c r="J618" i="1"/>
  <c r="A619" i="1"/>
  <c r="D618" i="1"/>
  <c r="I618" i="1"/>
  <c r="C618" i="1"/>
  <c r="H618" i="1"/>
  <c r="AI618" i="1"/>
  <c r="B618" i="1"/>
  <c r="K618" i="1" s="1"/>
  <c r="G618" i="1"/>
  <c r="AF311" i="1" l="1"/>
  <c r="AG311" i="1"/>
  <c r="AH311" i="1" s="1"/>
  <c r="F619" i="1"/>
  <c r="J619" i="1"/>
  <c r="A620" i="1"/>
  <c r="D619" i="1"/>
  <c r="I619" i="1"/>
  <c r="C619" i="1"/>
  <c r="H619" i="1"/>
  <c r="AI619" i="1"/>
  <c r="B619" i="1"/>
  <c r="K619" i="1" s="1"/>
  <c r="G619" i="1"/>
  <c r="Q312" i="1" l="1"/>
  <c r="AJ311" i="1"/>
  <c r="F620" i="1"/>
  <c r="J620" i="1"/>
  <c r="A621" i="1"/>
  <c r="D620" i="1"/>
  <c r="I620" i="1"/>
  <c r="C620" i="1"/>
  <c r="H620" i="1"/>
  <c r="AI620" i="1"/>
  <c r="B620" i="1"/>
  <c r="K620" i="1" s="1"/>
  <c r="G620" i="1"/>
  <c r="AF312" i="1" l="1"/>
  <c r="AG312" i="1"/>
  <c r="AH312" i="1" s="1"/>
  <c r="F621" i="1"/>
  <c r="J621" i="1"/>
  <c r="A622" i="1"/>
  <c r="D621" i="1"/>
  <c r="I621" i="1"/>
  <c r="C621" i="1"/>
  <c r="H621" i="1"/>
  <c r="AI621" i="1"/>
  <c r="B621" i="1"/>
  <c r="K621" i="1" s="1"/>
  <c r="G621" i="1"/>
  <c r="Q313" i="1" l="1"/>
  <c r="AJ312" i="1"/>
  <c r="F622" i="1"/>
  <c r="J622" i="1"/>
  <c r="A623" i="1"/>
  <c r="D622" i="1"/>
  <c r="I622" i="1"/>
  <c r="C622" i="1"/>
  <c r="H622" i="1"/>
  <c r="AI622" i="1"/>
  <c r="B622" i="1"/>
  <c r="K622" i="1" s="1"/>
  <c r="G622" i="1"/>
  <c r="AF313" i="1" l="1"/>
  <c r="AG313" i="1"/>
  <c r="AH313" i="1" s="1"/>
  <c r="F623" i="1"/>
  <c r="J623" i="1"/>
  <c r="A624" i="1"/>
  <c r="D623" i="1"/>
  <c r="I623" i="1"/>
  <c r="C623" i="1"/>
  <c r="H623" i="1"/>
  <c r="AI623" i="1"/>
  <c r="B623" i="1"/>
  <c r="K623" i="1" s="1"/>
  <c r="G623" i="1"/>
  <c r="Q314" i="1" l="1"/>
  <c r="AJ313" i="1"/>
  <c r="F624" i="1"/>
  <c r="J624" i="1"/>
  <c r="A625" i="1"/>
  <c r="D624" i="1"/>
  <c r="I624" i="1"/>
  <c r="C624" i="1"/>
  <c r="H624" i="1"/>
  <c r="AI624" i="1"/>
  <c r="B624" i="1"/>
  <c r="K624" i="1" s="1"/>
  <c r="G624" i="1"/>
  <c r="AF314" i="1" l="1"/>
  <c r="AG314" i="1"/>
  <c r="AH314" i="1" s="1"/>
  <c r="F625" i="1"/>
  <c r="J625" i="1"/>
  <c r="A626" i="1"/>
  <c r="D625" i="1"/>
  <c r="I625" i="1"/>
  <c r="C625" i="1"/>
  <c r="H625" i="1"/>
  <c r="AI625" i="1"/>
  <c r="B625" i="1"/>
  <c r="K625" i="1" s="1"/>
  <c r="G625" i="1"/>
  <c r="Q315" i="1" l="1"/>
  <c r="AG315" i="1" s="1"/>
  <c r="AH315" i="1" s="1"/>
  <c r="AJ314" i="1"/>
  <c r="F626" i="1"/>
  <c r="J626" i="1"/>
  <c r="A627" i="1"/>
  <c r="D626" i="1"/>
  <c r="I626" i="1"/>
  <c r="C626" i="1"/>
  <c r="H626" i="1"/>
  <c r="AI626" i="1"/>
  <c r="B626" i="1"/>
  <c r="K626" i="1" s="1"/>
  <c r="G626" i="1"/>
  <c r="Q316" i="1" l="1"/>
  <c r="AJ315" i="1"/>
  <c r="AF315" i="1"/>
  <c r="AG316" i="1" s="1"/>
  <c r="AH316" i="1" s="1"/>
  <c r="F627" i="1"/>
  <c r="J627" i="1"/>
  <c r="A628" i="1"/>
  <c r="D627" i="1"/>
  <c r="I627" i="1"/>
  <c r="C627" i="1"/>
  <c r="H627" i="1"/>
  <c r="AI627" i="1"/>
  <c r="B627" i="1"/>
  <c r="K627" i="1" s="1"/>
  <c r="G627" i="1"/>
  <c r="Q317" i="1" l="1"/>
  <c r="AJ316" i="1"/>
  <c r="AF316" i="1"/>
  <c r="AG317" i="1" s="1"/>
  <c r="AH317" i="1" s="1"/>
  <c r="F628" i="1"/>
  <c r="J628" i="1"/>
  <c r="A629" i="1"/>
  <c r="D628" i="1"/>
  <c r="I628" i="1"/>
  <c r="C628" i="1"/>
  <c r="H628" i="1"/>
  <c r="AI628" i="1"/>
  <c r="B628" i="1"/>
  <c r="K628" i="1" s="1"/>
  <c r="G628" i="1"/>
  <c r="Q318" i="1" l="1"/>
  <c r="AJ317" i="1"/>
  <c r="AF317" i="1"/>
  <c r="F629" i="1"/>
  <c r="J629" i="1"/>
  <c r="A630" i="1"/>
  <c r="D629" i="1"/>
  <c r="I629" i="1"/>
  <c r="C629" i="1"/>
  <c r="H629" i="1"/>
  <c r="AI629" i="1"/>
  <c r="B629" i="1"/>
  <c r="K629" i="1" s="1"/>
  <c r="G629" i="1"/>
  <c r="AG318" i="1" l="1"/>
  <c r="AH318" i="1" s="1"/>
  <c r="Q319" i="1" s="1"/>
  <c r="AF318" i="1"/>
  <c r="F630" i="1"/>
  <c r="J630" i="1"/>
  <c r="A631" i="1"/>
  <c r="D630" i="1"/>
  <c r="I630" i="1"/>
  <c r="C630" i="1"/>
  <c r="H630" i="1"/>
  <c r="AI630" i="1"/>
  <c r="B630" i="1"/>
  <c r="K630" i="1" s="1"/>
  <c r="G630" i="1"/>
  <c r="AJ318" i="1" l="1"/>
  <c r="AG319" i="1"/>
  <c r="AH319" i="1" s="1"/>
  <c r="Q320" i="1" s="1"/>
  <c r="AF319" i="1"/>
  <c r="F631" i="1"/>
  <c r="J631" i="1"/>
  <c r="A632" i="1"/>
  <c r="D631" i="1"/>
  <c r="I631" i="1"/>
  <c r="C631" i="1"/>
  <c r="H631" i="1"/>
  <c r="AI631" i="1"/>
  <c r="B631" i="1"/>
  <c r="K631" i="1" s="1"/>
  <c r="G631" i="1"/>
  <c r="AJ319" i="1" l="1"/>
  <c r="AG320" i="1"/>
  <c r="AH320" i="1" s="1"/>
  <c r="Q321" i="1" s="1"/>
  <c r="AF320" i="1"/>
  <c r="F632" i="1"/>
  <c r="J632" i="1"/>
  <c r="A633" i="1"/>
  <c r="D632" i="1"/>
  <c r="I632" i="1"/>
  <c r="C632" i="1"/>
  <c r="H632" i="1"/>
  <c r="AI632" i="1"/>
  <c r="B632" i="1"/>
  <c r="K632" i="1" s="1"/>
  <c r="G632" i="1"/>
  <c r="AJ320" i="1" l="1"/>
  <c r="AG321" i="1"/>
  <c r="AH321" i="1" s="1"/>
  <c r="AJ321" i="1" s="1"/>
  <c r="AF321" i="1"/>
  <c r="F633" i="1"/>
  <c r="J633" i="1"/>
  <c r="A634" i="1"/>
  <c r="D633" i="1"/>
  <c r="I633" i="1"/>
  <c r="C633" i="1"/>
  <c r="H633" i="1"/>
  <c r="AI633" i="1"/>
  <c r="B633" i="1"/>
  <c r="K633" i="1" s="1"/>
  <c r="G633" i="1"/>
  <c r="Q322" i="1" l="1"/>
  <c r="AF322" i="1" s="1"/>
  <c r="F634" i="1"/>
  <c r="J634" i="1"/>
  <c r="A635" i="1"/>
  <c r="D634" i="1"/>
  <c r="I634" i="1"/>
  <c r="C634" i="1"/>
  <c r="H634" i="1"/>
  <c r="AI634" i="1"/>
  <c r="B634" i="1"/>
  <c r="K634" i="1" s="1"/>
  <c r="G634" i="1"/>
  <c r="AG322" i="1" l="1"/>
  <c r="AH322" i="1" s="1"/>
  <c r="Q323" i="1" s="1"/>
  <c r="F635" i="1"/>
  <c r="J635" i="1"/>
  <c r="A636" i="1"/>
  <c r="D635" i="1"/>
  <c r="I635" i="1"/>
  <c r="C635" i="1"/>
  <c r="H635" i="1"/>
  <c r="AI635" i="1"/>
  <c r="B635" i="1"/>
  <c r="K635" i="1" s="1"/>
  <c r="G635" i="1"/>
  <c r="AJ322" i="1" l="1"/>
  <c r="AF323" i="1"/>
  <c r="AG323" i="1"/>
  <c r="AH323" i="1" s="1"/>
  <c r="F636" i="1"/>
  <c r="J636" i="1"/>
  <c r="A637" i="1"/>
  <c r="D636" i="1"/>
  <c r="I636" i="1"/>
  <c r="C636" i="1"/>
  <c r="H636" i="1"/>
  <c r="AI636" i="1"/>
  <c r="B636" i="1"/>
  <c r="K636" i="1" s="1"/>
  <c r="G636" i="1"/>
  <c r="AJ323" i="1" l="1"/>
  <c r="Q324" i="1"/>
  <c r="F637" i="1"/>
  <c r="J637" i="1"/>
  <c r="A638" i="1"/>
  <c r="D637" i="1"/>
  <c r="I637" i="1"/>
  <c r="C637" i="1"/>
  <c r="H637" i="1"/>
  <c r="AI637" i="1"/>
  <c r="B637" i="1"/>
  <c r="K637" i="1" s="1"/>
  <c r="G637" i="1"/>
  <c r="AF324" i="1" l="1"/>
  <c r="AG324" i="1"/>
  <c r="AH324" i="1" s="1"/>
  <c r="F638" i="1"/>
  <c r="J638" i="1"/>
  <c r="A639" i="1"/>
  <c r="D638" i="1"/>
  <c r="I638" i="1"/>
  <c r="C638" i="1"/>
  <c r="H638" i="1"/>
  <c r="AI638" i="1"/>
  <c r="B638" i="1"/>
  <c r="K638" i="1" s="1"/>
  <c r="G638" i="1"/>
  <c r="Q325" i="1" l="1"/>
  <c r="AJ324" i="1"/>
  <c r="F639" i="1"/>
  <c r="J639" i="1"/>
  <c r="A640" i="1"/>
  <c r="D639" i="1"/>
  <c r="I639" i="1"/>
  <c r="C639" i="1"/>
  <c r="H639" i="1"/>
  <c r="AI639" i="1"/>
  <c r="B639" i="1"/>
  <c r="K639" i="1" s="1"/>
  <c r="G639" i="1"/>
  <c r="AF325" i="1" l="1"/>
  <c r="AG325" i="1"/>
  <c r="AH325" i="1" s="1"/>
  <c r="C640" i="1"/>
  <c r="H640" i="1"/>
  <c r="AI640" i="1"/>
  <c r="B640" i="1"/>
  <c r="K640" i="1" s="1"/>
  <c r="G640" i="1"/>
  <c r="F640" i="1"/>
  <c r="J640" i="1"/>
  <c r="A641" i="1"/>
  <c r="D640" i="1"/>
  <c r="I640" i="1"/>
  <c r="AJ325" i="1" l="1"/>
  <c r="Q326" i="1"/>
  <c r="F641" i="1"/>
  <c r="J641" i="1"/>
  <c r="A642" i="1"/>
  <c r="D641" i="1"/>
  <c r="I641" i="1"/>
  <c r="C641" i="1"/>
  <c r="H641" i="1"/>
  <c r="AI641" i="1"/>
  <c r="B641" i="1"/>
  <c r="K641" i="1" s="1"/>
  <c r="G641" i="1"/>
  <c r="AG326" i="1" l="1"/>
  <c r="AH326" i="1" s="1"/>
  <c r="AF326" i="1"/>
  <c r="F642" i="1"/>
  <c r="J642" i="1"/>
  <c r="A643" i="1"/>
  <c r="D642" i="1"/>
  <c r="I642" i="1"/>
  <c r="C642" i="1"/>
  <c r="H642" i="1"/>
  <c r="AI642" i="1"/>
  <c r="B642" i="1"/>
  <c r="K642" i="1" s="1"/>
  <c r="G642" i="1"/>
  <c r="Q327" i="1" l="1"/>
  <c r="AJ326" i="1"/>
  <c r="F643" i="1"/>
  <c r="J643" i="1"/>
  <c r="A644" i="1"/>
  <c r="D643" i="1"/>
  <c r="I643" i="1"/>
  <c r="C643" i="1"/>
  <c r="H643" i="1"/>
  <c r="AI643" i="1"/>
  <c r="B643" i="1"/>
  <c r="K643" i="1" s="1"/>
  <c r="G643" i="1"/>
  <c r="AF327" i="1" l="1"/>
  <c r="AG327" i="1"/>
  <c r="AH327" i="1" s="1"/>
  <c r="F644" i="1"/>
  <c r="J644" i="1"/>
  <c r="A645" i="1"/>
  <c r="G644" i="1"/>
  <c r="I644" i="1"/>
  <c r="C644" i="1"/>
  <c r="H644" i="1"/>
  <c r="AI644" i="1"/>
  <c r="B644" i="1"/>
  <c r="K644" i="1" s="1"/>
  <c r="D644" i="1"/>
  <c r="AJ327" i="1" l="1"/>
  <c r="Q328" i="1"/>
  <c r="F645" i="1"/>
  <c r="J645" i="1"/>
  <c r="A646" i="1"/>
  <c r="G645" i="1"/>
  <c r="I645" i="1"/>
  <c r="C645" i="1"/>
  <c r="H645" i="1"/>
  <c r="AI645" i="1"/>
  <c r="B645" i="1"/>
  <c r="K645" i="1" s="1"/>
  <c r="D645" i="1"/>
  <c r="AF328" i="1" l="1"/>
  <c r="AG328" i="1"/>
  <c r="AH328" i="1" s="1"/>
  <c r="F646" i="1"/>
  <c r="J646" i="1"/>
  <c r="A647" i="1"/>
  <c r="G646" i="1"/>
  <c r="I646" i="1"/>
  <c r="C646" i="1"/>
  <c r="H646" i="1"/>
  <c r="AI646" i="1"/>
  <c r="B646" i="1"/>
  <c r="K646" i="1" s="1"/>
  <c r="D646" i="1"/>
  <c r="Q329" i="1" l="1"/>
  <c r="AJ328" i="1"/>
  <c r="F647" i="1"/>
  <c r="J647" i="1"/>
  <c r="A648" i="1"/>
  <c r="G647" i="1"/>
  <c r="I647" i="1"/>
  <c r="C647" i="1"/>
  <c r="H647" i="1"/>
  <c r="AI647" i="1"/>
  <c r="B647" i="1"/>
  <c r="K647" i="1" s="1"/>
  <c r="D647" i="1"/>
  <c r="AF329" i="1" l="1"/>
  <c r="AG329" i="1"/>
  <c r="AH329" i="1" s="1"/>
  <c r="C648" i="1"/>
  <c r="H648" i="1"/>
  <c r="AI648" i="1"/>
  <c r="B648" i="1"/>
  <c r="K648" i="1" s="1"/>
  <c r="D648" i="1"/>
  <c r="F648" i="1"/>
  <c r="J648" i="1"/>
  <c r="A649" i="1"/>
  <c r="G648" i="1"/>
  <c r="I648" i="1"/>
  <c r="Q330" i="1" l="1"/>
  <c r="AJ329" i="1"/>
  <c r="F649" i="1"/>
  <c r="J649" i="1"/>
  <c r="A650" i="1"/>
  <c r="G649" i="1"/>
  <c r="I649" i="1"/>
  <c r="C649" i="1"/>
  <c r="H649" i="1"/>
  <c r="AI649" i="1"/>
  <c r="B649" i="1"/>
  <c r="K649" i="1" s="1"/>
  <c r="D649" i="1"/>
  <c r="AF330" i="1" l="1"/>
  <c r="AG330" i="1"/>
  <c r="AH330" i="1" s="1"/>
  <c r="F650" i="1"/>
  <c r="J650" i="1"/>
  <c r="A651" i="1"/>
  <c r="G650" i="1"/>
  <c r="I650" i="1"/>
  <c r="C650" i="1"/>
  <c r="H650" i="1"/>
  <c r="AI650" i="1"/>
  <c r="B650" i="1"/>
  <c r="K650" i="1" s="1"/>
  <c r="D650" i="1"/>
  <c r="Q331" i="1" l="1"/>
  <c r="AJ330" i="1"/>
  <c r="F651" i="1"/>
  <c r="J651" i="1"/>
  <c r="A652" i="1"/>
  <c r="G651" i="1"/>
  <c r="I651" i="1"/>
  <c r="C651" i="1"/>
  <c r="H651" i="1"/>
  <c r="AI651" i="1"/>
  <c r="B651" i="1"/>
  <c r="K651" i="1" s="1"/>
  <c r="D651" i="1"/>
  <c r="AF331" i="1" l="1"/>
  <c r="AG331" i="1"/>
  <c r="AH331" i="1" s="1"/>
  <c r="F652" i="1"/>
  <c r="J652" i="1"/>
  <c r="A653" i="1"/>
  <c r="G652" i="1"/>
  <c r="I652" i="1"/>
  <c r="C652" i="1"/>
  <c r="H652" i="1"/>
  <c r="AI652" i="1"/>
  <c r="B652" i="1"/>
  <c r="K652" i="1" s="1"/>
  <c r="D652" i="1"/>
  <c r="Q332" i="1" l="1"/>
  <c r="AJ331" i="1"/>
  <c r="F653" i="1"/>
  <c r="J653" i="1"/>
  <c r="A654" i="1"/>
  <c r="G653" i="1"/>
  <c r="I653" i="1"/>
  <c r="C653" i="1"/>
  <c r="H653" i="1"/>
  <c r="AI653" i="1"/>
  <c r="B653" i="1"/>
  <c r="K653" i="1" s="1"/>
  <c r="D653" i="1"/>
  <c r="AG332" i="1" l="1"/>
  <c r="AH332" i="1" s="1"/>
  <c r="AF332" i="1"/>
  <c r="F654" i="1"/>
  <c r="J654" i="1"/>
  <c r="A655" i="1"/>
  <c r="G654" i="1"/>
  <c r="I654" i="1"/>
  <c r="C654" i="1"/>
  <c r="H654" i="1"/>
  <c r="AI654" i="1"/>
  <c r="B654" i="1"/>
  <c r="K654" i="1" s="1"/>
  <c r="D654" i="1"/>
  <c r="Q333" i="1" l="1"/>
  <c r="AJ332" i="1"/>
  <c r="F655" i="1"/>
  <c r="J655" i="1"/>
  <c r="A656" i="1"/>
  <c r="G655" i="1"/>
  <c r="I655" i="1"/>
  <c r="C655" i="1"/>
  <c r="H655" i="1"/>
  <c r="AI655" i="1"/>
  <c r="B655" i="1"/>
  <c r="K655" i="1" s="1"/>
  <c r="D655" i="1"/>
  <c r="AF333" i="1" l="1"/>
  <c r="AG333" i="1"/>
  <c r="AH333" i="1" s="1"/>
  <c r="C656" i="1"/>
  <c r="H656" i="1"/>
  <c r="AI656" i="1"/>
  <c r="G656" i="1"/>
  <c r="I656" i="1"/>
  <c r="F656" i="1"/>
  <c r="J656" i="1"/>
  <c r="B656" i="1"/>
  <c r="D656" i="1"/>
  <c r="K656" i="1" l="1"/>
  <c r="Q334" i="1"/>
  <c r="AJ333" i="1"/>
  <c r="AF334" i="1" l="1"/>
  <c r="AG334" i="1"/>
  <c r="AH334" i="1" s="1"/>
  <c r="Q335" i="1" l="1"/>
  <c r="AJ334" i="1"/>
  <c r="AF335" i="1" l="1"/>
  <c r="AG335" i="1"/>
  <c r="AH335" i="1" s="1"/>
  <c r="AJ335" i="1" l="1"/>
  <c r="Q336" i="1"/>
  <c r="AF336" i="1" l="1"/>
  <c r="AG336" i="1"/>
  <c r="AH336" i="1" s="1"/>
  <c r="Q337" i="1" l="1"/>
  <c r="AJ336" i="1"/>
  <c r="AF337" i="1" l="1"/>
  <c r="AG337" i="1"/>
  <c r="AH337" i="1" s="1"/>
  <c r="AJ337" i="1" l="1"/>
  <c r="Q338" i="1"/>
  <c r="AF338" i="1" l="1"/>
  <c r="AG338" i="1"/>
  <c r="AH338" i="1" s="1"/>
  <c r="Q339" i="1" l="1"/>
  <c r="AJ338" i="1"/>
  <c r="AF339" i="1" l="1"/>
  <c r="AG339" i="1"/>
  <c r="AH339" i="1" s="1"/>
  <c r="Q340" i="1" l="1"/>
  <c r="AJ339" i="1"/>
  <c r="AF340" i="1" l="1"/>
  <c r="AG340" i="1"/>
  <c r="AH340" i="1" s="1"/>
  <c r="Q341" i="1" l="1"/>
  <c r="AJ340" i="1"/>
  <c r="AF341" i="1" l="1"/>
  <c r="AG341" i="1"/>
  <c r="AH341" i="1" s="1"/>
  <c r="Q342" i="1" l="1"/>
  <c r="AJ341" i="1"/>
  <c r="AF342" i="1" l="1"/>
  <c r="AG342" i="1"/>
  <c r="AH342" i="1" s="1"/>
  <c r="Q343" i="1" l="1"/>
  <c r="AJ342" i="1"/>
  <c r="AF343" i="1" l="1"/>
  <c r="AG343" i="1"/>
  <c r="AH343" i="1" s="1"/>
  <c r="Q344" i="1" l="1"/>
  <c r="AJ343" i="1"/>
  <c r="AF344" i="1" l="1"/>
  <c r="AG344" i="1"/>
  <c r="AH344" i="1" s="1"/>
  <c r="Q345" i="1" l="1"/>
  <c r="AJ344" i="1"/>
  <c r="AF345" i="1" l="1"/>
  <c r="AG345" i="1"/>
  <c r="AH345" i="1" s="1"/>
  <c r="Q346" i="1" l="1"/>
  <c r="AJ345" i="1"/>
  <c r="AF346" i="1" l="1"/>
  <c r="AG346" i="1"/>
  <c r="AH346" i="1" s="1"/>
  <c r="Q347" i="1" l="1"/>
  <c r="AJ346" i="1"/>
  <c r="AF347" i="1" l="1"/>
  <c r="AG347" i="1"/>
  <c r="AH347" i="1" s="1"/>
  <c r="Q348" i="1" l="1"/>
  <c r="AJ347" i="1"/>
  <c r="AF348" i="1" l="1"/>
  <c r="AG348" i="1"/>
  <c r="AH348" i="1" s="1"/>
  <c r="Q349" i="1" l="1"/>
  <c r="AJ348" i="1"/>
  <c r="AF349" i="1" l="1"/>
  <c r="AG349" i="1"/>
  <c r="AH349" i="1" s="1"/>
  <c r="AJ349" i="1" l="1"/>
  <c r="Q350" i="1"/>
  <c r="AF350" i="1" l="1"/>
  <c r="AG350" i="1"/>
  <c r="AH350" i="1" s="1"/>
  <c r="AJ350" i="1" l="1"/>
  <c r="Q351" i="1"/>
  <c r="AF676" i="1" l="1"/>
  <c r="AG676" i="1"/>
  <c r="AH676" i="1" s="1"/>
  <c r="AF351" i="1"/>
  <c r="AG351" i="1"/>
  <c r="AH351" i="1" s="1"/>
  <c r="AN676" i="1" l="1"/>
  <c r="AJ676" i="1"/>
  <c r="AJ351" i="1"/>
  <c r="Q352" i="1"/>
  <c r="AO676" i="1" l="1"/>
  <c r="AP676" i="1" s="1"/>
  <c r="AF677" i="1"/>
  <c r="AG677" i="1"/>
  <c r="AH677" i="1" s="1"/>
  <c r="AF352" i="1"/>
  <c r="AG352" i="1"/>
  <c r="AH352" i="1" s="1"/>
  <c r="AN677" i="1" l="1"/>
  <c r="AJ677" i="1"/>
  <c r="Q353" i="1"/>
  <c r="AJ352" i="1"/>
  <c r="AO677" i="1" l="1"/>
  <c r="AP677" i="1" s="1"/>
  <c r="AF678" i="1"/>
  <c r="AG678" i="1"/>
  <c r="AH678" i="1" s="1"/>
  <c r="AF353" i="1"/>
  <c r="AG353" i="1"/>
  <c r="AH353" i="1" s="1"/>
  <c r="AN678" i="1" l="1"/>
  <c r="AJ678" i="1"/>
  <c r="Q354" i="1"/>
  <c r="AJ353" i="1"/>
  <c r="AO678" i="1" l="1"/>
  <c r="AP678" i="1" s="1"/>
  <c r="AG679" i="1"/>
  <c r="AH679" i="1" s="1"/>
  <c r="AF679" i="1"/>
  <c r="AF354" i="1"/>
  <c r="AG354" i="1"/>
  <c r="AH354" i="1" s="1"/>
  <c r="AN679" i="1" l="1"/>
  <c r="Q355" i="1"/>
  <c r="AJ354" i="1"/>
  <c r="AO679" i="1" l="1"/>
  <c r="AP679" i="1" s="1"/>
  <c r="AF680" i="1"/>
  <c r="AG680" i="1"/>
  <c r="AH680" i="1" s="1"/>
  <c r="AJ679" i="1"/>
  <c r="AF355" i="1"/>
  <c r="AG355" i="1"/>
  <c r="AH355" i="1" s="1"/>
  <c r="AN680" i="1" l="1"/>
  <c r="Q356" i="1"/>
  <c r="AJ355" i="1"/>
  <c r="AO680" i="1" l="1"/>
  <c r="AP680" i="1" s="1"/>
  <c r="AJ680" i="1"/>
  <c r="AF356" i="1"/>
  <c r="AG356" i="1"/>
  <c r="AH356" i="1" s="1"/>
  <c r="AF681" i="1" l="1"/>
  <c r="AG681" i="1"/>
  <c r="AH681" i="1" s="1"/>
  <c r="AJ356" i="1"/>
  <c r="Q357" i="1"/>
  <c r="AN681" i="1" l="1"/>
  <c r="AJ681" i="1"/>
  <c r="AF357" i="1"/>
  <c r="AG357" i="1"/>
  <c r="AH357" i="1" s="1"/>
  <c r="AO681" i="1" l="1"/>
  <c r="AP681" i="1" s="1"/>
  <c r="AF682" i="1"/>
  <c r="AG682" i="1"/>
  <c r="AH682" i="1" s="1"/>
  <c r="Q358" i="1"/>
  <c r="AJ357" i="1"/>
  <c r="AN682" i="1" l="1"/>
  <c r="AG683" i="1"/>
  <c r="AF358" i="1"/>
  <c r="AG358" i="1"/>
  <c r="AH358" i="1" s="1"/>
  <c r="AO682" i="1" l="1"/>
  <c r="AP682" i="1" s="1"/>
  <c r="AF683" i="1"/>
  <c r="AJ682" i="1"/>
  <c r="Q359" i="1"/>
  <c r="AJ358" i="1"/>
  <c r="AH683" i="1" l="1"/>
  <c r="AN683" i="1" s="1"/>
  <c r="AO683" i="1" s="1"/>
  <c r="AF359" i="1"/>
  <c r="AG359" i="1"/>
  <c r="AH359" i="1" s="1"/>
  <c r="AJ683" i="1" l="1"/>
  <c r="AP683" i="1"/>
  <c r="AG684" i="1"/>
  <c r="AH684" i="1" s="1"/>
  <c r="AJ359" i="1"/>
  <c r="Q360" i="1"/>
  <c r="AN684" i="1" l="1"/>
  <c r="AO684" i="1" s="1"/>
  <c r="AP684" i="1" s="1"/>
  <c r="AF684" i="1"/>
  <c r="AJ684" i="1"/>
  <c r="AF685" i="1"/>
  <c r="AF360" i="1"/>
  <c r="AG360" i="1"/>
  <c r="AH360" i="1" s="1"/>
  <c r="AG685" i="1" l="1"/>
  <c r="AH685" i="1" s="1"/>
  <c r="AJ360" i="1"/>
  <c r="Q361" i="1"/>
  <c r="AN685" i="1" l="1"/>
  <c r="AJ685" i="1"/>
  <c r="AG686" i="1"/>
  <c r="AH686" i="1" s="1"/>
  <c r="AF686" i="1"/>
  <c r="AF361" i="1"/>
  <c r="AG361" i="1"/>
  <c r="AH361" i="1" s="1"/>
  <c r="AO685" i="1" l="1"/>
  <c r="AP685" i="1" s="1"/>
  <c r="AN686" i="1"/>
  <c r="Q362" i="1"/>
  <c r="AJ361" i="1"/>
  <c r="AO686" i="1" l="1"/>
  <c r="AP686" i="1" s="1"/>
  <c r="AJ686" i="1"/>
  <c r="AF362" i="1"/>
  <c r="AG362" i="1"/>
  <c r="AH362" i="1" s="1"/>
  <c r="AF687" i="1" l="1"/>
  <c r="AG687" i="1"/>
  <c r="AH687" i="1" s="1"/>
  <c r="Q363" i="1"/>
  <c r="AJ362" i="1"/>
  <c r="AN687" i="1" l="1"/>
  <c r="AG688" i="1"/>
  <c r="AH688" i="1" s="1"/>
  <c r="AJ687" i="1"/>
  <c r="AF363" i="1"/>
  <c r="AG363" i="1"/>
  <c r="AH363" i="1" s="1"/>
  <c r="AO687" i="1" l="1"/>
  <c r="AP687" i="1" s="1"/>
  <c r="AN688" i="1"/>
  <c r="AJ688" i="1"/>
  <c r="Q364" i="1"/>
  <c r="AJ363" i="1"/>
  <c r="AO688" i="1" l="1"/>
  <c r="AP688" i="1" s="1"/>
  <c r="AG689" i="1"/>
  <c r="AH689" i="1" s="1"/>
  <c r="AF689" i="1"/>
  <c r="AF364" i="1"/>
  <c r="AG364" i="1"/>
  <c r="AH364" i="1" s="1"/>
  <c r="AN689" i="1" l="1"/>
  <c r="Q365" i="1"/>
  <c r="AJ364" i="1"/>
  <c r="AO689" i="1" l="1"/>
  <c r="AP689" i="1" s="1"/>
  <c r="AJ689" i="1"/>
  <c r="AF365" i="1"/>
  <c r="AG365" i="1"/>
  <c r="AH365" i="1" s="1"/>
  <c r="AG690" i="1" l="1"/>
  <c r="AH690" i="1" s="1"/>
  <c r="AN690" i="1" s="1"/>
  <c r="AF690" i="1"/>
  <c r="Q366" i="1"/>
  <c r="AJ365" i="1"/>
  <c r="AJ690" i="1" l="1"/>
  <c r="AF366" i="1"/>
  <c r="AG366" i="1"/>
  <c r="AH366" i="1" s="1"/>
  <c r="AO690" i="1" l="1"/>
  <c r="AP690" i="1" s="1"/>
  <c r="AJ366" i="1"/>
  <c r="Q367" i="1"/>
  <c r="AF691" i="1" l="1"/>
  <c r="AG691" i="1"/>
  <c r="AH691" i="1" s="1"/>
  <c r="AF367" i="1"/>
  <c r="AG367" i="1"/>
  <c r="AH367" i="1" s="1"/>
  <c r="AN691" i="1" l="1"/>
  <c r="AJ691" i="1"/>
  <c r="AJ367" i="1"/>
  <c r="Q368" i="1"/>
  <c r="AO691" i="1" l="1"/>
  <c r="AP691" i="1" s="1"/>
  <c r="AF692" i="1"/>
  <c r="AG692" i="1"/>
  <c r="AH692" i="1" s="1"/>
  <c r="AF368" i="1"/>
  <c r="AG368" i="1"/>
  <c r="AH368" i="1" s="1"/>
  <c r="AN692" i="1" l="1"/>
  <c r="AJ692" i="1"/>
  <c r="Q369" i="1"/>
  <c r="AJ368" i="1"/>
  <c r="AO692" i="1" l="1"/>
  <c r="AP692" i="1" s="1"/>
  <c r="AF693" i="1"/>
  <c r="AG693" i="1"/>
  <c r="AH693" i="1" s="1"/>
  <c r="AF369" i="1"/>
  <c r="AG369" i="1"/>
  <c r="AH369" i="1" s="1"/>
  <c r="AN693" i="1" l="1"/>
  <c r="AJ693" i="1"/>
  <c r="AJ369" i="1"/>
  <c r="Q370" i="1"/>
  <c r="AO693" i="1" l="1"/>
  <c r="AP693" i="1" s="1"/>
  <c r="AF694" i="1"/>
  <c r="AG694" i="1"/>
  <c r="AF370" i="1"/>
  <c r="AG370" i="1"/>
  <c r="AH370" i="1" s="1"/>
  <c r="AH694" i="1" l="1"/>
  <c r="AN694" i="1" s="1"/>
  <c r="AO694" i="1" s="1"/>
  <c r="AP694" i="1" s="1"/>
  <c r="Q371" i="1"/>
  <c r="AJ370" i="1"/>
  <c r="AJ694" i="1" l="1"/>
  <c r="AF371" i="1"/>
  <c r="AG371" i="1"/>
  <c r="AH371" i="1" s="1"/>
  <c r="AJ371" i="1" l="1"/>
  <c r="Q372" i="1"/>
  <c r="AF372" i="1" l="1"/>
  <c r="AG372" i="1"/>
  <c r="AH372" i="1" s="1"/>
  <c r="AJ372" i="1" l="1"/>
  <c r="Q373" i="1"/>
  <c r="AF373" i="1" l="1"/>
  <c r="AG373" i="1"/>
  <c r="AH373" i="1" s="1"/>
  <c r="AJ373" i="1" l="1"/>
  <c r="Q374" i="1"/>
  <c r="AF374" i="1" l="1"/>
  <c r="AG374" i="1"/>
  <c r="AH374" i="1" s="1"/>
  <c r="AJ374" i="1" l="1"/>
  <c r="Q375" i="1"/>
  <c r="AF375" i="1" l="1"/>
  <c r="AG375" i="1"/>
  <c r="AH375" i="1" s="1"/>
  <c r="AJ375" i="1" l="1"/>
  <c r="Q376" i="1"/>
  <c r="AF376" i="1" l="1"/>
  <c r="AG376" i="1"/>
  <c r="AH376" i="1" s="1"/>
  <c r="AJ376" i="1" l="1"/>
  <c r="Q377" i="1"/>
  <c r="AF377" i="1" l="1"/>
  <c r="AG377" i="1"/>
  <c r="AH377" i="1" s="1"/>
  <c r="AJ377" i="1" l="1"/>
  <c r="Q378" i="1"/>
  <c r="AF378" i="1" l="1"/>
  <c r="AG378" i="1"/>
  <c r="AH378" i="1" s="1"/>
  <c r="AJ378" i="1" l="1"/>
  <c r="Q379" i="1"/>
  <c r="AF379" i="1" l="1"/>
  <c r="AG379" i="1"/>
  <c r="AH379" i="1" s="1"/>
  <c r="Q380" i="1" l="1"/>
  <c r="AJ379" i="1"/>
  <c r="AF380" i="1" l="1"/>
  <c r="AG380" i="1"/>
  <c r="AH380" i="1" s="1"/>
  <c r="Q381" i="1" l="1"/>
  <c r="AJ380" i="1"/>
  <c r="AF381" i="1" l="1"/>
  <c r="AG381" i="1"/>
  <c r="AH381" i="1" s="1"/>
  <c r="AJ381" i="1" l="1"/>
  <c r="Q382" i="1"/>
  <c r="AF382" i="1" l="1"/>
  <c r="AG382" i="1"/>
  <c r="AH382" i="1" s="1"/>
  <c r="Q383" i="1" l="1"/>
  <c r="AJ382" i="1"/>
  <c r="AF383" i="1" l="1"/>
  <c r="AG383" i="1"/>
  <c r="AH383" i="1" s="1"/>
  <c r="AJ383" i="1" l="1"/>
  <c r="Q384" i="1"/>
  <c r="AF384" i="1" l="1"/>
  <c r="AG384" i="1"/>
  <c r="AH384" i="1" s="1"/>
  <c r="AJ384" i="1" l="1"/>
  <c r="Q385" i="1"/>
  <c r="AF385" i="1" l="1"/>
  <c r="AG385" i="1"/>
  <c r="AH385" i="1" s="1"/>
  <c r="Q386" i="1" l="1"/>
  <c r="AJ385" i="1"/>
  <c r="AF386" i="1" l="1"/>
  <c r="AG386" i="1"/>
  <c r="AH386" i="1" s="1"/>
  <c r="Q387" i="1" l="1"/>
  <c r="AJ386" i="1"/>
  <c r="AF387" i="1" l="1"/>
  <c r="AG387" i="1"/>
  <c r="AH387" i="1" s="1"/>
  <c r="AJ387" i="1" l="1"/>
  <c r="Q388" i="1"/>
  <c r="AF388" i="1" l="1"/>
  <c r="AG388" i="1"/>
  <c r="AH388" i="1" s="1"/>
  <c r="AJ388" i="1" l="1"/>
  <c r="Q389" i="1"/>
  <c r="AF389" i="1" l="1"/>
  <c r="AG389" i="1"/>
  <c r="AH389" i="1" s="1"/>
  <c r="Q390" i="1" l="1"/>
  <c r="AJ389" i="1"/>
  <c r="AF390" i="1" l="1"/>
  <c r="AG390" i="1"/>
  <c r="AH390" i="1" s="1"/>
  <c r="Q391" i="1" l="1"/>
  <c r="AJ390" i="1"/>
  <c r="AF391" i="1" l="1"/>
  <c r="AG391" i="1"/>
  <c r="AH391" i="1" s="1"/>
  <c r="Q392" i="1" l="1"/>
  <c r="AJ391" i="1"/>
  <c r="AF392" i="1" l="1"/>
  <c r="AG392" i="1"/>
  <c r="AH392" i="1" s="1"/>
  <c r="AJ392" i="1" l="1"/>
  <c r="Q393" i="1"/>
  <c r="AF393" i="1" l="1"/>
  <c r="AG393" i="1"/>
  <c r="AH393" i="1" s="1"/>
  <c r="Q394" i="1" l="1"/>
  <c r="AJ393" i="1"/>
  <c r="AF394" i="1" l="1"/>
  <c r="AG394" i="1"/>
  <c r="AH394" i="1" s="1"/>
  <c r="Q395" i="1" l="1"/>
  <c r="AJ394" i="1"/>
  <c r="AF395" i="1" l="1"/>
  <c r="AG395" i="1"/>
  <c r="AH395" i="1" s="1"/>
  <c r="AJ395" i="1" l="1"/>
  <c r="Q396" i="1"/>
  <c r="AF396" i="1" l="1"/>
  <c r="AG396" i="1"/>
  <c r="AH396" i="1" s="1"/>
  <c r="AJ396" i="1" l="1"/>
  <c r="Q397" i="1"/>
  <c r="AF397" i="1" l="1"/>
  <c r="AG397" i="1"/>
  <c r="AH397" i="1" s="1"/>
  <c r="AJ397" i="1" l="1"/>
  <c r="Q398" i="1"/>
  <c r="AF398" i="1" l="1"/>
  <c r="AG398" i="1"/>
  <c r="AH398" i="1" s="1"/>
  <c r="AJ398" i="1" l="1"/>
  <c r="Q399" i="1"/>
  <c r="AF399" i="1" l="1"/>
  <c r="AG399" i="1"/>
  <c r="AH399" i="1" s="1"/>
  <c r="Q400" i="1" l="1"/>
  <c r="AJ399" i="1"/>
  <c r="AF400" i="1" l="1"/>
  <c r="AG400" i="1"/>
  <c r="AH400" i="1" s="1"/>
  <c r="Q401" i="1" l="1"/>
  <c r="AJ400" i="1"/>
  <c r="AF401" i="1" l="1"/>
  <c r="AG401" i="1"/>
  <c r="AH401" i="1" s="1"/>
  <c r="AJ401" i="1" l="1"/>
  <c r="Q402" i="1"/>
  <c r="AF402" i="1" l="1"/>
  <c r="AG402" i="1"/>
  <c r="AH402" i="1" s="1"/>
  <c r="Q403" i="1" l="1"/>
  <c r="AJ402" i="1"/>
  <c r="AF403" i="1" l="1"/>
  <c r="AG403" i="1"/>
  <c r="AH403" i="1" s="1"/>
  <c r="AJ403" i="1" l="1"/>
  <c r="Q404" i="1"/>
  <c r="AF404" i="1" l="1"/>
  <c r="AG404" i="1"/>
  <c r="AH404" i="1" s="1"/>
  <c r="Q405" i="1" l="1"/>
  <c r="AJ404" i="1"/>
  <c r="AF405" i="1" l="1"/>
  <c r="AG405" i="1"/>
  <c r="AH405" i="1" s="1"/>
  <c r="AJ405" i="1" l="1"/>
  <c r="Q406" i="1"/>
  <c r="AF406" i="1" l="1"/>
  <c r="AG406" i="1"/>
  <c r="AH406" i="1" s="1"/>
  <c r="Q407" i="1" l="1"/>
  <c r="AJ406" i="1"/>
  <c r="AF407" i="1" l="1"/>
  <c r="AG407" i="1"/>
  <c r="AH407" i="1" s="1"/>
  <c r="AJ407" i="1" l="1"/>
  <c r="Q408" i="1"/>
  <c r="AF408" i="1" l="1"/>
  <c r="AG408" i="1"/>
  <c r="AH408" i="1" s="1"/>
  <c r="Q409" i="1" l="1"/>
  <c r="AJ408" i="1"/>
  <c r="AF409" i="1" l="1"/>
  <c r="AG409" i="1"/>
  <c r="AH409" i="1" s="1"/>
  <c r="AJ409" i="1" l="1"/>
  <c r="Q410" i="1"/>
  <c r="AF410" i="1" l="1"/>
  <c r="AG410" i="1"/>
  <c r="AH410" i="1" s="1"/>
  <c r="AJ410" i="1" l="1"/>
  <c r="Q411" i="1"/>
  <c r="AF411" i="1" l="1"/>
  <c r="AG411" i="1"/>
  <c r="AH411" i="1" s="1"/>
  <c r="AJ411" i="1" l="1"/>
  <c r="Q412" i="1"/>
  <c r="AF412" i="1" l="1"/>
  <c r="AG412" i="1"/>
  <c r="AH412" i="1" s="1"/>
  <c r="Q413" i="1" l="1"/>
  <c r="AJ412" i="1"/>
  <c r="AF413" i="1" l="1"/>
  <c r="AG413" i="1"/>
  <c r="AH413" i="1" s="1"/>
  <c r="Q414" i="1" l="1"/>
  <c r="AJ413" i="1"/>
  <c r="AF414" i="1" l="1"/>
  <c r="AG414" i="1"/>
  <c r="AH414" i="1" s="1"/>
  <c r="AJ414" i="1" l="1"/>
  <c r="Q415" i="1"/>
  <c r="AF415" i="1" l="1"/>
  <c r="AG415" i="1"/>
  <c r="AH415" i="1" s="1"/>
  <c r="AJ415" i="1" l="1"/>
  <c r="Q416" i="1"/>
  <c r="AF416" i="1" l="1"/>
  <c r="AG416" i="1"/>
  <c r="AH416" i="1" s="1"/>
  <c r="AJ416" i="1" l="1"/>
  <c r="Q417" i="1"/>
  <c r="AF417" i="1" l="1"/>
  <c r="AG417" i="1"/>
  <c r="AH417" i="1" s="1"/>
  <c r="Q418" i="1" l="1"/>
  <c r="AJ417" i="1"/>
  <c r="AF418" i="1" l="1"/>
  <c r="AG418" i="1"/>
  <c r="AH418" i="1" s="1"/>
  <c r="AJ418" i="1" l="1"/>
  <c r="Q419" i="1"/>
  <c r="AF419" i="1" l="1"/>
  <c r="AG419" i="1"/>
  <c r="AH419" i="1" s="1"/>
  <c r="AJ419" i="1" l="1"/>
  <c r="Q420" i="1"/>
  <c r="AF420" i="1" l="1"/>
  <c r="AG420" i="1"/>
  <c r="AH420" i="1" s="1"/>
  <c r="Q421" i="1" l="1"/>
  <c r="AJ420" i="1"/>
  <c r="AF421" i="1" l="1"/>
  <c r="AG421" i="1"/>
  <c r="AH421" i="1" s="1"/>
  <c r="Q422" i="1" l="1"/>
  <c r="AJ421" i="1"/>
  <c r="AF422" i="1" l="1"/>
  <c r="AG422" i="1"/>
  <c r="AH422" i="1" s="1"/>
  <c r="AJ422" i="1" l="1"/>
  <c r="Q423" i="1"/>
  <c r="AF423" i="1" l="1"/>
  <c r="AG423" i="1"/>
  <c r="AH423" i="1" s="1"/>
  <c r="AJ423" i="1" l="1"/>
  <c r="Q424" i="1"/>
  <c r="AF424" i="1" l="1"/>
  <c r="AG424" i="1"/>
  <c r="AH424" i="1" s="1"/>
  <c r="Q425" i="1" l="1"/>
  <c r="AJ424" i="1"/>
  <c r="AF425" i="1" l="1"/>
  <c r="AG425" i="1"/>
  <c r="AH425" i="1" s="1"/>
  <c r="Q426" i="1" l="1"/>
  <c r="AJ425" i="1"/>
  <c r="AF426" i="1" l="1"/>
  <c r="AG426" i="1"/>
  <c r="AH426" i="1" s="1"/>
  <c r="AJ426" i="1" l="1"/>
  <c r="Q427" i="1"/>
  <c r="AF427" i="1" l="1"/>
  <c r="AG427" i="1"/>
  <c r="AH427" i="1" s="1"/>
  <c r="AJ427" i="1" l="1"/>
  <c r="Q428" i="1"/>
  <c r="AF428" i="1" l="1"/>
  <c r="AG428" i="1"/>
  <c r="AH428" i="1" s="1"/>
  <c r="AJ428" i="1" l="1"/>
  <c r="Q429" i="1"/>
  <c r="AF429" i="1" l="1"/>
  <c r="AG429" i="1"/>
  <c r="AH429" i="1" s="1"/>
  <c r="Q430" i="1" l="1"/>
  <c r="AJ429" i="1"/>
  <c r="AF430" i="1" l="1"/>
  <c r="AG430" i="1"/>
  <c r="AH430" i="1" s="1"/>
  <c r="AJ430" i="1" l="1"/>
  <c r="Q431" i="1"/>
  <c r="AF431" i="1" l="1"/>
  <c r="AG431" i="1"/>
  <c r="AH431" i="1" s="1"/>
  <c r="AJ431" i="1" l="1"/>
  <c r="Q432" i="1"/>
  <c r="AF432" i="1" l="1"/>
  <c r="AG432" i="1"/>
  <c r="AH432" i="1" s="1"/>
  <c r="Q433" i="1" l="1"/>
  <c r="AJ432" i="1"/>
  <c r="AF433" i="1" l="1"/>
  <c r="AG433" i="1"/>
  <c r="AH433" i="1" s="1"/>
  <c r="Q434" i="1" l="1"/>
  <c r="AJ433" i="1"/>
  <c r="AF434" i="1" l="1"/>
  <c r="AG434" i="1"/>
  <c r="AH434" i="1" s="1"/>
  <c r="AJ434" i="1" l="1"/>
  <c r="Q435" i="1"/>
  <c r="AF435" i="1" l="1"/>
  <c r="AG435" i="1"/>
  <c r="AH435" i="1" s="1"/>
  <c r="AJ435" i="1" l="1"/>
  <c r="Q436" i="1"/>
  <c r="AF436" i="1" l="1"/>
  <c r="AG436" i="1"/>
  <c r="AH436" i="1" s="1"/>
  <c r="Q437" i="1" l="1"/>
  <c r="AJ436" i="1"/>
  <c r="AF437" i="1" l="1"/>
  <c r="AG437" i="1"/>
  <c r="AH437" i="1" s="1"/>
  <c r="Q438" i="1" l="1"/>
  <c r="AJ437" i="1"/>
  <c r="AF438" i="1" l="1"/>
  <c r="AG438" i="1"/>
  <c r="AH438" i="1" s="1"/>
  <c r="Q439" i="1" l="1"/>
  <c r="AJ438" i="1"/>
  <c r="AF439" i="1" l="1"/>
  <c r="AG439" i="1"/>
  <c r="AH439" i="1" s="1"/>
  <c r="AJ439" i="1" l="1"/>
  <c r="Q440" i="1"/>
  <c r="AF440" i="1" l="1"/>
  <c r="AG440" i="1"/>
  <c r="AH440" i="1" s="1"/>
  <c r="Q441" i="1" l="1"/>
  <c r="AJ440" i="1"/>
  <c r="AF441" i="1" l="1"/>
  <c r="AG441" i="1"/>
  <c r="AH441" i="1" s="1"/>
  <c r="Q442" i="1" l="1"/>
  <c r="AJ441" i="1"/>
  <c r="AF442" i="1" l="1"/>
  <c r="AG442" i="1"/>
  <c r="AH442" i="1" s="1"/>
  <c r="AJ442" i="1" l="1"/>
  <c r="Q443" i="1"/>
  <c r="AF443" i="1" l="1"/>
  <c r="AG443" i="1"/>
  <c r="AH443" i="1" s="1"/>
  <c r="AJ443" i="1" l="1"/>
  <c r="Q444" i="1"/>
  <c r="AF444" i="1" l="1"/>
  <c r="AG444" i="1"/>
  <c r="AH444" i="1" s="1"/>
  <c r="Q445" i="1" l="1"/>
  <c r="AJ444" i="1"/>
  <c r="AF445" i="1" l="1"/>
  <c r="AG445" i="1"/>
  <c r="AH445" i="1" s="1"/>
  <c r="Q446" i="1" l="1"/>
  <c r="AJ445" i="1"/>
  <c r="AF446" i="1" l="1"/>
  <c r="AG446" i="1"/>
  <c r="AH446" i="1" s="1"/>
  <c r="AJ446" i="1" l="1"/>
  <c r="Q447" i="1"/>
  <c r="AF447" i="1" l="1"/>
  <c r="AG447" i="1"/>
  <c r="AH447" i="1" s="1"/>
  <c r="AJ447" i="1" l="1"/>
  <c r="Q448" i="1"/>
  <c r="AF448" i="1" l="1"/>
  <c r="AG448" i="1"/>
  <c r="AH448" i="1" s="1"/>
  <c r="Q449" i="1" l="1"/>
  <c r="AJ448" i="1"/>
  <c r="AF449" i="1" l="1"/>
  <c r="AG449" i="1"/>
  <c r="AH449" i="1" s="1"/>
  <c r="Q450" i="1" l="1"/>
  <c r="AJ449" i="1"/>
  <c r="AF450" i="1" l="1"/>
  <c r="AG450" i="1"/>
  <c r="AH450" i="1" s="1"/>
  <c r="Q451" i="1" l="1"/>
  <c r="AJ450" i="1"/>
  <c r="AF451" i="1" l="1"/>
  <c r="AG451" i="1"/>
  <c r="AH451" i="1" s="1"/>
  <c r="Q452" i="1" l="1"/>
  <c r="AJ451" i="1"/>
  <c r="AF452" i="1" l="1"/>
  <c r="AG452" i="1"/>
  <c r="AH452" i="1" s="1"/>
  <c r="AJ452" i="1" l="1"/>
  <c r="Q453" i="1"/>
  <c r="AF453" i="1" l="1"/>
  <c r="AG453" i="1"/>
  <c r="AH453" i="1" s="1"/>
  <c r="AJ453" i="1" l="1"/>
  <c r="Q454" i="1"/>
  <c r="AF454" i="1" l="1"/>
  <c r="AG454" i="1"/>
  <c r="AH454" i="1" s="1"/>
  <c r="Q455" i="1" l="1"/>
  <c r="AJ454" i="1"/>
  <c r="AF455" i="1" l="1"/>
  <c r="AG455" i="1"/>
  <c r="AH455" i="1" s="1"/>
  <c r="Q456" i="1" l="1"/>
  <c r="AJ455" i="1"/>
  <c r="AF456" i="1" l="1"/>
  <c r="AG456" i="1"/>
  <c r="AH456" i="1" s="1"/>
  <c r="AJ456" i="1" l="1"/>
  <c r="Q457" i="1"/>
  <c r="AF457" i="1" l="1"/>
  <c r="AG457" i="1"/>
  <c r="AH457" i="1" s="1"/>
  <c r="Q458" i="1" l="1"/>
  <c r="AJ457" i="1"/>
  <c r="AF458" i="1" l="1"/>
  <c r="AG458" i="1"/>
  <c r="AH458" i="1" s="1"/>
  <c r="AJ458" i="1" l="1"/>
  <c r="Q459" i="1"/>
  <c r="AF459" i="1" l="1"/>
  <c r="AG459" i="1"/>
  <c r="AH459" i="1" s="1"/>
  <c r="AJ459" i="1" l="1"/>
  <c r="Q460" i="1"/>
  <c r="AF460" i="1" l="1"/>
  <c r="AG460" i="1"/>
  <c r="AH460" i="1" s="1"/>
  <c r="Q461" i="1" l="1"/>
  <c r="AJ460" i="1"/>
  <c r="AF461" i="1" l="1"/>
  <c r="AG461" i="1"/>
  <c r="AH461" i="1" s="1"/>
  <c r="AJ461" i="1" l="1"/>
  <c r="Q462" i="1"/>
  <c r="AF462" i="1" l="1"/>
  <c r="AG462" i="1"/>
  <c r="AH462" i="1" s="1"/>
  <c r="Q463" i="1" l="1"/>
  <c r="AJ462" i="1"/>
  <c r="AF463" i="1" l="1"/>
  <c r="AG463" i="1"/>
  <c r="AH463" i="1" s="1"/>
  <c r="Q464" i="1" l="1"/>
  <c r="AJ463" i="1"/>
  <c r="AF464" i="1" l="1"/>
  <c r="AG464" i="1"/>
  <c r="AH464" i="1" s="1"/>
  <c r="AJ464" i="1" l="1"/>
  <c r="Q465" i="1"/>
  <c r="AF465" i="1" l="1"/>
  <c r="AG465" i="1"/>
  <c r="AH465" i="1" s="1"/>
  <c r="Q466" i="1" l="1"/>
  <c r="AJ465" i="1"/>
  <c r="AF466" i="1" l="1"/>
  <c r="AG466" i="1"/>
  <c r="AH466" i="1" s="1"/>
  <c r="Q467" i="1" l="1"/>
  <c r="AJ466" i="1"/>
  <c r="AF467" i="1" l="1"/>
  <c r="AG467" i="1"/>
  <c r="AH467" i="1" s="1"/>
  <c r="Q468" i="1" l="1"/>
  <c r="AJ467" i="1"/>
  <c r="AF468" i="1" l="1"/>
  <c r="AG468" i="1"/>
  <c r="AH468" i="1" s="1"/>
  <c r="AJ468" i="1" l="1"/>
  <c r="Q469" i="1"/>
  <c r="AF469" i="1" l="1"/>
  <c r="AG469" i="1"/>
  <c r="AH469" i="1" s="1"/>
  <c r="Q470" i="1" l="1"/>
  <c r="AJ469" i="1"/>
  <c r="AF470" i="1" l="1"/>
  <c r="AG470" i="1"/>
  <c r="AH470" i="1" s="1"/>
  <c r="Q471" i="1" l="1"/>
  <c r="AJ470" i="1"/>
  <c r="AF471" i="1" l="1"/>
  <c r="AG471" i="1"/>
  <c r="AH471" i="1" s="1"/>
  <c r="Q472" i="1" l="1"/>
  <c r="AJ471" i="1"/>
  <c r="AF472" i="1" l="1"/>
  <c r="AG472" i="1"/>
  <c r="AH472" i="1" s="1"/>
  <c r="AJ472" i="1" l="1"/>
  <c r="Q473" i="1"/>
  <c r="AF473" i="1" l="1"/>
  <c r="AG473" i="1"/>
  <c r="AH473" i="1" s="1"/>
  <c r="Q474" i="1" l="1"/>
  <c r="AJ473" i="1"/>
  <c r="AF474" i="1" l="1"/>
  <c r="AG474" i="1"/>
  <c r="AH474" i="1" s="1"/>
  <c r="Q475" i="1" l="1"/>
  <c r="AJ474" i="1"/>
  <c r="AF475" i="1" l="1"/>
  <c r="AG475" i="1"/>
  <c r="AH475" i="1" s="1"/>
  <c r="AJ475" i="1" l="1"/>
  <c r="Q476" i="1"/>
  <c r="AF476" i="1" l="1"/>
  <c r="AG476" i="1"/>
  <c r="AH476" i="1" s="1"/>
  <c r="Q477" i="1" l="1"/>
  <c r="AJ476" i="1"/>
  <c r="AF477" i="1" l="1"/>
  <c r="AG477" i="1"/>
  <c r="AH477" i="1" s="1"/>
  <c r="Q478" i="1" l="1"/>
  <c r="AJ477" i="1"/>
  <c r="AF478" i="1" l="1"/>
  <c r="AG478" i="1"/>
  <c r="AH478" i="1" s="1"/>
  <c r="Q479" i="1" l="1"/>
  <c r="AJ478" i="1"/>
  <c r="AF479" i="1" l="1"/>
  <c r="AG479" i="1"/>
  <c r="AH479" i="1" s="1"/>
  <c r="Q480" i="1" l="1"/>
  <c r="AJ479" i="1"/>
  <c r="AF480" i="1" l="1"/>
  <c r="AG480" i="1"/>
  <c r="AH480" i="1" s="1"/>
  <c r="Q481" i="1" l="1"/>
  <c r="AG481" i="1" s="1"/>
  <c r="AH481" i="1" s="1"/>
  <c r="AJ480" i="1"/>
  <c r="Q482" i="1" l="1"/>
  <c r="AJ481" i="1"/>
  <c r="AF481" i="1"/>
  <c r="AG482" i="1" l="1"/>
  <c r="AH482" i="1" s="1"/>
  <c r="AJ482" i="1" s="1"/>
  <c r="AF482" i="1"/>
  <c r="Q483" i="1" l="1"/>
  <c r="AG483" i="1" s="1"/>
  <c r="AH483" i="1" s="1"/>
  <c r="AJ483" i="1" s="1"/>
  <c r="AF483" i="1" l="1"/>
  <c r="Q484" i="1"/>
  <c r="AG484" i="1" l="1"/>
  <c r="AH484" i="1" s="1"/>
  <c r="Q485" i="1" s="1"/>
  <c r="AF485" i="1" s="1"/>
  <c r="AF484" i="1"/>
  <c r="AJ484" i="1" l="1"/>
  <c r="AG485" i="1"/>
  <c r="AH485" i="1" s="1"/>
  <c r="AJ485" i="1" s="1"/>
  <c r="Q486" i="1" l="1"/>
  <c r="AF486" i="1" l="1"/>
  <c r="AG486" i="1"/>
  <c r="AH486" i="1" s="1"/>
  <c r="AJ486" i="1" l="1"/>
  <c r="Q487" i="1"/>
  <c r="AF487" i="1" l="1"/>
  <c r="AG487" i="1"/>
  <c r="AH487" i="1" s="1"/>
  <c r="AJ487" i="1" l="1"/>
  <c r="Q488" i="1"/>
  <c r="AF488" i="1" s="1"/>
  <c r="AG488" i="1" l="1"/>
  <c r="AH488" i="1" s="1"/>
  <c r="Q489" i="1" s="1"/>
  <c r="AJ488" i="1" l="1"/>
  <c r="AG489" i="1"/>
  <c r="AH489" i="1" s="1"/>
  <c r="AF489" i="1"/>
  <c r="AJ489" i="1" l="1"/>
  <c r="Q490" i="1"/>
  <c r="AG490" i="1" s="1"/>
  <c r="AH490" i="1" s="1"/>
  <c r="Q491" i="1" l="1"/>
  <c r="AJ490" i="1"/>
  <c r="AF490" i="1"/>
  <c r="AG491" i="1" l="1"/>
  <c r="AH491" i="1" s="1"/>
  <c r="Q492" i="1" s="1"/>
  <c r="AF492" i="1" s="1"/>
  <c r="AF491" i="1"/>
  <c r="AJ491" i="1" l="1"/>
  <c r="AG492" i="1"/>
  <c r="AH492" i="1" s="1"/>
  <c r="AJ492" i="1" s="1"/>
  <c r="Q493" i="1" l="1"/>
  <c r="AF493" i="1" s="1"/>
  <c r="AG493" i="1" l="1"/>
  <c r="AH493" i="1" s="1"/>
  <c r="AJ493" i="1" s="1"/>
  <c r="Q494" i="1" l="1"/>
  <c r="AF494" i="1" s="1"/>
  <c r="AG494" i="1" l="1"/>
  <c r="AH494" i="1" s="1"/>
  <c r="Q495" i="1" s="1"/>
  <c r="AF495" i="1" s="1"/>
  <c r="AJ494" i="1" l="1"/>
  <c r="AG495" i="1"/>
  <c r="AH495" i="1" s="1"/>
  <c r="Q496" i="1" s="1"/>
  <c r="AG496" i="1" s="1"/>
  <c r="AH496" i="1" s="1"/>
  <c r="Q497" i="1" s="1"/>
  <c r="AF497" i="1" s="1"/>
  <c r="AJ495" i="1" l="1"/>
  <c r="AF496" i="1"/>
  <c r="AG497" i="1" s="1"/>
  <c r="AH497" i="1" s="1"/>
  <c r="AJ496" i="1"/>
  <c r="Q498" i="1" l="1"/>
  <c r="AF498" i="1" s="1"/>
  <c r="AJ497" i="1"/>
  <c r="AG498" i="1" l="1"/>
  <c r="AH498" i="1" s="1"/>
  <c r="Q499" i="1" s="1"/>
  <c r="AJ498" i="1" l="1"/>
  <c r="AF499" i="1"/>
  <c r="AG499" i="1"/>
  <c r="AH499" i="1" s="1"/>
  <c r="AJ499" i="1" l="1"/>
  <c r="Q500" i="1"/>
  <c r="AF500" i="1" l="1"/>
  <c r="AG500" i="1"/>
  <c r="AH500" i="1" s="1"/>
  <c r="Q501" i="1" l="1"/>
  <c r="AJ500" i="1"/>
  <c r="AF501" i="1" l="1"/>
  <c r="AG501" i="1"/>
  <c r="AH501" i="1" s="1"/>
  <c r="Q502" i="1" l="1"/>
  <c r="AJ501" i="1"/>
  <c r="AF502" i="1" l="1"/>
  <c r="AG502" i="1"/>
  <c r="AH502" i="1" s="1"/>
  <c r="AJ502" i="1" l="1"/>
  <c r="Q503" i="1"/>
  <c r="AF503" i="1" l="1"/>
  <c r="AG503" i="1"/>
  <c r="AH503" i="1" s="1"/>
  <c r="Q504" i="1" l="1"/>
  <c r="AJ503" i="1"/>
  <c r="AF504" i="1" l="1"/>
  <c r="AG504" i="1"/>
  <c r="AH504" i="1" s="1"/>
  <c r="Q505" i="1" l="1"/>
  <c r="AJ504" i="1"/>
  <c r="AF505" i="1" l="1"/>
  <c r="AG505" i="1"/>
  <c r="AH505" i="1" s="1"/>
  <c r="Q506" i="1" l="1"/>
  <c r="AJ505" i="1"/>
  <c r="AF506" i="1" l="1"/>
  <c r="AG506" i="1"/>
  <c r="AH506" i="1" s="1"/>
  <c r="AJ506" i="1" l="1"/>
  <c r="Q507" i="1"/>
  <c r="AF507" i="1" l="1"/>
  <c r="AG507" i="1"/>
  <c r="AH507" i="1" s="1"/>
  <c r="AJ507" i="1" l="1"/>
  <c r="Q508" i="1"/>
  <c r="AG508" i="1" l="1"/>
  <c r="AH508" i="1" s="1"/>
  <c r="AF508" i="1"/>
  <c r="Q509" i="1" l="1"/>
  <c r="AJ508" i="1"/>
  <c r="AF509" i="1" l="1"/>
  <c r="AG509" i="1"/>
  <c r="AH509" i="1" s="1"/>
  <c r="Q510" i="1" l="1"/>
  <c r="AJ509" i="1"/>
  <c r="AF510" i="1" l="1"/>
  <c r="AG510" i="1"/>
  <c r="AH510" i="1" s="1"/>
  <c r="Q511" i="1" l="1"/>
  <c r="AJ510" i="1"/>
  <c r="AF511" i="1" l="1"/>
  <c r="AG511" i="1"/>
  <c r="AH511" i="1" s="1"/>
  <c r="AJ511" i="1" l="1"/>
  <c r="Q512" i="1"/>
  <c r="AF512" i="1" l="1"/>
  <c r="AG512" i="1"/>
  <c r="AH512" i="1" s="1"/>
  <c r="Q513" i="1" l="1"/>
  <c r="AJ512" i="1"/>
  <c r="AF513" i="1" l="1"/>
  <c r="AG513" i="1"/>
  <c r="AH513" i="1" s="1"/>
  <c r="Q514" i="1" l="1"/>
  <c r="AJ513" i="1"/>
  <c r="AG514" i="1" l="1"/>
  <c r="AH514" i="1" s="1"/>
  <c r="AF514" i="1"/>
  <c r="Q515" i="1" l="1"/>
  <c r="AJ514" i="1"/>
  <c r="AF515" i="1" l="1"/>
  <c r="AG515" i="1"/>
  <c r="AH515" i="1" s="1"/>
  <c r="Q516" i="1" l="1"/>
  <c r="AJ515" i="1"/>
  <c r="AF516" i="1" l="1"/>
  <c r="AG516" i="1"/>
  <c r="AH516" i="1" s="1"/>
  <c r="Q517" i="1" l="1"/>
  <c r="AG517" i="1" s="1"/>
  <c r="AH517" i="1" s="1"/>
  <c r="AJ516" i="1"/>
  <c r="AF517" i="1" l="1"/>
  <c r="AJ517" i="1"/>
  <c r="Q518" i="1"/>
  <c r="AF518" i="1" l="1"/>
  <c r="AG518" i="1"/>
  <c r="AH518" i="1" s="1"/>
  <c r="Q519" i="1" l="1"/>
  <c r="AJ518" i="1"/>
  <c r="AF519" i="1" l="1"/>
  <c r="AG519" i="1"/>
  <c r="AH519" i="1" s="1"/>
  <c r="Q520" i="1" l="1"/>
  <c r="AJ519" i="1"/>
  <c r="AF520" i="1" l="1"/>
  <c r="AG520" i="1"/>
  <c r="AH520" i="1" s="1"/>
  <c r="Q521" i="1" l="1"/>
  <c r="AJ520" i="1"/>
  <c r="AF521" i="1" l="1"/>
  <c r="AG521" i="1"/>
  <c r="AH521" i="1" s="1"/>
  <c r="AJ521" i="1" l="1"/>
  <c r="Q522" i="1"/>
  <c r="AF522" i="1" l="1"/>
  <c r="AG522" i="1"/>
  <c r="AH522" i="1" s="1"/>
  <c r="AJ522" i="1" l="1"/>
  <c r="Q523" i="1"/>
  <c r="AF523" i="1" l="1"/>
  <c r="AG523" i="1"/>
  <c r="AH523" i="1" s="1"/>
  <c r="Q524" i="1" l="1"/>
  <c r="AJ523" i="1"/>
  <c r="AF524" i="1" l="1"/>
  <c r="AG524" i="1"/>
  <c r="AH524" i="1" s="1"/>
  <c r="AJ524" i="1" l="1"/>
  <c r="Q525" i="1"/>
  <c r="AF525" i="1" l="1"/>
  <c r="AG525" i="1"/>
  <c r="AH525" i="1" s="1"/>
  <c r="AJ525" i="1" l="1"/>
  <c r="Q526" i="1"/>
  <c r="AF526" i="1" l="1"/>
  <c r="AG526" i="1"/>
  <c r="AH526" i="1" s="1"/>
  <c r="AJ526" i="1" l="1"/>
  <c r="Q527" i="1"/>
  <c r="AF527" i="1" l="1"/>
  <c r="AG527" i="1"/>
  <c r="AH527" i="1" s="1"/>
  <c r="Q528" i="1" l="1"/>
  <c r="AJ527" i="1"/>
  <c r="AF528" i="1" l="1"/>
  <c r="AG528" i="1"/>
  <c r="AH528" i="1" s="1"/>
  <c r="AJ528" i="1" l="1"/>
  <c r="Q529" i="1"/>
  <c r="AF529" i="1" l="1"/>
  <c r="AG529" i="1"/>
  <c r="AH529" i="1" s="1"/>
  <c r="AJ529" i="1" l="1"/>
  <c r="Q530" i="1"/>
  <c r="AF530" i="1" l="1"/>
  <c r="AG530" i="1"/>
  <c r="AH530" i="1" s="1"/>
  <c r="Q531" i="1" l="1"/>
  <c r="AJ530" i="1"/>
  <c r="AF531" i="1" l="1"/>
  <c r="AG531" i="1"/>
  <c r="AH531" i="1" s="1"/>
  <c r="Q532" i="1" l="1"/>
  <c r="AJ531" i="1"/>
  <c r="AF532" i="1" l="1"/>
  <c r="AG532" i="1"/>
  <c r="AH532" i="1" s="1"/>
  <c r="Q533" i="1" l="1"/>
  <c r="AJ532" i="1"/>
  <c r="AF533" i="1" l="1"/>
  <c r="AG533" i="1"/>
  <c r="AH533" i="1" s="1"/>
  <c r="Q534" i="1" l="1"/>
  <c r="AJ533" i="1"/>
  <c r="AF534" i="1" l="1"/>
  <c r="AG534" i="1"/>
  <c r="AH534" i="1" s="1"/>
  <c r="AJ534" i="1" l="1"/>
  <c r="Q535" i="1"/>
  <c r="AF535" i="1" l="1"/>
  <c r="AG535" i="1"/>
  <c r="AH535" i="1" s="1"/>
  <c r="Q536" i="1" l="1"/>
  <c r="AJ535" i="1"/>
  <c r="AF536" i="1" l="1"/>
  <c r="AG536" i="1"/>
  <c r="AH536" i="1" s="1"/>
  <c r="AJ536" i="1" l="1"/>
  <c r="Q537" i="1"/>
  <c r="AF537" i="1" l="1"/>
  <c r="AG537" i="1"/>
  <c r="AH537" i="1" s="1"/>
  <c r="Q538" i="1" l="1"/>
  <c r="AJ537" i="1"/>
  <c r="AG538" i="1" l="1"/>
  <c r="AH538" i="1" s="1"/>
  <c r="AF538" i="1"/>
  <c r="Q539" i="1" l="1"/>
  <c r="AJ538" i="1"/>
  <c r="AG539" i="1" l="1"/>
  <c r="AH539" i="1" s="1"/>
  <c r="AF539" i="1"/>
  <c r="Q540" i="1" l="1"/>
  <c r="AJ539" i="1"/>
  <c r="AF540" i="1" l="1"/>
  <c r="AG540" i="1"/>
  <c r="AH540" i="1" s="1"/>
  <c r="Q541" i="1" l="1"/>
  <c r="AJ540" i="1"/>
  <c r="AF541" i="1" l="1"/>
  <c r="AG541" i="1"/>
  <c r="AH541" i="1" s="1"/>
  <c r="AJ541" i="1" l="1"/>
  <c r="Q542" i="1"/>
  <c r="AF542" i="1" l="1"/>
  <c r="AG542" i="1"/>
  <c r="AH542" i="1" s="1"/>
  <c r="AJ542" i="1" l="1"/>
  <c r="Q543" i="1"/>
  <c r="AF543" i="1" l="1"/>
  <c r="AG543" i="1"/>
  <c r="AH543" i="1" s="1"/>
  <c r="AJ543" i="1" l="1"/>
  <c r="Q544" i="1"/>
  <c r="AF544" i="1" l="1"/>
  <c r="AG544" i="1"/>
  <c r="AH544" i="1" s="1"/>
  <c r="AJ544" i="1" l="1"/>
  <c r="Q545" i="1"/>
  <c r="AF545" i="1" l="1"/>
  <c r="AG545" i="1"/>
  <c r="AH545" i="1" s="1"/>
  <c r="AJ545" i="1" l="1"/>
  <c r="Q546" i="1"/>
  <c r="AF546" i="1" l="1"/>
  <c r="AG546" i="1"/>
  <c r="AH546" i="1" s="1"/>
  <c r="AJ546" i="1" l="1"/>
  <c r="Q547" i="1"/>
  <c r="AF547" i="1" l="1"/>
  <c r="AG547" i="1"/>
  <c r="AH547" i="1" s="1"/>
  <c r="AJ547" i="1" l="1"/>
  <c r="Q548" i="1"/>
  <c r="AF548" i="1" l="1"/>
  <c r="AG548" i="1"/>
  <c r="AH548" i="1" s="1"/>
  <c r="AJ548" i="1" l="1"/>
  <c r="Q549" i="1"/>
  <c r="AF549" i="1" l="1"/>
  <c r="AG549" i="1"/>
  <c r="AH549" i="1" s="1"/>
  <c r="Q550" i="1" l="1"/>
  <c r="AJ549" i="1"/>
  <c r="AF550" i="1" l="1"/>
  <c r="AG550" i="1"/>
  <c r="AH550" i="1" s="1"/>
  <c r="AJ550" i="1" l="1"/>
  <c r="Q551" i="1"/>
  <c r="AF551" i="1" l="1"/>
  <c r="AG551" i="1"/>
  <c r="AH551" i="1" s="1"/>
  <c r="AJ551" i="1" l="1"/>
  <c r="Q552" i="1"/>
  <c r="AF552" i="1" l="1"/>
  <c r="AG552" i="1"/>
  <c r="AH552" i="1" s="1"/>
  <c r="AJ552" i="1" l="1"/>
  <c r="Q553" i="1"/>
  <c r="AF553" i="1" l="1"/>
  <c r="AG553" i="1"/>
  <c r="AH553" i="1" s="1"/>
  <c r="AJ553" i="1" l="1"/>
  <c r="Q554" i="1"/>
  <c r="AF554" i="1" l="1"/>
  <c r="AG554" i="1"/>
  <c r="AH554" i="1" s="1"/>
  <c r="AJ554" i="1" l="1"/>
  <c r="Q555" i="1"/>
  <c r="AG555" i="1" l="1"/>
  <c r="AH555" i="1" s="1"/>
  <c r="AF555" i="1"/>
  <c r="AJ555" i="1" l="1"/>
  <c r="Q556" i="1"/>
  <c r="AF556" i="1" l="1"/>
  <c r="AG556" i="1"/>
  <c r="AH556" i="1" s="1"/>
  <c r="AJ556" i="1" l="1"/>
  <c r="Q557" i="1"/>
  <c r="AF557" i="1" l="1"/>
  <c r="AG557" i="1"/>
  <c r="AH557" i="1" s="1"/>
  <c r="AJ557" i="1" l="1"/>
  <c r="Q558" i="1"/>
  <c r="AF558" i="1" l="1"/>
  <c r="AG558" i="1"/>
  <c r="AH558" i="1" s="1"/>
  <c r="Q559" i="1" l="1"/>
  <c r="AJ558" i="1"/>
  <c r="AF559" i="1" l="1"/>
  <c r="AG559" i="1"/>
  <c r="AH559" i="1" s="1"/>
  <c r="AJ559" i="1" l="1"/>
  <c r="Q560" i="1"/>
  <c r="AF560" i="1" l="1"/>
  <c r="AG560" i="1"/>
  <c r="AH560" i="1" s="1"/>
  <c r="Q561" i="1" l="1"/>
  <c r="AJ560" i="1"/>
  <c r="AF561" i="1" l="1"/>
  <c r="AG561" i="1"/>
  <c r="AH561" i="1" s="1"/>
  <c r="AJ561" i="1" l="1"/>
  <c r="Q562" i="1"/>
  <c r="AF562" i="1" l="1"/>
  <c r="AG562" i="1"/>
  <c r="AH562" i="1" s="1"/>
  <c r="AJ562" i="1" l="1"/>
  <c r="Q563" i="1"/>
  <c r="AG563" i="1" l="1"/>
  <c r="AH563" i="1" s="1"/>
  <c r="AF563" i="1"/>
  <c r="AJ563" i="1" l="1"/>
  <c r="Q564" i="1"/>
  <c r="AF564" i="1" l="1"/>
  <c r="AG564" i="1"/>
  <c r="AH564" i="1" s="1"/>
  <c r="AJ564" i="1" l="1"/>
  <c r="Q565" i="1"/>
  <c r="AF565" i="1" l="1"/>
  <c r="AG565" i="1"/>
  <c r="AH565" i="1" s="1"/>
  <c r="Q566" i="1" l="1"/>
  <c r="AJ565" i="1"/>
  <c r="AF566" i="1" l="1"/>
  <c r="AG566" i="1"/>
  <c r="AH566" i="1" s="1"/>
  <c r="AJ566" i="1" l="1"/>
  <c r="Q567" i="1"/>
  <c r="AF567" i="1" l="1"/>
  <c r="AG567" i="1"/>
  <c r="AH567" i="1" s="1"/>
  <c r="Q568" i="1" l="1"/>
  <c r="AJ567" i="1"/>
  <c r="AF568" i="1" l="1"/>
  <c r="AG568" i="1"/>
  <c r="AH568" i="1" s="1"/>
  <c r="AJ568" i="1" l="1"/>
  <c r="Q569" i="1"/>
  <c r="AF569" i="1" l="1"/>
  <c r="AG569" i="1"/>
  <c r="AH569" i="1" s="1"/>
  <c r="Q570" i="1" l="1"/>
  <c r="AJ569" i="1"/>
  <c r="AF570" i="1" l="1"/>
  <c r="AG570" i="1"/>
  <c r="AH570" i="1" s="1"/>
  <c r="AJ570" i="1" l="1"/>
  <c r="Q571" i="1"/>
  <c r="AF571" i="1" l="1"/>
  <c r="AG571" i="1"/>
  <c r="AH571" i="1" s="1"/>
  <c r="Q572" i="1" l="1"/>
  <c r="AJ571" i="1"/>
  <c r="AF572" i="1" l="1"/>
  <c r="AG572" i="1"/>
  <c r="AH572" i="1" s="1"/>
  <c r="Q573" i="1" l="1"/>
  <c r="AJ572" i="1"/>
  <c r="AF573" i="1" l="1"/>
  <c r="AG573" i="1"/>
  <c r="AH573" i="1" s="1"/>
  <c r="AJ573" i="1" l="1"/>
  <c r="Q574" i="1"/>
  <c r="AF574" i="1" l="1"/>
  <c r="AG574" i="1"/>
  <c r="AH574" i="1" s="1"/>
  <c r="AJ574" i="1" l="1"/>
  <c r="Q575" i="1"/>
  <c r="AF575" i="1" l="1"/>
  <c r="AG575" i="1"/>
  <c r="AH575" i="1" s="1"/>
  <c r="AJ575" i="1" l="1"/>
  <c r="Q576" i="1"/>
  <c r="AF576" i="1" l="1"/>
  <c r="AG576" i="1"/>
  <c r="AH576" i="1" s="1"/>
  <c r="Q577" i="1" l="1"/>
  <c r="AJ576" i="1"/>
  <c r="AG577" i="1" l="1"/>
  <c r="AH577" i="1" s="1"/>
  <c r="AF577" i="1"/>
  <c r="AJ577" i="1" l="1"/>
  <c r="Q578" i="1"/>
  <c r="AF578" i="1" l="1"/>
  <c r="AG578" i="1"/>
  <c r="AH578" i="1" s="1"/>
  <c r="Q579" i="1" l="1"/>
  <c r="AJ578" i="1"/>
  <c r="AF579" i="1" l="1"/>
  <c r="AG579" i="1"/>
  <c r="AH579" i="1" s="1"/>
  <c r="Q580" i="1" l="1"/>
  <c r="AJ579" i="1"/>
  <c r="AF580" i="1" l="1"/>
  <c r="AG580" i="1"/>
  <c r="AH580" i="1" s="1"/>
  <c r="AJ580" i="1" l="1"/>
  <c r="Q581" i="1"/>
  <c r="AF581" i="1" l="1"/>
  <c r="AG581" i="1"/>
  <c r="AH581" i="1" s="1"/>
  <c r="Q582" i="1" l="1"/>
  <c r="AJ581" i="1"/>
  <c r="AF582" i="1" l="1"/>
  <c r="AG582" i="1"/>
  <c r="AH582" i="1" s="1"/>
  <c r="Q583" i="1" l="1"/>
  <c r="AJ582" i="1"/>
  <c r="AF583" i="1" l="1"/>
  <c r="AG583" i="1"/>
  <c r="AH583" i="1" s="1"/>
  <c r="AJ583" i="1" l="1"/>
  <c r="Q584" i="1"/>
  <c r="AF584" i="1" l="1"/>
  <c r="AG584" i="1"/>
  <c r="AH584" i="1" s="1"/>
  <c r="AJ584" i="1" l="1"/>
  <c r="Q585" i="1"/>
  <c r="AF585" i="1" l="1"/>
  <c r="AG585" i="1"/>
  <c r="AH585" i="1" s="1"/>
  <c r="AJ585" i="1" l="1"/>
  <c r="Q586" i="1"/>
  <c r="AF586" i="1" l="1"/>
  <c r="AG586" i="1"/>
  <c r="AH586" i="1" s="1"/>
  <c r="Q587" i="1" l="1"/>
  <c r="AJ586" i="1"/>
  <c r="AF587" i="1" l="1"/>
  <c r="AG587" i="1"/>
  <c r="AH587" i="1" s="1"/>
  <c r="AJ587" i="1" l="1"/>
  <c r="Q588" i="1"/>
  <c r="AF588" i="1" l="1"/>
  <c r="AG588" i="1"/>
  <c r="AH588" i="1" s="1"/>
  <c r="AJ588" i="1" l="1"/>
  <c r="Q589" i="1"/>
  <c r="AF589" i="1" l="1"/>
  <c r="AG589" i="1"/>
  <c r="AH589" i="1" s="1"/>
  <c r="AJ589" i="1" l="1"/>
  <c r="Q590" i="1"/>
  <c r="AF590" i="1" l="1"/>
  <c r="AG590" i="1"/>
  <c r="AH590" i="1" s="1"/>
  <c r="Q591" i="1" l="1"/>
  <c r="AJ590" i="1"/>
  <c r="AF591" i="1" l="1"/>
  <c r="AG591" i="1"/>
  <c r="AH591" i="1" s="1"/>
  <c r="AJ591" i="1" l="1"/>
  <c r="Q592" i="1"/>
  <c r="AF592" i="1" l="1"/>
  <c r="AG592" i="1"/>
  <c r="AH592" i="1" s="1"/>
  <c r="AJ592" i="1" l="1"/>
  <c r="Q593" i="1"/>
  <c r="AF593" i="1" l="1"/>
  <c r="AG593" i="1"/>
  <c r="AH593" i="1" s="1"/>
  <c r="Q594" i="1" l="1"/>
  <c r="AJ593" i="1"/>
  <c r="AF594" i="1" l="1"/>
  <c r="AG594" i="1"/>
  <c r="AH594" i="1" s="1"/>
  <c r="AJ594" i="1" l="1"/>
  <c r="Q595" i="1"/>
  <c r="AF595" i="1" l="1"/>
  <c r="AG595" i="1"/>
  <c r="AH595" i="1" s="1"/>
  <c r="Q596" i="1" l="1"/>
  <c r="AJ595" i="1"/>
  <c r="AF596" i="1" l="1"/>
  <c r="AG596" i="1"/>
  <c r="AH596" i="1" s="1"/>
  <c r="AJ596" i="1" l="1"/>
  <c r="Q597" i="1"/>
  <c r="AG597" i="1" l="1"/>
  <c r="AH597" i="1" s="1"/>
  <c r="AF597" i="1"/>
  <c r="AJ597" i="1" l="1"/>
  <c r="Q598" i="1"/>
  <c r="AF598" i="1" l="1"/>
  <c r="AG598" i="1"/>
  <c r="AH598" i="1" s="1"/>
  <c r="AJ598" i="1" l="1"/>
  <c r="Q599" i="1"/>
  <c r="AF599" i="1" l="1"/>
  <c r="AG599" i="1"/>
  <c r="AH599" i="1" s="1"/>
  <c r="Q600" i="1" l="1"/>
  <c r="AJ599" i="1"/>
  <c r="AF600" i="1" l="1"/>
  <c r="AG600" i="1"/>
  <c r="AH600" i="1" s="1"/>
  <c r="AJ600" i="1" l="1"/>
  <c r="Q601" i="1"/>
  <c r="AF601" i="1" l="1"/>
  <c r="AG601" i="1"/>
  <c r="AH601" i="1" s="1"/>
  <c r="Q602" i="1" l="1"/>
  <c r="AJ601" i="1"/>
  <c r="AF602" i="1" l="1"/>
  <c r="AG602" i="1"/>
  <c r="AH602" i="1" s="1"/>
  <c r="Q603" i="1" l="1"/>
  <c r="AJ602" i="1"/>
  <c r="AF603" i="1" l="1"/>
  <c r="AG603" i="1"/>
  <c r="AH603" i="1" s="1"/>
  <c r="Q604" i="1" l="1"/>
  <c r="AJ603" i="1"/>
  <c r="AF604" i="1" l="1"/>
  <c r="AG604" i="1"/>
  <c r="AH604" i="1" s="1"/>
  <c r="Q605" i="1" l="1"/>
  <c r="AJ604" i="1"/>
  <c r="AF605" i="1" l="1"/>
  <c r="AG605" i="1"/>
  <c r="AH605" i="1" s="1"/>
  <c r="Q606" i="1" l="1"/>
  <c r="AJ605" i="1"/>
  <c r="AF606" i="1" l="1"/>
  <c r="AG606" i="1"/>
  <c r="AH606" i="1" s="1"/>
  <c r="Q607" i="1" l="1"/>
  <c r="AJ606" i="1"/>
  <c r="AF607" i="1" l="1"/>
  <c r="AG607" i="1"/>
  <c r="AH607" i="1" s="1"/>
  <c r="Q608" i="1" l="1"/>
  <c r="AJ607" i="1"/>
  <c r="AF608" i="1" l="1"/>
  <c r="AG608" i="1"/>
  <c r="AH608" i="1" s="1"/>
  <c r="AJ608" i="1" l="1"/>
  <c r="Q609" i="1"/>
  <c r="AF609" i="1" l="1"/>
  <c r="AG609" i="1"/>
  <c r="AH609" i="1" s="1"/>
  <c r="Q610" i="1" l="1"/>
  <c r="AJ609" i="1"/>
  <c r="AF610" i="1" l="1"/>
  <c r="AG610" i="1"/>
  <c r="AH610" i="1" s="1"/>
  <c r="Q611" i="1" l="1"/>
  <c r="AJ610" i="1"/>
  <c r="AF611" i="1" l="1"/>
  <c r="AG611" i="1"/>
  <c r="AH611" i="1" s="1"/>
  <c r="AJ611" i="1" l="1"/>
  <c r="Q612" i="1"/>
  <c r="AF612" i="1" l="1"/>
  <c r="AG612" i="1"/>
  <c r="AH612" i="1" s="1"/>
  <c r="Q613" i="1" l="1"/>
  <c r="AJ612" i="1"/>
  <c r="AF613" i="1" l="1"/>
  <c r="AG613" i="1"/>
  <c r="AH613" i="1" s="1"/>
  <c r="Q614" i="1" l="1"/>
  <c r="AJ613" i="1"/>
  <c r="AF614" i="1" l="1"/>
  <c r="AG614" i="1"/>
  <c r="AH614" i="1" s="1"/>
  <c r="Q615" i="1" l="1"/>
  <c r="AJ614" i="1"/>
  <c r="AF615" i="1" l="1"/>
  <c r="AG615" i="1"/>
  <c r="AH615" i="1" s="1"/>
  <c r="AJ615" i="1" l="1"/>
  <c r="Q616" i="1"/>
  <c r="AF616" i="1" l="1"/>
  <c r="AG616" i="1"/>
  <c r="AH616" i="1" s="1"/>
  <c r="Q617" i="1" l="1"/>
  <c r="AJ616" i="1"/>
  <c r="AF617" i="1" l="1"/>
  <c r="AG617" i="1"/>
  <c r="AH617" i="1" s="1"/>
  <c r="Q618" i="1" l="1"/>
  <c r="AJ617" i="1"/>
  <c r="AF618" i="1" l="1"/>
  <c r="AG618" i="1"/>
  <c r="AH618" i="1" s="1"/>
  <c r="Q619" i="1" l="1"/>
  <c r="AJ618" i="1"/>
  <c r="AF619" i="1" l="1"/>
  <c r="AG619" i="1"/>
  <c r="AH619" i="1" s="1"/>
  <c r="Q620" i="1" l="1"/>
  <c r="AJ619" i="1"/>
  <c r="AF620" i="1" l="1"/>
  <c r="AG620" i="1"/>
  <c r="AH620" i="1" s="1"/>
  <c r="AJ620" i="1" l="1"/>
  <c r="Q621" i="1"/>
  <c r="AF621" i="1" l="1"/>
  <c r="AG621" i="1"/>
  <c r="AH621" i="1" s="1"/>
  <c r="Q622" i="1" l="1"/>
  <c r="AJ621" i="1"/>
  <c r="AF622" i="1" l="1"/>
  <c r="AG622" i="1"/>
  <c r="AH622" i="1" s="1"/>
  <c r="Q623" i="1" l="1"/>
  <c r="AJ622" i="1"/>
  <c r="AF623" i="1" l="1"/>
  <c r="AG623" i="1"/>
  <c r="AH623" i="1" s="1"/>
  <c r="Q624" i="1" l="1"/>
  <c r="AJ623" i="1"/>
  <c r="AF624" i="1" l="1"/>
  <c r="AG624" i="1"/>
  <c r="AH624" i="1" s="1"/>
  <c r="AJ624" i="1" l="1"/>
  <c r="Q625" i="1"/>
  <c r="AF625" i="1" l="1"/>
  <c r="AG625" i="1"/>
  <c r="AH625" i="1" s="1"/>
  <c r="AJ625" i="1" l="1"/>
  <c r="Q626" i="1"/>
  <c r="AF626" i="1" l="1"/>
  <c r="AG626" i="1"/>
  <c r="AH626" i="1" s="1"/>
  <c r="Q627" i="1" l="1"/>
  <c r="AJ626" i="1"/>
  <c r="AF627" i="1" l="1"/>
  <c r="AG627" i="1"/>
  <c r="AH627" i="1" s="1"/>
  <c r="Q628" i="1" l="1"/>
  <c r="AJ627" i="1"/>
  <c r="AF628" i="1" l="1"/>
  <c r="AG628" i="1"/>
  <c r="AH628" i="1" s="1"/>
  <c r="Q629" i="1" l="1"/>
  <c r="AJ628" i="1"/>
  <c r="AF629" i="1" l="1"/>
  <c r="AG629" i="1"/>
  <c r="AH629" i="1" s="1"/>
  <c r="AJ629" i="1" l="1"/>
  <c r="Q630" i="1"/>
  <c r="AF630" i="1" l="1"/>
  <c r="AG630" i="1"/>
  <c r="AH630" i="1" s="1"/>
  <c r="Q631" i="1" l="1"/>
  <c r="AJ630" i="1"/>
  <c r="AF631" i="1" l="1"/>
  <c r="AG631" i="1"/>
  <c r="AH631" i="1" s="1"/>
  <c r="Q632" i="1" l="1"/>
  <c r="AJ631" i="1"/>
  <c r="AF632" i="1" l="1"/>
  <c r="AG632" i="1"/>
  <c r="AH632" i="1" s="1"/>
  <c r="Q633" i="1" l="1"/>
  <c r="AJ632" i="1"/>
  <c r="AF633" i="1" l="1"/>
  <c r="AG633" i="1"/>
  <c r="AH633" i="1" s="1"/>
  <c r="AJ633" i="1" l="1"/>
  <c r="Q634" i="1"/>
  <c r="AF634" i="1" l="1"/>
  <c r="AG634" i="1"/>
  <c r="AH634" i="1" s="1"/>
  <c r="Q635" i="1" l="1"/>
  <c r="AJ634" i="1"/>
  <c r="AF635" i="1" l="1"/>
  <c r="AG635" i="1"/>
  <c r="AH635" i="1" s="1"/>
  <c r="Q636" i="1" l="1"/>
  <c r="AJ635" i="1"/>
  <c r="AF636" i="1" l="1"/>
  <c r="AG636" i="1"/>
  <c r="AH636" i="1" s="1"/>
  <c r="Q637" i="1" l="1"/>
  <c r="AJ636" i="1"/>
  <c r="AF637" i="1" l="1"/>
  <c r="AG637" i="1"/>
  <c r="AH637" i="1" s="1"/>
  <c r="Q638" i="1" l="1"/>
  <c r="AJ637" i="1"/>
  <c r="AF638" i="1" l="1"/>
  <c r="AG638" i="1"/>
  <c r="AH638" i="1" s="1"/>
  <c r="Q639" i="1" l="1"/>
  <c r="AJ638" i="1"/>
  <c r="AF639" i="1" l="1"/>
  <c r="AG639" i="1"/>
  <c r="AH639" i="1" s="1"/>
  <c r="Q640" i="1" l="1"/>
  <c r="AJ639" i="1"/>
  <c r="AF640" i="1" l="1"/>
  <c r="AG640" i="1"/>
  <c r="AH640" i="1" s="1"/>
  <c r="AJ640" i="1" l="1"/>
  <c r="Q641" i="1"/>
  <c r="AF641" i="1" l="1"/>
  <c r="AG641" i="1"/>
  <c r="AH641" i="1" s="1"/>
  <c r="Q642" i="1" l="1"/>
  <c r="AJ641" i="1"/>
  <c r="AF642" i="1" l="1"/>
  <c r="AG642" i="1"/>
  <c r="AH642" i="1" s="1"/>
  <c r="Q643" i="1" l="1"/>
  <c r="AJ642" i="1"/>
  <c r="AF643" i="1" l="1"/>
  <c r="AG643" i="1"/>
  <c r="AH643" i="1" s="1"/>
  <c r="Q644" i="1" l="1"/>
  <c r="AJ643" i="1"/>
  <c r="AF644" i="1" l="1"/>
  <c r="AG644" i="1"/>
  <c r="AH644" i="1" s="1"/>
  <c r="Q645" i="1" l="1"/>
  <c r="AJ644" i="1"/>
  <c r="AF645" i="1" l="1"/>
  <c r="AG645" i="1"/>
  <c r="AH645" i="1" s="1"/>
  <c r="Q646" i="1" l="1"/>
  <c r="AJ645" i="1"/>
  <c r="AF646" i="1" l="1"/>
  <c r="AG646" i="1"/>
  <c r="AH646" i="1" s="1"/>
  <c r="AJ646" i="1" l="1"/>
  <c r="Q647" i="1"/>
  <c r="AF647" i="1" l="1"/>
  <c r="AG647" i="1"/>
  <c r="AH647" i="1" s="1"/>
  <c r="AJ647" i="1" l="1"/>
  <c r="Q648" i="1"/>
  <c r="AF648" i="1" l="1"/>
  <c r="AG648" i="1"/>
  <c r="AH648" i="1" s="1"/>
  <c r="AJ648" i="1" l="1"/>
  <c r="Q649" i="1"/>
  <c r="AF649" i="1" l="1"/>
  <c r="AG649" i="1"/>
  <c r="AH649" i="1" s="1"/>
  <c r="AJ649" i="1" l="1"/>
  <c r="Q650" i="1"/>
  <c r="AF650" i="1" l="1"/>
  <c r="AG650" i="1"/>
  <c r="AH650" i="1" s="1"/>
  <c r="Q651" i="1" l="1"/>
  <c r="AJ650" i="1"/>
  <c r="AF651" i="1" l="1"/>
  <c r="AG651" i="1"/>
  <c r="AH651" i="1" s="1"/>
  <c r="Q652" i="1" l="1"/>
  <c r="AJ651" i="1"/>
  <c r="AF652" i="1" l="1"/>
  <c r="AG652" i="1"/>
  <c r="AH652" i="1" s="1"/>
  <c r="AJ652" i="1" l="1"/>
  <c r="Q653" i="1"/>
  <c r="AF653" i="1" l="1"/>
  <c r="AG653" i="1"/>
  <c r="AH653" i="1" s="1"/>
  <c r="Q654" i="1" l="1"/>
  <c r="AJ653" i="1"/>
  <c r="AF654" i="1" l="1"/>
  <c r="AG654" i="1"/>
  <c r="AH654" i="1" s="1"/>
  <c r="Q655" i="1" l="1"/>
  <c r="AJ654" i="1"/>
  <c r="AF655" i="1" l="1"/>
  <c r="AG655" i="1"/>
  <c r="AH655" i="1" s="1"/>
  <c r="Q656" i="1" l="1"/>
  <c r="AJ655" i="1"/>
  <c r="AF656" i="1" l="1"/>
  <c r="AG656" i="1"/>
  <c r="AH656" i="1" s="1"/>
  <c r="AJ656" i="1" l="1"/>
</calcChain>
</file>

<file path=xl/sharedStrings.xml><?xml version="1.0" encoding="utf-8"?>
<sst xmlns="http://schemas.openxmlformats.org/spreadsheetml/2006/main" count="5581" uniqueCount="111">
  <si>
    <t>Index</t>
  </si>
  <si>
    <t>Date</t>
  </si>
  <si>
    <t>RA1</t>
  </si>
  <si>
    <t>TA</t>
  </si>
  <si>
    <t>Delta</t>
  </si>
  <si>
    <t>Lag</t>
  </si>
  <si>
    <t>Lev</t>
  </si>
  <si>
    <t>Fin</t>
  </si>
  <si>
    <t>days</t>
  </si>
  <si>
    <t>TC</t>
  </si>
  <si>
    <t>Bor</t>
  </si>
  <si>
    <t xml:space="preserve">Spread </t>
  </si>
  <si>
    <t>LIBOR01</t>
  </si>
  <si>
    <t>RA2(EQY_DVD_YLD_12M)</t>
  </si>
  <si>
    <t>ES1</t>
  </si>
  <si>
    <t>S:ESES 1-2</t>
  </si>
  <si>
    <t>ES1 Settle</t>
  </si>
  <si>
    <t>ES2 Settle</t>
  </si>
  <si>
    <t>T1</t>
  </si>
  <si>
    <t>T2</t>
  </si>
  <si>
    <t>0#USDZ=R</t>
  </si>
  <si>
    <t>SPTR Index</t>
  </si>
  <si>
    <t>RA2</t>
  </si>
  <si>
    <t>SPX Index</t>
  </si>
  <si>
    <t>ES1 Index</t>
  </si>
  <si>
    <t>S:ESES 1-2 Index</t>
  </si>
  <si>
    <t>ES2 Index</t>
  </si>
  <si>
    <t>R1</t>
  </si>
  <si>
    <t>R2</t>
  </si>
  <si>
    <t>Hoildays</t>
  </si>
  <si>
    <t>ESH08</t>
  </si>
  <si>
    <t>ESM08</t>
  </si>
  <si>
    <t>ESU08</t>
  </si>
  <si>
    <t>ESZ08</t>
  </si>
  <si>
    <t>ESH09</t>
  </si>
  <si>
    <t>ESM09</t>
  </si>
  <si>
    <t>ESU09</t>
  </si>
  <si>
    <t>ESZ09</t>
  </si>
  <si>
    <t>ESH10</t>
  </si>
  <si>
    <t>ESM10</t>
  </si>
  <si>
    <t>ESU10</t>
  </si>
  <si>
    <t>ESZ10</t>
  </si>
  <si>
    <t>ESH11</t>
  </si>
  <si>
    <t>ESM11</t>
  </si>
  <si>
    <t>ESU11</t>
  </si>
  <si>
    <t>ESZ11</t>
  </si>
  <si>
    <t>ESH12</t>
  </si>
  <si>
    <t>ESM12</t>
  </si>
  <si>
    <t>ESU12</t>
  </si>
  <si>
    <t>ESZ12</t>
  </si>
  <si>
    <t>ESH13</t>
  </si>
  <si>
    <t>ESM13</t>
  </si>
  <si>
    <t>ESU13</t>
  </si>
  <si>
    <t>ESZ13</t>
  </si>
  <si>
    <t>ESH14</t>
  </si>
  <si>
    <t>ESM14</t>
  </si>
  <si>
    <t>ESU14</t>
  </si>
  <si>
    <t>ESZ14</t>
  </si>
  <si>
    <t>ESH15</t>
  </si>
  <si>
    <t>ESM15</t>
  </si>
  <si>
    <t>ESU15</t>
  </si>
  <si>
    <t>ESZ15</t>
  </si>
  <si>
    <t>ESH16</t>
  </si>
  <si>
    <t>ESM16</t>
  </si>
  <si>
    <t>ESU16</t>
  </si>
  <si>
    <t>ESZ16</t>
  </si>
  <si>
    <t>ESH17</t>
  </si>
  <si>
    <t>ESM17</t>
  </si>
  <si>
    <t>ESU17</t>
  </si>
  <si>
    <t>ESZ7</t>
  </si>
  <si>
    <t>ESH8</t>
  </si>
  <si>
    <t>ESM8</t>
  </si>
  <si>
    <t>ESU8</t>
  </si>
  <si>
    <t>ESZ8</t>
  </si>
  <si>
    <t>ESH9</t>
  </si>
  <si>
    <t>ES2</t>
  </si>
  <si>
    <t>CSEAFMRS Index</t>
  </si>
  <si>
    <t>LogReturn</t>
  </si>
  <si>
    <t>US0003M Index</t>
  </si>
  <si>
    <t>Start Date</t>
  </si>
  <si>
    <t>End Date</t>
  </si>
  <si>
    <t>USD1WZ=R</t>
  </si>
  <si>
    <t>USD1MZ=R</t>
  </si>
  <si>
    <t>USD2MZ=R</t>
  </si>
  <si>
    <t>USD3MZ=R</t>
  </si>
  <si>
    <t>USD6MZ=R</t>
  </si>
  <si>
    <t>USD9MZ=R</t>
  </si>
  <si>
    <t>DATE</t>
  </si>
  <si>
    <t>YIELD</t>
  </si>
  <si>
    <t>DISCOUNT</t>
  </si>
  <si>
    <t>Tenor</t>
  </si>
  <si>
    <t>1W</t>
  </si>
  <si>
    <t>1M</t>
  </si>
  <si>
    <t>2M</t>
  </si>
  <si>
    <t>3M</t>
  </si>
  <si>
    <t>6M</t>
  </si>
  <si>
    <t>9M</t>
  </si>
  <si>
    <t>{43382,43405,43437,43467,43556,43647}</t>
  </si>
  <si>
    <t>Near Expiry</t>
  </si>
  <si>
    <t>Far Expiry</t>
  </si>
  <si>
    <t>Near Value</t>
  </si>
  <si>
    <t>Far Value</t>
  </si>
  <si>
    <t>EQY_DVD_YLD_12M</t>
  </si>
  <si>
    <t>Units</t>
  </si>
  <si>
    <t>Open</t>
  </si>
  <si>
    <t>Cash</t>
  </si>
  <si>
    <t>Index_L_Units</t>
  </si>
  <si>
    <t>run date</t>
  </si>
  <si>
    <t>on board date</t>
  </si>
  <si>
    <t>last rundate</t>
  </si>
  <si>
    <t>MATCH($A685,ZeroRates_Maturity!$A:$A,0)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</si>
</sst>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dd\-mm\-yyyy"/>
    <numFmt numFmtId="165" formatCode="0.0000"/>
    <numFmt numFmtId="166" formatCode="dd\-mmm\-yy"/>
    <numFmt numFmtId="167" formatCode="0.00_);\(0.00\)"/>
    <numFmt numFmtId="168" formatCode="#,##0.00000"/>
    <numFmt numFmtId="169" formatCode="0.00000000"/>
    <numFmt numFmtId="170" formatCode="0.000000000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8">
    <xf numFmtId="0" fontId="0" fillId="0" borderId="0" xfId="0"/>
    <xf numFmtId="14" fontId="0" fillId="0" borderId="0" xfId="0" applyNumberFormat="1"/>
    <xf numFmtId="15" fontId="0" fillId="0" borderId="0" xfId="0" applyNumberFormat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0" fontId="0" fillId="2" borderId="0" xfId="0" applyFill="1"/>
    <xf numFmtId="0" fontId="1" fillId="3" borderId="0" xfId="0" applyFont="1" applyFill="1"/>
    <xf numFmtId="0" fontId="0" fillId="0" borderId="0" xfId="0"/>
    <xf numFmtId="166" fontId="0" fillId="0" borderId="0" xfId="0" applyNumberFormat="1"/>
    <xf numFmtId="14" fontId="0" fillId="0" borderId="0" xfId="0" applyNumberFormat="1"/>
    <xf numFmtId="0" fontId="0" fillId="0" borderId="0" xfId="0"/>
    <xf numFmtId="166" fontId="0" fillId="0" borderId="0" xfId="0" applyNumberFormat="1"/>
    <xf numFmtId="14" fontId="0" fillId="0" borderId="0" xfId="0" applyNumberFormat="1"/>
    <xf numFmtId="0" fontId="0" fillId="4" borderId="0" xfId="0" quotePrefix="1" applyFill="1"/>
    <xf numFmtId="167" fontId="0" fillId="0" borderId="0" xfId="0" applyNumberFormat="1"/>
    <xf numFmtId="0" fontId="0" fillId="4" borderId="0" xfId="0" applyFill="1"/>
    <xf numFmtId="0" fontId="0" fillId="0" borderId="0" xfId="0"/>
    <xf numFmtId="0" fontId="0" fillId="0" borderId="0" xfId="0" quotePrefix="1"/>
    <xf numFmtId="167" fontId="0" fillId="0" borderId="0" xfId="0" applyNumberFormat="1"/>
    <xf numFmtId="0" fontId="2" fillId="5" borderId="0" xfId="0" applyFont="1" applyFill="1"/>
    <xf numFmtId="0" fontId="2" fillId="5" borderId="0" xfId="0" quotePrefix="1" applyFont="1" applyFill="1" applyAlignment="1">
      <alignment horizontal="center"/>
    </xf>
    <xf numFmtId="0" fontId="2" fillId="5" borderId="0" xfId="0" quotePrefix="1" applyFont="1" applyFill="1" applyAlignment="1">
      <alignment horizontal="center" wrapText="1"/>
    </xf>
    <xf numFmtId="14" fontId="0" fillId="5" borderId="0" xfId="0" applyNumberFormat="1" applyFont="1" applyFill="1" applyAlignment="1">
      <alignment horizontal="left"/>
    </xf>
    <xf numFmtId="14" fontId="0" fillId="5" borderId="0" xfId="0" quotePrefix="1" applyNumberFormat="1" applyFont="1" applyFill="1" applyAlignment="1">
      <alignment horizontal="center"/>
    </xf>
    <xf numFmtId="14" fontId="0" fillId="5" borderId="0" xfId="0" applyNumberFormat="1" applyFill="1" applyAlignment="1">
      <alignment horizontal="left"/>
    </xf>
    <xf numFmtId="0" fontId="0" fillId="5" borderId="0" xfId="0" quotePrefix="1" applyFont="1" applyFill="1" applyAlignment="1">
      <alignment horizontal="center"/>
    </xf>
    <xf numFmtId="0" fontId="0" fillId="5" borderId="0" xfId="0" applyFill="1" applyAlignment="1">
      <alignment horizontal="center"/>
    </xf>
    <xf numFmtId="0" fontId="0" fillId="5" borderId="0" xfId="0" applyFont="1" applyFill="1" applyAlignment="1">
      <alignment horizontal="center"/>
    </xf>
    <xf numFmtId="0" fontId="0" fillId="5" borderId="0" xfId="0" applyFill="1"/>
    <xf numFmtId="0" fontId="0" fillId="5" borderId="0" xfId="0" applyFont="1" applyFill="1"/>
    <xf numFmtId="15" fontId="0" fillId="5" borderId="0" xfId="0" applyNumberFormat="1" applyFill="1"/>
    <xf numFmtId="15" fontId="0" fillId="5" borderId="0" xfId="0" quotePrefix="1" applyNumberFormat="1" applyFont="1" applyFill="1" applyAlignment="1">
      <alignment horizontal="center"/>
    </xf>
    <xf numFmtId="168" fontId="0" fillId="5" borderId="0" xfId="0" applyNumberFormat="1" applyFill="1"/>
    <xf numFmtId="2" fontId="0" fillId="0" borderId="0" xfId="0" applyNumberFormat="1"/>
    <xf numFmtId="15" fontId="0" fillId="2" borderId="0" xfId="0" applyNumberFormat="1" applyFill="1"/>
    <xf numFmtId="169" fontId="0" fillId="0" borderId="0" xfId="0" applyNumberFormat="1"/>
    <xf numFmtId="170" fontId="0" fillId="0" borderId="0" xfId="0" applyNumberFormat="1"/>
    <xf numFmtId="0" fontId="0" fillId="0" borderId="0" xfId="0"/>
    <xf numFmtId="15" fontId="0" fillId="0" borderId="0" xfId="0" applyNumberFormat="1"/>
    <xf numFmtId="14" fontId="0" fillId="0" borderId="0" xfId="0" applyNumberFormat="1"/>
    <xf numFmtId="0" fontId="0" fillId="2" borderId="0" xfId="0" applyNumberFormat="1" applyFill="1"/>
    <xf numFmtId="14" fontId="0" fillId="6" borderId="0" xfId="0" applyNumberFormat="1" applyFill="1"/>
    <xf numFmtId="0" fontId="0" fillId="6" borderId="0" xfId="0" applyFill="1"/>
    <xf numFmtId="169" fontId="0" fillId="6" borderId="0" xfId="0" applyNumberFormat="1" applyFill="1"/>
    <xf numFmtId="0" fontId="0" fillId="6" borderId="0" xfId="0" applyNumberFormat="1" applyFill="1"/>
    <xf numFmtId="15" fontId="0" fillId="6" borderId="0" xfId="0" applyNumberFormat="1" applyFill="1"/>
    <xf numFmtId="2" fontId="0" fillId="6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713"/>
  <sheetViews>
    <sheetView zoomScale="80" zoomScaleNormal="80" workbookViewId="0">
      <pane xSplit="1" ySplit="2" topLeftCell="B2715" activePane="bottomRight" state="frozen"/>
      <selection pane="topRight" activeCell="B1" sqref="B1"/>
      <selection pane="bottomLeft" activeCell="A3" sqref="A3"/>
      <selection pane="bottomRight" activeCell="H2" sqref="H2"/>
    </sheetView>
  </sheetViews>
  <sheetFormatPr defaultRowHeight="15" x14ac:dyDescent="0.25"/>
  <cols>
    <col min="1" max="1" width="10.42578125" bestFit="1" customWidth="1"/>
    <col min="2" max="2" width="10.7109375" bestFit="1" customWidth="1"/>
    <col min="3" max="4" width="10.7109375" customWidth="1"/>
    <col min="5" max="5" width="10.42578125" bestFit="1" customWidth="1"/>
    <col min="6" max="6" width="19.85546875" bestFit="1" customWidth="1"/>
    <col min="7" max="7" width="10.42578125" bestFit="1" customWidth="1"/>
    <col min="8" max="8" width="14.5703125" bestFit="1" customWidth="1"/>
    <col min="9" max="9" width="10.42578125" bestFit="1" customWidth="1"/>
    <col min="10" max="10" width="9.42578125" bestFit="1" customWidth="1"/>
    <col min="11" max="11" width="10.42578125" bestFit="1" customWidth="1"/>
    <col min="12" max="12" width="9.42578125" bestFit="1" customWidth="1"/>
    <col min="13" max="13" width="10.42578125" bestFit="1" customWidth="1"/>
    <col min="14" max="14" width="15.28515625" bestFit="1" customWidth="1"/>
    <col min="15" max="15" width="11.5703125" style="2" bestFit="1" customWidth="1"/>
    <col min="16" max="16" width="9.7109375" bestFit="1" customWidth="1"/>
    <col min="17" max="17" width="10.42578125" bestFit="1" customWidth="1"/>
    <col min="18" max="18" width="10.42578125" style="17" customWidth="1"/>
    <col min="19" max="19" width="11.5703125" bestFit="1" customWidth="1"/>
    <col min="20" max="20" width="9.7109375" bestFit="1" customWidth="1"/>
    <col min="21" max="22" width="10.42578125" bestFit="1" customWidth="1"/>
    <col min="26" max="26" width="10.7109375" style="1" bestFit="1" customWidth="1"/>
    <col min="29" max="29" width="10.7109375" bestFit="1" customWidth="1"/>
    <col min="30" max="30" width="15.85546875" bestFit="1" customWidth="1"/>
  </cols>
  <sheetData>
    <row r="1" spans="1:30" x14ac:dyDescent="0.25">
      <c r="F1" t="s">
        <v>102</v>
      </c>
      <c r="Z1" s="1" t="s">
        <v>29</v>
      </c>
    </row>
    <row r="2" spans="1:30" x14ac:dyDescent="0.25">
      <c r="A2" s="2">
        <v>39441</v>
      </c>
      <c r="B2" t="s">
        <v>21</v>
      </c>
      <c r="D2" t="s">
        <v>23</v>
      </c>
      <c r="F2" t="s">
        <v>23</v>
      </c>
      <c r="H2" t="s">
        <v>78</v>
      </c>
      <c r="J2" t="s">
        <v>24</v>
      </c>
      <c r="K2" s="3"/>
      <c r="L2" t="s">
        <v>26</v>
      </c>
      <c r="N2" t="s">
        <v>25</v>
      </c>
      <c r="P2" t="s">
        <v>24</v>
      </c>
      <c r="T2" t="s">
        <v>26</v>
      </c>
      <c r="Z2" s="1">
        <v>39468</v>
      </c>
      <c r="AD2" t="s">
        <v>76</v>
      </c>
    </row>
    <row r="3" spans="1:30" x14ac:dyDescent="0.25">
      <c r="A3" s="3">
        <v>39442</v>
      </c>
      <c r="B3">
        <v>2351.6019999999999</v>
      </c>
      <c r="C3" s="3">
        <v>39442</v>
      </c>
      <c r="D3">
        <v>1497.66</v>
      </c>
      <c r="E3" s="3">
        <v>39442</v>
      </c>
      <c r="F3">
        <v>1.8993</v>
      </c>
      <c r="G3" s="1">
        <v>36528</v>
      </c>
      <c r="H3">
        <v>6.0012499999999998</v>
      </c>
      <c r="I3" s="3">
        <v>39442</v>
      </c>
      <c r="J3">
        <v>1509.75</v>
      </c>
      <c r="K3" s="3">
        <v>39442</v>
      </c>
      <c r="L3">
        <v>1519</v>
      </c>
      <c r="M3" s="3">
        <v>39442</v>
      </c>
      <c r="N3">
        <v>9.35</v>
      </c>
      <c r="O3" s="2">
        <v>39442</v>
      </c>
      <c r="P3" t="s">
        <v>30</v>
      </c>
      <c r="Q3" s="2">
        <v>39527</v>
      </c>
      <c r="R3" s="13"/>
      <c r="S3" s="3">
        <v>39442</v>
      </c>
      <c r="T3" t="s">
        <v>31</v>
      </c>
      <c r="U3" s="2">
        <v>39619</v>
      </c>
      <c r="V3" s="13"/>
      <c r="Z3" s="1">
        <v>39496</v>
      </c>
      <c r="AC3" s="1">
        <v>39449</v>
      </c>
      <c r="AD3">
        <v>1000</v>
      </c>
    </row>
    <row r="4" spans="1:30" x14ac:dyDescent="0.25">
      <c r="A4" s="1">
        <v>39443</v>
      </c>
      <c r="B4">
        <v>2318.723</v>
      </c>
      <c r="C4" s="1">
        <v>39443</v>
      </c>
      <c r="D4">
        <v>1476.37</v>
      </c>
      <c r="E4" s="1">
        <v>39443</v>
      </c>
      <c r="F4">
        <v>1.9323999999999999</v>
      </c>
      <c r="G4" s="1">
        <v>36529</v>
      </c>
      <c r="H4">
        <v>6.0425000000000004</v>
      </c>
      <c r="I4" s="1">
        <v>39443</v>
      </c>
      <c r="J4">
        <v>1489.75</v>
      </c>
      <c r="K4" s="1">
        <v>39443</v>
      </c>
      <c r="L4">
        <v>1499</v>
      </c>
      <c r="M4" s="1">
        <v>39443</v>
      </c>
      <c r="N4">
        <v>9.1</v>
      </c>
      <c r="O4" s="2">
        <v>39443</v>
      </c>
      <c r="P4" t="s">
        <v>30</v>
      </c>
      <c r="Q4" s="2">
        <v>39527</v>
      </c>
      <c r="R4" s="13"/>
      <c r="S4" s="1">
        <v>39443</v>
      </c>
      <c r="T4" t="s">
        <v>31</v>
      </c>
      <c r="U4" s="2">
        <v>39619</v>
      </c>
      <c r="V4" s="13"/>
      <c r="Z4" s="1">
        <v>39528</v>
      </c>
      <c r="AC4" s="1">
        <v>39450</v>
      </c>
      <c r="AD4">
        <v>999.89</v>
      </c>
    </row>
    <row r="5" spans="1:30" x14ac:dyDescent="0.25">
      <c r="A5" s="1">
        <v>39444</v>
      </c>
      <c r="B5">
        <v>2322.1080000000002</v>
      </c>
      <c r="C5" s="1">
        <v>39444</v>
      </c>
      <c r="D5">
        <v>1478.49</v>
      </c>
      <c r="E5" s="1">
        <v>39444</v>
      </c>
      <c r="F5">
        <v>1.9298</v>
      </c>
      <c r="G5" s="1">
        <v>36530</v>
      </c>
      <c r="H5">
        <v>6.03</v>
      </c>
      <c r="I5" s="1">
        <v>39444</v>
      </c>
      <c r="J5">
        <v>1485.5</v>
      </c>
      <c r="K5" s="1">
        <v>39444</v>
      </c>
      <c r="L5">
        <v>1494.5</v>
      </c>
      <c r="M5" s="1">
        <v>39444</v>
      </c>
      <c r="N5">
        <v>8.85</v>
      </c>
      <c r="O5" s="2">
        <v>39444</v>
      </c>
      <c r="P5" t="s">
        <v>30</v>
      </c>
      <c r="Q5" s="2">
        <v>39527</v>
      </c>
      <c r="R5" s="13"/>
      <c r="S5" s="1">
        <v>39444</v>
      </c>
      <c r="T5" t="s">
        <v>31</v>
      </c>
      <c r="U5" s="2">
        <v>39619</v>
      </c>
      <c r="V5" s="13"/>
      <c r="Z5" s="1">
        <v>39594</v>
      </c>
      <c r="AC5" s="1">
        <v>39451</v>
      </c>
      <c r="AD5">
        <v>986.09</v>
      </c>
    </row>
    <row r="6" spans="1:30" x14ac:dyDescent="0.25">
      <c r="A6" s="1">
        <v>39447</v>
      </c>
      <c r="B6">
        <v>2306.232</v>
      </c>
      <c r="C6" s="1">
        <v>39447</v>
      </c>
      <c r="D6">
        <v>1468.36</v>
      </c>
      <c r="E6" s="1">
        <v>39447</v>
      </c>
      <c r="F6">
        <v>1.9333</v>
      </c>
      <c r="G6" s="1">
        <v>36531</v>
      </c>
      <c r="H6">
        <v>6.03</v>
      </c>
      <c r="I6" s="1">
        <v>39447</v>
      </c>
      <c r="J6">
        <v>1477.25</v>
      </c>
      <c r="K6" s="1">
        <v>39447</v>
      </c>
      <c r="L6">
        <v>1486</v>
      </c>
      <c r="M6" s="1">
        <v>39447</v>
      </c>
      <c r="N6">
        <v>8.85</v>
      </c>
      <c r="O6" s="2">
        <v>39447</v>
      </c>
      <c r="P6" t="s">
        <v>30</v>
      </c>
      <c r="Q6" s="2">
        <v>39527</v>
      </c>
      <c r="R6" s="13"/>
      <c r="S6" s="1">
        <v>39447</v>
      </c>
      <c r="T6" t="s">
        <v>31</v>
      </c>
      <c r="U6" s="2">
        <v>39619</v>
      </c>
      <c r="V6" s="13"/>
      <c r="Z6" s="1">
        <v>39633</v>
      </c>
      <c r="AC6" s="1">
        <v>39454</v>
      </c>
      <c r="AD6">
        <v>989.82</v>
      </c>
    </row>
    <row r="7" spans="1:30" x14ac:dyDescent="0.25">
      <c r="A7" s="1">
        <v>39449</v>
      </c>
      <c r="B7">
        <v>2273.4059999999999</v>
      </c>
      <c r="C7" s="1">
        <v>39449</v>
      </c>
      <c r="D7">
        <v>1447.16</v>
      </c>
      <c r="E7" s="1">
        <v>39449</v>
      </c>
      <c r="F7">
        <v>1.9664000000000001</v>
      </c>
      <c r="G7" s="1">
        <v>36532</v>
      </c>
      <c r="H7">
        <v>6.03</v>
      </c>
      <c r="I7" s="1">
        <v>39449</v>
      </c>
      <c r="J7">
        <v>1458.5</v>
      </c>
      <c r="K7" s="1">
        <v>39449</v>
      </c>
      <c r="L7">
        <v>1466.5</v>
      </c>
      <c r="M7" s="1">
        <v>39449</v>
      </c>
      <c r="N7">
        <v>8.1999999999999993</v>
      </c>
      <c r="O7" s="2">
        <v>39449</v>
      </c>
      <c r="P7" t="s">
        <v>30</v>
      </c>
      <c r="Q7" s="2">
        <v>39527</v>
      </c>
      <c r="R7" s="13"/>
      <c r="S7" s="1">
        <v>39449</v>
      </c>
      <c r="T7" t="s">
        <v>31</v>
      </c>
      <c r="U7" s="2">
        <v>39619</v>
      </c>
      <c r="V7" s="13"/>
      <c r="Z7" s="1">
        <v>39692</v>
      </c>
      <c r="AC7" s="1">
        <v>39455</v>
      </c>
      <c r="AD7">
        <v>976.15</v>
      </c>
    </row>
    <row r="8" spans="1:30" x14ac:dyDescent="0.25">
      <c r="A8" s="1">
        <v>39450</v>
      </c>
      <c r="B8">
        <v>2273.4140000000002</v>
      </c>
      <c r="C8" s="1">
        <v>39450</v>
      </c>
      <c r="D8">
        <v>1447.16</v>
      </c>
      <c r="E8" s="1">
        <v>39450</v>
      </c>
      <c r="F8">
        <v>1.9662999999999999</v>
      </c>
      <c r="G8" s="1">
        <v>36535</v>
      </c>
      <c r="H8">
        <v>6.0262500000000001</v>
      </c>
      <c r="I8" s="1">
        <v>39450</v>
      </c>
      <c r="J8">
        <v>1458.75</v>
      </c>
      <c r="K8" s="1">
        <v>39450</v>
      </c>
      <c r="L8">
        <v>1466.75</v>
      </c>
      <c r="M8" s="1">
        <v>39450</v>
      </c>
      <c r="N8">
        <v>8.0500000000000007</v>
      </c>
      <c r="O8" s="2">
        <v>39450</v>
      </c>
      <c r="P8" t="s">
        <v>30</v>
      </c>
      <c r="Q8" s="2">
        <v>39527</v>
      </c>
      <c r="R8" s="13"/>
      <c r="S8" s="1">
        <v>39450</v>
      </c>
      <c r="T8" t="s">
        <v>31</v>
      </c>
      <c r="U8" s="2">
        <v>39619</v>
      </c>
      <c r="V8" s="13"/>
      <c r="Z8" s="1">
        <v>39779</v>
      </c>
      <c r="AC8" s="1">
        <v>39456</v>
      </c>
      <c r="AD8">
        <v>991.11</v>
      </c>
    </row>
    <row r="9" spans="1:30" x14ac:dyDescent="0.25">
      <c r="A9" s="1">
        <v>39451</v>
      </c>
      <c r="B9">
        <v>2217.5920000000001</v>
      </c>
      <c r="C9" s="1">
        <v>39451</v>
      </c>
      <c r="D9">
        <v>1411.63</v>
      </c>
      <c r="E9" s="1">
        <v>39451</v>
      </c>
      <c r="F9">
        <v>2.0158</v>
      </c>
      <c r="G9" s="1">
        <v>36536</v>
      </c>
      <c r="H9">
        <v>6.03</v>
      </c>
      <c r="I9" s="1">
        <v>39451</v>
      </c>
      <c r="J9">
        <v>1423</v>
      </c>
      <c r="K9" s="1">
        <v>39451</v>
      </c>
      <c r="L9">
        <v>1430.25</v>
      </c>
      <c r="M9" s="1">
        <v>39451</v>
      </c>
      <c r="N9">
        <v>7.3</v>
      </c>
      <c r="O9" s="2">
        <v>39451</v>
      </c>
      <c r="P9" t="s">
        <v>30</v>
      </c>
      <c r="Q9" s="2">
        <v>39527</v>
      </c>
      <c r="R9" s="13"/>
      <c r="S9" s="1">
        <v>39451</v>
      </c>
      <c r="T9" t="s">
        <v>31</v>
      </c>
      <c r="U9" s="2">
        <v>39619</v>
      </c>
      <c r="V9" s="13"/>
      <c r="Z9" s="1">
        <v>39807</v>
      </c>
      <c r="AC9" s="1">
        <v>39457</v>
      </c>
      <c r="AD9">
        <v>992.41</v>
      </c>
    </row>
    <row r="10" spans="1:30" x14ac:dyDescent="0.25">
      <c r="A10" s="1">
        <v>39454</v>
      </c>
      <c r="B10">
        <v>2224.761</v>
      </c>
      <c r="C10" s="1">
        <v>39454</v>
      </c>
      <c r="D10">
        <v>1416.18</v>
      </c>
      <c r="E10" s="1">
        <v>39454</v>
      </c>
      <c r="F10">
        <v>2.0095000000000001</v>
      </c>
      <c r="G10" s="1">
        <v>36537</v>
      </c>
      <c r="H10">
        <v>6.0393800000000004</v>
      </c>
      <c r="I10" s="1">
        <v>39454</v>
      </c>
      <c r="J10">
        <v>1421.5</v>
      </c>
      <c r="K10" s="1">
        <v>39454</v>
      </c>
      <c r="L10">
        <v>1428.75</v>
      </c>
      <c r="M10" s="1">
        <v>39454</v>
      </c>
      <c r="N10">
        <v>7.25</v>
      </c>
      <c r="O10" s="2">
        <v>39454</v>
      </c>
      <c r="P10" t="s">
        <v>30</v>
      </c>
      <c r="Q10" s="2">
        <v>39527</v>
      </c>
      <c r="R10" s="13"/>
      <c r="S10" s="1">
        <v>39454</v>
      </c>
      <c r="T10" t="s">
        <v>31</v>
      </c>
      <c r="U10" s="2">
        <v>39619</v>
      </c>
      <c r="V10" s="13"/>
      <c r="Z10" s="1">
        <v>39814</v>
      </c>
      <c r="AC10" s="1">
        <v>39458</v>
      </c>
      <c r="AD10">
        <v>997.63</v>
      </c>
    </row>
    <row r="11" spans="1:30" x14ac:dyDescent="0.25">
      <c r="A11" s="1">
        <v>39455</v>
      </c>
      <c r="B11">
        <v>2184.6669999999999</v>
      </c>
      <c r="C11" s="1">
        <v>39455</v>
      </c>
      <c r="D11">
        <v>1390.19</v>
      </c>
      <c r="E11" s="1">
        <v>39455</v>
      </c>
      <c r="F11">
        <v>2.0499999999999998</v>
      </c>
      <c r="G11" s="1">
        <v>36538</v>
      </c>
      <c r="H11">
        <v>6.04</v>
      </c>
      <c r="I11" s="1">
        <v>39455</v>
      </c>
      <c r="J11">
        <v>1397</v>
      </c>
      <c r="K11" s="1">
        <v>39455</v>
      </c>
      <c r="L11">
        <v>1403.75</v>
      </c>
      <c r="M11" s="1">
        <v>39455</v>
      </c>
      <c r="N11">
        <v>6.9</v>
      </c>
      <c r="O11" s="2">
        <v>39455</v>
      </c>
      <c r="P11" t="s">
        <v>30</v>
      </c>
      <c r="Q11" s="2">
        <v>39527</v>
      </c>
      <c r="R11" s="13"/>
      <c r="S11" s="1">
        <v>39455</v>
      </c>
      <c r="T11" t="s">
        <v>31</v>
      </c>
      <c r="U11" s="2">
        <v>39619</v>
      </c>
      <c r="V11" s="13"/>
      <c r="Z11" s="1">
        <v>39832</v>
      </c>
      <c r="AC11" s="1">
        <v>39461</v>
      </c>
      <c r="AD11">
        <v>999.79</v>
      </c>
    </row>
    <row r="12" spans="1:30" x14ac:dyDescent="0.25">
      <c r="A12" s="1">
        <v>39456</v>
      </c>
      <c r="B12">
        <v>2214.6019999999999</v>
      </c>
      <c r="C12" s="1">
        <v>39456</v>
      </c>
      <c r="D12">
        <v>1409.13</v>
      </c>
      <c r="E12" s="1">
        <v>39456</v>
      </c>
      <c r="F12">
        <v>2.0232999999999999</v>
      </c>
      <c r="G12" s="1">
        <v>36539</v>
      </c>
      <c r="H12">
        <v>6.04</v>
      </c>
      <c r="I12" s="1">
        <v>39456</v>
      </c>
      <c r="J12">
        <v>1411.5</v>
      </c>
      <c r="K12" s="1">
        <v>39456</v>
      </c>
      <c r="L12">
        <v>1418.25</v>
      </c>
      <c r="M12" s="1">
        <v>39456</v>
      </c>
      <c r="N12">
        <v>6.75</v>
      </c>
      <c r="O12" s="2">
        <v>39456</v>
      </c>
      <c r="P12" t="s">
        <v>30</v>
      </c>
      <c r="Q12" s="2">
        <v>39527</v>
      </c>
      <c r="R12" s="13"/>
      <c r="S12" s="1">
        <v>39456</v>
      </c>
      <c r="T12" t="s">
        <v>31</v>
      </c>
      <c r="U12" s="2">
        <v>39619</v>
      </c>
      <c r="V12" s="13"/>
      <c r="Z12" s="1">
        <v>39860</v>
      </c>
      <c r="AC12" s="1">
        <v>39462</v>
      </c>
      <c r="AD12">
        <v>1007.51</v>
      </c>
    </row>
    <row r="13" spans="1:30" x14ac:dyDescent="0.25">
      <c r="A13" s="1">
        <v>39457</v>
      </c>
      <c r="B13">
        <v>2232.2449999999999</v>
      </c>
      <c r="C13" s="1">
        <v>39457</v>
      </c>
      <c r="D13">
        <v>1420.33</v>
      </c>
      <c r="E13" s="1">
        <v>39457</v>
      </c>
      <c r="F13">
        <v>2.0070000000000001</v>
      </c>
      <c r="G13" s="1">
        <v>36543</v>
      </c>
      <c r="H13">
        <v>6.0350000000000001</v>
      </c>
      <c r="I13" s="1">
        <v>39457</v>
      </c>
      <c r="J13">
        <v>1421</v>
      </c>
      <c r="K13" s="1">
        <v>39457</v>
      </c>
      <c r="L13">
        <v>1427.5</v>
      </c>
      <c r="M13" s="1">
        <v>39457</v>
      </c>
      <c r="N13">
        <v>6.6</v>
      </c>
      <c r="O13" s="2">
        <v>39457</v>
      </c>
      <c r="P13" t="s">
        <v>30</v>
      </c>
      <c r="Q13" s="2">
        <v>39527</v>
      </c>
      <c r="R13" s="13"/>
      <c r="S13" s="1">
        <v>39457</v>
      </c>
      <c r="T13" t="s">
        <v>31</v>
      </c>
      <c r="U13" s="2">
        <v>39619</v>
      </c>
      <c r="V13" s="13"/>
      <c r="Z13" s="1">
        <v>39913</v>
      </c>
      <c r="AC13" s="1">
        <v>39463</v>
      </c>
      <c r="AD13">
        <v>1002.58</v>
      </c>
    </row>
    <row r="14" spans="1:30" x14ac:dyDescent="0.25">
      <c r="A14" s="1">
        <v>39458</v>
      </c>
      <c r="B14">
        <v>2202.027</v>
      </c>
      <c r="C14" s="1">
        <v>39458</v>
      </c>
      <c r="D14">
        <v>1401.02</v>
      </c>
      <c r="E14" s="1">
        <v>39458</v>
      </c>
      <c r="F14">
        <v>2.0354999999999999</v>
      </c>
      <c r="G14" s="1">
        <v>36544</v>
      </c>
      <c r="H14">
        <v>6.0374999999999996</v>
      </c>
      <c r="I14" s="1">
        <v>39458</v>
      </c>
      <c r="J14">
        <v>1407.75</v>
      </c>
      <c r="K14" s="1">
        <v>39458</v>
      </c>
      <c r="L14">
        <v>1413.5</v>
      </c>
      <c r="M14" s="1">
        <v>39458</v>
      </c>
      <c r="N14">
        <v>5.7</v>
      </c>
      <c r="O14" s="2">
        <v>39458</v>
      </c>
      <c r="P14" t="s">
        <v>30</v>
      </c>
      <c r="Q14" s="2">
        <v>39527</v>
      </c>
      <c r="R14" s="13"/>
      <c r="S14" s="1">
        <v>39458</v>
      </c>
      <c r="T14" t="s">
        <v>31</v>
      </c>
      <c r="U14" s="2">
        <v>39619</v>
      </c>
      <c r="V14" s="13"/>
      <c r="Z14" s="1">
        <v>39958</v>
      </c>
      <c r="AC14" s="1">
        <v>39464</v>
      </c>
      <c r="AD14">
        <v>976.04</v>
      </c>
    </row>
    <row r="15" spans="1:30" x14ac:dyDescent="0.25">
      <c r="A15" s="1">
        <v>39461</v>
      </c>
      <c r="B15">
        <v>2225.9760000000001</v>
      </c>
      <c r="C15" s="1">
        <v>39461</v>
      </c>
      <c r="D15">
        <v>1416.25</v>
      </c>
      <c r="E15" s="1">
        <v>39461</v>
      </c>
      <c r="F15">
        <v>2.0135999999999998</v>
      </c>
      <c r="G15" s="1">
        <v>36545</v>
      </c>
      <c r="H15">
        <v>6.04</v>
      </c>
      <c r="I15" s="1">
        <v>39461</v>
      </c>
      <c r="J15">
        <v>1420.25</v>
      </c>
      <c r="K15" s="1">
        <v>39461</v>
      </c>
      <c r="L15">
        <v>1426</v>
      </c>
      <c r="M15" s="1">
        <v>39461</v>
      </c>
      <c r="N15">
        <v>5.75</v>
      </c>
      <c r="O15" s="2">
        <v>39461</v>
      </c>
      <c r="P15" t="s">
        <v>30</v>
      </c>
      <c r="Q15" s="2">
        <v>39527</v>
      </c>
      <c r="R15" s="13"/>
      <c r="S15" s="1">
        <v>39461</v>
      </c>
      <c r="T15" t="s">
        <v>31</v>
      </c>
      <c r="U15" s="2">
        <v>39619</v>
      </c>
      <c r="V15" s="13"/>
      <c r="Z15" s="1">
        <v>39997</v>
      </c>
      <c r="AC15" s="1">
        <v>39465</v>
      </c>
      <c r="AD15">
        <v>965.28</v>
      </c>
    </row>
    <row r="16" spans="1:30" x14ac:dyDescent="0.25">
      <c r="A16" s="1">
        <v>39462</v>
      </c>
      <c r="B16">
        <v>2170.5100000000002</v>
      </c>
      <c r="C16" s="1">
        <v>39462</v>
      </c>
      <c r="D16">
        <v>1380.95</v>
      </c>
      <c r="E16" s="1">
        <v>39462</v>
      </c>
      <c r="F16">
        <v>2.0651999999999999</v>
      </c>
      <c r="G16" s="1">
        <v>36546</v>
      </c>
      <c r="H16">
        <v>6.04</v>
      </c>
      <c r="I16" s="1">
        <v>39462</v>
      </c>
      <c r="J16">
        <v>1388</v>
      </c>
      <c r="K16" s="1">
        <v>39462</v>
      </c>
      <c r="L16">
        <v>1393.5</v>
      </c>
      <c r="M16" s="1">
        <v>39462</v>
      </c>
      <c r="N16">
        <v>5.55</v>
      </c>
      <c r="O16" s="2">
        <v>39462</v>
      </c>
      <c r="P16" t="s">
        <v>30</v>
      </c>
      <c r="Q16" s="2">
        <v>39527</v>
      </c>
      <c r="R16" s="13"/>
      <c r="S16" s="1">
        <v>39462</v>
      </c>
      <c r="T16" t="s">
        <v>31</v>
      </c>
      <c r="U16" s="2">
        <v>39619</v>
      </c>
      <c r="V16" s="13"/>
      <c r="Z16" s="1">
        <v>40063</v>
      </c>
      <c r="AC16" s="1">
        <v>39469</v>
      </c>
      <c r="AD16">
        <v>948.51</v>
      </c>
    </row>
    <row r="17" spans="1:30" x14ac:dyDescent="0.25">
      <c r="A17" s="1">
        <v>39463</v>
      </c>
      <c r="B17">
        <v>2158.5749999999998</v>
      </c>
      <c r="C17" s="1">
        <v>39463</v>
      </c>
      <c r="D17">
        <v>1373.2</v>
      </c>
      <c r="E17" s="1">
        <v>39463</v>
      </c>
      <c r="F17">
        <v>2.0785</v>
      </c>
      <c r="G17" s="1">
        <v>36549</v>
      </c>
      <c r="H17">
        <v>6.04</v>
      </c>
      <c r="I17" s="1">
        <v>39463</v>
      </c>
      <c r="J17">
        <v>1376</v>
      </c>
      <c r="K17" s="1">
        <v>39463</v>
      </c>
      <c r="L17">
        <v>1381.5</v>
      </c>
      <c r="M17" s="1">
        <v>39463</v>
      </c>
      <c r="N17">
        <v>5.75</v>
      </c>
      <c r="O17" s="2">
        <v>39463</v>
      </c>
      <c r="P17" t="s">
        <v>30</v>
      </c>
      <c r="Q17" s="2">
        <v>39527</v>
      </c>
      <c r="R17" s="13"/>
      <c r="S17" s="1">
        <v>39463</v>
      </c>
      <c r="T17" t="s">
        <v>31</v>
      </c>
      <c r="U17" s="2">
        <v>39619</v>
      </c>
      <c r="V17" s="13"/>
      <c r="Z17" s="1">
        <v>40143</v>
      </c>
      <c r="AC17" s="1">
        <v>39470</v>
      </c>
      <c r="AD17">
        <v>974.47</v>
      </c>
    </row>
    <row r="18" spans="1:30" x14ac:dyDescent="0.25">
      <c r="A18" s="1">
        <v>39464</v>
      </c>
      <c r="B18">
        <v>2095.8609999999999</v>
      </c>
      <c r="C18" s="1">
        <v>39464</v>
      </c>
      <c r="D18">
        <v>1333.25</v>
      </c>
      <c r="E18" s="1">
        <v>39464</v>
      </c>
      <c r="F18">
        <v>2.1419999999999999</v>
      </c>
      <c r="G18" s="1">
        <v>36550</v>
      </c>
      <c r="H18">
        <v>6.04</v>
      </c>
      <c r="I18" s="1">
        <v>39464</v>
      </c>
      <c r="J18">
        <v>1339.75</v>
      </c>
      <c r="K18" s="1">
        <v>39464</v>
      </c>
      <c r="L18">
        <v>1344.75</v>
      </c>
      <c r="M18" s="1">
        <v>39464</v>
      </c>
      <c r="N18">
        <v>5</v>
      </c>
      <c r="O18" s="2">
        <v>39464</v>
      </c>
      <c r="P18" t="s">
        <v>30</v>
      </c>
      <c r="Q18" s="2">
        <v>39527</v>
      </c>
      <c r="R18" s="13"/>
      <c r="S18" s="1">
        <v>39464</v>
      </c>
      <c r="T18" t="s">
        <v>31</v>
      </c>
      <c r="U18" s="2">
        <v>39619</v>
      </c>
      <c r="V18" s="13"/>
      <c r="Z18" s="1">
        <v>40172</v>
      </c>
      <c r="AC18" s="1">
        <v>39471</v>
      </c>
      <c r="AD18">
        <v>973.4</v>
      </c>
    </row>
    <row r="19" spans="1:30" x14ac:dyDescent="0.25">
      <c r="A19" s="1">
        <v>39465</v>
      </c>
      <c r="B19">
        <v>2083.2370000000001</v>
      </c>
      <c r="C19" s="1">
        <v>39465</v>
      </c>
      <c r="D19">
        <v>1325.19</v>
      </c>
      <c r="E19" s="1">
        <v>39465</v>
      </c>
      <c r="F19">
        <v>2.1551</v>
      </c>
      <c r="G19" s="1">
        <v>36551</v>
      </c>
      <c r="H19">
        <v>6.04</v>
      </c>
      <c r="I19" s="1">
        <v>39465</v>
      </c>
      <c r="J19">
        <v>1325.25</v>
      </c>
      <c r="K19" s="1">
        <v>39465</v>
      </c>
      <c r="L19">
        <v>1330</v>
      </c>
      <c r="M19" s="1">
        <v>39465</v>
      </c>
      <c r="N19">
        <v>4.7</v>
      </c>
      <c r="O19" s="2">
        <v>39465</v>
      </c>
      <c r="P19" t="s">
        <v>30</v>
      </c>
      <c r="Q19" s="2">
        <v>39527</v>
      </c>
      <c r="R19" s="13"/>
      <c r="S19" s="1">
        <v>39465</v>
      </c>
      <c r="T19" t="s">
        <v>31</v>
      </c>
      <c r="U19" s="2">
        <v>39619</v>
      </c>
      <c r="V19" s="13"/>
      <c r="Z19" s="1">
        <v>40179</v>
      </c>
      <c r="AC19" s="1">
        <v>39472</v>
      </c>
      <c r="AD19">
        <v>985</v>
      </c>
    </row>
    <row r="20" spans="1:30" x14ac:dyDescent="0.25">
      <c r="A20" s="1">
        <v>39469</v>
      </c>
      <c r="B20">
        <v>2060.1489999999999</v>
      </c>
      <c r="C20" s="1">
        <v>39469</v>
      </c>
      <c r="D20">
        <v>1310.5</v>
      </c>
      <c r="E20" s="1">
        <v>39469</v>
      </c>
      <c r="F20">
        <v>2.1793</v>
      </c>
      <c r="G20" s="1">
        <v>36552</v>
      </c>
      <c r="H20">
        <v>6.04</v>
      </c>
      <c r="I20" s="1">
        <v>39469</v>
      </c>
      <c r="J20">
        <v>1309.25</v>
      </c>
      <c r="K20" s="1">
        <v>39469</v>
      </c>
      <c r="L20">
        <v>1312.5</v>
      </c>
      <c r="M20" s="1">
        <v>39469</v>
      </c>
      <c r="N20">
        <v>3</v>
      </c>
      <c r="O20" s="2">
        <v>39469</v>
      </c>
      <c r="P20" t="s">
        <v>30</v>
      </c>
      <c r="Q20" s="2">
        <v>39527</v>
      </c>
      <c r="R20" s="13"/>
      <c r="S20" s="1">
        <v>39469</v>
      </c>
      <c r="T20" t="s">
        <v>31</v>
      </c>
      <c r="U20" s="2">
        <v>39619</v>
      </c>
      <c r="V20" s="13"/>
      <c r="Z20" s="1">
        <v>40196</v>
      </c>
      <c r="AC20" s="1">
        <v>39475</v>
      </c>
      <c r="AD20">
        <v>985.3</v>
      </c>
    </row>
    <row r="21" spans="1:30" x14ac:dyDescent="0.25">
      <c r="A21" s="1">
        <v>39470</v>
      </c>
      <c r="B21">
        <v>2104.3739999999998</v>
      </c>
      <c r="C21" s="1">
        <v>39470</v>
      </c>
      <c r="D21">
        <v>1338.6</v>
      </c>
      <c r="E21" s="1">
        <v>39470</v>
      </c>
      <c r="F21">
        <v>2.1341000000000001</v>
      </c>
      <c r="G21" s="1">
        <v>36553</v>
      </c>
      <c r="H21">
        <v>6.0487500000000001</v>
      </c>
      <c r="I21" s="1">
        <v>39470</v>
      </c>
      <c r="J21">
        <v>1341.5</v>
      </c>
      <c r="K21" s="1">
        <v>39470</v>
      </c>
      <c r="L21">
        <v>1344.75</v>
      </c>
      <c r="M21" s="1">
        <v>39470</v>
      </c>
      <c r="N21">
        <v>3.1</v>
      </c>
      <c r="O21" s="2">
        <v>39470</v>
      </c>
      <c r="P21" t="s">
        <v>30</v>
      </c>
      <c r="Q21" s="2">
        <v>39527</v>
      </c>
      <c r="R21" s="13"/>
      <c r="S21" s="1">
        <v>39470</v>
      </c>
      <c r="T21" t="s">
        <v>31</v>
      </c>
      <c r="U21" s="2">
        <v>39619</v>
      </c>
      <c r="V21" s="13"/>
      <c r="Z21" s="1">
        <v>40224</v>
      </c>
      <c r="AC21" s="1">
        <v>39476</v>
      </c>
      <c r="AD21">
        <v>981.49</v>
      </c>
    </row>
    <row r="22" spans="1:30" x14ac:dyDescent="0.25">
      <c r="A22" s="1">
        <v>39471</v>
      </c>
      <c r="B22">
        <v>2125.605</v>
      </c>
      <c r="C22" s="1">
        <v>39471</v>
      </c>
      <c r="D22">
        <v>1352.07</v>
      </c>
      <c r="E22" s="1">
        <v>39471</v>
      </c>
      <c r="F22">
        <v>2.1131000000000002</v>
      </c>
      <c r="G22" s="1">
        <v>36556</v>
      </c>
      <c r="H22">
        <v>6.0774999999999997</v>
      </c>
      <c r="I22" s="1">
        <v>39471</v>
      </c>
      <c r="J22">
        <v>1352.25</v>
      </c>
      <c r="K22" s="1">
        <v>39471</v>
      </c>
      <c r="L22">
        <v>1356</v>
      </c>
      <c r="M22" s="1">
        <v>39471</v>
      </c>
      <c r="N22">
        <v>3.8</v>
      </c>
      <c r="O22" s="2">
        <v>39471</v>
      </c>
      <c r="P22" t="s">
        <v>30</v>
      </c>
      <c r="Q22" s="2">
        <v>39527</v>
      </c>
      <c r="R22" s="13"/>
      <c r="S22" s="1">
        <v>39471</v>
      </c>
      <c r="T22" t="s">
        <v>31</v>
      </c>
      <c r="U22" s="2">
        <v>39619</v>
      </c>
      <c r="V22" s="13"/>
      <c r="Z22" s="1">
        <v>40270</v>
      </c>
      <c r="AC22" s="1">
        <v>39477</v>
      </c>
      <c r="AD22">
        <v>984.01</v>
      </c>
    </row>
    <row r="23" spans="1:30" x14ac:dyDescent="0.25">
      <c r="A23" s="1">
        <v>39472</v>
      </c>
      <c r="B23">
        <v>2091.884</v>
      </c>
      <c r="C23" s="1">
        <v>39472</v>
      </c>
      <c r="D23">
        <v>1330.61</v>
      </c>
      <c r="E23" s="1">
        <v>39472</v>
      </c>
      <c r="F23">
        <v>2.1471999999999998</v>
      </c>
      <c r="G23" s="1">
        <v>36557</v>
      </c>
      <c r="H23">
        <v>6.0912499999999996</v>
      </c>
      <c r="I23" s="1">
        <v>39472</v>
      </c>
      <c r="J23">
        <v>1334</v>
      </c>
      <c r="K23" s="1">
        <v>39472</v>
      </c>
      <c r="L23">
        <v>1337.5</v>
      </c>
      <c r="M23" s="1">
        <v>39472</v>
      </c>
      <c r="N23">
        <v>3.45</v>
      </c>
      <c r="O23" s="2">
        <v>39472</v>
      </c>
      <c r="P23" t="s">
        <v>30</v>
      </c>
      <c r="Q23" s="2">
        <v>39527</v>
      </c>
      <c r="R23" s="13"/>
      <c r="S23" s="1">
        <v>39472</v>
      </c>
      <c r="T23" t="s">
        <v>31</v>
      </c>
      <c r="U23" s="2">
        <v>39619</v>
      </c>
      <c r="V23" s="13"/>
      <c r="Z23" s="1">
        <v>40329</v>
      </c>
      <c r="AC23" s="1">
        <v>39478</v>
      </c>
      <c r="AD23">
        <v>980.81</v>
      </c>
    </row>
    <row r="24" spans="1:30" x14ac:dyDescent="0.25">
      <c r="A24" s="1">
        <v>39475</v>
      </c>
      <c r="B24">
        <v>2128.6379999999999</v>
      </c>
      <c r="C24" s="1">
        <v>39475</v>
      </c>
      <c r="D24">
        <v>1353.97</v>
      </c>
      <c r="E24" s="1">
        <v>39475</v>
      </c>
      <c r="F24">
        <v>2.1101999999999999</v>
      </c>
      <c r="G24" s="1">
        <v>36558</v>
      </c>
      <c r="H24">
        <v>6.1</v>
      </c>
      <c r="I24" s="1">
        <v>39475</v>
      </c>
      <c r="J24">
        <v>1354.5</v>
      </c>
      <c r="K24" s="1">
        <v>39475</v>
      </c>
      <c r="L24">
        <v>1358</v>
      </c>
      <c r="M24" s="1">
        <v>39475</v>
      </c>
      <c r="N24">
        <v>3.3</v>
      </c>
      <c r="O24" s="2">
        <v>39475</v>
      </c>
      <c r="P24" t="s">
        <v>30</v>
      </c>
      <c r="Q24" s="2">
        <v>39527</v>
      </c>
      <c r="R24" s="13"/>
      <c r="S24" s="1">
        <v>39475</v>
      </c>
      <c r="T24" t="s">
        <v>31</v>
      </c>
      <c r="U24" s="2">
        <v>39619</v>
      </c>
      <c r="V24" s="13"/>
      <c r="Z24" s="1">
        <v>40364</v>
      </c>
      <c r="AC24" s="1">
        <v>39479</v>
      </c>
      <c r="AD24">
        <v>970.88</v>
      </c>
    </row>
    <row r="25" spans="1:30" x14ac:dyDescent="0.25">
      <c r="A25" s="1">
        <v>39476</v>
      </c>
      <c r="B25">
        <v>2141.85</v>
      </c>
      <c r="C25" s="1">
        <v>39476</v>
      </c>
      <c r="D25">
        <v>1362.3</v>
      </c>
      <c r="E25" s="1">
        <v>39476</v>
      </c>
      <c r="F25">
        <v>2.0935000000000001</v>
      </c>
      <c r="G25" s="1">
        <v>36559</v>
      </c>
      <c r="H25">
        <v>6.0975000000000001</v>
      </c>
      <c r="I25" s="1">
        <v>39476</v>
      </c>
      <c r="J25">
        <v>1362</v>
      </c>
      <c r="K25" s="1">
        <v>39476</v>
      </c>
      <c r="L25">
        <v>1365.5</v>
      </c>
      <c r="M25" s="1">
        <v>39476</v>
      </c>
      <c r="N25">
        <v>3.5</v>
      </c>
      <c r="O25" s="2">
        <v>39476</v>
      </c>
      <c r="P25" t="s">
        <v>30</v>
      </c>
      <c r="Q25" s="2">
        <v>39527</v>
      </c>
      <c r="R25" s="13"/>
      <c r="S25" s="1">
        <v>39476</v>
      </c>
      <c r="T25" t="s">
        <v>31</v>
      </c>
      <c r="U25" s="2">
        <v>39619</v>
      </c>
      <c r="V25" s="13"/>
      <c r="AC25" s="1">
        <v>39482</v>
      </c>
      <c r="AD25">
        <v>980.79</v>
      </c>
    </row>
    <row r="26" spans="1:30" x14ac:dyDescent="0.25">
      <c r="A26" s="1">
        <v>39477</v>
      </c>
      <c r="B26">
        <v>2131.7849999999999</v>
      </c>
      <c r="C26" s="1">
        <v>39477</v>
      </c>
      <c r="D26">
        <v>1355.81</v>
      </c>
      <c r="E26" s="1">
        <v>39477</v>
      </c>
      <c r="F26">
        <v>2.1052</v>
      </c>
      <c r="G26" s="1">
        <v>36560</v>
      </c>
      <c r="H26">
        <v>6.09</v>
      </c>
      <c r="I26" s="1">
        <v>39477</v>
      </c>
      <c r="J26">
        <v>1350.5</v>
      </c>
      <c r="K26" s="1">
        <v>39477</v>
      </c>
      <c r="L26">
        <v>1353.75</v>
      </c>
      <c r="M26" s="1">
        <v>39477</v>
      </c>
      <c r="N26">
        <v>3.1</v>
      </c>
      <c r="O26" s="2">
        <v>39477</v>
      </c>
      <c r="P26" t="s">
        <v>30</v>
      </c>
      <c r="Q26" s="2">
        <v>39527</v>
      </c>
      <c r="R26" s="13"/>
      <c r="S26" s="1">
        <v>39477</v>
      </c>
      <c r="T26" t="s">
        <v>31</v>
      </c>
      <c r="U26" s="2">
        <v>39619</v>
      </c>
      <c r="V26" s="13"/>
      <c r="AC26" s="1">
        <v>39483</v>
      </c>
      <c r="AD26">
        <v>987.77</v>
      </c>
    </row>
    <row r="27" spans="1:30" x14ac:dyDescent="0.25">
      <c r="A27" s="1">
        <v>39478</v>
      </c>
      <c r="B27">
        <v>2167.9009999999998</v>
      </c>
      <c r="C27" s="1">
        <v>39478</v>
      </c>
      <c r="D27">
        <v>1378.55</v>
      </c>
      <c r="E27" s="1">
        <v>39478</v>
      </c>
      <c r="F27">
        <v>2.0617999999999999</v>
      </c>
      <c r="G27" s="1">
        <v>36563</v>
      </c>
      <c r="H27">
        <v>6.1</v>
      </c>
      <c r="I27" s="1">
        <v>39478</v>
      </c>
      <c r="J27">
        <v>1379.5</v>
      </c>
      <c r="K27" s="1">
        <v>39478</v>
      </c>
      <c r="L27">
        <v>1382.5</v>
      </c>
      <c r="M27" s="1">
        <v>39478</v>
      </c>
      <c r="N27">
        <v>2.9</v>
      </c>
      <c r="O27" s="2">
        <v>39478</v>
      </c>
      <c r="P27" t="s">
        <v>30</v>
      </c>
      <c r="Q27" s="2">
        <v>39527</v>
      </c>
      <c r="R27" s="13"/>
      <c r="S27" s="1">
        <v>39478</v>
      </c>
      <c r="T27" t="s">
        <v>31</v>
      </c>
      <c r="U27" s="2">
        <v>39619</v>
      </c>
      <c r="V27" s="13"/>
      <c r="AC27" s="1">
        <v>39484</v>
      </c>
      <c r="AD27">
        <v>979.13</v>
      </c>
    </row>
    <row r="28" spans="1:30" x14ac:dyDescent="0.25">
      <c r="A28" s="1">
        <v>39479</v>
      </c>
      <c r="B28">
        <v>2194.4270000000001</v>
      </c>
      <c r="C28" s="1">
        <v>39479</v>
      </c>
      <c r="D28">
        <v>1395.41</v>
      </c>
      <c r="E28" s="1">
        <v>39479</v>
      </c>
      <c r="F28">
        <v>2.0367000000000002</v>
      </c>
      <c r="G28" s="1">
        <v>36564</v>
      </c>
      <c r="H28">
        <v>6.1</v>
      </c>
      <c r="I28" s="1">
        <v>39479</v>
      </c>
      <c r="J28">
        <v>1397</v>
      </c>
      <c r="K28" s="1">
        <v>39479</v>
      </c>
      <c r="L28">
        <v>1400.25</v>
      </c>
      <c r="M28" s="1">
        <v>39479</v>
      </c>
      <c r="N28">
        <v>3.25</v>
      </c>
      <c r="O28" s="2">
        <v>39479</v>
      </c>
      <c r="P28" t="s">
        <v>30</v>
      </c>
      <c r="Q28" s="2">
        <v>39527</v>
      </c>
      <c r="R28" s="13"/>
      <c r="S28" s="1">
        <v>39479</v>
      </c>
      <c r="T28" t="s">
        <v>31</v>
      </c>
      <c r="U28" s="2">
        <v>39619</v>
      </c>
      <c r="V28" s="13"/>
      <c r="AC28" s="1">
        <v>39485</v>
      </c>
      <c r="AD28">
        <v>989.72</v>
      </c>
    </row>
    <row r="29" spans="1:30" x14ac:dyDescent="0.25">
      <c r="A29" s="1">
        <v>39482</v>
      </c>
      <c r="B29">
        <v>2171.5140000000001</v>
      </c>
      <c r="C29" s="1">
        <v>39482</v>
      </c>
      <c r="D29">
        <v>1380.82</v>
      </c>
      <c r="E29" s="1">
        <v>39482</v>
      </c>
      <c r="F29">
        <v>2.0583999999999998</v>
      </c>
      <c r="G29" s="1">
        <v>36565</v>
      </c>
      <c r="H29">
        <v>6.1</v>
      </c>
      <c r="I29" s="1">
        <v>39482</v>
      </c>
      <c r="J29">
        <v>1378.75</v>
      </c>
      <c r="K29" s="1">
        <v>39482</v>
      </c>
      <c r="L29">
        <v>1382</v>
      </c>
      <c r="M29" s="1">
        <v>39482</v>
      </c>
      <c r="N29">
        <v>3.2</v>
      </c>
      <c r="O29" s="2">
        <v>39482</v>
      </c>
      <c r="P29" t="s">
        <v>30</v>
      </c>
      <c r="Q29" s="2">
        <v>39527</v>
      </c>
      <c r="R29" s="13"/>
      <c r="S29" s="1">
        <v>39482</v>
      </c>
      <c r="T29" t="s">
        <v>31</v>
      </c>
      <c r="U29" s="2">
        <v>39619</v>
      </c>
      <c r="V29" s="13"/>
      <c r="AC29" s="1">
        <v>39486</v>
      </c>
      <c r="AD29">
        <v>986.97</v>
      </c>
    </row>
    <row r="30" spans="1:30" x14ac:dyDescent="0.25">
      <c r="A30" s="1">
        <v>39483</v>
      </c>
      <c r="B30">
        <v>2102.2339999999999</v>
      </c>
      <c r="C30" s="1">
        <v>39483</v>
      </c>
      <c r="D30">
        <v>1336.64</v>
      </c>
      <c r="E30" s="1">
        <v>39483</v>
      </c>
      <c r="F30">
        <v>2.1276000000000002</v>
      </c>
      <c r="G30" s="1">
        <v>36566</v>
      </c>
      <c r="H30">
        <v>6.0987499999999999</v>
      </c>
      <c r="I30" s="1">
        <v>39483</v>
      </c>
      <c r="J30">
        <v>1343.25</v>
      </c>
      <c r="K30" s="1">
        <v>39483</v>
      </c>
      <c r="L30">
        <v>1345.75</v>
      </c>
      <c r="M30" s="1">
        <v>39483</v>
      </c>
      <c r="N30">
        <v>2.6</v>
      </c>
      <c r="O30" s="2">
        <v>39483</v>
      </c>
      <c r="P30" t="s">
        <v>30</v>
      </c>
      <c r="Q30" s="2">
        <v>39527</v>
      </c>
      <c r="R30" s="13"/>
      <c r="S30" s="1">
        <v>39483</v>
      </c>
      <c r="T30" t="s">
        <v>31</v>
      </c>
      <c r="U30" s="2">
        <v>39619</v>
      </c>
      <c r="V30" s="13"/>
      <c r="AC30" s="1">
        <v>39489</v>
      </c>
      <c r="AD30">
        <v>989.07</v>
      </c>
    </row>
    <row r="31" spans="1:30" x14ac:dyDescent="0.25">
      <c r="A31" s="1">
        <v>39484</v>
      </c>
      <c r="B31">
        <v>2087.0500000000002</v>
      </c>
      <c r="C31" s="1">
        <v>39484</v>
      </c>
      <c r="D31">
        <v>1326.45</v>
      </c>
      <c r="E31" s="1">
        <v>39484</v>
      </c>
      <c r="F31">
        <v>2.1484999999999999</v>
      </c>
      <c r="G31" s="1">
        <v>36567</v>
      </c>
      <c r="H31">
        <v>6.0962500000000004</v>
      </c>
      <c r="I31" s="1">
        <v>39484</v>
      </c>
      <c r="J31">
        <v>1330</v>
      </c>
      <c r="K31" s="1">
        <v>39484</v>
      </c>
      <c r="L31">
        <v>1332.5</v>
      </c>
      <c r="M31" s="1">
        <v>39484</v>
      </c>
      <c r="N31">
        <v>2.35</v>
      </c>
      <c r="O31" s="2">
        <v>39484</v>
      </c>
      <c r="P31" t="s">
        <v>30</v>
      </c>
      <c r="Q31" s="2">
        <v>39527</v>
      </c>
      <c r="R31" s="13"/>
      <c r="S31" s="1">
        <v>39484</v>
      </c>
      <c r="T31" t="s">
        <v>31</v>
      </c>
      <c r="U31" s="2">
        <v>39619</v>
      </c>
      <c r="V31" s="13"/>
      <c r="AC31" s="1">
        <v>39490</v>
      </c>
      <c r="AD31">
        <v>987.59</v>
      </c>
    </row>
    <row r="32" spans="1:30" x14ac:dyDescent="0.25">
      <c r="A32" s="1">
        <v>39485</v>
      </c>
      <c r="B32">
        <v>2104.0210000000002</v>
      </c>
      <c r="C32" s="1">
        <v>39485</v>
      </c>
      <c r="D32">
        <v>1336.91</v>
      </c>
      <c r="E32" s="1">
        <v>39485</v>
      </c>
      <c r="F32">
        <v>2.1347999999999998</v>
      </c>
      <c r="G32" s="1">
        <v>36570</v>
      </c>
      <c r="H32">
        <v>6.09</v>
      </c>
      <c r="I32" s="1">
        <v>39485</v>
      </c>
      <c r="J32">
        <v>1340.25</v>
      </c>
      <c r="K32" s="1">
        <v>39485</v>
      </c>
      <c r="L32">
        <v>1342.75</v>
      </c>
      <c r="M32" s="1">
        <v>39485</v>
      </c>
      <c r="N32">
        <v>2.5499999999999998</v>
      </c>
      <c r="O32" s="2">
        <v>39485</v>
      </c>
      <c r="P32" t="s">
        <v>30</v>
      </c>
      <c r="Q32" s="2">
        <v>39527</v>
      </c>
      <c r="R32" s="13"/>
      <c r="S32" s="1">
        <v>39485</v>
      </c>
      <c r="T32" t="s">
        <v>31</v>
      </c>
      <c r="U32" s="2">
        <v>39619</v>
      </c>
      <c r="V32" s="13"/>
      <c r="AC32" s="1">
        <v>39491</v>
      </c>
      <c r="AD32">
        <v>981.1</v>
      </c>
    </row>
    <row r="33" spans="1:30" x14ac:dyDescent="0.25">
      <c r="A33" s="1">
        <v>39486</v>
      </c>
      <c r="B33">
        <v>2095.212</v>
      </c>
      <c r="C33" s="1">
        <v>39486</v>
      </c>
      <c r="D33">
        <v>1331.29</v>
      </c>
      <c r="E33" s="1">
        <v>39486</v>
      </c>
      <c r="F33">
        <v>2.1438000000000001</v>
      </c>
      <c r="G33" s="1">
        <v>36571</v>
      </c>
      <c r="H33">
        <v>6.09</v>
      </c>
      <c r="I33" s="1">
        <v>39486</v>
      </c>
      <c r="J33">
        <v>1330.25</v>
      </c>
      <c r="K33" s="1">
        <v>39486</v>
      </c>
      <c r="L33">
        <v>1332.5</v>
      </c>
      <c r="M33" s="1">
        <v>39486</v>
      </c>
      <c r="N33">
        <v>2.4</v>
      </c>
      <c r="O33" s="2">
        <v>39486</v>
      </c>
      <c r="P33" t="s">
        <v>30</v>
      </c>
      <c r="Q33" s="2">
        <v>39527</v>
      </c>
      <c r="R33" s="13"/>
      <c r="S33" s="1">
        <v>39486</v>
      </c>
      <c r="T33" t="s">
        <v>31</v>
      </c>
      <c r="U33" s="2">
        <v>39619</v>
      </c>
      <c r="V33" s="13"/>
      <c r="AC33" s="1">
        <v>39492</v>
      </c>
      <c r="AD33">
        <v>992.27</v>
      </c>
    </row>
    <row r="34" spans="1:30" x14ac:dyDescent="0.25">
      <c r="A34" s="1">
        <v>39489</v>
      </c>
      <c r="B34">
        <v>2107.6529999999998</v>
      </c>
      <c r="C34" s="1">
        <v>39489</v>
      </c>
      <c r="D34">
        <v>1339.13</v>
      </c>
      <c r="E34" s="1">
        <v>39489</v>
      </c>
      <c r="F34">
        <v>2.1322000000000001</v>
      </c>
      <c r="G34" s="1">
        <v>36572</v>
      </c>
      <c r="H34">
        <v>6.09</v>
      </c>
      <c r="I34" s="1">
        <v>39489</v>
      </c>
      <c r="J34">
        <v>1338.25</v>
      </c>
      <c r="K34" s="1">
        <v>39489</v>
      </c>
      <c r="L34">
        <v>1340.5</v>
      </c>
      <c r="M34" s="1">
        <v>39489</v>
      </c>
      <c r="N34">
        <v>2.35</v>
      </c>
      <c r="O34" s="2">
        <v>39489</v>
      </c>
      <c r="P34" t="s">
        <v>30</v>
      </c>
      <c r="Q34" s="2">
        <v>39527</v>
      </c>
      <c r="R34" s="13"/>
      <c r="S34" s="1">
        <v>39489</v>
      </c>
      <c r="T34" t="s">
        <v>31</v>
      </c>
      <c r="U34" s="2">
        <v>39619</v>
      </c>
      <c r="V34" s="13"/>
      <c r="AC34" s="1">
        <v>39493</v>
      </c>
      <c r="AD34">
        <v>992.18</v>
      </c>
    </row>
    <row r="35" spans="1:30" x14ac:dyDescent="0.25">
      <c r="A35" s="1">
        <v>39490</v>
      </c>
      <c r="B35">
        <v>2123.06</v>
      </c>
      <c r="C35" s="1">
        <v>39490</v>
      </c>
      <c r="D35">
        <v>1348.86</v>
      </c>
      <c r="E35" s="1">
        <v>39490</v>
      </c>
      <c r="F35">
        <v>2.117</v>
      </c>
      <c r="G35" s="1">
        <v>36573</v>
      </c>
      <c r="H35">
        <v>6.09</v>
      </c>
      <c r="I35" s="1">
        <v>39490</v>
      </c>
      <c r="J35">
        <v>1349.75</v>
      </c>
      <c r="K35" s="1">
        <v>39490</v>
      </c>
      <c r="L35">
        <v>1352.25</v>
      </c>
      <c r="M35" s="1">
        <v>39490</v>
      </c>
      <c r="N35">
        <v>2.4500000000000002</v>
      </c>
      <c r="O35" s="2">
        <v>39490</v>
      </c>
      <c r="P35" t="s">
        <v>30</v>
      </c>
      <c r="Q35" s="2">
        <v>39527</v>
      </c>
      <c r="R35" s="13"/>
      <c r="S35" s="1">
        <v>39490</v>
      </c>
      <c r="T35" t="s">
        <v>31</v>
      </c>
      <c r="U35" s="2">
        <v>39619</v>
      </c>
      <c r="V35" s="13"/>
      <c r="AC35" s="1">
        <v>39497</v>
      </c>
      <c r="AD35">
        <v>992.14</v>
      </c>
    </row>
    <row r="36" spans="1:30" x14ac:dyDescent="0.25">
      <c r="A36" s="1">
        <v>39491</v>
      </c>
      <c r="B36">
        <v>2152.7640000000001</v>
      </c>
      <c r="C36" s="1">
        <v>39491</v>
      </c>
      <c r="D36">
        <v>1367.21</v>
      </c>
      <c r="E36" s="1">
        <v>39491</v>
      </c>
      <c r="F36">
        <v>2.0922000000000001</v>
      </c>
      <c r="G36" s="1">
        <v>36574</v>
      </c>
      <c r="H36">
        <v>6.11</v>
      </c>
      <c r="I36" s="1">
        <v>39491</v>
      </c>
      <c r="J36">
        <v>1363.75</v>
      </c>
      <c r="K36" s="1">
        <v>39491</v>
      </c>
      <c r="L36">
        <v>1366.25</v>
      </c>
      <c r="M36" s="1">
        <v>39491</v>
      </c>
      <c r="N36">
        <v>2.65</v>
      </c>
      <c r="O36" s="2">
        <v>39491</v>
      </c>
      <c r="P36" t="s">
        <v>30</v>
      </c>
      <c r="Q36" s="2">
        <v>39527</v>
      </c>
      <c r="R36" s="13"/>
      <c r="S36" s="1">
        <v>39491</v>
      </c>
      <c r="T36" t="s">
        <v>31</v>
      </c>
      <c r="U36" s="2">
        <v>39619</v>
      </c>
      <c r="V36" s="13"/>
      <c r="AC36" s="1">
        <v>39498</v>
      </c>
      <c r="AD36">
        <v>993.2</v>
      </c>
    </row>
    <row r="37" spans="1:30" x14ac:dyDescent="0.25">
      <c r="A37" s="1">
        <v>39492</v>
      </c>
      <c r="B37">
        <v>2123.9409999999998</v>
      </c>
      <c r="C37" s="1">
        <v>39492</v>
      </c>
      <c r="D37">
        <v>1348.86</v>
      </c>
      <c r="E37" s="1">
        <v>39492</v>
      </c>
      <c r="F37">
        <v>2.121</v>
      </c>
      <c r="G37" s="1">
        <v>36578</v>
      </c>
      <c r="H37">
        <v>6.11</v>
      </c>
      <c r="I37" s="1">
        <v>39492</v>
      </c>
      <c r="J37">
        <v>1351</v>
      </c>
      <c r="K37" s="1">
        <v>39492</v>
      </c>
      <c r="L37">
        <v>1353.75</v>
      </c>
      <c r="M37" s="1">
        <v>39492</v>
      </c>
      <c r="N37">
        <v>2.65</v>
      </c>
      <c r="O37" s="2">
        <v>39492</v>
      </c>
      <c r="P37" t="s">
        <v>30</v>
      </c>
      <c r="Q37" s="2">
        <v>39527</v>
      </c>
      <c r="R37" s="13"/>
      <c r="S37" s="1">
        <v>39492</v>
      </c>
      <c r="T37" t="s">
        <v>31</v>
      </c>
      <c r="U37" s="2">
        <v>39619</v>
      </c>
      <c r="V37" s="13"/>
      <c r="AC37" s="1">
        <v>39499</v>
      </c>
      <c r="AD37">
        <v>995.53</v>
      </c>
    </row>
    <row r="38" spans="1:30" x14ac:dyDescent="0.25">
      <c r="A38" s="1">
        <v>39493</v>
      </c>
      <c r="B38">
        <v>2125.8539999999998</v>
      </c>
      <c r="C38" s="1">
        <v>39493</v>
      </c>
      <c r="D38">
        <v>1350</v>
      </c>
      <c r="E38" s="1">
        <v>39493</v>
      </c>
      <c r="F38">
        <v>2.1202999999999999</v>
      </c>
      <c r="G38" s="1">
        <v>36579</v>
      </c>
      <c r="H38">
        <v>6.11</v>
      </c>
      <c r="I38" s="1">
        <v>39493</v>
      </c>
      <c r="J38">
        <v>1351.25</v>
      </c>
      <c r="K38" s="1">
        <v>39493</v>
      </c>
      <c r="L38">
        <v>1353.75</v>
      </c>
      <c r="M38" s="1">
        <v>39493</v>
      </c>
      <c r="N38">
        <v>2.5</v>
      </c>
      <c r="O38" s="2">
        <v>39493</v>
      </c>
      <c r="P38" t="s">
        <v>30</v>
      </c>
      <c r="Q38" s="2">
        <v>39527</v>
      </c>
      <c r="R38" s="13"/>
      <c r="S38" s="1">
        <v>39493</v>
      </c>
      <c r="T38" t="s">
        <v>31</v>
      </c>
      <c r="U38" s="2">
        <v>39619</v>
      </c>
      <c r="V38" s="13"/>
      <c r="AC38" s="1">
        <v>39500</v>
      </c>
      <c r="AD38">
        <v>997.5</v>
      </c>
    </row>
    <row r="39" spans="1:30" x14ac:dyDescent="0.25">
      <c r="A39" s="1">
        <v>39497</v>
      </c>
      <c r="B39">
        <v>2124.1190000000001</v>
      </c>
      <c r="C39" s="1">
        <v>39497</v>
      </c>
      <c r="D39">
        <v>1348.78</v>
      </c>
      <c r="E39" s="1">
        <v>39497</v>
      </c>
      <c r="F39">
        <v>2.1230000000000002</v>
      </c>
      <c r="G39" s="1">
        <v>36580</v>
      </c>
      <c r="H39">
        <v>6.11</v>
      </c>
      <c r="I39" s="1">
        <v>39497</v>
      </c>
      <c r="J39">
        <v>1355.5</v>
      </c>
      <c r="K39" s="1">
        <v>39497</v>
      </c>
      <c r="L39">
        <v>1358</v>
      </c>
      <c r="M39" s="1">
        <v>39497</v>
      </c>
      <c r="N39">
        <v>2.65</v>
      </c>
      <c r="O39" s="2">
        <v>39497</v>
      </c>
      <c r="P39" t="s">
        <v>30</v>
      </c>
      <c r="Q39" s="2">
        <v>39527</v>
      </c>
      <c r="R39" s="13"/>
      <c r="S39" s="1">
        <v>39497</v>
      </c>
      <c r="T39" t="s">
        <v>31</v>
      </c>
      <c r="U39" s="2">
        <v>39619</v>
      </c>
      <c r="V39" s="13"/>
      <c r="AC39" s="1">
        <v>39503</v>
      </c>
      <c r="AD39">
        <v>996.05</v>
      </c>
    </row>
    <row r="40" spans="1:30" x14ac:dyDescent="0.25">
      <c r="A40" s="1">
        <v>39498</v>
      </c>
      <c r="B40">
        <v>2141.9540000000002</v>
      </c>
      <c r="C40" s="1">
        <v>39498</v>
      </c>
      <c r="D40">
        <v>1360.03</v>
      </c>
      <c r="E40" s="1">
        <v>39498</v>
      </c>
      <c r="F40">
        <v>2.1061000000000001</v>
      </c>
      <c r="G40" s="1">
        <v>36581</v>
      </c>
      <c r="H40">
        <v>6.1012500000000003</v>
      </c>
      <c r="I40" s="1">
        <v>39498</v>
      </c>
      <c r="J40">
        <v>1359</v>
      </c>
      <c r="K40" s="1">
        <v>39498</v>
      </c>
      <c r="L40">
        <v>1361.75</v>
      </c>
      <c r="M40" s="1">
        <v>39498</v>
      </c>
      <c r="N40">
        <v>2.8</v>
      </c>
      <c r="O40" s="2">
        <v>39498</v>
      </c>
      <c r="P40" t="s">
        <v>30</v>
      </c>
      <c r="Q40" s="2">
        <v>39527</v>
      </c>
      <c r="R40" s="13"/>
      <c r="S40" s="1">
        <v>39498</v>
      </c>
      <c r="T40" t="s">
        <v>31</v>
      </c>
      <c r="U40" s="2">
        <v>39619</v>
      </c>
      <c r="V40" s="13"/>
      <c r="AC40" s="1">
        <v>39504</v>
      </c>
      <c r="AD40">
        <v>991.8</v>
      </c>
    </row>
    <row r="41" spans="1:30" x14ac:dyDescent="0.25">
      <c r="A41" s="1">
        <v>39499</v>
      </c>
      <c r="B41">
        <v>2115.1260000000002</v>
      </c>
      <c r="C41" s="1">
        <v>39499</v>
      </c>
      <c r="D41">
        <v>1342.53</v>
      </c>
      <c r="E41" s="1">
        <v>39499</v>
      </c>
      <c r="F41">
        <v>2.1371000000000002</v>
      </c>
      <c r="G41" s="1">
        <v>36584</v>
      </c>
      <c r="H41">
        <v>6.1012500000000003</v>
      </c>
      <c r="I41" s="1">
        <v>39499</v>
      </c>
      <c r="J41">
        <v>1347</v>
      </c>
      <c r="K41" s="1">
        <v>39499</v>
      </c>
      <c r="L41">
        <v>1349.75</v>
      </c>
      <c r="M41" s="1">
        <v>39499</v>
      </c>
      <c r="N41">
        <v>2.75</v>
      </c>
      <c r="O41" s="2">
        <v>39499</v>
      </c>
      <c r="P41" t="s">
        <v>30</v>
      </c>
      <c r="Q41" s="2">
        <v>39527</v>
      </c>
      <c r="R41" s="13"/>
      <c r="S41" s="1">
        <v>39499</v>
      </c>
      <c r="T41" t="s">
        <v>31</v>
      </c>
      <c r="U41" s="2">
        <v>39619</v>
      </c>
      <c r="V41" s="13"/>
      <c r="AC41" s="1">
        <v>39505</v>
      </c>
      <c r="AD41">
        <v>992.31</v>
      </c>
    </row>
    <row r="42" spans="1:30" x14ac:dyDescent="0.25">
      <c r="A42" s="1">
        <v>39500</v>
      </c>
      <c r="B42">
        <v>2132.0210000000002</v>
      </c>
      <c r="C42" s="1">
        <v>39500</v>
      </c>
      <c r="D42">
        <v>1353.11</v>
      </c>
      <c r="E42" s="1">
        <v>39500</v>
      </c>
      <c r="F42">
        <v>2.1215999999999999</v>
      </c>
      <c r="G42" s="1">
        <v>36585</v>
      </c>
      <c r="H42">
        <v>6.1087499999999997</v>
      </c>
      <c r="I42" s="1">
        <v>39500</v>
      </c>
      <c r="J42">
        <v>1355.5</v>
      </c>
      <c r="K42" s="1">
        <v>39500</v>
      </c>
      <c r="L42">
        <v>1358.25</v>
      </c>
      <c r="M42" s="1">
        <v>39500</v>
      </c>
      <c r="N42">
        <v>2.75</v>
      </c>
      <c r="O42" s="2">
        <v>39500</v>
      </c>
      <c r="P42" t="s">
        <v>30</v>
      </c>
      <c r="Q42" s="2">
        <v>39527</v>
      </c>
      <c r="R42" s="13"/>
      <c r="S42" s="1">
        <v>39500</v>
      </c>
      <c r="T42" t="s">
        <v>31</v>
      </c>
      <c r="U42" s="2">
        <v>39619</v>
      </c>
      <c r="V42" s="13"/>
      <c r="AC42" s="1">
        <v>39506</v>
      </c>
      <c r="AD42">
        <v>996.9</v>
      </c>
    </row>
    <row r="43" spans="1:30" x14ac:dyDescent="0.25">
      <c r="A43" s="1">
        <v>39503</v>
      </c>
      <c r="B43">
        <v>2161.511</v>
      </c>
      <c r="C43" s="1">
        <v>39503</v>
      </c>
      <c r="D43">
        <v>1371.8</v>
      </c>
      <c r="E43" s="1">
        <v>39503</v>
      </c>
      <c r="F43">
        <v>2.0924</v>
      </c>
      <c r="G43" s="1">
        <v>36586</v>
      </c>
      <c r="H43">
        <v>6.11</v>
      </c>
      <c r="I43" s="1">
        <v>39503</v>
      </c>
      <c r="J43">
        <v>1371.5</v>
      </c>
      <c r="K43" s="1">
        <v>39503</v>
      </c>
      <c r="L43">
        <v>1374.5</v>
      </c>
      <c r="M43" s="1">
        <v>39503</v>
      </c>
      <c r="N43">
        <v>2.85</v>
      </c>
      <c r="O43" s="2">
        <v>39503</v>
      </c>
      <c r="P43" t="s">
        <v>30</v>
      </c>
      <c r="Q43" s="2">
        <v>39527</v>
      </c>
      <c r="R43" s="13"/>
      <c r="S43" s="1">
        <v>39503</v>
      </c>
      <c r="T43" t="s">
        <v>31</v>
      </c>
      <c r="U43" s="2">
        <v>39619</v>
      </c>
      <c r="V43" s="13"/>
      <c r="AC43" s="1">
        <v>39507</v>
      </c>
      <c r="AD43">
        <v>993.98</v>
      </c>
    </row>
    <row r="44" spans="1:30" x14ac:dyDescent="0.25">
      <c r="A44" s="1">
        <v>39504</v>
      </c>
      <c r="B44">
        <v>2176.4760000000001</v>
      </c>
      <c r="C44" s="1">
        <v>39504</v>
      </c>
      <c r="D44">
        <v>1381.29</v>
      </c>
      <c r="E44" s="1">
        <v>39504</v>
      </c>
      <c r="F44">
        <v>2.0779999999999998</v>
      </c>
      <c r="G44" s="1">
        <v>36587</v>
      </c>
      <c r="H44">
        <v>6.1187500000000004</v>
      </c>
      <c r="I44" s="1">
        <v>39504</v>
      </c>
      <c r="J44">
        <v>1382.75</v>
      </c>
      <c r="K44" s="1">
        <v>39504</v>
      </c>
      <c r="L44">
        <v>1385.75</v>
      </c>
      <c r="M44" s="1">
        <v>39504</v>
      </c>
      <c r="N44">
        <v>2.9</v>
      </c>
      <c r="O44" s="2">
        <v>39504</v>
      </c>
      <c r="P44" t="s">
        <v>30</v>
      </c>
      <c r="Q44" s="2">
        <v>39527</v>
      </c>
      <c r="R44" s="13"/>
      <c r="S44" s="1">
        <v>39504</v>
      </c>
      <c r="T44" t="s">
        <v>31</v>
      </c>
      <c r="U44" s="2">
        <v>39619</v>
      </c>
      <c r="V44" s="13"/>
      <c r="AC44" s="1">
        <v>39510</v>
      </c>
      <c r="AD44">
        <v>994.31</v>
      </c>
    </row>
    <row r="45" spans="1:30" x14ac:dyDescent="0.25">
      <c r="A45" s="1">
        <v>39505</v>
      </c>
      <c r="B45">
        <v>2175.0010000000002</v>
      </c>
      <c r="C45" s="1">
        <v>39505</v>
      </c>
      <c r="D45">
        <v>1380.02</v>
      </c>
      <c r="E45" s="1">
        <v>39505</v>
      </c>
      <c r="F45">
        <v>2.0829</v>
      </c>
      <c r="G45" s="1">
        <v>36588</v>
      </c>
      <c r="H45">
        <v>6.12</v>
      </c>
      <c r="I45" s="1">
        <v>39505</v>
      </c>
      <c r="J45">
        <v>1380.5</v>
      </c>
      <c r="K45" s="1">
        <v>39505</v>
      </c>
      <c r="L45">
        <v>1383.25</v>
      </c>
      <c r="M45" s="1">
        <v>39505</v>
      </c>
      <c r="N45">
        <v>2.8</v>
      </c>
      <c r="O45" s="2">
        <v>39505</v>
      </c>
      <c r="P45" t="s">
        <v>30</v>
      </c>
      <c r="Q45" s="2">
        <v>39527</v>
      </c>
      <c r="R45" s="13"/>
      <c r="S45" s="1">
        <v>39505</v>
      </c>
      <c r="T45" t="s">
        <v>31</v>
      </c>
      <c r="U45" s="2">
        <v>39619</v>
      </c>
      <c r="V45" s="13"/>
      <c r="AC45" s="1">
        <v>39511</v>
      </c>
      <c r="AD45">
        <v>990.82</v>
      </c>
    </row>
    <row r="46" spans="1:30" x14ac:dyDescent="0.25">
      <c r="A46" s="1">
        <v>39506</v>
      </c>
      <c r="B46">
        <v>2155.8049999999998</v>
      </c>
      <c r="C46" s="1">
        <v>39506</v>
      </c>
      <c r="D46">
        <v>1367.68</v>
      </c>
      <c r="E46" s="1">
        <v>39506</v>
      </c>
      <c r="F46">
        <v>2.1027</v>
      </c>
      <c r="G46" s="1">
        <v>36591</v>
      </c>
      <c r="H46">
        <v>6.12</v>
      </c>
      <c r="I46" s="1">
        <v>39506</v>
      </c>
      <c r="J46">
        <v>1365.75</v>
      </c>
      <c r="K46" s="1">
        <v>39506</v>
      </c>
      <c r="L46">
        <v>1368.5</v>
      </c>
      <c r="M46" s="1">
        <v>39506</v>
      </c>
      <c r="N46">
        <v>2.6</v>
      </c>
      <c r="O46" s="2">
        <v>39506</v>
      </c>
      <c r="P46" t="s">
        <v>30</v>
      </c>
      <c r="Q46" s="2">
        <v>39527</v>
      </c>
      <c r="R46" s="13"/>
      <c r="S46" s="1">
        <v>39506</v>
      </c>
      <c r="T46" t="s">
        <v>31</v>
      </c>
      <c r="U46" s="2">
        <v>39619</v>
      </c>
      <c r="V46" s="13"/>
      <c r="AC46" s="1">
        <v>39512</v>
      </c>
      <c r="AD46">
        <v>994.96</v>
      </c>
    </row>
    <row r="47" spans="1:30" x14ac:dyDescent="0.25">
      <c r="A47" s="1">
        <v>39507</v>
      </c>
      <c r="B47">
        <v>2097.4749999999999</v>
      </c>
      <c r="C47" s="1">
        <v>39507</v>
      </c>
      <c r="D47">
        <v>1330.63</v>
      </c>
      <c r="E47" s="1">
        <v>39507</v>
      </c>
      <c r="F47">
        <v>2.1616</v>
      </c>
      <c r="G47" s="1">
        <v>36592</v>
      </c>
      <c r="H47">
        <v>6.1268799999999999</v>
      </c>
      <c r="I47" s="1">
        <v>39507</v>
      </c>
      <c r="J47">
        <v>1331.25</v>
      </c>
      <c r="K47" s="1">
        <v>39507</v>
      </c>
      <c r="L47">
        <v>1333.25</v>
      </c>
      <c r="M47" s="1">
        <v>39507</v>
      </c>
      <c r="N47">
        <v>1.9</v>
      </c>
      <c r="O47" s="2">
        <v>39507</v>
      </c>
      <c r="P47" t="s">
        <v>30</v>
      </c>
      <c r="Q47" s="2">
        <v>39527</v>
      </c>
      <c r="R47" s="13"/>
      <c r="S47" s="1">
        <v>39507</v>
      </c>
      <c r="T47" t="s">
        <v>31</v>
      </c>
      <c r="U47" s="2">
        <v>39619</v>
      </c>
      <c r="V47" s="13"/>
      <c r="AC47" s="1">
        <v>39513</v>
      </c>
      <c r="AD47">
        <v>991.84</v>
      </c>
    </row>
    <row r="48" spans="1:30" x14ac:dyDescent="0.25">
      <c r="A48" s="1">
        <v>39510</v>
      </c>
      <c r="B48">
        <v>2098.6390000000001</v>
      </c>
      <c r="C48" s="1">
        <v>39510</v>
      </c>
      <c r="D48">
        <v>1331.34</v>
      </c>
      <c r="E48" s="1">
        <v>39510</v>
      </c>
      <c r="F48">
        <v>2.1629999999999998</v>
      </c>
      <c r="G48" s="1">
        <v>36593</v>
      </c>
      <c r="H48">
        <v>6.13</v>
      </c>
      <c r="I48" s="1">
        <v>39510</v>
      </c>
      <c r="J48">
        <v>1332</v>
      </c>
      <c r="K48" s="1">
        <v>39510</v>
      </c>
      <c r="L48">
        <v>1334</v>
      </c>
      <c r="M48" s="1">
        <v>39510</v>
      </c>
      <c r="N48">
        <v>2.1</v>
      </c>
      <c r="O48" s="2">
        <v>39510</v>
      </c>
      <c r="P48" t="s">
        <v>30</v>
      </c>
      <c r="Q48" s="2">
        <v>39527</v>
      </c>
      <c r="R48" s="13"/>
      <c r="S48" s="1">
        <v>39510</v>
      </c>
      <c r="T48" t="s">
        <v>31</v>
      </c>
      <c r="U48" s="2">
        <v>39619</v>
      </c>
      <c r="V48" s="13"/>
      <c r="AC48" s="1">
        <v>39514</v>
      </c>
      <c r="AD48">
        <v>985.27</v>
      </c>
    </row>
    <row r="49" spans="1:30" x14ac:dyDescent="0.25">
      <c r="A49" s="1">
        <v>39511</v>
      </c>
      <c r="B49">
        <v>2091.422</v>
      </c>
      <c r="C49" s="1">
        <v>39511</v>
      </c>
      <c r="D49">
        <v>1326.75</v>
      </c>
      <c r="E49" s="1">
        <v>39511</v>
      </c>
      <c r="F49">
        <v>2.1705000000000001</v>
      </c>
      <c r="G49" s="1">
        <v>36594</v>
      </c>
      <c r="H49">
        <v>6.14</v>
      </c>
      <c r="I49" s="1">
        <v>39511</v>
      </c>
      <c r="J49">
        <v>1327</v>
      </c>
      <c r="K49" s="1">
        <v>39511</v>
      </c>
      <c r="L49">
        <v>1329</v>
      </c>
      <c r="M49" s="1">
        <v>39511</v>
      </c>
      <c r="N49">
        <v>2.15</v>
      </c>
      <c r="O49" s="2">
        <v>39511</v>
      </c>
      <c r="P49" t="s">
        <v>30</v>
      </c>
      <c r="Q49" s="2">
        <v>39527</v>
      </c>
      <c r="R49" s="13"/>
      <c r="S49" s="1">
        <v>39511</v>
      </c>
      <c r="T49" t="s">
        <v>31</v>
      </c>
      <c r="U49" s="2">
        <v>39619</v>
      </c>
      <c r="V49" s="13"/>
      <c r="AC49" s="1">
        <v>39517</v>
      </c>
      <c r="AD49">
        <v>970.91</v>
      </c>
    </row>
    <row r="50" spans="1:30" x14ac:dyDescent="0.25">
      <c r="A50" s="1">
        <v>39512</v>
      </c>
      <c r="B50">
        <v>2103.422</v>
      </c>
      <c r="C50" s="1">
        <v>39512</v>
      </c>
      <c r="D50">
        <v>1333.7</v>
      </c>
      <c r="E50" s="1">
        <v>39512</v>
      </c>
      <c r="F50">
        <v>2.1652</v>
      </c>
      <c r="G50" s="1">
        <v>36595</v>
      </c>
      <c r="H50">
        <v>6.1437499999999998</v>
      </c>
      <c r="I50" s="1">
        <v>39512</v>
      </c>
      <c r="J50">
        <v>1335.5</v>
      </c>
      <c r="K50" s="1">
        <v>39512</v>
      </c>
      <c r="L50">
        <v>1337.75</v>
      </c>
      <c r="M50" s="1">
        <v>39512</v>
      </c>
      <c r="N50">
        <v>2.15</v>
      </c>
      <c r="O50" s="2">
        <v>39512</v>
      </c>
      <c r="P50" t="s">
        <v>30</v>
      </c>
      <c r="Q50" s="2">
        <v>39527</v>
      </c>
      <c r="R50" s="13"/>
      <c r="S50" s="1">
        <v>39512</v>
      </c>
      <c r="T50" t="s">
        <v>31</v>
      </c>
      <c r="U50" s="2">
        <v>39619</v>
      </c>
      <c r="V50" s="13"/>
      <c r="AC50" s="1">
        <v>39518</v>
      </c>
      <c r="AD50">
        <v>1016.55</v>
      </c>
    </row>
    <row r="51" spans="1:30" x14ac:dyDescent="0.25">
      <c r="A51" s="1">
        <v>39513</v>
      </c>
      <c r="B51">
        <v>2057.442</v>
      </c>
      <c r="C51" s="1">
        <v>39513</v>
      </c>
      <c r="D51">
        <v>1304.3399999999999</v>
      </c>
      <c r="E51" s="1">
        <v>39513</v>
      </c>
      <c r="F51">
        <v>2.2164000000000001</v>
      </c>
      <c r="G51" s="1">
        <v>36598</v>
      </c>
      <c r="H51">
        <v>6.15</v>
      </c>
      <c r="I51" s="1">
        <v>39513</v>
      </c>
      <c r="J51">
        <v>1308</v>
      </c>
      <c r="K51" s="1">
        <v>39513</v>
      </c>
      <c r="L51">
        <v>1310</v>
      </c>
      <c r="M51" s="1">
        <v>39513</v>
      </c>
      <c r="N51">
        <v>2</v>
      </c>
      <c r="O51" s="2">
        <v>39513</v>
      </c>
      <c r="P51" t="s">
        <v>30</v>
      </c>
      <c r="Q51" s="2">
        <v>39527</v>
      </c>
      <c r="R51" s="13"/>
      <c r="S51" s="1">
        <v>39513</v>
      </c>
      <c r="T51" t="s">
        <v>31</v>
      </c>
      <c r="U51" s="2">
        <v>39619</v>
      </c>
      <c r="V51" s="13"/>
      <c r="AC51" s="1">
        <v>39519</v>
      </c>
      <c r="AD51">
        <v>1021.66</v>
      </c>
    </row>
    <row r="52" spans="1:30" x14ac:dyDescent="0.25">
      <c r="A52" s="1">
        <v>39514</v>
      </c>
      <c r="B52">
        <v>2040.174</v>
      </c>
      <c r="C52" s="1">
        <v>39514</v>
      </c>
      <c r="D52">
        <v>1293.3699999999999</v>
      </c>
      <c r="E52" s="1">
        <v>39514</v>
      </c>
      <c r="F52">
        <v>2.2355</v>
      </c>
      <c r="G52" s="1">
        <v>36599</v>
      </c>
      <c r="H52">
        <v>6.16</v>
      </c>
      <c r="I52" s="1">
        <v>39514</v>
      </c>
      <c r="J52">
        <v>1292.75</v>
      </c>
      <c r="K52" s="1">
        <v>39514</v>
      </c>
      <c r="L52">
        <v>1294.5</v>
      </c>
      <c r="M52" s="1">
        <v>39514</v>
      </c>
      <c r="N52">
        <v>1.8</v>
      </c>
      <c r="O52" s="2">
        <v>39514</v>
      </c>
      <c r="P52" t="s">
        <v>30</v>
      </c>
      <c r="Q52" s="2">
        <v>39527</v>
      </c>
      <c r="R52" s="13"/>
      <c r="S52" s="1">
        <v>39514</v>
      </c>
      <c r="T52" t="s">
        <v>31</v>
      </c>
      <c r="U52" s="2">
        <v>39619</v>
      </c>
      <c r="V52" s="13"/>
      <c r="AC52" s="1">
        <v>39520</v>
      </c>
      <c r="AD52">
        <v>1019.82</v>
      </c>
    </row>
    <row r="53" spans="1:30" x14ac:dyDescent="0.25">
      <c r="A53" s="1">
        <v>39517</v>
      </c>
      <c r="B53">
        <v>2008.712</v>
      </c>
      <c r="C53" s="1">
        <v>39517</v>
      </c>
      <c r="D53">
        <v>1273.3699999999999</v>
      </c>
      <c r="E53" s="1">
        <v>39517</v>
      </c>
      <c r="F53">
        <v>2.2713000000000001</v>
      </c>
      <c r="G53" s="1">
        <v>36600</v>
      </c>
      <c r="H53">
        <v>6.1725000000000003</v>
      </c>
      <c r="I53" s="1">
        <v>39517</v>
      </c>
      <c r="J53">
        <v>1275.5</v>
      </c>
      <c r="K53" s="1">
        <v>39517</v>
      </c>
      <c r="L53">
        <v>1277.25</v>
      </c>
      <c r="M53" s="1">
        <v>39517</v>
      </c>
      <c r="N53">
        <v>1.6</v>
      </c>
      <c r="O53" s="2">
        <v>39517</v>
      </c>
      <c r="P53" t="s">
        <v>30</v>
      </c>
      <c r="Q53" s="2">
        <v>39527</v>
      </c>
      <c r="R53" s="13"/>
      <c r="S53" s="1">
        <v>39517</v>
      </c>
      <c r="T53" t="s">
        <v>31</v>
      </c>
      <c r="U53" s="2">
        <v>39619</v>
      </c>
      <c r="V53" s="13"/>
      <c r="AC53" s="1">
        <v>39521</v>
      </c>
      <c r="AD53">
        <v>1030.6400000000001</v>
      </c>
    </row>
    <row r="54" spans="1:30" x14ac:dyDescent="0.25">
      <c r="A54" s="1">
        <v>39518</v>
      </c>
      <c r="B54">
        <v>2083.3629999999998</v>
      </c>
      <c r="C54" s="1">
        <v>39518</v>
      </c>
      <c r="D54">
        <v>1320.65</v>
      </c>
      <c r="E54" s="1">
        <v>39518</v>
      </c>
      <c r="F54">
        <v>2.19</v>
      </c>
      <c r="G54" s="1">
        <v>36601</v>
      </c>
      <c r="H54">
        <v>6.1912500000000001</v>
      </c>
      <c r="I54" s="1">
        <v>39518</v>
      </c>
      <c r="J54">
        <v>1324</v>
      </c>
      <c r="K54" s="1">
        <v>39518</v>
      </c>
      <c r="L54">
        <v>1326</v>
      </c>
      <c r="M54" s="1">
        <v>39518</v>
      </c>
      <c r="N54">
        <v>2</v>
      </c>
      <c r="O54" s="2">
        <v>39518</v>
      </c>
      <c r="P54" t="s">
        <v>30</v>
      </c>
      <c r="Q54" s="2">
        <v>39527</v>
      </c>
      <c r="R54" s="13"/>
      <c r="S54" s="1">
        <v>39518</v>
      </c>
      <c r="T54" t="s">
        <v>31</v>
      </c>
      <c r="U54" s="2">
        <v>39619</v>
      </c>
      <c r="V54" s="13"/>
      <c r="AC54" s="1">
        <v>39524</v>
      </c>
      <c r="AD54">
        <v>1025.98</v>
      </c>
    </row>
    <row r="55" spans="1:30" x14ac:dyDescent="0.25">
      <c r="A55" s="1">
        <v>39519</v>
      </c>
      <c r="B55">
        <v>2065.21</v>
      </c>
      <c r="C55" s="1">
        <v>39519</v>
      </c>
      <c r="D55">
        <v>1308.77</v>
      </c>
      <c r="E55" s="1">
        <v>39519</v>
      </c>
      <c r="F55">
        <v>2.2126000000000001</v>
      </c>
      <c r="G55" s="1">
        <v>36602</v>
      </c>
      <c r="H55">
        <v>6.21</v>
      </c>
      <c r="I55" s="1">
        <v>39519</v>
      </c>
      <c r="J55">
        <v>1309.5</v>
      </c>
      <c r="K55" s="1">
        <v>39519</v>
      </c>
      <c r="L55">
        <v>1311.5</v>
      </c>
      <c r="M55" s="1">
        <v>39519</v>
      </c>
      <c r="N55">
        <v>2.0499999999999998</v>
      </c>
      <c r="O55" s="2">
        <v>39519</v>
      </c>
      <c r="P55" t="s">
        <v>30</v>
      </c>
      <c r="Q55" s="2">
        <v>39527</v>
      </c>
      <c r="R55" s="13"/>
      <c r="S55" s="1">
        <v>39519</v>
      </c>
      <c r="T55" t="s">
        <v>31</v>
      </c>
      <c r="U55" s="2">
        <v>39619</v>
      </c>
      <c r="V55" s="13"/>
      <c r="AC55" s="1">
        <v>39525</v>
      </c>
      <c r="AD55">
        <v>1067.81</v>
      </c>
    </row>
    <row r="56" spans="1:30" x14ac:dyDescent="0.25">
      <c r="A56" s="1">
        <v>39520</v>
      </c>
      <c r="B56">
        <v>2075.8829999999998</v>
      </c>
      <c r="C56" s="1">
        <v>39520</v>
      </c>
      <c r="D56">
        <v>1315.48</v>
      </c>
      <c r="E56" s="1">
        <v>39520</v>
      </c>
      <c r="F56">
        <v>2.2000999999999999</v>
      </c>
      <c r="G56" s="1">
        <v>36605</v>
      </c>
      <c r="H56">
        <v>6.2287499999999998</v>
      </c>
      <c r="I56" s="1">
        <v>39520</v>
      </c>
      <c r="J56">
        <v>1313.25</v>
      </c>
      <c r="K56" s="1">
        <v>39520</v>
      </c>
      <c r="L56">
        <v>1315.25</v>
      </c>
      <c r="M56" s="1">
        <v>39520</v>
      </c>
      <c r="N56">
        <v>1.95</v>
      </c>
      <c r="O56" s="2">
        <v>39520</v>
      </c>
      <c r="P56" t="s">
        <v>30</v>
      </c>
      <c r="Q56" s="2">
        <v>39527</v>
      </c>
      <c r="R56" s="13"/>
      <c r="S56" s="1">
        <v>39520</v>
      </c>
      <c r="T56" t="s">
        <v>31</v>
      </c>
      <c r="U56" s="2">
        <v>39619</v>
      </c>
      <c r="V56" s="13"/>
      <c r="AC56" s="1">
        <v>39526</v>
      </c>
      <c r="AD56">
        <v>1093.27</v>
      </c>
    </row>
    <row r="57" spans="1:30" x14ac:dyDescent="0.25">
      <c r="A57" s="1">
        <v>39521</v>
      </c>
      <c r="B57">
        <v>2032.7850000000001</v>
      </c>
      <c r="C57" s="1">
        <v>39521</v>
      </c>
      <c r="D57">
        <v>1288.1400000000001</v>
      </c>
      <c r="E57" s="1">
        <v>39521</v>
      </c>
      <c r="F57">
        <v>2.2469000000000001</v>
      </c>
      <c r="G57" s="1">
        <v>36606</v>
      </c>
      <c r="H57">
        <v>6.24125</v>
      </c>
      <c r="I57" s="1">
        <v>39521</v>
      </c>
      <c r="J57">
        <v>1291.5</v>
      </c>
      <c r="K57" s="1">
        <v>39521</v>
      </c>
      <c r="L57">
        <v>1293</v>
      </c>
      <c r="M57" s="1">
        <v>39521</v>
      </c>
      <c r="N57">
        <v>1.35</v>
      </c>
      <c r="O57" s="2">
        <v>39521</v>
      </c>
      <c r="P57" t="s">
        <v>30</v>
      </c>
      <c r="Q57" s="2">
        <v>39527</v>
      </c>
      <c r="R57" s="13"/>
      <c r="S57" s="1">
        <v>39521</v>
      </c>
      <c r="T57" t="s">
        <v>31</v>
      </c>
      <c r="U57" s="2">
        <v>39619</v>
      </c>
      <c r="V57" s="13"/>
      <c r="AC57" s="1">
        <v>39527</v>
      </c>
      <c r="AD57">
        <v>1096.17</v>
      </c>
    </row>
    <row r="58" spans="1:30" x14ac:dyDescent="0.25">
      <c r="A58" s="1">
        <v>39524</v>
      </c>
      <c r="B58">
        <v>2014.876</v>
      </c>
      <c r="C58" s="1">
        <v>39524</v>
      </c>
      <c r="D58">
        <v>1276.5999999999999</v>
      </c>
      <c r="E58" s="1">
        <v>39524</v>
      </c>
      <c r="F58">
        <v>2.2652000000000001</v>
      </c>
      <c r="G58" s="1">
        <v>36607</v>
      </c>
      <c r="H58">
        <v>6.2462499999999999</v>
      </c>
      <c r="I58" s="1">
        <v>39524</v>
      </c>
      <c r="J58">
        <v>1278.5</v>
      </c>
      <c r="K58" s="1">
        <v>39524</v>
      </c>
      <c r="L58">
        <v>1279.5</v>
      </c>
      <c r="M58" s="1">
        <v>39524</v>
      </c>
      <c r="N58">
        <v>0.95</v>
      </c>
      <c r="O58" s="2">
        <v>39524</v>
      </c>
      <c r="P58" t="s">
        <v>30</v>
      </c>
      <c r="Q58" s="2">
        <v>39527</v>
      </c>
      <c r="R58" s="13"/>
      <c r="S58" s="1">
        <v>39524</v>
      </c>
      <c r="T58" t="s">
        <v>31</v>
      </c>
      <c r="U58" s="2">
        <v>39619</v>
      </c>
      <c r="V58" s="13"/>
      <c r="AC58" s="1">
        <v>39531</v>
      </c>
      <c r="AD58">
        <v>1080.45</v>
      </c>
    </row>
    <row r="59" spans="1:30" x14ac:dyDescent="0.25">
      <c r="A59" s="1">
        <v>39525</v>
      </c>
      <c r="B59">
        <v>2100.377</v>
      </c>
      <c r="C59" s="1">
        <v>39525</v>
      </c>
      <c r="D59">
        <v>1330.74</v>
      </c>
      <c r="E59" s="1">
        <v>39525</v>
      </c>
      <c r="F59">
        <v>2.1732</v>
      </c>
      <c r="G59" s="1">
        <v>36608</v>
      </c>
      <c r="H59">
        <v>6.2474999999999996</v>
      </c>
      <c r="I59" s="1">
        <v>39525</v>
      </c>
      <c r="J59">
        <v>1332.5</v>
      </c>
      <c r="K59" s="1">
        <v>39525</v>
      </c>
      <c r="L59">
        <v>1334</v>
      </c>
      <c r="M59" s="1">
        <v>39525</v>
      </c>
      <c r="N59">
        <v>1.6</v>
      </c>
      <c r="O59" s="2">
        <v>39525</v>
      </c>
      <c r="P59" t="s">
        <v>30</v>
      </c>
      <c r="Q59" s="2">
        <v>39527</v>
      </c>
      <c r="R59" s="13"/>
      <c r="S59" s="1">
        <v>39525</v>
      </c>
      <c r="T59" t="s">
        <v>31</v>
      </c>
      <c r="U59" s="2">
        <v>39619</v>
      </c>
      <c r="V59" s="13"/>
      <c r="AC59" s="1">
        <v>39532</v>
      </c>
      <c r="AD59">
        <v>1077.29</v>
      </c>
    </row>
    <row r="60" spans="1:30" x14ac:dyDescent="0.25">
      <c r="A60" s="1">
        <v>39526</v>
      </c>
      <c r="B60">
        <v>2049.395</v>
      </c>
      <c r="C60" s="1">
        <v>39526</v>
      </c>
      <c r="D60">
        <v>1298.42</v>
      </c>
      <c r="E60" s="1">
        <v>39526</v>
      </c>
      <c r="F60">
        <v>2.2273999999999998</v>
      </c>
      <c r="G60" s="1">
        <v>36609</v>
      </c>
      <c r="H60">
        <v>6.2549999999999999</v>
      </c>
      <c r="I60" s="1">
        <v>39526</v>
      </c>
      <c r="J60">
        <v>1298.5</v>
      </c>
      <c r="K60" s="1">
        <v>39526</v>
      </c>
      <c r="L60">
        <v>1299.5</v>
      </c>
      <c r="M60" s="1">
        <v>39526</v>
      </c>
      <c r="N60">
        <v>1</v>
      </c>
      <c r="O60" s="2">
        <v>39526</v>
      </c>
      <c r="P60" t="s">
        <v>30</v>
      </c>
      <c r="Q60" s="2">
        <v>39527</v>
      </c>
      <c r="R60" s="13"/>
      <c r="S60" s="1">
        <v>39526</v>
      </c>
      <c r="T60" t="s">
        <v>31</v>
      </c>
      <c r="U60" s="2">
        <v>39619</v>
      </c>
      <c r="V60" s="13"/>
      <c r="AC60" s="1">
        <v>39533</v>
      </c>
      <c r="AD60">
        <v>1084.54</v>
      </c>
    </row>
    <row r="61" spans="1:30" x14ac:dyDescent="0.25">
      <c r="A61" s="1">
        <v>39527</v>
      </c>
      <c r="B61">
        <v>2098.4630000000002</v>
      </c>
      <c r="C61" s="1">
        <v>39527</v>
      </c>
      <c r="D61">
        <v>1329.51</v>
      </c>
      <c r="E61" s="1">
        <v>39527</v>
      </c>
      <c r="F61">
        <v>2.1753</v>
      </c>
      <c r="G61" s="1">
        <v>36612</v>
      </c>
      <c r="H61">
        <v>6.28</v>
      </c>
      <c r="I61" s="1">
        <v>39527</v>
      </c>
      <c r="J61">
        <v>1302.6400000000001</v>
      </c>
      <c r="K61" s="1">
        <v>39527</v>
      </c>
      <c r="L61">
        <v>1324.75</v>
      </c>
      <c r="M61" s="1">
        <v>39527</v>
      </c>
      <c r="N61">
        <v>1.5</v>
      </c>
      <c r="O61" s="2">
        <v>39527</v>
      </c>
      <c r="P61" t="s">
        <v>30</v>
      </c>
      <c r="Q61" s="2">
        <v>39527</v>
      </c>
      <c r="R61" s="13"/>
      <c r="S61" s="1">
        <v>39527</v>
      </c>
      <c r="T61" t="s">
        <v>31</v>
      </c>
      <c r="U61" s="2">
        <v>39619</v>
      </c>
      <c r="V61" s="13"/>
      <c r="AC61" s="1">
        <v>39534</v>
      </c>
      <c r="AD61">
        <v>1087.54</v>
      </c>
    </row>
    <row r="62" spans="1:30" x14ac:dyDescent="0.25">
      <c r="A62" s="1">
        <v>39531</v>
      </c>
      <c r="B62">
        <v>2130.623</v>
      </c>
      <c r="C62" s="1">
        <v>39531</v>
      </c>
      <c r="D62">
        <v>1349.88</v>
      </c>
      <c r="E62" s="1">
        <v>39531</v>
      </c>
      <c r="F62">
        <v>2.1482999999999999</v>
      </c>
      <c r="G62" s="1">
        <v>36613</v>
      </c>
      <c r="H62">
        <v>6.28</v>
      </c>
      <c r="I62" s="1">
        <v>39531</v>
      </c>
      <c r="J62">
        <v>1351.5</v>
      </c>
      <c r="K62" s="1">
        <v>39531</v>
      </c>
      <c r="L62">
        <v>1352.25</v>
      </c>
      <c r="M62" s="1">
        <v>39531</v>
      </c>
      <c r="N62">
        <v>0.65</v>
      </c>
      <c r="O62" s="2">
        <v>39531</v>
      </c>
      <c r="P62" t="s">
        <v>31</v>
      </c>
      <c r="Q62" s="2">
        <v>39619</v>
      </c>
      <c r="R62" s="13"/>
      <c r="S62" s="1">
        <v>39531</v>
      </c>
      <c r="T62" t="s">
        <v>32</v>
      </c>
      <c r="U62" s="2">
        <v>39710</v>
      </c>
      <c r="V62" s="13"/>
      <c r="AC62" s="1">
        <v>39535</v>
      </c>
      <c r="AD62">
        <v>1083</v>
      </c>
    </row>
    <row r="63" spans="1:30" x14ac:dyDescent="0.25">
      <c r="A63" s="1">
        <v>39532</v>
      </c>
      <c r="B63">
        <v>2135.5419999999999</v>
      </c>
      <c r="C63" s="1">
        <v>39532</v>
      </c>
      <c r="D63">
        <v>1352.98</v>
      </c>
      <c r="E63" s="1">
        <v>39532</v>
      </c>
      <c r="F63">
        <v>2.1434000000000002</v>
      </c>
      <c r="G63" s="1">
        <v>36614</v>
      </c>
      <c r="H63">
        <v>6.28</v>
      </c>
      <c r="I63" s="1">
        <v>39532</v>
      </c>
      <c r="J63">
        <v>1351.5</v>
      </c>
      <c r="K63" s="1">
        <v>39532</v>
      </c>
      <c r="L63">
        <v>1352</v>
      </c>
      <c r="M63" s="1">
        <v>39532</v>
      </c>
      <c r="N63">
        <v>0.55000000000000004</v>
      </c>
      <c r="O63" s="2">
        <v>39532</v>
      </c>
      <c r="P63" t="s">
        <v>31</v>
      </c>
      <c r="Q63" s="2">
        <v>39619</v>
      </c>
      <c r="R63" s="13"/>
      <c r="S63" s="1">
        <v>39532</v>
      </c>
      <c r="T63" t="s">
        <v>32</v>
      </c>
      <c r="U63" s="2">
        <v>39710</v>
      </c>
      <c r="V63" s="13"/>
      <c r="AC63" s="1">
        <v>39538</v>
      </c>
      <c r="AD63">
        <v>1087.72</v>
      </c>
    </row>
    <row r="64" spans="1:30" x14ac:dyDescent="0.25">
      <c r="A64" s="1">
        <v>39533</v>
      </c>
      <c r="B64">
        <v>2116.9250000000002</v>
      </c>
      <c r="C64" s="1">
        <v>39533</v>
      </c>
      <c r="D64">
        <v>1341.13</v>
      </c>
      <c r="E64" s="1">
        <v>39533</v>
      </c>
      <c r="F64">
        <v>2.1642000000000001</v>
      </c>
      <c r="G64" s="1">
        <v>36615</v>
      </c>
      <c r="H64">
        <v>6.29</v>
      </c>
      <c r="I64" s="1">
        <v>39533</v>
      </c>
      <c r="J64">
        <v>1335.5</v>
      </c>
      <c r="K64" s="1">
        <v>39533</v>
      </c>
      <c r="L64">
        <v>1335.75</v>
      </c>
      <c r="M64" s="1">
        <v>39533</v>
      </c>
      <c r="N64">
        <v>0.3</v>
      </c>
      <c r="O64" s="2">
        <v>39533</v>
      </c>
      <c r="P64" t="s">
        <v>31</v>
      </c>
      <c r="Q64" s="2">
        <v>39619</v>
      </c>
      <c r="R64" s="13"/>
      <c r="S64" s="1">
        <v>39533</v>
      </c>
      <c r="T64" t="s">
        <v>32</v>
      </c>
      <c r="U64" s="2">
        <v>39710</v>
      </c>
      <c r="V64" s="13"/>
      <c r="AC64" s="1">
        <v>39539</v>
      </c>
      <c r="AD64">
        <v>1099.94</v>
      </c>
    </row>
    <row r="65" spans="1:30" x14ac:dyDescent="0.25">
      <c r="A65" s="1">
        <v>39534</v>
      </c>
      <c r="B65">
        <v>2093.1109999999999</v>
      </c>
      <c r="C65" s="1">
        <v>39534</v>
      </c>
      <c r="D65">
        <v>1325.76</v>
      </c>
      <c r="E65" s="1">
        <v>39534</v>
      </c>
      <c r="F65">
        <v>2.1918000000000002</v>
      </c>
      <c r="G65" s="1">
        <v>36616</v>
      </c>
      <c r="H65">
        <v>6.29</v>
      </c>
      <c r="I65" s="1">
        <v>39534</v>
      </c>
      <c r="J65">
        <v>1329.75</v>
      </c>
      <c r="K65" s="1">
        <v>39534</v>
      </c>
      <c r="L65">
        <v>1330</v>
      </c>
      <c r="M65" s="1">
        <v>39534</v>
      </c>
      <c r="N65">
        <v>0.15</v>
      </c>
      <c r="O65" s="2">
        <v>39534</v>
      </c>
      <c r="P65" t="s">
        <v>31</v>
      </c>
      <c r="Q65" s="2">
        <v>39619</v>
      </c>
      <c r="R65" s="13"/>
      <c r="S65" s="1">
        <v>39534</v>
      </c>
      <c r="T65" t="s">
        <v>32</v>
      </c>
      <c r="U65" s="2">
        <v>39710</v>
      </c>
      <c r="V65" s="13"/>
      <c r="AC65" s="1">
        <v>39540</v>
      </c>
      <c r="AD65">
        <v>1102.45</v>
      </c>
    </row>
    <row r="66" spans="1:30" x14ac:dyDescent="0.25">
      <c r="A66" s="1">
        <v>39535</v>
      </c>
      <c r="B66">
        <v>2076.556</v>
      </c>
      <c r="C66" s="1">
        <v>39535</v>
      </c>
      <c r="D66">
        <v>1315.22</v>
      </c>
      <c r="E66" s="1">
        <v>39535</v>
      </c>
      <c r="F66">
        <v>2.2067000000000001</v>
      </c>
      <c r="G66" s="1">
        <v>36619</v>
      </c>
      <c r="H66">
        <v>6.29</v>
      </c>
      <c r="I66" s="1">
        <v>39535</v>
      </c>
      <c r="J66">
        <v>1319</v>
      </c>
      <c r="K66" s="1">
        <v>39535</v>
      </c>
      <c r="L66">
        <v>1319</v>
      </c>
      <c r="M66" s="1">
        <v>39535</v>
      </c>
      <c r="N66">
        <v>0.15</v>
      </c>
      <c r="O66" s="2">
        <v>39535</v>
      </c>
      <c r="P66" t="s">
        <v>31</v>
      </c>
      <c r="Q66" s="2">
        <v>39619</v>
      </c>
      <c r="R66" s="13"/>
      <c r="S66" s="1">
        <v>39535</v>
      </c>
      <c r="T66" t="s">
        <v>32</v>
      </c>
      <c r="U66" s="2">
        <v>39710</v>
      </c>
      <c r="V66" s="13"/>
      <c r="AC66" s="1">
        <v>39541</v>
      </c>
      <c r="AD66">
        <v>1101</v>
      </c>
    </row>
    <row r="67" spans="1:30" x14ac:dyDescent="0.25">
      <c r="A67" s="1">
        <v>39538</v>
      </c>
      <c r="B67">
        <v>2088.4180000000001</v>
      </c>
      <c r="C67" s="1">
        <v>39538</v>
      </c>
      <c r="D67">
        <v>1322.7</v>
      </c>
      <c r="E67" s="1">
        <v>39538</v>
      </c>
      <c r="F67">
        <v>2.1981999999999999</v>
      </c>
      <c r="G67" s="1">
        <v>36620</v>
      </c>
      <c r="H67">
        <v>6.29</v>
      </c>
      <c r="I67" s="1">
        <v>39538</v>
      </c>
      <c r="J67">
        <v>1324</v>
      </c>
      <c r="K67" s="1">
        <v>39538</v>
      </c>
      <c r="L67">
        <v>1324.25</v>
      </c>
      <c r="M67" s="1">
        <v>39538</v>
      </c>
      <c r="N67">
        <v>0.2</v>
      </c>
      <c r="O67" s="2">
        <v>39538</v>
      </c>
      <c r="P67" t="s">
        <v>31</v>
      </c>
      <c r="Q67" s="2">
        <v>39619</v>
      </c>
      <c r="R67" s="13"/>
      <c r="S67" s="1">
        <v>39538</v>
      </c>
      <c r="T67" t="s">
        <v>32</v>
      </c>
      <c r="U67" s="2">
        <v>39710</v>
      </c>
      <c r="V67" s="13"/>
      <c r="AC67" s="1">
        <v>39542</v>
      </c>
      <c r="AD67">
        <v>1100.3</v>
      </c>
    </row>
    <row r="68" spans="1:30" x14ac:dyDescent="0.25">
      <c r="A68" s="1">
        <v>39539</v>
      </c>
      <c r="B68">
        <v>2163.3829999999998</v>
      </c>
      <c r="C68" s="1">
        <v>39539</v>
      </c>
      <c r="D68">
        <v>1370.18</v>
      </c>
      <c r="E68" s="1">
        <v>39539</v>
      </c>
      <c r="F68">
        <v>2.1225000000000001</v>
      </c>
      <c r="G68" s="1">
        <v>36621</v>
      </c>
      <c r="H68">
        <v>6.2712500000000002</v>
      </c>
      <c r="I68" s="1">
        <v>39539</v>
      </c>
      <c r="J68">
        <v>1370.5</v>
      </c>
      <c r="K68" s="1">
        <v>39539</v>
      </c>
      <c r="L68">
        <v>1371.25</v>
      </c>
      <c r="M68" s="1">
        <v>39539</v>
      </c>
      <c r="N68">
        <v>0.65</v>
      </c>
      <c r="O68" s="2">
        <v>39539</v>
      </c>
      <c r="P68" t="s">
        <v>31</v>
      </c>
      <c r="Q68" s="2">
        <v>39619</v>
      </c>
      <c r="R68" s="13"/>
      <c r="S68" s="1">
        <v>39539</v>
      </c>
      <c r="T68" t="s">
        <v>32</v>
      </c>
      <c r="U68" s="2">
        <v>39710</v>
      </c>
      <c r="V68" s="13"/>
      <c r="AC68" s="1">
        <v>39545</v>
      </c>
      <c r="AD68">
        <v>1099.6500000000001</v>
      </c>
    </row>
    <row r="69" spans="1:30" x14ac:dyDescent="0.25">
      <c r="A69" s="1">
        <v>39540</v>
      </c>
      <c r="B69">
        <v>2159.6329999999998</v>
      </c>
      <c r="C69" s="1">
        <v>39540</v>
      </c>
      <c r="D69">
        <v>1367.53</v>
      </c>
      <c r="E69" s="1">
        <v>39540</v>
      </c>
      <c r="F69">
        <v>2.1288999999999998</v>
      </c>
      <c r="G69" s="1">
        <v>36622</v>
      </c>
      <c r="H69">
        <v>6.2712500000000002</v>
      </c>
      <c r="I69" s="1">
        <v>39540</v>
      </c>
      <c r="J69">
        <v>1371</v>
      </c>
      <c r="K69" s="1">
        <v>39540</v>
      </c>
      <c r="L69">
        <v>1372</v>
      </c>
      <c r="M69" s="1">
        <v>39540</v>
      </c>
      <c r="N69">
        <v>0.9</v>
      </c>
      <c r="O69" s="2">
        <v>39540</v>
      </c>
      <c r="P69" t="s">
        <v>31</v>
      </c>
      <c r="Q69" s="2">
        <v>39619</v>
      </c>
      <c r="R69" s="13"/>
      <c r="S69" s="1">
        <v>39540</v>
      </c>
      <c r="T69" t="s">
        <v>32</v>
      </c>
      <c r="U69" s="2">
        <v>39710</v>
      </c>
      <c r="V69" s="13"/>
      <c r="AC69" s="1">
        <v>39546</v>
      </c>
      <c r="AD69">
        <v>1100.1099999999999</v>
      </c>
    </row>
    <row r="70" spans="1:30" x14ac:dyDescent="0.25">
      <c r="A70" s="1">
        <v>39541</v>
      </c>
      <c r="B70">
        <v>2162.4580000000001</v>
      </c>
      <c r="C70" s="1">
        <v>39541</v>
      </c>
      <c r="D70">
        <v>1369.31</v>
      </c>
      <c r="E70" s="1">
        <v>39541</v>
      </c>
      <c r="F70">
        <v>2.1261000000000001</v>
      </c>
      <c r="G70" s="1">
        <v>36623</v>
      </c>
      <c r="H70">
        <v>6.28</v>
      </c>
      <c r="I70" s="1">
        <v>39541</v>
      </c>
      <c r="J70">
        <v>1373.5</v>
      </c>
      <c r="K70" s="1">
        <v>39541</v>
      </c>
      <c r="L70">
        <v>1374.25</v>
      </c>
      <c r="M70" s="1">
        <v>39541</v>
      </c>
      <c r="N70">
        <v>0.8</v>
      </c>
      <c r="O70" s="2">
        <v>39541</v>
      </c>
      <c r="P70" t="s">
        <v>31</v>
      </c>
      <c r="Q70" s="2">
        <v>39619</v>
      </c>
      <c r="R70" s="13"/>
      <c r="S70" s="1">
        <v>39541</v>
      </c>
      <c r="T70" t="s">
        <v>32</v>
      </c>
      <c r="U70" s="2">
        <v>39710</v>
      </c>
      <c r="V70" s="13"/>
      <c r="AC70" s="1">
        <v>39547</v>
      </c>
      <c r="AD70">
        <v>1099.02</v>
      </c>
    </row>
    <row r="71" spans="1:30" x14ac:dyDescent="0.25">
      <c r="A71" s="1">
        <v>39542</v>
      </c>
      <c r="B71">
        <v>2164.2109999999998</v>
      </c>
      <c r="C71" s="1">
        <v>39542</v>
      </c>
      <c r="D71">
        <v>1370.4</v>
      </c>
      <c r="E71" s="1">
        <v>39542</v>
      </c>
      <c r="F71">
        <v>2.1244999999999998</v>
      </c>
      <c r="G71" s="1">
        <v>36626</v>
      </c>
      <c r="H71">
        <v>6.28</v>
      </c>
      <c r="I71" s="1">
        <v>39542</v>
      </c>
      <c r="J71">
        <v>1372</v>
      </c>
      <c r="K71" s="1">
        <v>39542</v>
      </c>
      <c r="L71">
        <v>1372.5</v>
      </c>
      <c r="M71" s="1">
        <v>39542</v>
      </c>
      <c r="N71">
        <v>0.6</v>
      </c>
      <c r="O71" s="2">
        <v>39542</v>
      </c>
      <c r="P71" t="s">
        <v>31</v>
      </c>
      <c r="Q71" s="2">
        <v>39619</v>
      </c>
      <c r="R71" s="13"/>
      <c r="S71" s="1">
        <v>39542</v>
      </c>
      <c r="T71" t="s">
        <v>32</v>
      </c>
      <c r="U71" s="2">
        <v>39710</v>
      </c>
      <c r="V71" s="13"/>
      <c r="AC71" s="1">
        <v>39548</v>
      </c>
      <c r="AD71">
        <v>1101.04</v>
      </c>
    </row>
    <row r="72" spans="1:30" x14ac:dyDescent="0.25">
      <c r="A72" s="1">
        <v>39545</v>
      </c>
      <c r="B72">
        <v>2167.605</v>
      </c>
      <c r="C72" s="1">
        <v>39545</v>
      </c>
      <c r="D72">
        <v>1372.54</v>
      </c>
      <c r="E72" s="1">
        <v>39545</v>
      </c>
      <c r="F72">
        <v>2.1202999999999999</v>
      </c>
      <c r="G72" s="1">
        <v>36627</v>
      </c>
      <c r="H72">
        <v>6.28</v>
      </c>
      <c r="I72" s="1">
        <v>39545</v>
      </c>
      <c r="J72">
        <v>1372.25</v>
      </c>
      <c r="K72" s="1">
        <v>39545</v>
      </c>
      <c r="L72">
        <v>1373</v>
      </c>
      <c r="M72" s="1">
        <v>39545</v>
      </c>
      <c r="N72">
        <v>0.75</v>
      </c>
      <c r="O72" s="2">
        <v>39545</v>
      </c>
      <c r="P72" t="s">
        <v>31</v>
      </c>
      <c r="Q72" s="2">
        <v>39619</v>
      </c>
      <c r="R72" s="13"/>
      <c r="S72" s="1">
        <v>39545</v>
      </c>
      <c r="T72" t="s">
        <v>32</v>
      </c>
      <c r="U72" s="2">
        <v>39710</v>
      </c>
      <c r="V72" s="13"/>
      <c r="AC72" s="1">
        <v>39549</v>
      </c>
      <c r="AD72">
        <v>1097.72</v>
      </c>
    </row>
    <row r="73" spans="1:30" x14ac:dyDescent="0.25">
      <c r="A73" s="1">
        <v>39546</v>
      </c>
      <c r="B73">
        <v>2157.279</v>
      </c>
      <c r="C73" s="1">
        <v>39546</v>
      </c>
      <c r="D73">
        <v>1365.54</v>
      </c>
      <c r="E73" s="1">
        <v>39546</v>
      </c>
      <c r="F73">
        <v>2.1150000000000002</v>
      </c>
      <c r="G73" s="1">
        <v>36628</v>
      </c>
      <c r="H73">
        <v>6.2837500000000004</v>
      </c>
      <c r="I73" s="1">
        <v>39546</v>
      </c>
      <c r="J73">
        <v>1371</v>
      </c>
      <c r="K73" s="1">
        <v>39546</v>
      </c>
      <c r="L73">
        <v>1371.75</v>
      </c>
      <c r="M73" s="1">
        <v>39546</v>
      </c>
      <c r="N73">
        <v>0.65</v>
      </c>
      <c r="O73" s="2">
        <v>39546</v>
      </c>
      <c r="P73" t="s">
        <v>31</v>
      </c>
      <c r="Q73" s="2">
        <v>39619</v>
      </c>
      <c r="R73" s="13"/>
      <c r="S73" s="1">
        <v>39546</v>
      </c>
      <c r="T73" t="s">
        <v>32</v>
      </c>
      <c r="U73" s="2">
        <v>39710</v>
      </c>
      <c r="V73" s="13"/>
      <c r="AC73" s="1">
        <v>39552</v>
      </c>
      <c r="AD73">
        <v>1094.1500000000001</v>
      </c>
    </row>
    <row r="74" spans="1:30" x14ac:dyDescent="0.25">
      <c r="A74" s="1">
        <v>39547</v>
      </c>
      <c r="B74">
        <v>2139.9929999999999</v>
      </c>
      <c r="C74" s="1">
        <v>39547</v>
      </c>
      <c r="D74">
        <v>1354.49</v>
      </c>
      <c r="E74" s="1">
        <v>39547</v>
      </c>
      <c r="F74">
        <v>2.1318999999999999</v>
      </c>
      <c r="G74" s="1">
        <v>36629</v>
      </c>
      <c r="H74">
        <v>6.28125</v>
      </c>
      <c r="I74" s="1">
        <v>39547</v>
      </c>
      <c r="J74">
        <v>1360.25</v>
      </c>
      <c r="K74" s="1">
        <v>39547</v>
      </c>
      <c r="L74">
        <v>1361</v>
      </c>
      <c r="M74" s="1">
        <v>39547</v>
      </c>
      <c r="N74">
        <v>0.55000000000000004</v>
      </c>
      <c r="O74" s="2">
        <v>39547</v>
      </c>
      <c r="P74" t="s">
        <v>31</v>
      </c>
      <c r="Q74" s="2">
        <v>39619</v>
      </c>
      <c r="R74" s="13"/>
      <c r="S74" s="1">
        <v>39547</v>
      </c>
      <c r="T74" t="s">
        <v>32</v>
      </c>
      <c r="U74" s="2">
        <v>39710</v>
      </c>
      <c r="V74" s="13"/>
      <c r="AC74" s="1">
        <v>39553</v>
      </c>
      <c r="AD74">
        <v>1097.73</v>
      </c>
    </row>
    <row r="75" spans="1:30" x14ac:dyDescent="0.25">
      <c r="A75" s="1">
        <v>39548</v>
      </c>
      <c r="B75">
        <v>2149.6689999999999</v>
      </c>
      <c r="C75" s="1">
        <v>39548</v>
      </c>
      <c r="D75">
        <v>1360.55</v>
      </c>
      <c r="E75" s="1">
        <v>39548</v>
      </c>
      <c r="F75">
        <v>2.1240000000000001</v>
      </c>
      <c r="G75" s="1">
        <v>36630</v>
      </c>
      <c r="H75">
        <v>6.28125</v>
      </c>
      <c r="I75" s="1">
        <v>39548</v>
      </c>
      <c r="J75">
        <v>1362.75</v>
      </c>
      <c r="K75" s="1">
        <v>39548</v>
      </c>
      <c r="L75">
        <v>1363.5</v>
      </c>
      <c r="M75" s="1">
        <v>39548</v>
      </c>
      <c r="N75">
        <v>0.85</v>
      </c>
      <c r="O75" s="2">
        <v>39548</v>
      </c>
      <c r="P75" t="s">
        <v>31</v>
      </c>
      <c r="Q75" s="2">
        <v>39619</v>
      </c>
      <c r="R75" s="13"/>
      <c r="S75" s="1">
        <v>39548</v>
      </c>
      <c r="T75" t="s">
        <v>32</v>
      </c>
      <c r="U75" s="2">
        <v>39710</v>
      </c>
      <c r="V75" s="13"/>
      <c r="AC75" s="1">
        <v>39554</v>
      </c>
      <c r="AD75">
        <v>1104.52</v>
      </c>
    </row>
    <row r="76" spans="1:30" x14ac:dyDescent="0.25">
      <c r="A76" s="1">
        <v>39549</v>
      </c>
      <c r="B76">
        <v>2106.0129999999999</v>
      </c>
      <c r="C76" s="1">
        <v>39549</v>
      </c>
      <c r="D76">
        <v>1332.83</v>
      </c>
      <c r="E76" s="1">
        <v>39549</v>
      </c>
      <c r="F76">
        <v>2.1690999999999998</v>
      </c>
      <c r="G76" s="1">
        <v>36633</v>
      </c>
      <c r="H76">
        <v>6.2824999999999998</v>
      </c>
      <c r="I76" s="1">
        <v>39549</v>
      </c>
      <c r="J76">
        <v>1335.5</v>
      </c>
      <c r="K76" s="1">
        <v>39549</v>
      </c>
      <c r="L76">
        <v>1336</v>
      </c>
      <c r="M76" s="1">
        <v>39549</v>
      </c>
      <c r="N76">
        <v>0.5</v>
      </c>
      <c r="O76" s="2">
        <v>39549</v>
      </c>
      <c r="P76" t="s">
        <v>31</v>
      </c>
      <c r="Q76" s="2">
        <v>39619</v>
      </c>
      <c r="R76" s="13"/>
      <c r="S76" s="1">
        <v>39549</v>
      </c>
      <c r="T76" t="s">
        <v>32</v>
      </c>
      <c r="U76" s="2">
        <v>39710</v>
      </c>
      <c r="V76" s="13"/>
      <c r="AC76" s="1">
        <v>39555</v>
      </c>
      <c r="AD76">
        <v>1104.03</v>
      </c>
    </row>
    <row r="77" spans="1:30" x14ac:dyDescent="0.25">
      <c r="A77" s="1">
        <v>39552</v>
      </c>
      <c r="B77">
        <v>2098.915</v>
      </c>
      <c r="C77" s="1">
        <v>39552</v>
      </c>
      <c r="D77">
        <v>1328.32</v>
      </c>
      <c r="E77" s="1">
        <v>39552</v>
      </c>
      <c r="F77">
        <v>2.1766000000000001</v>
      </c>
      <c r="G77" s="1">
        <v>36634</v>
      </c>
      <c r="H77">
        <v>6.2925000000000004</v>
      </c>
      <c r="I77" s="1">
        <v>39552</v>
      </c>
      <c r="J77">
        <v>1331.25</v>
      </c>
      <c r="K77" s="1">
        <v>39552</v>
      </c>
      <c r="L77">
        <v>1332</v>
      </c>
      <c r="M77" s="1">
        <v>39552</v>
      </c>
      <c r="N77">
        <v>0.7</v>
      </c>
      <c r="O77" s="2">
        <v>39552</v>
      </c>
      <c r="P77" t="s">
        <v>31</v>
      </c>
      <c r="Q77" s="2">
        <v>39619</v>
      </c>
      <c r="R77" s="13"/>
      <c r="S77" s="1">
        <v>39552</v>
      </c>
      <c r="T77" t="s">
        <v>32</v>
      </c>
      <c r="U77" s="2">
        <v>39710</v>
      </c>
      <c r="V77" s="13"/>
      <c r="AC77" s="1">
        <v>39556</v>
      </c>
      <c r="AD77">
        <v>1088.74</v>
      </c>
    </row>
    <row r="78" spans="1:30" x14ac:dyDescent="0.25">
      <c r="A78" s="1">
        <v>39553</v>
      </c>
      <c r="B78">
        <v>2108.5909999999999</v>
      </c>
      <c r="C78" s="1">
        <v>39553</v>
      </c>
      <c r="D78">
        <v>1334.43</v>
      </c>
      <c r="E78" s="1">
        <v>39553</v>
      </c>
      <c r="F78">
        <v>2.1690999999999998</v>
      </c>
      <c r="G78" s="1">
        <v>36635</v>
      </c>
      <c r="H78">
        <v>6.31</v>
      </c>
      <c r="I78" s="1">
        <v>39553</v>
      </c>
      <c r="J78">
        <v>1336</v>
      </c>
      <c r="K78" s="1">
        <v>39553</v>
      </c>
      <c r="L78">
        <v>1336.75</v>
      </c>
      <c r="M78" s="1">
        <v>39553</v>
      </c>
      <c r="N78">
        <v>0.95</v>
      </c>
      <c r="O78" s="2">
        <v>39553</v>
      </c>
      <c r="P78" t="s">
        <v>31</v>
      </c>
      <c r="Q78" s="2">
        <v>39619</v>
      </c>
      <c r="R78" s="13"/>
      <c r="S78" s="1">
        <v>39553</v>
      </c>
      <c r="T78" t="s">
        <v>32</v>
      </c>
      <c r="U78" s="2">
        <v>39710</v>
      </c>
      <c r="V78" s="13"/>
      <c r="AC78" s="1">
        <v>39559</v>
      </c>
      <c r="AD78">
        <v>1091.03</v>
      </c>
    </row>
    <row r="79" spans="1:30" x14ac:dyDescent="0.25">
      <c r="A79" s="1">
        <v>39554</v>
      </c>
      <c r="B79">
        <v>2156.6729999999998</v>
      </c>
      <c r="C79" s="1">
        <v>39554</v>
      </c>
      <c r="D79">
        <v>1364.71</v>
      </c>
      <c r="E79" s="1">
        <v>39554</v>
      </c>
      <c r="F79">
        <v>2.1225999999999998</v>
      </c>
      <c r="G79" s="1">
        <v>36636</v>
      </c>
      <c r="H79">
        <v>6.31813</v>
      </c>
      <c r="I79" s="1">
        <v>39554</v>
      </c>
      <c r="J79">
        <v>1371</v>
      </c>
      <c r="K79" s="1">
        <v>39554</v>
      </c>
      <c r="L79">
        <v>1372.25</v>
      </c>
      <c r="M79" s="1">
        <v>39554</v>
      </c>
      <c r="N79">
        <v>1.4</v>
      </c>
      <c r="O79" s="2">
        <v>39554</v>
      </c>
      <c r="P79" t="s">
        <v>31</v>
      </c>
      <c r="Q79" s="2">
        <v>39619</v>
      </c>
      <c r="R79" s="13"/>
      <c r="S79" s="1">
        <v>39554</v>
      </c>
      <c r="T79" t="s">
        <v>32</v>
      </c>
      <c r="U79" s="2">
        <v>39710</v>
      </c>
      <c r="V79" s="13"/>
      <c r="AC79" s="1">
        <v>39560</v>
      </c>
      <c r="AD79">
        <v>1097.78</v>
      </c>
    </row>
    <row r="80" spans="1:30" x14ac:dyDescent="0.25">
      <c r="A80" s="1">
        <v>39555</v>
      </c>
      <c r="B80">
        <v>2158.0770000000002</v>
      </c>
      <c r="C80" s="1">
        <v>39555</v>
      </c>
      <c r="D80">
        <v>1365.56</v>
      </c>
      <c r="E80" s="1">
        <v>39555</v>
      </c>
      <c r="F80">
        <v>2.1242000000000001</v>
      </c>
      <c r="G80" s="1">
        <v>36640</v>
      </c>
      <c r="H80">
        <v>6.31813</v>
      </c>
      <c r="I80" s="1">
        <v>39555</v>
      </c>
      <c r="J80">
        <v>1372.25</v>
      </c>
      <c r="K80" s="1">
        <v>39555</v>
      </c>
      <c r="L80">
        <v>1374.25</v>
      </c>
      <c r="M80" s="1">
        <v>39555</v>
      </c>
      <c r="N80">
        <v>2.15</v>
      </c>
      <c r="O80" s="2">
        <v>39555</v>
      </c>
      <c r="P80" t="s">
        <v>31</v>
      </c>
      <c r="Q80" s="2">
        <v>39619</v>
      </c>
      <c r="R80" s="13"/>
      <c r="S80" s="1">
        <v>39555</v>
      </c>
      <c r="T80" t="s">
        <v>32</v>
      </c>
      <c r="U80" s="2">
        <v>39710</v>
      </c>
      <c r="V80" s="13"/>
      <c r="AC80" s="1">
        <v>39561</v>
      </c>
      <c r="AD80">
        <v>1097.8699999999999</v>
      </c>
    </row>
    <row r="81" spans="1:30" x14ac:dyDescent="0.25">
      <c r="A81" s="1">
        <v>39556</v>
      </c>
      <c r="B81">
        <v>2197.2350000000001</v>
      </c>
      <c r="C81" s="1">
        <v>39556</v>
      </c>
      <c r="D81">
        <v>1390.33</v>
      </c>
      <c r="E81" s="1">
        <v>39556</v>
      </c>
      <c r="F81">
        <v>2.0863999999999998</v>
      </c>
      <c r="G81" s="1">
        <v>36641</v>
      </c>
      <c r="H81">
        <v>6.3337500000000002</v>
      </c>
      <c r="I81" s="1">
        <v>39556</v>
      </c>
      <c r="J81">
        <v>1388</v>
      </c>
      <c r="K81" s="1">
        <v>39556</v>
      </c>
      <c r="L81">
        <v>1390</v>
      </c>
      <c r="M81" s="1">
        <v>39556</v>
      </c>
      <c r="N81">
        <v>2.15</v>
      </c>
      <c r="O81" s="2">
        <v>39556</v>
      </c>
      <c r="P81" t="s">
        <v>31</v>
      </c>
      <c r="Q81" s="2">
        <v>39619</v>
      </c>
      <c r="R81" s="13"/>
      <c r="S81" s="1">
        <v>39556</v>
      </c>
      <c r="T81" t="s">
        <v>32</v>
      </c>
      <c r="U81" s="2">
        <v>39710</v>
      </c>
      <c r="V81" s="13"/>
      <c r="AC81" s="1">
        <v>39562</v>
      </c>
      <c r="AD81">
        <v>1097.83</v>
      </c>
    </row>
    <row r="82" spans="1:30" x14ac:dyDescent="0.25">
      <c r="A82" s="1">
        <v>39559</v>
      </c>
      <c r="B82">
        <v>2193.8719999999998</v>
      </c>
      <c r="C82" s="1">
        <v>39559</v>
      </c>
      <c r="D82">
        <v>1388.17</v>
      </c>
      <c r="E82" s="1">
        <v>39559</v>
      </c>
      <c r="F82">
        <v>2.0897999999999999</v>
      </c>
      <c r="G82" s="1">
        <v>36642</v>
      </c>
      <c r="H82">
        <v>6.375</v>
      </c>
      <c r="I82" s="1">
        <v>39559</v>
      </c>
      <c r="J82">
        <v>1388.25</v>
      </c>
      <c r="K82" s="1">
        <v>39559</v>
      </c>
      <c r="L82">
        <v>1390.5</v>
      </c>
      <c r="M82" s="1">
        <v>39559</v>
      </c>
      <c r="N82">
        <v>2.1</v>
      </c>
      <c r="O82" s="2">
        <v>39559</v>
      </c>
      <c r="P82" t="s">
        <v>31</v>
      </c>
      <c r="Q82" s="2">
        <v>39619</v>
      </c>
      <c r="R82" s="13"/>
      <c r="S82" s="1">
        <v>39559</v>
      </c>
      <c r="T82" t="s">
        <v>32</v>
      </c>
      <c r="U82" s="2">
        <v>39710</v>
      </c>
      <c r="V82" s="13"/>
      <c r="AC82" s="1">
        <v>39563</v>
      </c>
      <c r="AD82">
        <v>1096.7</v>
      </c>
    </row>
    <row r="83" spans="1:30" x14ac:dyDescent="0.25">
      <c r="A83" s="1">
        <v>39560</v>
      </c>
      <c r="B83">
        <v>2174.59</v>
      </c>
      <c r="C83" s="1">
        <v>39560</v>
      </c>
      <c r="D83">
        <v>1375.94</v>
      </c>
      <c r="E83" s="1">
        <v>39560</v>
      </c>
      <c r="F83">
        <v>2.1078000000000001</v>
      </c>
      <c r="G83" s="1">
        <v>36643</v>
      </c>
      <c r="H83">
        <v>6.3912500000000003</v>
      </c>
      <c r="I83" s="1">
        <v>39560</v>
      </c>
      <c r="J83">
        <v>1380.75</v>
      </c>
      <c r="K83" s="1">
        <v>39560</v>
      </c>
      <c r="L83">
        <v>1382.75</v>
      </c>
      <c r="M83" s="1">
        <v>39560</v>
      </c>
      <c r="N83">
        <v>2</v>
      </c>
      <c r="O83" s="2">
        <v>39560</v>
      </c>
      <c r="P83" t="s">
        <v>31</v>
      </c>
      <c r="Q83" s="2">
        <v>39619</v>
      </c>
      <c r="R83" s="13"/>
      <c r="S83" s="1">
        <v>39560</v>
      </c>
      <c r="T83" t="s">
        <v>32</v>
      </c>
      <c r="U83" s="2">
        <v>39710</v>
      </c>
      <c r="V83" s="13"/>
      <c r="AC83" s="1">
        <v>39566</v>
      </c>
      <c r="AD83">
        <v>1097.25</v>
      </c>
    </row>
    <row r="84" spans="1:30" x14ac:dyDescent="0.25">
      <c r="A84" s="1">
        <v>39561</v>
      </c>
      <c r="B84">
        <v>2180.91</v>
      </c>
      <c r="C84" s="1">
        <v>39561</v>
      </c>
      <c r="D84">
        <v>1379.93</v>
      </c>
      <c r="E84" s="1">
        <v>39561</v>
      </c>
      <c r="F84">
        <v>2.1023999999999998</v>
      </c>
      <c r="G84" s="1">
        <v>36644</v>
      </c>
      <c r="H84">
        <v>6.5024999999999897</v>
      </c>
      <c r="I84" s="1">
        <v>39561</v>
      </c>
      <c r="J84">
        <v>1378.5</v>
      </c>
      <c r="K84" s="1">
        <v>39561</v>
      </c>
      <c r="L84">
        <v>1380.5</v>
      </c>
      <c r="M84" s="1">
        <v>39561</v>
      </c>
      <c r="N84">
        <v>2.0499999999999998</v>
      </c>
      <c r="O84" s="2">
        <v>39561</v>
      </c>
      <c r="P84" t="s">
        <v>31</v>
      </c>
      <c r="Q84" s="2">
        <v>39619</v>
      </c>
      <c r="R84" s="13"/>
      <c r="S84" s="1">
        <v>39561</v>
      </c>
      <c r="T84" t="s">
        <v>32</v>
      </c>
      <c r="U84" s="2">
        <v>39710</v>
      </c>
      <c r="V84" s="13"/>
      <c r="AC84" s="1">
        <v>39567</v>
      </c>
      <c r="AD84">
        <v>1098.53</v>
      </c>
    </row>
    <row r="85" spans="1:30" x14ac:dyDescent="0.25">
      <c r="A85" s="1">
        <v>39562</v>
      </c>
      <c r="B85">
        <v>2194.9639999999999</v>
      </c>
      <c r="C85" s="1">
        <v>39562</v>
      </c>
      <c r="D85">
        <v>1388.82</v>
      </c>
      <c r="E85" s="1">
        <v>39562</v>
      </c>
      <c r="F85">
        <v>2.0889000000000002</v>
      </c>
      <c r="G85" s="1">
        <v>36647</v>
      </c>
      <c r="H85">
        <v>6.5024999999999897</v>
      </c>
      <c r="I85" s="1">
        <v>39562</v>
      </c>
      <c r="J85">
        <v>1386</v>
      </c>
      <c r="K85" s="1">
        <v>39562</v>
      </c>
      <c r="L85">
        <v>1388</v>
      </c>
      <c r="M85" s="1">
        <v>39562</v>
      </c>
      <c r="N85">
        <v>2.1</v>
      </c>
      <c r="O85" s="2">
        <v>39562</v>
      </c>
      <c r="P85" t="s">
        <v>31</v>
      </c>
      <c r="Q85" s="2">
        <v>39619</v>
      </c>
      <c r="R85" s="13"/>
      <c r="S85" s="1">
        <v>39562</v>
      </c>
      <c r="T85" t="s">
        <v>32</v>
      </c>
      <c r="U85" s="2">
        <v>39710</v>
      </c>
      <c r="V85" s="13"/>
      <c r="AC85" s="1">
        <v>39568</v>
      </c>
      <c r="AD85">
        <v>1098.52</v>
      </c>
    </row>
    <row r="86" spans="1:30" x14ac:dyDescent="0.25">
      <c r="A86" s="1">
        <v>39563</v>
      </c>
      <c r="B86">
        <v>2209.2510000000002</v>
      </c>
      <c r="C86" s="1">
        <v>39563</v>
      </c>
      <c r="D86">
        <v>1397.84</v>
      </c>
      <c r="E86" s="1">
        <v>39563</v>
      </c>
      <c r="F86">
        <v>2.0754000000000001</v>
      </c>
      <c r="G86" s="1">
        <v>36648</v>
      </c>
      <c r="H86">
        <v>6.5687499999999996</v>
      </c>
      <c r="I86" s="1">
        <v>39563</v>
      </c>
      <c r="J86">
        <v>1397</v>
      </c>
      <c r="K86" s="1">
        <v>39563</v>
      </c>
      <c r="L86">
        <v>1399.25</v>
      </c>
      <c r="M86" s="1">
        <v>39563</v>
      </c>
      <c r="N86">
        <v>2.2000000000000002</v>
      </c>
      <c r="O86" s="2">
        <v>39563</v>
      </c>
      <c r="P86" t="s">
        <v>31</v>
      </c>
      <c r="Q86" s="2">
        <v>39619</v>
      </c>
      <c r="R86" s="13"/>
      <c r="S86" s="1">
        <v>39563</v>
      </c>
      <c r="T86" t="s">
        <v>32</v>
      </c>
      <c r="U86" s="2">
        <v>39710</v>
      </c>
      <c r="V86" s="13"/>
      <c r="AC86" s="1">
        <v>39569</v>
      </c>
      <c r="AD86">
        <v>1102.6099999999999</v>
      </c>
    </row>
    <row r="87" spans="1:30" x14ac:dyDescent="0.25">
      <c r="A87" s="1">
        <v>39566</v>
      </c>
      <c r="B87">
        <v>2207.0169999999998</v>
      </c>
      <c r="C87" s="1">
        <v>39566</v>
      </c>
      <c r="D87">
        <v>1396.37</v>
      </c>
      <c r="E87" s="1">
        <v>39566</v>
      </c>
      <c r="F87">
        <v>2.0743999999999998</v>
      </c>
      <c r="G87" s="1">
        <v>36649</v>
      </c>
      <c r="H87">
        <v>6.6</v>
      </c>
      <c r="I87" s="1">
        <v>39566</v>
      </c>
      <c r="J87">
        <v>1397.5</v>
      </c>
      <c r="K87" s="1">
        <v>39566</v>
      </c>
      <c r="L87">
        <v>1399.75</v>
      </c>
      <c r="M87" s="1">
        <v>39566</v>
      </c>
      <c r="N87">
        <v>2.0499999999999998</v>
      </c>
      <c r="O87" s="2">
        <v>39566</v>
      </c>
      <c r="P87" t="s">
        <v>31</v>
      </c>
      <c r="Q87" s="2">
        <v>39619</v>
      </c>
      <c r="R87" s="13"/>
      <c r="S87" s="1">
        <v>39566</v>
      </c>
      <c r="T87" t="s">
        <v>32</v>
      </c>
      <c r="U87" s="2">
        <v>39710</v>
      </c>
      <c r="V87" s="13"/>
      <c r="AC87" s="1">
        <v>39570</v>
      </c>
      <c r="AD87">
        <v>1100.9100000000001</v>
      </c>
    </row>
    <row r="88" spans="1:30" x14ac:dyDescent="0.25">
      <c r="A88" s="1">
        <v>39567</v>
      </c>
      <c r="B88">
        <v>2198.498</v>
      </c>
      <c r="C88" s="1">
        <v>39567</v>
      </c>
      <c r="D88">
        <v>1390.94</v>
      </c>
      <c r="E88" s="1">
        <v>39567</v>
      </c>
      <c r="F88">
        <v>2.0808</v>
      </c>
      <c r="G88" s="1">
        <v>36650</v>
      </c>
      <c r="H88">
        <v>6.6524999999999999</v>
      </c>
      <c r="I88" s="1">
        <v>39567</v>
      </c>
      <c r="J88">
        <v>1391.25</v>
      </c>
      <c r="K88" s="1">
        <v>39567</v>
      </c>
      <c r="L88">
        <v>1393.25</v>
      </c>
      <c r="M88" s="1">
        <v>39567</v>
      </c>
      <c r="N88">
        <v>1.95</v>
      </c>
      <c r="O88" s="2">
        <v>39567</v>
      </c>
      <c r="P88" t="s">
        <v>31</v>
      </c>
      <c r="Q88" s="2">
        <v>39619</v>
      </c>
      <c r="R88" s="13"/>
      <c r="S88" s="1">
        <v>39567</v>
      </c>
      <c r="T88" t="s">
        <v>32</v>
      </c>
      <c r="U88" s="2">
        <v>39710</v>
      </c>
      <c r="V88" s="13"/>
      <c r="AC88" s="1">
        <v>39573</v>
      </c>
      <c r="AD88">
        <v>1103.57</v>
      </c>
    </row>
    <row r="89" spans="1:30" x14ac:dyDescent="0.25">
      <c r="A89" s="1">
        <v>39568</v>
      </c>
      <c r="B89">
        <v>2190.1309999999999</v>
      </c>
      <c r="C89" s="1">
        <v>39568</v>
      </c>
      <c r="D89">
        <v>1385.59</v>
      </c>
      <c r="E89" s="1">
        <v>39568</v>
      </c>
      <c r="F89">
        <v>2.0897000000000001</v>
      </c>
      <c r="G89" s="1">
        <v>36651</v>
      </c>
      <c r="H89">
        <v>6.67</v>
      </c>
      <c r="I89" s="1">
        <v>39568</v>
      </c>
      <c r="J89">
        <v>1386</v>
      </c>
      <c r="K89" s="1">
        <v>39568</v>
      </c>
      <c r="L89">
        <v>1387.75</v>
      </c>
      <c r="M89" s="1">
        <v>39568</v>
      </c>
      <c r="N89">
        <v>1.7</v>
      </c>
      <c r="O89" s="2">
        <v>39568</v>
      </c>
      <c r="P89" t="s">
        <v>31</v>
      </c>
      <c r="Q89" s="2">
        <v>39619</v>
      </c>
      <c r="R89" s="13"/>
      <c r="S89" s="1">
        <v>39568</v>
      </c>
      <c r="T89" t="s">
        <v>32</v>
      </c>
      <c r="U89" s="2">
        <v>39710</v>
      </c>
      <c r="V89" s="13"/>
      <c r="AC89" s="1">
        <v>39574</v>
      </c>
      <c r="AD89">
        <v>1101.6500000000001</v>
      </c>
    </row>
    <row r="90" spans="1:30" x14ac:dyDescent="0.25">
      <c r="A90" s="1">
        <v>39569</v>
      </c>
      <c r="B90">
        <v>2228.0929999999998</v>
      </c>
      <c r="C90" s="1">
        <v>39569</v>
      </c>
      <c r="D90">
        <v>1409.34</v>
      </c>
      <c r="E90" s="1">
        <v>39569</v>
      </c>
      <c r="F90">
        <v>2.0463</v>
      </c>
      <c r="G90" s="1">
        <v>36654</v>
      </c>
      <c r="H90">
        <v>6.7</v>
      </c>
      <c r="I90" s="1">
        <v>39569</v>
      </c>
      <c r="J90">
        <v>1411.5</v>
      </c>
      <c r="K90" s="1">
        <v>39569</v>
      </c>
      <c r="L90">
        <v>1413.5</v>
      </c>
      <c r="M90" s="1">
        <v>39569</v>
      </c>
      <c r="N90">
        <v>1.95</v>
      </c>
      <c r="O90" s="2">
        <v>39569</v>
      </c>
      <c r="P90" t="s">
        <v>31</v>
      </c>
      <c r="Q90" s="2">
        <v>39619</v>
      </c>
      <c r="R90" s="13"/>
      <c r="S90" s="1">
        <v>39569</v>
      </c>
      <c r="T90" t="s">
        <v>32</v>
      </c>
      <c r="U90" s="2">
        <v>39710</v>
      </c>
      <c r="V90" s="13"/>
      <c r="AC90" s="1">
        <v>39575</v>
      </c>
      <c r="AD90">
        <v>1109.47</v>
      </c>
    </row>
    <row r="91" spans="1:30" x14ac:dyDescent="0.25">
      <c r="A91" s="1">
        <v>39570</v>
      </c>
      <c r="B91">
        <v>2235.299</v>
      </c>
      <c r="C91" s="1">
        <v>39570</v>
      </c>
      <c r="D91">
        <v>1413.9</v>
      </c>
      <c r="E91" s="1">
        <v>39570</v>
      </c>
      <c r="F91">
        <v>2.0396999999999998</v>
      </c>
      <c r="G91" s="1">
        <v>36655</v>
      </c>
      <c r="H91">
        <v>6.71875</v>
      </c>
      <c r="I91" s="1">
        <v>39570</v>
      </c>
      <c r="J91">
        <v>1415.75</v>
      </c>
      <c r="K91" s="1">
        <v>39570</v>
      </c>
      <c r="L91">
        <v>1417.5</v>
      </c>
      <c r="M91" s="1">
        <v>39570</v>
      </c>
      <c r="N91">
        <v>1.75</v>
      </c>
      <c r="O91" s="2">
        <v>39570</v>
      </c>
      <c r="P91" t="s">
        <v>31</v>
      </c>
      <c r="Q91" s="2">
        <v>39619</v>
      </c>
      <c r="R91" s="13"/>
      <c r="S91" s="1">
        <v>39570</v>
      </c>
      <c r="T91" t="s">
        <v>32</v>
      </c>
      <c r="U91" s="2">
        <v>39710</v>
      </c>
      <c r="V91" s="13"/>
      <c r="AC91" s="1">
        <v>39576</v>
      </c>
      <c r="AD91">
        <v>1111.58</v>
      </c>
    </row>
    <row r="92" spans="1:30" x14ac:dyDescent="0.25">
      <c r="A92" s="1">
        <v>39573</v>
      </c>
      <c r="B92">
        <v>2225.3679999999999</v>
      </c>
      <c r="C92" s="1">
        <v>39573</v>
      </c>
      <c r="D92">
        <v>1407.49</v>
      </c>
      <c r="E92" s="1">
        <v>39573</v>
      </c>
      <c r="F92">
        <v>2.0505</v>
      </c>
      <c r="G92" s="1">
        <v>36656</v>
      </c>
      <c r="H92">
        <v>6.72</v>
      </c>
      <c r="I92" s="1">
        <v>39573</v>
      </c>
      <c r="J92">
        <v>1408.25</v>
      </c>
      <c r="K92" s="1">
        <v>39573</v>
      </c>
      <c r="L92">
        <v>1410</v>
      </c>
      <c r="M92" s="1">
        <v>39573</v>
      </c>
      <c r="N92">
        <v>1.7</v>
      </c>
      <c r="O92" s="2">
        <v>39573</v>
      </c>
      <c r="P92" t="s">
        <v>31</v>
      </c>
      <c r="Q92" s="2">
        <v>39619</v>
      </c>
      <c r="R92" s="13"/>
      <c r="S92" s="1">
        <v>39573</v>
      </c>
      <c r="T92" t="s">
        <v>32</v>
      </c>
      <c r="U92" s="2">
        <v>39710</v>
      </c>
      <c r="V92" s="13"/>
      <c r="AC92" s="1">
        <v>39577</v>
      </c>
      <c r="AD92">
        <v>1109.51</v>
      </c>
    </row>
    <row r="93" spans="1:30" x14ac:dyDescent="0.25">
      <c r="A93" s="1">
        <v>39574</v>
      </c>
      <c r="B93">
        <v>2242.473</v>
      </c>
      <c r="C93" s="1">
        <v>39574</v>
      </c>
      <c r="D93">
        <v>1418.26</v>
      </c>
      <c r="E93" s="1">
        <v>39574</v>
      </c>
      <c r="F93">
        <v>2.0350000000000001</v>
      </c>
      <c r="G93" s="1">
        <v>36657</v>
      </c>
      <c r="H93">
        <v>6.72</v>
      </c>
      <c r="I93" s="1">
        <v>39574</v>
      </c>
      <c r="J93">
        <v>1420.75</v>
      </c>
      <c r="K93" s="1">
        <v>39574</v>
      </c>
      <c r="L93">
        <v>1422.5</v>
      </c>
      <c r="M93" s="1">
        <v>39574</v>
      </c>
      <c r="N93">
        <v>1.7</v>
      </c>
      <c r="O93" s="2">
        <v>39574</v>
      </c>
      <c r="P93" t="s">
        <v>31</v>
      </c>
      <c r="Q93" s="2">
        <v>39619</v>
      </c>
      <c r="R93" s="13"/>
      <c r="S93" s="1">
        <v>39574</v>
      </c>
      <c r="T93" t="s">
        <v>32</v>
      </c>
      <c r="U93" s="2">
        <v>39710</v>
      </c>
      <c r="V93" s="13"/>
      <c r="AC93" s="1">
        <v>39580</v>
      </c>
      <c r="AD93">
        <v>1114.57</v>
      </c>
    </row>
    <row r="94" spans="1:30" x14ac:dyDescent="0.25">
      <c r="A94" s="1">
        <v>39575</v>
      </c>
      <c r="B94">
        <v>2202.77</v>
      </c>
      <c r="C94" s="1">
        <v>39575</v>
      </c>
      <c r="D94">
        <v>1392.57</v>
      </c>
      <c r="E94" s="1">
        <v>39575</v>
      </c>
      <c r="F94">
        <v>2.0783</v>
      </c>
      <c r="G94" s="1">
        <v>36658</v>
      </c>
      <c r="H94">
        <v>6.7337499999999997</v>
      </c>
      <c r="I94" s="1">
        <v>39575</v>
      </c>
      <c r="J94">
        <v>1395.25</v>
      </c>
      <c r="K94" s="1">
        <v>39575</v>
      </c>
      <c r="L94">
        <v>1397</v>
      </c>
      <c r="M94" s="1">
        <v>39575</v>
      </c>
      <c r="N94">
        <v>1.6</v>
      </c>
      <c r="O94" s="2">
        <v>39575</v>
      </c>
      <c r="P94" t="s">
        <v>31</v>
      </c>
      <c r="Q94" s="2">
        <v>39619</v>
      </c>
      <c r="R94" s="13"/>
      <c r="S94" s="1">
        <v>39575</v>
      </c>
      <c r="T94" t="s">
        <v>32</v>
      </c>
      <c r="U94" s="2">
        <v>39710</v>
      </c>
      <c r="V94" s="13"/>
      <c r="AC94" s="1">
        <v>39581</v>
      </c>
      <c r="AD94">
        <v>1114.58</v>
      </c>
    </row>
    <row r="95" spans="1:30" x14ac:dyDescent="0.25">
      <c r="A95" s="1">
        <v>39576</v>
      </c>
      <c r="B95">
        <v>2210.9520000000002</v>
      </c>
      <c r="C95" s="1">
        <v>39576</v>
      </c>
      <c r="D95">
        <v>1397.68</v>
      </c>
      <c r="E95" s="1">
        <v>39576</v>
      </c>
      <c r="F95">
        <v>2.0720999999999998</v>
      </c>
      <c r="G95" s="1">
        <v>36661</v>
      </c>
      <c r="H95">
        <v>6.76</v>
      </c>
      <c r="I95" s="1">
        <v>39576</v>
      </c>
      <c r="J95">
        <v>1392</v>
      </c>
      <c r="K95" s="1">
        <v>39576</v>
      </c>
      <c r="L95">
        <v>1393.5</v>
      </c>
      <c r="M95" s="1">
        <v>39576</v>
      </c>
      <c r="N95">
        <v>1.45</v>
      </c>
      <c r="O95" s="2">
        <v>39576</v>
      </c>
      <c r="P95" t="s">
        <v>31</v>
      </c>
      <c r="Q95" s="2">
        <v>39619</v>
      </c>
      <c r="R95" s="13"/>
      <c r="S95" s="1">
        <v>39576</v>
      </c>
      <c r="T95" t="s">
        <v>32</v>
      </c>
      <c r="U95" s="2">
        <v>39710</v>
      </c>
      <c r="V95" s="13"/>
      <c r="AC95" s="1">
        <v>39582</v>
      </c>
      <c r="AD95">
        <v>1113.51</v>
      </c>
    </row>
    <row r="96" spans="1:30" x14ac:dyDescent="0.25">
      <c r="A96" s="1">
        <v>39577</v>
      </c>
      <c r="B96">
        <v>2196.5369999999998</v>
      </c>
      <c r="C96" s="1">
        <v>39577</v>
      </c>
      <c r="D96">
        <v>1388.28</v>
      </c>
      <c r="E96" s="1">
        <v>39577</v>
      </c>
      <c r="F96">
        <v>2.0886</v>
      </c>
      <c r="G96" s="1">
        <v>36662</v>
      </c>
      <c r="H96">
        <v>6.7612500000000004</v>
      </c>
      <c r="I96" s="1">
        <v>39577</v>
      </c>
      <c r="J96">
        <v>1389</v>
      </c>
      <c r="K96" s="1">
        <v>39577</v>
      </c>
      <c r="L96">
        <v>1390.5</v>
      </c>
      <c r="M96" s="1">
        <v>39577</v>
      </c>
      <c r="N96">
        <v>1.45</v>
      </c>
      <c r="O96" s="2">
        <v>39577</v>
      </c>
      <c r="P96" t="s">
        <v>31</v>
      </c>
      <c r="Q96" s="2">
        <v>39619</v>
      </c>
      <c r="R96" s="13"/>
      <c r="S96" s="1">
        <v>39577</v>
      </c>
      <c r="T96" t="s">
        <v>32</v>
      </c>
      <c r="U96" s="2">
        <v>39710</v>
      </c>
      <c r="V96" s="13"/>
      <c r="AC96" s="1">
        <v>39583</v>
      </c>
      <c r="AD96">
        <v>1109.6600000000001</v>
      </c>
    </row>
    <row r="97" spans="1:30" x14ac:dyDescent="0.25">
      <c r="A97" s="1">
        <v>39580</v>
      </c>
      <c r="B97">
        <v>2220.8110000000001</v>
      </c>
      <c r="C97" s="1">
        <v>39580</v>
      </c>
      <c r="D97">
        <v>1403.58</v>
      </c>
      <c r="E97" s="1">
        <v>39580</v>
      </c>
      <c r="F97">
        <v>2.0668000000000002</v>
      </c>
      <c r="G97" s="1">
        <v>36663</v>
      </c>
      <c r="H97">
        <v>6.8087499999999999</v>
      </c>
      <c r="I97" s="1">
        <v>39580</v>
      </c>
      <c r="J97">
        <v>1404.75</v>
      </c>
      <c r="K97" s="1">
        <v>39580</v>
      </c>
      <c r="L97">
        <v>1406.25</v>
      </c>
      <c r="M97" s="1">
        <v>39580</v>
      </c>
      <c r="N97">
        <v>1.55</v>
      </c>
      <c r="O97" s="2">
        <v>39580</v>
      </c>
      <c r="P97" t="s">
        <v>31</v>
      </c>
      <c r="Q97" s="2">
        <v>39619</v>
      </c>
      <c r="R97" s="13"/>
      <c r="S97" s="1">
        <v>39580</v>
      </c>
      <c r="T97" t="s">
        <v>32</v>
      </c>
      <c r="U97" s="2">
        <v>39710</v>
      </c>
      <c r="V97" s="13"/>
      <c r="AC97" s="1">
        <v>39584</v>
      </c>
      <c r="AD97">
        <v>1108.73</v>
      </c>
    </row>
    <row r="98" spans="1:30" x14ac:dyDescent="0.25">
      <c r="A98" s="1">
        <v>39581</v>
      </c>
      <c r="B98">
        <v>2220.462</v>
      </c>
      <c r="C98" s="1">
        <v>39581</v>
      </c>
      <c r="D98">
        <v>1403.04</v>
      </c>
      <c r="E98" s="1">
        <v>39581</v>
      </c>
      <c r="F98">
        <v>2.0693000000000001</v>
      </c>
      <c r="G98" s="1">
        <v>36664</v>
      </c>
      <c r="H98">
        <v>6.8187499999999996</v>
      </c>
      <c r="I98" s="1">
        <v>39581</v>
      </c>
      <c r="J98">
        <v>1404.75</v>
      </c>
      <c r="K98" s="1">
        <v>39581</v>
      </c>
      <c r="L98">
        <v>1406.5</v>
      </c>
      <c r="M98" s="1">
        <v>39581</v>
      </c>
      <c r="N98">
        <v>1.85</v>
      </c>
      <c r="O98" s="2">
        <v>39581</v>
      </c>
      <c r="P98" t="s">
        <v>31</v>
      </c>
      <c r="Q98" s="2">
        <v>39619</v>
      </c>
      <c r="R98" s="13"/>
      <c r="S98" s="1">
        <v>39581</v>
      </c>
      <c r="T98" t="s">
        <v>32</v>
      </c>
      <c r="U98" s="2">
        <v>39710</v>
      </c>
      <c r="V98" s="13"/>
      <c r="AC98" s="1">
        <v>39587</v>
      </c>
      <c r="AD98">
        <v>1108.3399999999999</v>
      </c>
    </row>
    <row r="99" spans="1:30" x14ac:dyDescent="0.25">
      <c r="A99" s="1">
        <v>39582</v>
      </c>
      <c r="B99">
        <v>2229.7440000000001</v>
      </c>
      <c r="C99" s="1">
        <v>39582</v>
      </c>
      <c r="D99">
        <v>1408.66</v>
      </c>
      <c r="E99" s="1">
        <v>39582</v>
      </c>
      <c r="F99">
        <v>2.0626000000000002</v>
      </c>
      <c r="G99" s="1">
        <v>36665</v>
      </c>
      <c r="H99">
        <v>6.82</v>
      </c>
      <c r="I99" s="1">
        <v>39582</v>
      </c>
      <c r="J99">
        <v>1407.75</v>
      </c>
      <c r="K99" s="1">
        <v>39582</v>
      </c>
      <c r="L99">
        <v>1409.75</v>
      </c>
      <c r="M99" s="1">
        <v>39582</v>
      </c>
      <c r="N99">
        <v>1.9</v>
      </c>
      <c r="O99" s="2">
        <v>39582</v>
      </c>
      <c r="P99" t="s">
        <v>31</v>
      </c>
      <c r="Q99" s="2">
        <v>39619</v>
      </c>
      <c r="R99" s="13"/>
      <c r="S99" s="1">
        <v>39582</v>
      </c>
      <c r="T99" t="s">
        <v>32</v>
      </c>
      <c r="U99" s="2">
        <v>39710</v>
      </c>
      <c r="V99" s="13"/>
      <c r="AC99" s="1">
        <v>39588</v>
      </c>
      <c r="AD99">
        <v>1111.6600000000001</v>
      </c>
    </row>
    <row r="100" spans="1:30" x14ac:dyDescent="0.25">
      <c r="A100" s="1">
        <v>39583</v>
      </c>
      <c r="B100">
        <v>2253.7629999999999</v>
      </c>
      <c r="C100" s="1">
        <v>39583</v>
      </c>
      <c r="D100">
        <v>1423.57</v>
      </c>
      <c r="E100" s="1">
        <v>39583</v>
      </c>
      <c r="F100">
        <v>2.0425</v>
      </c>
      <c r="G100" s="1">
        <v>36668</v>
      </c>
      <c r="H100">
        <v>6.82</v>
      </c>
      <c r="I100" s="1">
        <v>39583</v>
      </c>
      <c r="J100">
        <v>1424.5</v>
      </c>
      <c r="K100" s="1">
        <v>39583</v>
      </c>
      <c r="L100">
        <v>1426.5</v>
      </c>
      <c r="M100" s="1">
        <v>39583</v>
      </c>
      <c r="N100">
        <v>1.85</v>
      </c>
      <c r="O100" s="2">
        <v>39583</v>
      </c>
      <c r="P100" t="s">
        <v>31</v>
      </c>
      <c r="Q100" s="2">
        <v>39619</v>
      </c>
      <c r="R100" s="13"/>
      <c r="S100" s="1">
        <v>39583</v>
      </c>
      <c r="T100" t="s">
        <v>32</v>
      </c>
      <c r="U100" s="2">
        <v>39710</v>
      </c>
      <c r="V100" s="13"/>
      <c r="AC100" s="1">
        <v>39589</v>
      </c>
      <c r="AD100">
        <v>1107.73</v>
      </c>
    </row>
    <row r="101" spans="1:30" x14ac:dyDescent="0.25">
      <c r="A101" s="1">
        <v>39584</v>
      </c>
      <c r="B101">
        <v>2256.6350000000002</v>
      </c>
      <c r="C101" s="1">
        <v>39584</v>
      </c>
      <c r="D101">
        <v>1425.35</v>
      </c>
      <c r="E101" s="1">
        <v>39584</v>
      </c>
      <c r="F101">
        <v>2.0390000000000001</v>
      </c>
      <c r="G101" s="1">
        <v>36669</v>
      </c>
      <c r="H101">
        <v>6.82</v>
      </c>
      <c r="I101" s="1">
        <v>39584</v>
      </c>
      <c r="J101">
        <v>1425.75</v>
      </c>
      <c r="K101" s="1">
        <v>39584</v>
      </c>
      <c r="L101">
        <v>1427.5</v>
      </c>
      <c r="M101" s="1">
        <v>39584</v>
      </c>
      <c r="N101">
        <v>1.75</v>
      </c>
      <c r="O101" s="2">
        <v>39584</v>
      </c>
      <c r="P101" t="s">
        <v>31</v>
      </c>
      <c r="Q101" s="2">
        <v>39619</v>
      </c>
      <c r="R101" s="13"/>
      <c r="S101" s="1">
        <v>39584</v>
      </c>
      <c r="T101" t="s">
        <v>32</v>
      </c>
      <c r="U101" s="2">
        <v>39710</v>
      </c>
      <c r="V101" s="13"/>
      <c r="AC101" s="1">
        <v>39590</v>
      </c>
      <c r="AD101">
        <v>1110.3699999999999</v>
      </c>
    </row>
    <row r="102" spans="1:30" x14ac:dyDescent="0.25">
      <c r="A102" s="1">
        <v>39587</v>
      </c>
      <c r="B102">
        <v>2258.7399999999998</v>
      </c>
      <c r="C102" s="1">
        <v>39587</v>
      </c>
      <c r="D102">
        <v>1426.63</v>
      </c>
      <c r="E102" s="1">
        <v>39587</v>
      </c>
      <c r="F102">
        <v>2.0373999999999999</v>
      </c>
      <c r="G102" s="1">
        <v>36670</v>
      </c>
      <c r="H102">
        <v>6.82</v>
      </c>
      <c r="I102" s="1">
        <v>39587</v>
      </c>
      <c r="J102">
        <v>1429.75</v>
      </c>
      <c r="K102" s="1">
        <v>39587</v>
      </c>
      <c r="L102">
        <v>1431.5</v>
      </c>
      <c r="M102" s="1">
        <v>39587</v>
      </c>
      <c r="N102">
        <v>1.75</v>
      </c>
      <c r="O102" s="2">
        <v>39587</v>
      </c>
      <c r="P102" t="s">
        <v>31</v>
      </c>
      <c r="Q102" s="2">
        <v>39619</v>
      </c>
      <c r="R102" s="13"/>
      <c r="S102" s="1">
        <v>39587</v>
      </c>
      <c r="T102" t="s">
        <v>32</v>
      </c>
      <c r="U102" s="2">
        <v>39710</v>
      </c>
      <c r="V102" s="13"/>
      <c r="AC102" s="1">
        <v>39591</v>
      </c>
      <c r="AD102">
        <v>1102.24</v>
      </c>
    </row>
    <row r="103" spans="1:30" x14ac:dyDescent="0.25">
      <c r="A103" s="1">
        <v>39588</v>
      </c>
      <c r="B103">
        <v>2237.7869999999998</v>
      </c>
      <c r="C103" s="1">
        <v>39588</v>
      </c>
      <c r="D103">
        <v>1413.4</v>
      </c>
      <c r="E103" s="1">
        <v>39588</v>
      </c>
      <c r="F103">
        <v>2.0565000000000002</v>
      </c>
      <c r="G103" s="1">
        <v>36671</v>
      </c>
      <c r="H103">
        <v>6.8274999999999997</v>
      </c>
      <c r="I103" s="1">
        <v>39588</v>
      </c>
      <c r="J103">
        <v>1417.5</v>
      </c>
      <c r="K103" s="1">
        <v>39588</v>
      </c>
      <c r="L103">
        <v>1419</v>
      </c>
      <c r="M103" s="1">
        <v>39588</v>
      </c>
      <c r="N103">
        <v>1.6</v>
      </c>
      <c r="O103" s="2">
        <v>39588</v>
      </c>
      <c r="P103" t="s">
        <v>31</v>
      </c>
      <c r="Q103" s="2">
        <v>39619</v>
      </c>
      <c r="R103" s="13"/>
      <c r="S103" s="1">
        <v>39588</v>
      </c>
      <c r="T103" t="s">
        <v>32</v>
      </c>
      <c r="U103" s="2">
        <v>39710</v>
      </c>
      <c r="V103" s="13"/>
      <c r="AC103" s="1">
        <v>39595</v>
      </c>
      <c r="AD103">
        <v>1108.3900000000001</v>
      </c>
    </row>
    <row r="104" spans="1:30" x14ac:dyDescent="0.25">
      <c r="A104" s="1">
        <v>39589</v>
      </c>
      <c r="B104">
        <v>2202.0210000000002</v>
      </c>
      <c r="C104" s="1">
        <v>39589</v>
      </c>
      <c r="D104">
        <v>1390.71</v>
      </c>
      <c r="E104" s="1">
        <v>39589</v>
      </c>
      <c r="F104">
        <v>2.0905</v>
      </c>
      <c r="G104" s="1">
        <v>36672</v>
      </c>
      <c r="H104">
        <v>6.8262499999999999</v>
      </c>
      <c r="I104" s="1">
        <v>39589</v>
      </c>
      <c r="J104">
        <v>1393</v>
      </c>
      <c r="K104" s="1">
        <v>39589</v>
      </c>
      <c r="L104">
        <v>1394.5</v>
      </c>
      <c r="M104" s="1">
        <v>39589</v>
      </c>
      <c r="N104">
        <v>1.5</v>
      </c>
      <c r="O104" s="2">
        <v>39589</v>
      </c>
      <c r="P104" t="s">
        <v>31</v>
      </c>
      <c r="Q104" s="2">
        <v>39619</v>
      </c>
      <c r="R104" s="13"/>
      <c r="S104" s="1">
        <v>39589</v>
      </c>
      <c r="T104" t="s">
        <v>32</v>
      </c>
      <c r="U104" s="2">
        <v>39710</v>
      </c>
      <c r="V104" s="13"/>
      <c r="AC104" s="1">
        <v>39596</v>
      </c>
      <c r="AD104">
        <v>1109.3499999999999</v>
      </c>
    </row>
    <row r="105" spans="1:30" x14ac:dyDescent="0.25">
      <c r="A105" s="1">
        <v>39590</v>
      </c>
      <c r="B105">
        <v>2208.1979999999999</v>
      </c>
      <c r="C105" s="1">
        <v>39590</v>
      </c>
      <c r="D105">
        <v>1394.35</v>
      </c>
      <c r="E105" s="1">
        <v>39590</v>
      </c>
      <c r="F105">
        <v>2.0865999999999998</v>
      </c>
      <c r="G105" s="1">
        <v>36676</v>
      </c>
      <c r="H105">
        <v>6.84</v>
      </c>
      <c r="I105" s="1">
        <v>39590</v>
      </c>
      <c r="J105">
        <v>1393.25</v>
      </c>
      <c r="K105" s="1">
        <v>39590</v>
      </c>
      <c r="L105">
        <v>1394.75</v>
      </c>
      <c r="M105" s="1">
        <v>39590</v>
      </c>
      <c r="N105">
        <v>1.5</v>
      </c>
      <c r="O105" s="2">
        <v>39590</v>
      </c>
      <c r="P105" t="s">
        <v>31</v>
      </c>
      <c r="Q105" s="2">
        <v>39619</v>
      </c>
      <c r="R105" s="13"/>
      <c r="S105" s="1">
        <v>39590</v>
      </c>
      <c r="T105" t="s">
        <v>32</v>
      </c>
      <c r="U105" s="2">
        <v>39710</v>
      </c>
      <c r="V105" s="13"/>
      <c r="AC105" s="1">
        <v>39597</v>
      </c>
      <c r="AD105">
        <v>1108.51</v>
      </c>
    </row>
    <row r="106" spans="1:30" x14ac:dyDescent="0.25">
      <c r="A106" s="1">
        <v>39591</v>
      </c>
      <c r="B106">
        <v>2179.0540000000001</v>
      </c>
      <c r="C106" s="1">
        <v>39591</v>
      </c>
      <c r="D106">
        <v>1375.93</v>
      </c>
      <c r="E106" s="1">
        <v>39591</v>
      </c>
      <c r="F106">
        <v>2.1147</v>
      </c>
      <c r="G106" s="1">
        <v>36677</v>
      </c>
      <c r="H106">
        <v>6.8624999999999998</v>
      </c>
      <c r="I106" s="1">
        <v>39591</v>
      </c>
      <c r="J106">
        <v>1373.5</v>
      </c>
      <c r="K106" s="1">
        <v>39591</v>
      </c>
      <c r="L106">
        <v>1375</v>
      </c>
      <c r="M106" s="1">
        <v>39591</v>
      </c>
      <c r="N106">
        <v>1.5</v>
      </c>
      <c r="O106" s="2">
        <v>39591</v>
      </c>
      <c r="P106" t="s">
        <v>31</v>
      </c>
      <c r="Q106" s="2">
        <v>39619</v>
      </c>
      <c r="R106" s="13"/>
      <c r="S106" s="1">
        <v>39591</v>
      </c>
      <c r="T106" t="s">
        <v>32</v>
      </c>
      <c r="U106" s="2">
        <v>39710</v>
      </c>
      <c r="V106" s="13"/>
      <c r="AC106" s="1">
        <v>39598</v>
      </c>
      <c r="AD106">
        <v>1107.95</v>
      </c>
    </row>
    <row r="107" spans="1:30" x14ac:dyDescent="0.25">
      <c r="A107" s="1">
        <v>39595</v>
      </c>
      <c r="B107">
        <v>2193.9780000000001</v>
      </c>
      <c r="C107" s="1">
        <v>39595</v>
      </c>
      <c r="D107">
        <v>1385.35</v>
      </c>
      <c r="E107" s="1">
        <v>39595</v>
      </c>
      <c r="F107">
        <v>2.1006</v>
      </c>
      <c r="G107" s="1">
        <v>36678</v>
      </c>
      <c r="H107">
        <v>6.8687500000000004</v>
      </c>
      <c r="I107" s="1">
        <v>39595</v>
      </c>
      <c r="J107">
        <v>1384.75</v>
      </c>
      <c r="K107" s="1">
        <v>39595</v>
      </c>
      <c r="L107">
        <v>1386.5</v>
      </c>
      <c r="M107" s="1">
        <v>39595</v>
      </c>
      <c r="N107">
        <v>1.7</v>
      </c>
      <c r="O107" s="2">
        <v>39595</v>
      </c>
      <c r="P107" t="s">
        <v>31</v>
      </c>
      <c r="Q107" s="2">
        <v>39619</v>
      </c>
      <c r="R107" s="13"/>
      <c r="S107" s="1">
        <v>39595</v>
      </c>
      <c r="T107" t="s">
        <v>32</v>
      </c>
      <c r="U107" s="2">
        <v>39710</v>
      </c>
      <c r="V107" s="13"/>
      <c r="AC107" s="1">
        <v>39601</v>
      </c>
      <c r="AD107">
        <v>1112.26</v>
      </c>
    </row>
    <row r="108" spans="1:30" x14ac:dyDescent="0.25">
      <c r="A108" s="1">
        <v>39596</v>
      </c>
      <c r="B108">
        <v>2203.1019999999999</v>
      </c>
      <c r="C108" s="1">
        <v>39596</v>
      </c>
      <c r="D108">
        <v>1390.84</v>
      </c>
      <c r="E108" s="1">
        <v>39596</v>
      </c>
      <c r="F108">
        <v>2.0903</v>
      </c>
      <c r="G108" s="1">
        <v>36679</v>
      </c>
      <c r="H108">
        <v>6.8512500000000003</v>
      </c>
      <c r="I108" s="1">
        <v>39596</v>
      </c>
      <c r="J108">
        <v>1391.5</v>
      </c>
      <c r="K108" s="1">
        <v>39596</v>
      </c>
      <c r="L108">
        <v>1393.25</v>
      </c>
      <c r="M108" s="1">
        <v>39596</v>
      </c>
      <c r="N108">
        <v>1.65</v>
      </c>
      <c r="O108" s="2">
        <v>39596</v>
      </c>
      <c r="P108" t="s">
        <v>31</v>
      </c>
      <c r="Q108" s="2">
        <v>39619</v>
      </c>
      <c r="R108" s="13"/>
      <c r="S108" s="1">
        <v>39596</v>
      </c>
      <c r="T108" t="s">
        <v>32</v>
      </c>
      <c r="U108" s="2">
        <v>39710</v>
      </c>
      <c r="V108" s="13"/>
      <c r="AC108" s="1">
        <v>39602</v>
      </c>
      <c r="AD108">
        <v>1110.76</v>
      </c>
    </row>
    <row r="109" spans="1:30" x14ac:dyDescent="0.25">
      <c r="A109" s="1">
        <v>39597</v>
      </c>
      <c r="B109">
        <v>2215.1170000000002</v>
      </c>
      <c r="C109" s="1">
        <v>39597</v>
      </c>
      <c r="D109">
        <v>1398.26</v>
      </c>
      <c r="E109" s="1">
        <v>39597</v>
      </c>
      <c r="F109">
        <v>2.0808</v>
      </c>
      <c r="G109" s="1">
        <v>36682</v>
      </c>
      <c r="H109">
        <v>6.7925000000000004</v>
      </c>
      <c r="I109" s="1">
        <v>39597</v>
      </c>
      <c r="J109">
        <v>1397.75</v>
      </c>
      <c r="K109" s="1">
        <v>39597</v>
      </c>
      <c r="L109">
        <v>1399.5</v>
      </c>
      <c r="M109" s="1">
        <v>39597</v>
      </c>
      <c r="N109">
        <v>1.7</v>
      </c>
      <c r="O109" s="2">
        <v>39597</v>
      </c>
      <c r="P109" t="s">
        <v>31</v>
      </c>
      <c r="Q109" s="2">
        <v>39619</v>
      </c>
      <c r="R109" s="13"/>
      <c r="S109" s="1">
        <v>39597</v>
      </c>
      <c r="T109" t="s">
        <v>32</v>
      </c>
      <c r="U109" s="2">
        <v>39710</v>
      </c>
      <c r="V109" s="13"/>
      <c r="AC109" s="1">
        <v>39603</v>
      </c>
      <c r="AD109">
        <v>1110.78</v>
      </c>
    </row>
    <row r="110" spans="1:30" x14ac:dyDescent="0.25">
      <c r="A110" s="1">
        <v>39598</v>
      </c>
      <c r="B110">
        <v>2218.4989999999998</v>
      </c>
      <c r="C110" s="1">
        <v>39598</v>
      </c>
      <c r="D110">
        <v>1400.38</v>
      </c>
      <c r="E110" s="1">
        <v>39598</v>
      </c>
      <c r="F110">
        <v>2.0779000000000001</v>
      </c>
      <c r="G110" s="1">
        <v>36683</v>
      </c>
      <c r="H110">
        <v>6.79</v>
      </c>
      <c r="I110" s="1">
        <v>39598</v>
      </c>
      <c r="J110">
        <v>1400.5</v>
      </c>
      <c r="K110" s="1">
        <v>39598</v>
      </c>
      <c r="L110">
        <v>1402.25</v>
      </c>
      <c r="M110" s="1">
        <v>39598</v>
      </c>
      <c r="N110">
        <v>1.75</v>
      </c>
      <c r="O110" s="2">
        <v>39598</v>
      </c>
      <c r="P110" t="s">
        <v>31</v>
      </c>
      <c r="Q110" s="2">
        <v>39619</v>
      </c>
      <c r="R110" s="13"/>
      <c r="S110" s="1">
        <v>39598</v>
      </c>
      <c r="T110" t="s">
        <v>32</v>
      </c>
      <c r="U110" s="2">
        <v>39710</v>
      </c>
      <c r="V110" s="13"/>
      <c r="AC110" s="1">
        <v>39604</v>
      </c>
      <c r="AD110">
        <v>1118.4100000000001</v>
      </c>
    </row>
    <row r="111" spans="1:30" x14ac:dyDescent="0.25">
      <c r="A111" s="1">
        <v>39601</v>
      </c>
      <c r="B111">
        <v>2195.2689999999998</v>
      </c>
      <c r="C111" s="1">
        <v>39601</v>
      </c>
      <c r="D111">
        <v>1385.67</v>
      </c>
      <c r="E111" s="1">
        <v>39601</v>
      </c>
      <c r="F111">
        <v>2.097</v>
      </c>
      <c r="G111" s="1">
        <v>36684</v>
      </c>
      <c r="H111">
        <v>6.7975000000000003</v>
      </c>
      <c r="I111" s="1">
        <v>39601</v>
      </c>
      <c r="J111">
        <v>1385.5</v>
      </c>
      <c r="K111" s="1">
        <v>39601</v>
      </c>
      <c r="L111">
        <v>1387</v>
      </c>
      <c r="M111" s="1">
        <v>39601</v>
      </c>
      <c r="N111">
        <v>1.7</v>
      </c>
      <c r="O111" s="2">
        <v>39601</v>
      </c>
      <c r="P111" t="s">
        <v>31</v>
      </c>
      <c r="Q111" s="2">
        <v>39619</v>
      </c>
      <c r="R111" s="13"/>
      <c r="S111" s="1">
        <v>39601</v>
      </c>
      <c r="T111" t="s">
        <v>32</v>
      </c>
      <c r="U111" s="2">
        <v>39710</v>
      </c>
      <c r="V111" s="13"/>
      <c r="AC111" s="1">
        <v>39605</v>
      </c>
      <c r="AD111">
        <v>1137.31</v>
      </c>
    </row>
    <row r="112" spans="1:30" x14ac:dyDescent="0.25">
      <c r="A112" s="1">
        <v>39602</v>
      </c>
      <c r="B112">
        <v>2182.6460000000002</v>
      </c>
      <c r="C112" s="1">
        <v>39602</v>
      </c>
      <c r="D112">
        <v>1377.65</v>
      </c>
      <c r="E112" s="1">
        <v>39602</v>
      </c>
      <c r="F112">
        <v>2.1093999999999999</v>
      </c>
      <c r="G112" s="1">
        <v>36685</v>
      </c>
      <c r="H112">
        <v>6.8</v>
      </c>
      <c r="I112" s="1">
        <v>39602</v>
      </c>
      <c r="J112">
        <v>1378.5</v>
      </c>
      <c r="K112" s="1">
        <v>39602</v>
      </c>
      <c r="L112">
        <v>1380.25</v>
      </c>
      <c r="M112" s="1">
        <v>39602</v>
      </c>
      <c r="N112">
        <v>1.75</v>
      </c>
      <c r="O112" s="2">
        <v>39602</v>
      </c>
      <c r="P112" t="s">
        <v>31</v>
      </c>
      <c r="Q112" s="2">
        <v>39619</v>
      </c>
      <c r="R112" s="13"/>
      <c r="S112" s="1">
        <v>39602</v>
      </c>
      <c r="T112" t="s">
        <v>32</v>
      </c>
      <c r="U112" s="2">
        <v>39710</v>
      </c>
      <c r="V112" s="13"/>
      <c r="AC112" s="1">
        <v>39608</v>
      </c>
      <c r="AD112">
        <v>1137.76</v>
      </c>
    </row>
    <row r="113" spans="1:30" x14ac:dyDescent="0.25">
      <c r="A113" s="1">
        <v>39603</v>
      </c>
      <c r="B113">
        <v>2183.0100000000002</v>
      </c>
      <c r="C113" s="1">
        <v>39603</v>
      </c>
      <c r="D113">
        <v>1377.2</v>
      </c>
      <c r="E113" s="1">
        <v>39603</v>
      </c>
      <c r="F113">
        <v>2.1156999999999999</v>
      </c>
      <c r="G113" s="1">
        <v>36686</v>
      </c>
      <c r="H113">
        <v>6.81</v>
      </c>
      <c r="I113" s="1">
        <v>39603</v>
      </c>
      <c r="J113">
        <v>1377.5</v>
      </c>
      <c r="K113" s="1">
        <v>39603</v>
      </c>
      <c r="L113">
        <v>1379.25</v>
      </c>
      <c r="M113" s="1">
        <v>39603</v>
      </c>
      <c r="N113">
        <v>1.75</v>
      </c>
      <c r="O113" s="2">
        <v>39603</v>
      </c>
      <c r="P113" t="s">
        <v>31</v>
      </c>
      <c r="Q113" s="2">
        <v>39619</v>
      </c>
      <c r="R113" s="13"/>
      <c r="S113" s="1">
        <v>39603</v>
      </c>
      <c r="T113" t="s">
        <v>32</v>
      </c>
      <c r="U113" s="2">
        <v>39710</v>
      </c>
      <c r="V113" s="13"/>
      <c r="AC113" s="1">
        <v>39609</v>
      </c>
      <c r="AD113">
        <v>1136.29</v>
      </c>
    </row>
    <row r="114" spans="1:30" x14ac:dyDescent="0.25">
      <c r="A114" s="1">
        <v>39604</v>
      </c>
      <c r="B114">
        <v>2225.7420000000002</v>
      </c>
      <c r="C114" s="1">
        <v>39604</v>
      </c>
      <c r="D114">
        <v>1404.05</v>
      </c>
      <c r="E114" s="1">
        <v>39604</v>
      </c>
      <c r="F114">
        <v>2.0756000000000001</v>
      </c>
      <c r="G114" s="1">
        <v>36689</v>
      </c>
      <c r="H114">
        <v>6.81</v>
      </c>
      <c r="I114" s="1">
        <v>39604</v>
      </c>
      <c r="J114">
        <v>1405.25</v>
      </c>
      <c r="K114" s="1">
        <v>39604</v>
      </c>
      <c r="L114">
        <v>1407.25</v>
      </c>
      <c r="M114" s="1">
        <v>39604</v>
      </c>
      <c r="N114">
        <v>1.95</v>
      </c>
      <c r="O114" s="2">
        <v>39604</v>
      </c>
      <c r="P114" t="s">
        <v>31</v>
      </c>
      <c r="Q114" s="2">
        <v>39619</v>
      </c>
      <c r="R114" s="13"/>
      <c r="S114" s="1">
        <v>39604</v>
      </c>
      <c r="T114" t="s">
        <v>32</v>
      </c>
      <c r="U114" s="2">
        <v>39710</v>
      </c>
      <c r="V114" s="13"/>
      <c r="AC114" s="1">
        <v>39610</v>
      </c>
      <c r="AD114">
        <v>1126.56</v>
      </c>
    </row>
    <row r="115" spans="1:30" x14ac:dyDescent="0.25">
      <c r="A115" s="1">
        <v>39605</v>
      </c>
      <c r="B115">
        <v>2157.2359999999999</v>
      </c>
      <c r="C115" s="1">
        <v>39605</v>
      </c>
      <c r="D115">
        <v>1360.68</v>
      </c>
      <c r="E115" s="1">
        <v>39605</v>
      </c>
      <c r="F115">
        <v>2.1412</v>
      </c>
      <c r="G115" s="1">
        <v>36690</v>
      </c>
      <c r="H115">
        <v>6.81</v>
      </c>
      <c r="I115" s="1">
        <v>39605</v>
      </c>
      <c r="J115">
        <v>1359.5</v>
      </c>
      <c r="K115" s="1">
        <v>39605</v>
      </c>
      <c r="L115">
        <v>1361.25</v>
      </c>
      <c r="M115" s="1">
        <v>39605</v>
      </c>
      <c r="N115">
        <v>1.8</v>
      </c>
      <c r="O115" s="2">
        <v>39605</v>
      </c>
      <c r="P115" t="s">
        <v>31</v>
      </c>
      <c r="Q115" s="2">
        <v>39619</v>
      </c>
      <c r="R115" s="13"/>
      <c r="S115" s="1">
        <v>39605</v>
      </c>
      <c r="T115" t="s">
        <v>32</v>
      </c>
      <c r="U115" s="2">
        <v>39710</v>
      </c>
      <c r="V115" s="13"/>
      <c r="AC115" s="1">
        <v>39611</v>
      </c>
      <c r="AD115">
        <v>1130.29</v>
      </c>
    </row>
    <row r="116" spans="1:30" x14ac:dyDescent="0.25">
      <c r="A116" s="1">
        <v>39608</v>
      </c>
      <c r="B116">
        <v>2159.0279999999998</v>
      </c>
      <c r="C116" s="1">
        <v>39608</v>
      </c>
      <c r="D116">
        <v>1361.76</v>
      </c>
      <c r="E116" s="1">
        <v>39608</v>
      </c>
      <c r="F116">
        <v>2.1395</v>
      </c>
      <c r="G116" s="1">
        <v>36691</v>
      </c>
      <c r="H116">
        <v>6.7925000000000004</v>
      </c>
      <c r="I116" s="1">
        <v>39608</v>
      </c>
      <c r="J116">
        <v>1363.5</v>
      </c>
      <c r="K116" s="1">
        <v>39608</v>
      </c>
      <c r="L116">
        <v>1365.5</v>
      </c>
      <c r="M116" s="1">
        <v>39608</v>
      </c>
      <c r="N116">
        <v>2.0499999999999998</v>
      </c>
      <c r="O116" s="2">
        <v>39608</v>
      </c>
      <c r="P116" t="s">
        <v>31</v>
      </c>
      <c r="Q116" s="2">
        <v>39619</v>
      </c>
      <c r="R116" s="13"/>
      <c r="S116" s="1">
        <v>39608</v>
      </c>
      <c r="T116" t="s">
        <v>32</v>
      </c>
      <c r="U116" s="2">
        <v>39710</v>
      </c>
      <c r="V116" s="13"/>
      <c r="AC116" s="1">
        <v>39612</v>
      </c>
      <c r="AD116">
        <v>1137.07</v>
      </c>
    </row>
    <row r="117" spans="1:30" x14ac:dyDescent="0.25">
      <c r="A117" s="1">
        <v>39609</v>
      </c>
      <c r="B117">
        <v>2153.7689999999998</v>
      </c>
      <c r="C117" s="1">
        <v>39609</v>
      </c>
      <c r="D117">
        <v>1358.44</v>
      </c>
      <c r="E117" s="1">
        <v>39609</v>
      </c>
      <c r="F117">
        <v>2.1446999999999998</v>
      </c>
      <c r="G117" s="1">
        <v>36692</v>
      </c>
      <c r="H117">
        <v>6.7774999999999999</v>
      </c>
      <c r="I117" s="1">
        <v>39609</v>
      </c>
      <c r="J117">
        <v>1356.25</v>
      </c>
      <c r="K117" s="1">
        <v>39609</v>
      </c>
      <c r="L117">
        <v>1358.5</v>
      </c>
      <c r="M117" s="1">
        <v>39609</v>
      </c>
      <c r="N117">
        <v>2.1</v>
      </c>
      <c r="O117" s="2">
        <v>39609</v>
      </c>
      <c r="P117" t="s">
        <v>31</v>
      </c>
      <c r="Q117" s="2">
        <v>39619</v>
      </c>
      <c r="R117" s="13"/>
      <c r="S117" s="1">
        <v>39609</v>
      </c>
      <c r="T117" t="s">
        <v>32</v>
      </c>
      <c r="U117" s="2">
        <v>39710</v>
      </c>
      <c r="V117" s="13"/>
      <c r="AC117" s="1">
        <v>39615</v>
      </c>
      <c r="AD117">
        <v>1137.1199999999999</v>
      </c>
    </row>
    <row r="118" spans="1:30" x14ac:dyDescent="0.25">
      <c r="A118" s="1">
        <v>39610</v>
      </c>
      <c r="B118">
        <v>2117.837</v>
      </c>
      <c r="C118" s="1">
        <v>39610</v>
      </c>
      <c r="D118">
        <v>1335.49</v>
      </c>
      <c r="E118" s="1">
        <v>39610</v>
      </c>
      <c r="F118">
        <v>2.1722999999999999</v>
      </c>
      <c r="G118" s="1">
        <v>36693</v>
      </c>
      <c r="H118">
        <v>6.7750000000000004</v>
      </c>
      <c r="I118" s="1">
        <v>39610</v>
      </c>
      <c r="J118">
        <v>1335.75</v>
      </c>
      <c r="K118" s="1">
        <v>39610</v>
      </c>
      <c r="L118">
        <v>1338</v>
      </c>
      <c r="M118" s="1">
        <v>39610</v>
      </c>
      <c r="N118">
        <v>2.1</v>
      </c>
      <c r="O118" s="2">
        <v>39610</v>
      </c>
      <c r="P118" t="s">
        <v>31</v>
      </c>
      <c r="Q118" s="2">
        <v>39619</v>
      </c>
      <c r="R118" s="13"/>
      <c r="S118" s="1">
        <v>39610</v>
      </c>
      <c r="T118" t="s">
        <v>32</v>
      </c>
      <c r="U118" s="2">
        <v>39710</v>
      </c>
      <c r="V118" s="13"/>
      <c r="AC118" s="1">
        <v>39616</v>
      </c>
      <c r="AD118">
        <v>1139.78</v>
      </c>
    </row>
    <row r="119" spans="1:30" x14ac:dyDescent="0.25">
      <c r="A119" s="1">
        <v>39611</v>
      </c>
      <c r="B119">
        <v>2124.9369999999999</v>
      </c>
      <c r="C119" s="1">
        <v>39611</v>
      </c>
      <c r="D119">
        <v>1339.87</v>
      </c>
      <c r="E119" s="1">
        <v>39611</v>
      </c>
      <c r="F119">
        <v>2.1642000000000001</v>
      </c>
      <c r="G119" s="1">
        <v>36696</v>
      </c>
      <c r="H119">
        <v>6.7618799999999997</v>
      </c>
      <c r="I119" s="1">
        <v>39611</v>
      </c>
      <c r="J119">
        <v>1341</v>
      </c>
      <c r="K119" s="1">
        <v>39611</v>
      </c>
      <c r="L119">
        <v>1343.25</v>
      </c>
      <c r="M119" s="1">
        <v>39611</v>
      </c>
      <c r="N119">
        <v>2.15</v>
      </c>
      <c r="O119" s="2">
        <v>39611</v>
      </c>
      <c r="P119" t="s">
        <v>31</v>
      </c>
      <c r="Q119" s="2">
        <v>39619</v>
      </c>
      <c r="R119" s="13"/>
      <c r="S119" s="1">
        <v>39611</v>
      </c>
      <c r="T119" t="s">
        <v>32</v>
      </c>
      <c r="U119" s="2">
        <v>39710</v>
      </c>
      <c r="V119" s="13"/>
      <c r="AC119" s="1">
        <v>39617</v>
      </c>
      <c r="AD119">
        <v>1140.3699999999999</v>
      </c>
    </row>
    <row r="120" spans="1:30" x14ac:dyDescent="0.25">
      <c r="A120" s="1">
        <v>39612</v>
      </c>
      <c r="B120">
        <v>2156.9609999999998</v>
      </c>
      <c r="C120" s="1">
        <v>39612</v>
      </c>
      <c r="D120">
        <v>1360.03</v>
      </c>
      <c r="E120" s="1">
        <v>39612</v>
      </c>
      <c r="F120">
        <v>2.1322000000000001</v>
      </c>
      <c r="G120" s="1">
        <v>36697</v>
      </c>
      <c r="H120">
        <v>6.7612500000000004</v>
      </c>
      <c r="I120" s="1">
        <v>39612</v>
      </c>
      <c r="J120">
        <v>1357.5</v>
      </c>
      <c r="K120" s="1">
        <v>39612</v>
      </c>
      <c r="L120">
        <v>1359.75</v>
      </c>
      <c r="M120" s="1">
        <v>39612</v>
      </c>
      <c r="N120">
        <v>2.2000000000000002</v>
      </c>
      <c r="O120" s="2">
        <v>39612</v>
      </c>
      <c r="P120" t="s">
        <v>31</v>
      </c>
      <c r="Q120" s="2">
        <v>39619</v>
      </c>
      <c r="R120" s="13"/>
      <c r="S120" s="1">
        <v>39612</v>
      </c>
      <c r="T120" t="s">
        <v>32</v>
      </c>
      <c r="U120" s="2">
        <v>39710</v>
      </c>
      <c r="V120" s="13"/>
      <c r="AC120" s="1">
        <v>39618</v>
      </c>
      <c r="AD120">
        <v>1142.31</v>
      </c>
    </row>
    <row r="121" spans="1:30" x14ac:dyDescent="0.25">
      <c r="A121" s="1">
        <v>39615</v>
      </c>
      <c r="B121">
        <v>2157.14</v>
      </c>
      <c r="C121" s="1">
        <v>39615</v>
      </c>
      <c r="D121">
        <v>1360.14</v>
      </c>
      <c r="E121" s="1">
        <v>39615</v>
      </c>
      <c r="F121">
        <v>2.1328999999999998</v>
      </c>
      <c r="G121" s="1">
        <v>36698</v>
      </c>
      <c r="H121">
        <v>6.7649999999999997</v>
      </c>
      <c r="I121" s="1">
        <v>39615</v>
      </c>
      <c r="J121">
        <v>1357.75</v>
      </c>
      <c r="K121" s="1">
        <v>39615</v>
      </c>
      <c r="L121">
        <v>1360</v>
      </c>
      <c r="M121" s="1">
        <v>39615</v>
      </c>
      <c r="N121">
        <v>2.15</v>
      </c>
      <c r="O121" s="2">
        <v>39615</v>
      </c>
      <c r="P121" t="s">
        <v>31</v>
      </c>
      <c r="Q121" s="2">
        <v>39619</v>
      </c>
      <c r="R121" s="13"/>
      <c r="S121" s="1">
        <v>39615</v>
      </c>
      <c r="T121" t="s">
        <v>32</v>
      </c>
      <c r="U121" s="2">
        <v>39710</v>
      </c>
      <c r="V121" s="13"/>
      <c r="AC121" s="1">
        <v>39619</v>
      </c>
      <c r="AD121">
        <v>1136.5</v>
      </c>
    </row>
    <row r="122" spans="1:30" x14ac:dyDescent="0.25">
      <c r="A122" s="1">
        <v>39616</v>
      </c>
      <c r="B122">
        <v>2142.5520000000001</v>
      </c>
      <c r="C122" s="1">
        <v>39616</v>
      </c>
      <c r="D122">
        <v>1350.93</v>
      </c>
      <c r="E122" s="1">
        <v>39616</v>
      </c>
      <c r="F122">
        <v>2.1476000000000002</v>
      </c>
      <c r="G122" s="1">
        <v>36699</v>
      </c>
      <c r="H122">
        <v>6.7725</v>
      </c>
      <c r="I122" s="1">
        <v>39616</v>
      </c>
      <c r="J122">
        <v>1351</v>
      </c>
      <c r="K122" s="1">
        <v>39616</v>
      </c>
      <c r="L122">
        <v>1353</v>
      </c>
      <c r="M122" s="1">
        <v>39616</v>
      </c>
      <c r="N122">
        <v>2.1</v>
      </c>
      <c r="O122" s="2">
        <v>39616</v>
      </c>
      <c r="P122" t="s">
        <v>31</v>
      </c>
      <c r="Q122" s="2">
        <v>39619</v>
      </c>
      <c r="R122" s="13"/>
      <c r="S122" s="1">
        <v>39616</v>
      </c>
      <c r="T122" t="s">
        <v>32</v>
      </c>
      <c r="U122" s="2">
        <v>39710</v>
      </c>
      <c r="V122" s="13"/>
      <c r="AC122" s="1">
        <v>39622</v>
      </c>
      <c r="AD122">
        <v>1136.25</v>
      </c>
    </row>
    <row r="123" spans="1:30" x14ac:dyDescent="0.25">
      <c r="A123" s="1">
        <v>39617</v>
      </c>
      <c r="B123">
        <v>2121.7759999999998</v>
      </c>
      <c r="C123" s="1">
        <v>39617</v>
      </c>
      <c r="D123">
        <v>1337.81</v>
      </c>
      <c r="E123" s="1">
        <v>39617</v>
      </c>
      <c r="F123">
        <v>2.1688000000000001</v>
      </c>
      <c r="G123" s="1">
        <v>36700</v>
      </c>
      <c r="H123">
        <v>6.77</v>
      </c>
      <c r="I123" s="1">
        <v>39617</v>
      </c>
      <c r="J123">
        <v>1337</v>
      </c>
      <c r="K123" s="1">
        <v>39617</v>
      </c>
      <c r="L123">
        <v>1338.75</v>
      </c>
      <c r="M123" s="1">
        <v>39617</v>
      </c>
      <c r="N123">
        <v>1.8</v>
      </c>
      <c r="O123" s="2">
        <v>39617</v>
      </c>
      <c r="P123" t="s">
        <v>31</v>
      </c>
      <c r="Q123" s="2">
        <v>39619</v>
      </c>
      <c r="R123" s="13"/>
      <c r="S123" s="1">
        <v>39617</v>
      </c>
      <c r="T123" t="s">
        <v>32</v>
      </c>
      <c r="U123" s="2">
        <v>39710</v>
      </c>
      <c r="V123" s="13"/>
      <c r="AC123" s="1">
        <v>39623</v>
      </c>
      <c r="AD123">
        <v>1134.3399999999999</v>
      </c>
    </row>
    <row r="124" spans="1:30" x14ac:dyDescent="0.25">
      <c r="A124" s="1">
        <v>39618</v>
      </c>
      <c r="B124">
        <v>2130.3029999999999</v>
      </c>
      <c r="C124" s="1">
        <v>39618</v>
      </c>
      <c r="D124">
        <v>1342.83</v>
      </c>
      <c r="E124" s="1">
        <v>39618</v>
      </c>
      <c r="F124">
        <v>2.1631999999999998</v>
      </c>
      <c r="G124" s="1">
        <v>36703</v>
      </c>
      <c r="H124">
        <v>6.7743799999999998</v>
      </c>
      <c r="I124" s="1">
        <v>39618</v>
      </c>
      <c r="J124">
        <v>1340</v>
      </c>
      <c r="K124" s="1">
        <v>39618</v>
      </c>
      <c r="L124">
        <v>1341.5</v>
      </c>
      <c r="M124" s="1">
        <v>39618</v>
      </c>
      <c r="N124">
        <v>1.6</v>
      </c>
      <c r="O124" s="2">
        <v>39618</v>
      </c>
      <c r="P124" t="s">
        <v>31</v>
      </c>
      <c r="Q124" s="2">
        <v>39619</v>
      </c>
      <c r="R124" s="13"/>
      <c r="S124" s="1">
        <v>39618</v>
      </c>
      <c r="T124" t="s">
        <v>32</v>
      </c>
      <c r="U124" s="2">
        <v>39710</v>
      </c>
      <c r="V124" s="13"/>
      <c r="AC124" s="1">
        <v>39624</v>
      </c>
      <c r="AD124">
        <v>1137.19</v>
      </c>
    </row>
    <row r="125" spans="1:30" x14ac:dyDescent="0.25">
      <c r="A125" s="1">
        <v>39619</v>
      </c>
      <c r="B125">
        <v>2090.8150000000001</v>
      </c>
      <c r="C125" s="1">
        <v>39619</v>
      </c>
      <c r="D125">
        <v>1317.93</v>
      </c>
      <c r="E125" s="1">
        <v>39619</v>
      </c>
      <c r="F125">
        <v>2.2042000000000002</v>
      </c>
      <c r="G125" s="1">
        <v>36704</v>
      </c>
      <c r="H125">
        <v>6.7750000000000004</v>
      </c>
      <c r="I125" s="1">
        <v>39619</v>
      </c>
      <c r="J125">
        <v>1339.28</v>
      </c>
      <c r="K125" s="1">
        <v>39619</v>
      </c>
      <c r="L125">
        <v>1319</v>
      </c>
      <c r="M125" s="1">
        <v>39619</v>
      </c>
      <c r="N125">
        <v>1.45</v>
      </c>
      <c r="O125" s="2">
        <v>39619</v>
      </c>
      <c r="P125" t="s">
        <v>31</v>
      </c>
      <c r="Q125" s="2">
        <v>39619</v>
      </c>
      <c r="R125" s="13"/>
      <c r="S125" s="1">
        <v>39619</v>
      </c>
      <c r="T125" t="s">
        <v>32</v>
      </c>
      <c r="U125" s="2">
        <v>39710</v>
      </c>
      <c r="V125" s="13"/>
      <c r="AC125" s="1">
        <v>39625</v>
      </c>
      <c r="AD125">
        <v>1135.8</v>
      </c>
    </row>
    <row r="126" spans="1:30" x14ac:dyDescent="0.25">
      <c r="A126" s="1">
        <v>39622</v>
      </c>
      <c r="B126">
        <v>2090.9360000000001</v>
      </c>
      <c r="C126" s="1">
        <v>39622</v>
      </c>
      <c r="D126">
        <v>1318</v>
      </c>
      <c r="E126" s="1">
        <v>39622</v>
      </c>
      <c r="F126">
        <v>2.2065000000000001</v>
      </c>
      <c r="G126" s="1">
        <v>36705</v>
      </c>
      <c r="H126">
        <v>6.78</v>
      </c>
      <c r="I126" s="1">
        <v>39622</v>
      </c>
      <c r="J126">
        <v>1318.25</v>
      </c>
      <c r="K126" s="1">
        <v>39622</v>
      </c>
      <c r="L126">
        <v>1321.25</v>
      </c>
      <c r="M126" s="1">
        <v>39622</v>
      </c>
      <c r="N126">
        <v>3.1</v>
      </c>
      <c r="O126" s="2">
        <v>39622</v>
      </c>
      <c r="P126" t="s">
        <v>32</v>
      </c>
      <c r="Q126" s="2">
        <v>39710</v>
      </c>
      <c r="R126" s="13"/>
      <c r="S126" s="1">
        <v>39622</v>
      </c>
      <c r="T126" t="s">
        <v>33</v>
      </c>
      <c r="U126" s="2">
        <v>39801</v>
      </c>
      <c r="V126" s="13"/>
      <c r="AC126" s="1">
        <v>39626</v>
      </c>
      <c r="AD126">
        <v>1131.24</v>
      </c>
    </row>
    <row r="127" spans="1:30" x14ac:dyDescent="0.25">
      <c r="A127" s="1">
        <v>39623</v>
      </c>
      <c r="B127">
        <v>2085.0770000000002</v>
      </c>
      <c r="C127" s="1">
        <v>39623</v>
      </c>
      <c r="D127">
        <v>1314.29</v>
      </c>
      <c r="E127" s="1">
        <v>39623</v>
      </c>
      <c r="F127">
        <v>2.2128999999999999</v>
      </c>
      <c r="G127" s="1">
        <v>36706</v>
      </c>
      <c r="H127">
        <v>6.7787499999999996</v>
      </c>
      <c r="I127" s="1">
        <v>39623</v>
      </c>
      <c r="J127">
        <v>1315.5</v>
      </c>
      <c r="K127" s="1">
        <v>39623</v>
      </c>
      <c r="L127">
        <v>1318.5</v>
      </c>
      <c r="M127" s="1">
        <v>39623</v>
      </c>
      <c r="N127">
        <v>2.9</v>
      </c>
      <c r="O127" s="2">
        <v>39623</v>
      </c>
      <c r="P127" t="s">
        <v>32</v>
      </c>
      <c r="Q127" s="2">
        <v>39710</v>
      </c>
      <c r="R127" s="13"/>
      <c r="S127" s="1">
        <v>39623</v>
      </c>
      <c r="T127" t="s">
        <v>33</v>
      </c>
      <c r="U127" s="2">
        <v>39801</v>
      </c>
      <c r="V127" s="13"/>
      <c r="AC127" s="1">
        <v>39629</v>
      </c>
      <c r="AD127">
        <v>1132.28</v>
      </c>
    </row>
    <row r="128" spans="1:30" x14ac:dyDescent="0.25">
      <c r="A128" s="1">
        <v>39624</v>
      </c>
      <c r="B128">
        <v>2097.3649999999998</v>
      </c>
      <c r="C128" s="1">
        <v>39624</v>
      </c>
      <c r="D128">
        <v>1321.97</v>
      </c>
      <c r="E128" s="1">
        <v>39624</v>
      </c>
      <c r="F128">
        <v>2.2004000000000001</v>
      </c>
      <c r="G128" s="1">
        <v>36707</v>
      </c>
      <c r="H128">
        <v>6.76938</v>
      </c>
      <c r="I128" s="1">
        <v>39624</v>
      </c>
      <c r="J128">
        <v>1322.5</v>
      </c>
      <c r="K128" s="1">
        <v>39624</v>
      </c>
      <c r="L128">
        <v>1325.25</v>
      </c>
      <c r="M128" s="1">
        <v>39624</v>
      </c>
      <c r="N128">
        <v>2.8</v>
      </c>
      <c r="O128" s="2">
        <v>39624</v>
      </c>
      <c r="P128" t="s">
        <v>32</v>
      </c>
      <c r="Q128" s="2">
        <v>39710</v>
      </c>
      <c r="R128" s="13"/>
      <c r="S128" s="1">
        <v>39624</v>
      </c>
      <c r="T128" t="s">
        <v>33</v>
      </c>
      <c r="U128" s="2">
        <v>39801</v>
      </c>
      <c r="V128" s="13"/>
      <c r="AC128" s="1">
        <v>39630</v>
      </c>
      <c r="AD128">
        <v>1134.83</v>
      </c>
    </row>
    <row r="129" spans="1:30" x14ac:dyDescent="0.25">
      <c r="A129" s="1">
        <v>39625</v>
      </c>
      <c r="B129">
        <v>2036.4010000000001</v>
      </c>
      <c r="C129" s="1">
        <v>39625</v>
      </c>
      <c r="D129">
        <v>1283.1500000000001</v>
      </c>
      <c r="E129" s="1">
        <v>39625</v>
      </c>
      <c r="F129">
        <v>2.2770999999999999</v>
      </c>
      <c r="G129" s="1">
        <v>36710</v>
      </c>
      <c r="H129">
        <v>6.77</v>
      </c>
      <c r="I129" s="1">
        <v>39625</v>
      </c>
      <c r="J129">
        <v>1284.5</v>
      </c>
      <c r="K129" s="1">
        <v>39625</v>
      </c>
      <c r="L129">
        <v>1286.75</v>
      </c>
      <c r="M129" s="1">
        <v>39625</v>
      </c>
      <c r="N129">
        <v>2.25</v>
      </c>
      <c r="O129" s="2">
        <v>39625</v>
      </c>
      <c r="P129" t="s">
        <v>32</v>
      </c>
      <c r="Q129" s="2">
        <v>39710</v>
      </c>
      <c r="R129" s="13"/>
      <c r="S129" s="1">
        <v>39625</v>
      </c>
      <c r="T129" t="s">
        <v>33</v>
      </c>
      <c r="U129" s="2">
        <v>39801</v>
      </c>
      <c r="V129" s="13"/>
      <c r="AC129" s="1">
        <v>39631</v>
      </c>
      <c r="AD129">
        <v>1131.22</v>
      </c>
    </row>
    <row r="130" spans="1:30" x14ac:dyDescent="0.25">
      <c r="A130" s="1">
        <v>39626</v>
      </c>
      <c r="B130">
        <v>2028.8910000000001</v>
      </c>
      <c r="C130" s="1">
        <v>39626</v>
      </c>
      <c r="D130">
        <v>1278.3800000000001</v>
      </c>
      <c r="E130" s="1">
        <v>39626</v>
      </c>
      <c r="F130">
        <v>2.2837000000000001</v>
      </c>
      <c r="G130" s="1">
        <v>36712</v>
      </c>
      <c r="H130">
        <v>6.7450000000000001</v>
      </c>
      <c r="I130" s="1">
        <v>39626</v>
      </c>
      <c r="J130">
        <v>1280</v>
      </c>
      <c r="K130" s="1">
        <v>39626</v>
      </c>
      <c r="L130">
        <v>1282</v>
      </c>
      <c r="M130" s="1">
        <v>39626</v>
      </c>
      <c r="N130">
        <v>2.0499999999999998</v>
      </c>
      <c r="O130" s="2">
        <v>39626</v>
      </c>
      <c r="P130" t="s">
        <v>32</v>
      </c>
      <c r="Q130" s="2">
        <v>39710</v>
      </c>
      <c r="R130" s="13"/>
      <c r="S130" s="1">
        <v>39626</v>
      </c>
      <c r="T130" t="s">
        <v>33</v>
      </c>
      <c r="U130" s="2">
        <v>39801</v>
      </c>
      <c r="V130" s="13"/>
      <c r="AC130" s="1">
        <v>39632</v>
      </c>
      <c r="AD130">
        <v>1131.9100000000001</v>
      </c>
    </row>
    <row r="131" spans="1:30" x14ac:dyDescent="0.25">
      <c r="A131" s="1">
        <v>39629</v>
      </c>
      <c r="B131">
        <v>2031.471</v>
      </c>
      <c r="C131" s="1">
        <v>39629</v>
      </c>
      <c r="D131">
        <v>1280</v>
      </c>
      <c r="E131" s="1">
        <v>39629</v>
      </c>
      <c r="F131">
        <v>2.2808000000000002</v>
      </c>
      <c r="G131" s="1">
        <v>36713</v>
      </c>
      <c r="H131">
        <v>6.74</v>
      </c>
      <c r="I131" s="1">
        <v>39629</v>
      </c>
      <c r="J131">
        <v>1281</v>
      </c>
      <c r="K131" s="1">
        <v>39629</v>
      </c>
      <c r="L131">
        <v>1283.25</v>
      </c>
      <c r="M131" s="1">
        <v>39629</v>
      </c>
      <c r="N131">
        <v>2.0499999999999998</v>
      </c>
      <c r="O131" s="2">
        <v>39629</v>
      </c>
      <c r="P131" t="s">
        <v>32</v>
      </c>
      <c r="Q131" s="2">
        <v>39710</v>
      </c>
      <c r="R131" s="13"/>
      <c r="S131" s="1">
        <v>39629</v>
      </c>
      <c r="T131" t="s">
        <v>33</v>
      </c>
      <c r="U131" s="2">
        <v>39801</v>
      </c>
      <c r="V131" s="13"/>
      <c r="AC131" s="1">
        <v>39636</v>
      </c>
      <c r="AD131">
        <v>1127.82</v>
      </c>
    </row>
    <row r="132" spans="1:30" x14ac:dyDescent="0.25">
      <c r="A132" s="1">
        <v>39630</v>
      </c>
      <c r="B132">
        <v>2039.6559999999999</v>
      </c>
      <c r="C132" s="1">
        <v>39630</v>
      </c>
      <c r="D132">
        <v>1284.9100000000001</v>
      </c>
      <c r="E132" s="1">
        <v>39630</v>
      </c>
      <c r="F132">
        <v>2.2711000000000001</v>
      </c>
      <c r="G132" s="1">
        <v>36714</v>
      </c>
      <c r="H132">
        <v>6.7437500000000004</v>
      </c>
      <c r="I132" s="1">
        <v>39630</v>
      </c>
      <c r="J132">
        <v>1286.25</v>
      </c>
      <c r="K132" s="1">
        <v>39630</v>
      </c>
      <c r="L132">
        <v>1288.25</v>
      </c>
      <c r="M132" s="1">
        <v>39630</v>
      </c>
      <c r="N132">
        <v>1.95</v>
      </c>
      <c r="O132" s="2">
        <v>39630</v>
      </c>
      <c r="P132" t="s">
        <v>32</v>
      </c>
      <c r="Q132" s="2">
        <v>39710</v>
      </c>
      <c r="R132" s="13"/>
      <c r="S132" s="1">
        <v>39630</v>
      </c>
      <c r="T132" t="s">
        <v>33</v>
      </c>
      <c r="U132" s="2">
        <v>39801</v>
      </c>
      <c r="V132" s="13"/>
      <c r="AC132" s="1">
        <v>39637</v>
      </c>
      <c r="AD132">
        <v>1140</v>
      </c>
    </row>
    <row r="133" spans="1:30" x14ac:dyDescent="0.25">
      <c r="A133" s="1">
        <v>39631</v>
      </c>
      <c r="B133">
        <v>2002.643</v>
      </c>
      <c r="C133" s="1">
        <v>39631</v>
      </c>
      <c r="D133">
        <v>1261.52</v>
      </c>
      <c r="E133" s="1">
        <v>39631</v>
      </c>
      <c r="F133">
        <v>2.3136999999999999</v>
      </c>
      <c r="G133" s="1">
        <v>36717</v>
      </c>
      <c r="H133">
        <v>6.73</v>
      </c>
      <c r="I133" s="1">
        <v>39631</v>
      </c>
      <c r="J133">
        <v>1262.75</v>
      </c>
      <c r="K133" s="1">
        <v>39631</v>
      </c>
      <c r="L133">
        <v>1264.75</v>
      </c>
      <c r="M133" s="1">
        <v>39631</v>
      </c>
      <c r="N133">
        <v>1.75</v>
      </c>
      <c r="O133" s="2">
        <v>39631</v>
      </c>
      <c r="P133" t="s">
        <v>32</v>
      </c>
      <c r="Q133" s="2">
        <v>39710</v>
      </c>
      <c r="R133" s="13"/>
      <c r="S133" s="1">
        <v>39631</v>
      </c>
      <c r="T133" t="s">
        <v>33</v>
      </c>
      <c r="U133" s="2">
        <v>39801</v>
      </c>
      <c r="V133" s="13"/>
      <c r="AC133" s="1">
        <v>39638</v>
      </c>
      <c r="AD133">
        <v>1146.99</v>
      </c>
    </row>
    <row r="134" spans="1:30" x14ac:dyDescent="0.25">
      <c r="A134" s="1">
        <v>39632</v>
      </c>
      <c r="B134">
        <v>2004.867</v>
      </c>
      <c r="C134" s="1">
        <v>39632</v>
      </c>
      <c r="D134">
        <v>1262.9000000000001</v>
      </c>
      <c r="E134" s="1">
        <v>39632</v>
      </c>
      <c r="F134">
        <v>2.3119000000000001</v>
      </c>
      <c r="G134" s="1">
        <v>36718</v>
      </c>
      <c r="H134">
        <v>6.7312500000000002</v>
      </c>
      <c r="I134" s="1">
        <v>39632</v>
      </c>
      <c r="J134">
        <v>1265</v>
      </c>
      <c r="K134" s="1">
        <v>39632</v>
      </c>
      <c r="L134">
        <v>1266.75</v>
      </c>
      <c r="M134" s="1">
        <v>39632</v>
      </c>
      <c r="N134">
        <v>1.9</v>
      </c>
      <c r="O134" s="2">
        <v>39632</v>
      </c>
      <c r="P134" t="s">
        <v>32</v>
      </c>
      <c r="Q134" s="2">
        <v>39710</v>
      </c>
      <c r="R134" s="13"/>
      <c r="S134" s="1">
        <v>39632</v>
      </c>
      <c r="T134" t="s">
        <v>33</v>
      </c>
      <c r="U134" s="2">
        <v>39801</v>
      </c>
      <c r="V134" s="13"/>
      <c r="AC134" s="1">
        <v>39639</v>
      </c>
      <c r="AD134">
        <v>1151.26</v>
      </c>
    </row>
    <row r="135" spans="1:30" x14ac:dyDescent="0.25">
      <c r="A135" s="1">
        <v>39636</v>
      </c>
      <c r="B135">
        <v>1988.0889999999999</v>
      </c>
      <c r="C135" s="1">
        <v>39636</v>
      </c>
      <c r="D135">
        <v>1252.31</v>
      </c>
      <c r="E135" s="1">
        <v>39636</v>
      </c>
      <c r="F135">
        <v>2.3332000000000002</v>
      </c>
      <c r="G135" s="1">
        <v>36719</v>
      </c>
      <c r="H135">
        <v>6.7312500000000002</v>
      </c>
      <c r="I135" s="1">
        <v>39636</v>
      </c>
      <c r="J135">
        <v>1251.75</v>
      </c>
      <c r="K135" s="1">
        <v>39636</v>
      </c>
      <c r="L135">
        <v>1253.5</v>
      </c>
      <c r="M135" s="1">
        <v>39636</v>
      </c>
      <c r="N135">
        <v>1.8</v>
      </c>
      <c r="O135" s="2">
        <v>39636</v>
      </c>
      <c r="P135" t="s">
        <v>32</v>
      </c>
      <c r="Q135" s="2">
        <v>39710</v>
      </c>
      <c r="R135" s="13"/>
      <c r="S135" s="1">
        <v>39636</v>
      </c>
      <c r="T135" t="s">
        <v>33</v>
      </c>
      <c r="U135" s="2">
        <v>39801</v>
      </c>
      <c r="V135" s="13"/>
      <c r="AC135" s="1">
        <v>39640</v>
      </c>
      <c r="AD135">
        <v>1149.3</v>
      </c>
    </row>
    <row r="136" spans="1:30" x14ac:dyDescent="0.25">
      <c r="A136" s="1">
        <v>39637</v>
      </c>
      <c r="B136">
        <v>2022.826</v>
      </c>
      <c r="C136" s="1">
        <v>39637</v>
      </c>
      <c r="D136">
        <v>1273.7</v>
      </c>
      <c r="E136" s="1">
        <v>39637</v>
      </c>
      <c r="F136">
        <v>2.2972999999999999</v>
      </c>
      <c r="G136" s="1">
        <v>36720</v>
      </c>
      <c r="H136">
        <v>6.7337499999999997</v>
      </c>
      <c r="I136" s="1">
        <v>39637</v>
      </c>
      <c r="J136">
        <v>1273.75</v>
      </c>
      <c r="K136" s="1">
        <v>39637</v>
      </c>
      <c r="L136">
        <v>1275.5</v>
      </c>
      <c r="M136" s="1">
        <v>39637</v>
      </c>
      <c r="N136">
        <v>1.8</v>
      </c>
      <c r="O136" s="2">
        <v>39637</v>
      </c>
      <c r="P136" t="s">
        <v>32</v>
      </c>
      <c r="Q136" s="2">
        <v>39710</v>
      </c>
      <c r="R136" s="13"/>
      <c r="S136" s="1">
        <v>39637</v>
      </c>
      <c r="T136" t="s">
        <v>33</v>
      </c>
      <c r="U136" s="2">
        <v>39801</v>
      </c>
      <c r="V136" s="13"/>
      <c r="AC136" s="1">
        <v>39643</v>
      </c>
      <c r="AD136">
        <v>1143.7</v>
      </c>
    </row>
    <row r="137" spans="1:30" x14ac:dyDescent="0.25">
      <c r="A137" s="1">
        <v>39638</v>
      </c>
      <c r="B137">
        <v>1976.9649999999999</v>
      </c>
      <c r="C137" s="1">
        <v>39638</v>
      </c>
      <c r="D137">
        <v>1244.69</v>
      </c>
      <c r="E137" s="1">
        <v>39638</v>
      </c>
      <c r="F137">
        <v>2.3487999999999998</v>
      </c>
      <c r="G137" s="1">
        <v>36721</v>
      </c>
      <c r="H137">
        <v>6.73</v>
      </c>
      <c r="I137" s="1">
        <v>39638</v>
      </c>
      <c r="J137">
        <v>1248</v>
      </c>
      <c r="K137" s="1">
        <v>39638</v>
      </c>
      <c r="L137">
        <v>1249.5</v>
      </c>
      <c r="M137" s="1">
        <v>39638</v>
      </c>
      <c r="N137">
        <v>1.55</v>
      </c>
      <c r="O137" s="2">
        <v>39638</v>
      </c>
      <c r="P137" t="s">
        <v>32</v>
      </c>
      <c r="Q137" s="2">
        <v>39710</v>
      </c>
      <c r="R137" s="13"/>
      <c r="S137" s="1">
        <v>39638</v>
      </c>
      <c r="T137" t="s">
        <v>33</v>
      </c>
      <c r="U137" s="2">
        <v>39801</v>
      </c>
      <c r="V137" s="13"/>
      <c r="AC137" s="1">
        <v>39644</v>
      </c>
      <c r="AD137">
        <v>1133.79</v>
      </c>
    </row>
    <row r="138" spans="1:30" x14ac:dyDescent="0.25">
      <c r="A138" s="1">
        <v>39639</v>
      </c>
      <c r="B138">
        <v>1990.7829999999999</v>
      </c>
      <c r="C138" s="1">
        <v>39639</v>
      </c>
      <c r="D138">
        <v>1253.3900000000001</v>
      </c>
      <c r="E138" s="1">
        <v>39639</v>
      </c>
      <c r="F138">
        <v>2.3369</v>
      </c>
      <c r="G138" s="1">
        <v>36724</v>
      </c>
      <c r="H138">
        <v>6.74</v>
      </c>
      <c r="I138" s="1">
        <v>39639</v>
      </c>
      <c r="J138">
        <v>1254.5</v>
      </c>
      <c r="K138" s="1">
        <v>39639</v>
      </c>
      <c r="L138">
        <v>1256.25</v>
      </c>
      <c r="M138" s="1">
        <v>39639</v>
      </c>
      <c r="N138">
        <v>1.6</v>
      </c>
      <c r="O138" s="2">
        <v>39639</v>
      </c>
      <c r="P138" t="s">
        <v>32</v>
      </c>
      <c r="Q138" s="2">
        <v>39710</v>
      </c>
      <c r="R138" s="13"/>
      <c r="S138" s="1">
        <v>39639</v>
      </c>
      <c r="T138" t="s">
        <v>33</v>
      </c>
      <c r="U138" s="2">
        <v>39801</v>
      </c>
      <c r="V138" s="13"/>
      <c r="AC138" s="1">
        <v>39645</v>
      </c>
      <c r="AD138">
        <v>1158.25</v>
      </c>
    </row>
    <row r="139" spans="1:30" x14ac:dyDescent="0.25">
      <c r="A139" s="1">
        <v>39640</v>
      </c>
      <c r="B139">
        <v>1968.8630000000001</v>
      </c>
      <c r="C139" s="1">
        <v>39640</v>
      </c>
      <c r="D139">
        <v>1239.49</v>
      </c>
      <c r="E139" s="1">
        <v>39640</v>
      </c>
      <c r="F139">
        <v>2.3647999999999998</v>
      </c>
      <c r="G139" s="1">
        <v>36725</v>
      </c>
      <c r="H139">
        <v>6.74</v>
      </c>
      <c r="I139" s="1">
        <v>39640</v>
      </c>
      <c r="J139">
        <v>1239.75</v>
      </c>
      <c r="K139" s="1">
        <v>39640</v>
      </c>
      <c r="L139">
        <v>1241.5</v>
      </c>
      <c r="M139" s="1">
        <v>39640</v>
      </c>
      <c r="N139">
        <v>1.65</v>
      </c>
      <c r="O139" s="2">
        <v>39640</v>
      </c>
      <c r="P139" t="s">
        <v>32</v>
      </c>
      <c r="Q139" s="2">
        <v>39710</v>
      </c>
      <c r="R139" s="13"/>
      <c r="S139" s="1">
        <v>39640</v>
      </c>
      <c r="T139" t="s">
        <v>33</v>
      </c>
      <c r="U139" s="2">
        <v>39801</v>
      </c>
      <c r="V139" s="13"/>
      <c r="AC139" s="1">
        <v>39646</v>
      </c>
      <c r="AD139">
        <v>1153.04</v>
      </c>
    </row>
    <row r="140" spans="1:30" x14ac:dyDescent="0.25">
      <c r="A140" s="1">
        <v>39643</v>
      </c>
      <c r="B140">
        <v>1951.0840000000001</v>
      </c>
      <c r="C140" s="1">
        <v>39643</v>
      </c>
      <c r="D140">
        <v>1228.3</v>
      </c>
      <c r="E140" s="1">
        <v>39643</v>
      </c>
      <c r="F140">
        <v>2.3862999999999999</v>
      </c>
      <c r="G140" s="1">
        <v>36726</v>
      </c>
      <c r="H140">
        <v>6.74</v>
      </c>
      <c r="I140" s="1">
        <v>39643</v>
      </c>
      <c r="J140">
        <v>1228.25</v>
      </c>
      <c r="K140" s="1">
        <v>39643</v>
      </c>
      <c r="L140">
        <v>1229.75</v>
      </c>
      <c r="M140" s="1">
        <v>39643</v>
      </c>
      <c r="N140">
        <v>1.55</v>
      </c>
      <c r="O140" s="2">
        <v>39643</v>
      </c>
      <c r="P140" t="s">
        <v>32</v>
      </c>
      <c r="Q140" s="2">
        <v>39710</v>
      </c>
      <c r="R140" s="13"/>
      <c r="S140" s="1">
        <v>39643</v>
      </c>
      <c r="T140" t="s">
        <v>33</v>
      </c>
      <c r="U140" s="2">
        <v>39801</v>
      </c>
      <c r="V140" s="13"/>
      <c r="AC140" s="1">
        <v>39647</v>
      </c>
      <c r="AD140">
        <v>1152.77</v>
      </c>
    </row>
    <row r="141" spans="1:30" x14ac:dyDescent="0.25">
      <c r="A141" s="1">
        <v>39644</v>
      </c>
      <c r="B141">
        <v>1929.847</v>
      </c>
      <c r="C141" s="1">
        <v>39644</v>
      </c>
      <c r="D141">
        <v>1214.9100000000001</v>
      </c>
      <c r="E141" s="1">
        <v>39644</v>
      </c>
      <c r="F141">
        <v>2.4115000000000002</v>
      </c>
      <c r="G141" s="1">
        <v>36727</v>
      </c>
      <c r="H141">
        <v>6.74</v>
      </c>
      <c r="I141" s="1">
        <v>39644</v>
      </c>
      <c r="J141">
        <v>1211.5</v>
      </c>
      <c r="K141" s="1">
        <v>39644</v>
      </c>
      <c r="L141">
        <v>1212.75</v>
      </c>
      <c r="M141" s="1">
        <v>39644</v>
      </c>
      <c r="N141">
        <v>1.25</v>
      </c>
      <c r="O141" s="2">
        <v>39644</v>
      </c>
      <c r="P141" t="s">
        <v>32</v>
      </c>
      <c r="Q141" s="2">
        <v>39710</v>
      </c>
      <c r="R141" s="13"/>
      <c r="S141" s="1">
        <v>39644</v>
      </c>
      <c r="T141" t="s">
        <v>33</v>
      </c>
      <c r="U141" s="2">
        <v>39801</v>
      </c>
      <c r="V141" s="13"/>
      <c r="AC141" s="1">
        <v>39650</v>
      </c>
      <c r="AD141">
        <v>1153.3399999999999</v>
      </c>
    </row>
    <row r="142" spans="1:30" x14ac:dyDescent="0.25">
      <c r="A142" s="1">
        <v>39645</v>
      </c>
      <c r="B142">
        <v>1978.4690000000001</v>
      </c>
      <c r="C142" s="1">
        <v>39645</v>
      </c>
      <c r="D142">
        <v>1245.3599999999999</v>
      </c>
      <c r="E142" s="1">
        <v>39645</v>
      </c>
      <c r="F142">
        <v>2.3540000000000001</v>
      </c>
      <c r="G142" s="1">
        <v>36728</v>
      </c>
      <c r="H142">
        <v>6.7175000000000002</v>
      </c>
      <c r="I142" s="1">
        <v>39645</v>
      </c>
      <c r="J142">
        <v>1241</v>
      </c>
      <c r="K142" s="1">
        <v>39645</v>
      </c>
      <c r="L142">
        <v>1242.5</v>
      </c>
      <c r="M142" s="1">
        <v>39645</v>
      </c>
      <c r="N142">
        <v>1.5</v>
      </c>
      <c r="O142" s="2">
        <v>39645</v>
      </c>
      <c r="P142" t="s">
        <v>32</v>
      </c>
      <c r="Q142" s="2">
        <v>39710</v>
      </c>
      <c r="R142" s="13"/>
      <c r="S142" s="1">
        <v>39645</v>
      </c>
      <c r="T142" t="s">
        <v>33</v>
      </c>
      <c r="U142" s="2">
        <v>39801</v>
      </c>
      <c r="V142" s="13"/>
      <c r="AC142" s="1">
        <v>39651</v>
      </c>
      <c r="AD142">
        <v>1145.92</v>
      </c>
    </row>
    <row r="143" spans="1:30" x14ac:dyDescent="0.25">
      <c r="A143" s="1">
        <v>39646</v>
      </c>
      <c r="B143">
        <v>2002.3040000000001</v>
      </c>
      <c r="C143" s="1">
        <v>39646</v>
      </c>
      <c r="D143">
        <v>1260.32</v>
      </c>
      <c r="E143" s="1">
        <v>39646</v>
      </c>
      <c r="F143">
        <v>2.3265000000000002</v>
      </c>
      <c r="G143" s="1">
        <v>36731</v>
      </c>
      <c r="H143">
        <v>6.7137500000000001</v>
      </c>
      <c r="I143" s="1">
        <v>39646</v>
      </c>
      <c r="J143">
        <v>1253.5</v>
      </c>
      <c r="K143" s="1">
        <v>39646</v>
      </c>
      <c r="L143">
        <v>1255</v>
      </c>
      <c r="M143" s="1">
        <v>39646</v>
      </c>
      <c r="N143">
        <v>1.7</v>
      </c>
      <c r="O143" s="2">
        <v>39646</v>
      </c>
      <c r="P143" t="s">
        <v>32</v>
      </c>
      <c r="Q143" s="2">
        <v>39710</v>
      </c>
      <c r="R143" s="13"/>
      <c r="S143" s="1">
        <v>39646</v>
      </c>
      <c r="T143" t="s">
        <v>33</v>
      </c>
      <c r="U143" s="2">
        <v>39801</v>
      </c>
      <c r="V143" s="13"/>
      <c r="AC143" s="1">
        <v>39652</v>
      </c>
      <c r="AD143">
        <v>1142.92</v>
      </c>
    </row>
    <row r="144" spans="1:30" x14ac:dyDescent="0.25">
      <c r="A144" s="1">
        <v>39647</v>
      </c>
      <c r="B144">
        <v>2002.884</v>
      </c>
      <c r="C144" s="1">
        <v>39647</v>
      </c>
      <c r="D144">
        <v>1260.68</v>
      </c>
      <c r="E144" s="1">
        <v>39647</v>
      </c>
      <c r="F144">
        <v>2.3218999999999999</v>
      </c>
      <c r="G144" s="1">
        <v>36732</v>
      </c>
      <c r="H144">
        <v>6.7149999999999999</v>
      </c>
      <c r="I144" s="1">
        <v>39647</v>
      </c>
      <c r="J144">
        <v>1260.5</v>
      </c>
      <c r="K144" s="1">
        <v>39647</v>
      </c>
      <c r="L144">
        <v>1262.25</v>
      </c>
      <c r="M144" s="1">
        <v>39647</v>
      </c>
      <c r="N144">
        <v>1.85</v>
      </c>
      <c r="O144" s="2">
        <v>39647</v>
      </c>
      <c r="P144" t="s">
        <v>32</v>
      </c>
      <c r="Q144" s="2">
        <v>39710</v>
      </c>
      <c r="R144" s="13"/>
      <c r="S144" s="1">
        <v>39647</v>
      </c>
      <c r="T144" t="s">
        <v>33</v>
      </c>
      <c r="U144" s="2">
        <v>39801</v>
      </c>
      <c r="V144" s="13"/>
      <c r="AC144" s="1">
        <v>39653</v>
      </c>
      <c r="AD144">
        <v>1157.47</v>
      </c>
    </row>
    <row r="145" spans="1:30" x14ac:dyDescent="0.25">
      <c r="A145" s="1">
        <v>39650</v>
      </c>
      <c r="B145">
        <v>2001.855</v>
      </c>
      <c r="C145" s="1">
        <v>39650</v>
      </c>
      <c r="D145">
        <v>1260</v>
      </c>
      <c r="E145" s="1">
        <v>39650</v>
      </c>
      <c r="F145">
        <v>2.3148</v>
      </c>
      <c r="G145" s="1">
        <v>36733</v>
      </c>
      <c r="H145">
        <v>6.7125000000000004</v>
      </c>
      <c r="I145" s="1">
        <v>39650</v>
      </c>
      <c r="J145">
        <v>1261.5</v>
      </c>
      <c r="K145" s="1">
        <v>39650</v>
      </c>
      <c r="L145">
        <v>1263.5</v>
      </c>
      <c r="M145" s="1">
        <v>39650</v>
      </c>
      <c r="N145">
        <v>1.85</v>
      </c>
      <c r="O145" s="2">
        <v>39650</v>
      </c>
      <c r="P145" t="s">
        <v>32</v>
      </c>
      <c r="Q145" s="2">
        <v>39710</v>
      </c>
      <c r="R145" s="13"/>
      <c r="S145" s="1">
        <v>39650</v>
      </c>
      <c r="T145" t="s">
        <v>33</v>
      </c>
      <c r="U145" s="2">
        <v>39801</v>
      </c>
      <c r="V145" s="13"/>
      <c r="AC145" s="1">
        <v>39654</v>
      </c>
      <c r="AD145">
        <v>1160</v>
      </c>
    </row>
    <row r="146" spans="1:30" x14ac:dyDescent="0.25">
      <c r="A146" s="1">
        <v>39651</v>
      </c>
      <c r="B146">
        <v>2028.905</v>
      </c>
      <c r="C146" s="1">
        <v>39651</v>
      </c>
      <c r="D146">
        <v>1277</v>
      </c>
      <c r="E146" s="1">
        <v>39651</v>
      </c>
      <c r="F146">
        <v>2.2841</v>
      </c>
      <c r="G146" s="1">
        <v>36734</v>
      </c>
      <c r="H146">
        <v>6.7125000000000004</v>
      </c>
      <c r="I146" s="1">
        <v>39651</v>
      </c>
      <c r="J146">
        <v>1274.25</v>
      </c>
      <c r="K146" s="1">
        <v>39651</v>
      </c>
      <c r="L146">
        <v>1276.25</v>
      </c>
      <c r="M146" s="1">
        <v>39651</v>
      </c>
      <c r="N146">
        <v>2.0499999999999998</v>
      </c>
      <c r="O146" s="2">
        <v>39651</v>
      </c>
      <c r="P146" t="s">
        <v>32</v>
      </c>
      <c r="Q146" s="2">
        <v>39710</v>
      </c>
      <c r="R146" s="13"/>
      <c r="S146" s="1">
        <v>39651</v>
      </c>
      <c r="T146" t="s">
        <v>33</v>
      </c>
      <c r="U146" s="2">
        <v>39801</v>
      </c>
      <c r="V146" s="13"/>
      <c r="AC146" s="1">
        <v>39657</v>
      </c>
      <c r="AD146">
        <v>1152.8699999999999</v>
      </c>
    </row>
    <row r="147" spans="1:30" x14ac:dyDescent="0.25">
      <c r="A147" s="1">
        <v>39652</v>
      </c>
      <c r="B147">
        <v>2037.1510000000001</v>
      </c>
      <c r="C147" s="1">
        <v>39652</v>
      </c>
      <c r="D147">
        <v>1282.19</v>
      </c>
      <c r="E147" s="1">
        <v>39652</v>
      </c>
      <c r="F147">
        <v>2.2749000000000001</v>
      </c>
      <c r="G147" s="1">
        <v>36735</v>
      </c>
      <c r="H147">
        <v>6.7112499999999997</v>
      </c>
      <c r="I147" s="1">
        <v>39652</v>
      </c>
      <c r="J147">
        <v>1282.5</v>
      </c>
      <c r="K147" s="1">
        <v>39652</v>
      </c>
      <c r="L147">
        <v>1284.5</v>
      </c>
      <c r="M147" s="1">
        <v>39652</v>
      </c>
      <c r="N147">
        <v>2.1</v>
      </c>
      <c r="O147" s="2">
        <v>39652</v>
      </c>
      <c r="P147" t="s">
        <v>32</v>
      </c>
      <c r="Q147" s="2">
        <v>39710</v>
      </c>
      <c r="R147" s="13"/>
      <c r="S147" s="1">
        <v>39652</v>
      </c>
      <c r="T147" t="s">
        <v>33</v>
      </c>
      <c r="U147" s="2">
        <v>39801</v>
      </c>
      <c r="V147" s="13"/>
      <c r="AC147" s="1">
        <v>39658</v>
      </c>
      <c r="AD147">
        <v>1181.1099999999999</v>
      </c>
    </row>
    <row r="148" spans="1:30" x14ac:dyDescent="0.25">
      <c r="A148" s="1">
        <v>39653</v>
      </c>
      <c r="B148">
        <v>1990.086</v>
      </c>
      <c r="C148" s="1">
        <v>39653</v>
      </c>
      <c r="D148">
        <v>1252.54</v>
      </c>
      <c r="E148" s="1">
        <v>39653</v>
      </c>
      <c r="F148">
        <v>2.3294999999999999</v>
      </c>
      <c r="G148" s="1">
        <v>36738</v>
      </c>
      <c r="H148">
        <v>6.7218799999999996</v>
      </c>
      <c r="I148" s="1">
        <v>39653</v>
      </c>
      <c r="J148">
        <v>1253.75</v>
      </c>
      <c r="K148" s="1">
        <v>39653</v>
      </c>
      <c r="L148">
        <v>1255.5</v>
      </c>
      <c r="M148" s="1">
        <v>39653</v>
      </c>
      <c r="N148">
        <v>1.75</v>
      </c>
      <c r="O148" s="2">
        <v>39653</v>
      </c>
      <c r="P148" t="s">
        <v>32</v>
      </c>
      <c r="Q148" s="2">
        <v>39710</v>
      </c>
      <c r="R148" s="13"/>
      <c r="S148" s="1">
        <v>39653</v>
      </c>
      <c r="T148" t="s">
        <v>33</v>
      </c>
      <c r="U148" s="2">
        <v>39801</v>
      </c>
      <c r="V148" s="13"/>
      <c r="AC148" s="1">
        <v>39659</v>
      </c>
      <c r="AD148">
        <v>1176.82</v>
      </c>
    </row>
    <row r="149" spans="1:30" x14ac:dyDescent="0.25">
      <c r="A149" s="1">
        <v>39654</v>
      </c>
      <c r="B149">
        <v>1998.4059999999999</v>
      </c>
      <c r="C149" s="1">
        <v>39654</v>
      </c>
      <c r="D149">
        <v>1257.76</v>
      </c>
      <c r="E149" s="1">
        <v>39654</v>
      </c>
      <c r="F149">
        <v>2.3195999999999999</v>
      </c>
      <c r="G149" s="1">
        <v>36739</v>
      </c>
      <c r="H149">
        <v>6.72</v>
      </c>
      <c r="I149" s="1">
        <v>39654</v>
      </c>
      <c r="J149">
        <v>1253.75</v>
      </c>
      <c r="K149" s="1">
        <v>39654</v>
      </c>
      <c r="L149">
        <v>1255.75</v>
      </c>
      <c r="M149" s="1">
        <v>39654</v>
      </c>
      <c r="N149">
        <v>1.9</v>
      </c>
      <c r="O149" s="2">
        <v>39654</v>
      </c>
      <c r="P149" t="s">
        <v>32</v>
      </c>
      <c r="Q149" s="2">
        <v>39710</v>
      </c>
      <c r="R149" s="13"/>
      <c r="S149" s="1">
        <v>39654</v>
      </c>
      <c r="T149" t="s">
        <v>33</v>
      </c>
      <c r="U149" s="2">
        <v>39801</v>
      </c>
      <c r="V149" s="13"/>
      <c r="AC149" s="1">
        <v>39660</v>
      </c>
      <c r="AD149">
        <v>1192.4100000000001</v>
      </c>
    </row>
    <row r="150" spans="1:30" x14ac:dyDescent="0.25">
      <c r="A150" s="1">
        <v>39657</v>
      </c>
      <c r="B150">
        <v>1961.23</v>
      </c>
      <c r="C150" s="1">
        <v>39657</v>
      </c>
      <c r="D150">
        <v>1234.3699999999999</v>
      </c>
      <c r="E150" s="1">
        <v>39657</v>
      </c>
      <c r="F150">
        <v>2.3635999999999999</v>
      </c>
      <c r="G150" s="1">
        <v>36740</v>
      </c>
      <c r="H150">
        <v>6.72</v>
      </c>
      <c r="I150" s="1">
        <v>39657</v>
      </c>
      <c r="J150">
        <v>1235</v>
      </c>
      <c r="K150" s="1">
        <v>39657</v>
      </c>
      <c r="L150">
        <v>1236.75</v>
      </c>
      <c r="M150" s="1">
        <v>39657</v>
      </c>
      <c r="N150">
        <v>1.75</v>
      </c>
      <c r="O150" s="2">
        <v>39657</v>
      </c>
      <c r="P150" t="s">
        <v>32</v>
      </c>
      <c r="Q150" s="2">
        <v>39710</v>
      </c>
      <c r="R150" s="13"/>
      <c r="S150" s="1">
        <v>39657</v>
      </c>
      <c r="T150" t="s">
        <v>33</v>
      </c>
      <c r="U150" s="2">
        <v>39801</v>
      </c>
      <c r="V150" s="13"/>
      <c r="AC150" s="1">
        <v>39661</v>
      </c>
      <c r="AD150">
        <v>1194.02</v>
      </c>
    </row>
    <row r="151" spans="1:30" x14ac:dyDescent="0.25">
      <c r="A151" s="1">
        <v>39658</v>
      </c>
      <c r="B151">
        <v>2007.213</v>
      </c>
      <c r="C151" s="1">
        <v>39658</v>
      </c>
      <c r="D151">
        <v>1263.2</v>
      </c>
      <c r="E151" s="1">
        <v>39658</v>
      </c>
      <c r="F151">
        <v>2.3033000000000001</v>
      </c>
      <c r="G151" s="1">
        <v>36741</v>
      </c>
      <c r="H151">
        <v>6.7137500000000001</v>
      </c>
      <c r="I151" s="1">
        <v>39658</v>
      </c>
      <c r="J151">
        <v>1261.75</v>
      </c>
      <c r="K151" s="1">
        <v>39658</v>
      </c>
      <c r="L151">
        <v>1263.5</v>
      </c>
      <c r="M151" s="1">
        <v>39658</v>
      </c>
      <c r="N151">
        <v>1.8</v>
      </c>
      <c r="O151" s="2">
        <v>39658</v>
      </c>
      <c r="P151" t="s">
        <v>32</v>
      </c>
      <c r="Q151" s="2">
        <v>39710</v>
      </c>
      <c r="R151" s="13"/>
      <c r="S151" s="1">
        <v>39658</v>
      </c>
      <c r="T151" t="s">
        <v>33</v>
      </c>
      <c r="U151" s="2">
        <v>39801</v>
      </c>
      <c r="V151" s="13"/>
      <c r="AC151" s="1">
        <v>39664</v>
      </c>
      <c r="AD151">
        <v>1193.33</v>
      </c>
    </row>
    <row r="152" spans="1:30" x14ac:dyDescent="0.25">
      <c r="A152" s="1">
        <v>39659</v>
      </c>
      <c r="B152">
        <v>2040.807</v>
      </c>
      <c r="C152" s="1">
        <v>39659</v>
      </c>
      <c r="D152">
        <v>1284.26</v>
      </c>
      <c r="E152" s="1">
        <v>39659</v>
      </c>
      <c r="F152">
        <v>2.2698</v>
      </c>
      <c r="G152" s="1">
        <v>36742</v>
      </c>
      <c r="H152">
        <v>6.71</v>
      </c>
      <c r="I152" s="1">
        <v>39659</v>
      </c>
      <c r="J152">
        <v>1284.75</v>
      </c>
      <c r="K152" s="1">
        <v>39659</v>
      </c>
      <c r="L152">
        <v>1286.5</v>
      </c>
      <c r="M152" s="1">
        <v>39659</v>
      </c>
      <c r="N152">
        <v>1.7</v>
      </c>
      <c r="O152" s="2">
        <v>39659</v>
      </c>
      <c r="P152" t="s">
        <v>32</v>
      </c>
      <c r="Q152" s="2">
        <v>39710</v>
      </c>
      <c r="R152" s="13"/>
      <c r="S152" s="1">
        <v>39659</v>
      </c>
      <c r="T152" t="s">
        <v>33</v>
      </c>
      <c r="U152" s="2">
        <v>39801</v>
      </c>
      <c r="V152" s="13"/>
      <c r="AC152" s="1">
        <v>39665</v>
      </c>
      <c r="AD152">
        <v>1214.3699999999999</v>
      </c>
    </row>
    <row r="153" spans="1:30" x14ac:dyDescent="0.25">
      <c r="A153" s="1">
        <v>39660</v>
      </c>
      <c r="B153">
        <v>2014.394</v>
      </c>
      <c r="C153" s="1">
        <v>39660</v>
      </c>
      <c r="D153">
        <v>1267.3800000000001</v>
      </c>
      <c r="E153" s="1">
        <v>39660</v>
      </c>
      <c r="F153">
        <v>2.2894999999999999</v>
      </c>
      <c r="G153" s="1">
        <v>36745</v>
      </c>
      <c r="H153">
        <v>6.6912500000000001</v>
      </c>
      <c r="I153" s="1">
        <v>39660</v>
      </c>
      <c r="J153">
        <v>1267</v>
      </c>
      <c r="K153" s="1">
        <v>39660</v>
      </c>
      <c r="L153">
        <v>1268.5</v>
      </c>
      <c r="M153" s="1">
        <v>39660</v>
      </c>
      <c r="N153">
        <v>1.6</v>
      </c>
      <c r="O153" s="2">
        <v>39660</v>
      </c>
      <c r="P153" t="s">
        <v>32</v>
      </c>
      <c r="Q153" s="2">
        <v>39710</v>
      </c>
      <c r="R153" s="13"/>
      <c r="S153" s="1">
        <v>39660</v>
      </c>
      <c r="T153" t="s">
        <v>33</v>
      </c>
      <c r="U153" s="2">
        <v>39801</v>
      </c>
      <c r="V153" s="13"/>
      <c r="AC153" s="1">
        <v>39666</v>
      </c>
      <c r="AD153">
        <v>1211.55</v>
      </c>
    </row>
    <row r="154" spans="1:30" x14ac:dyDescent="0.25">
      <c r="A154" s="1">
        <v>39661</v>
      </c>
      <c r="B154">
        <v>2003.162</v>
      </c>
      <c r="C154" s="1">
        <v>39661</v>
      </c>
      <c r="D154">
        <v>1260.31</v>
      </c>
      <c r="E154" s="1">
        <v>39661</v>
      </c>
      <c r="F154">
        <v>2.3010999999999999</v>
      </c>
      <c r="G154" s="1">
        <v>36746</v>
      </c>
      <c r="H154">
        <v>6.6899999999999897</v>
      </c>
      <c r="I154" s="1">
        <v>39661</v>
      </c>
      <c r="J154">
        <v>1260.25</v>
      </c>
      <c r="K154" s="1">
        <v>39661</v>
      </c>
      <c r="L154">
        <v>1262</v>
      </c>
      <c r="M154" s="1">
        <v>39661</v>
      </c>
      <c r="N154">
        <v>1.6</v>
      </c>
      <c r="O154" s="2">
        <v>39661</v>
      </c>
      <c r="P154" t="s">
        <v>32</v>
      </c>
      <c r="Q154" s="2">
        <v>39710</v>
      </c>
      <c r="R154" s="13"/>
      <c r="S154" s="1">
        <v>39661</v>
      </c>
      <c r="T154" t="s">
        <v>33</v>
      </c>
      <c r="U154" s="2">
        <v>39801</v>
      </c>
      <c r="V154" s="13"/>
      <c r="AC154" s="1">
        <v>39667</v>
      </c>
      <c r="AD154">
        <v>1228.06</v>
      </c>
    </row>
    <row r="155" spans="1:30" x14ac:dyDescent="0.25">
      <c r="A155" s="1">
        <v>39664</v>
      </c>
      <c r="B155">
        <v>1985.2329999999999</v>
      </c>
      <c r="C155" s="1">
        <v>39664</v>
      </c>
      <c r="D155">
        <v>1249.02</v>
      </c>
      <c r="E155" s="1">
        <v>39664</v>
      </c>
      <c r="F155">
        <v>2.3220999999999998</v>
      </c>
      <c r="G155" s="1">
        <v>36747</v>
      </c>
      <c r="H155">
        <v>6.6881300000000001</v>
      </c>
      <c r="I155" s="1">
        <v>39664</v>
      </c>
      <c r="J155">
        <v>1248.75</v>
      </c>
      <c r="K155" s="1">
        <v>39664</v>
      </c>
      <c r="L155">
        <v>1250.25</v>
      </c>
      <c r="M155" s="1">
        <v>39664</v>
      </c>
      <c r="N155">
        <v>1.6</v>
      </c>
      <c r="O155" s="2">
        <v>39664</v>
      </c>
      <c r="P155" t="s">
        <v>32</v>
      </c>
      <c r="Q155" s="2">
        <v>39710</v>
      </c>
      <c r="R155" s="13"/>
      <c r="S155" s="1">
        <v>39664</v>
      </c>
      <c r="T155" t="s">
        <v>33</v>
      </c>
      <c r="U155" s="2">
        <v>39801</v>
      </c>
      <c r="V155" s="13"/>
      <c r="AC155" s="1">
        <v>39668</v>
      </c>
      <c r="AD155">
        <v>1231.52</v>
      </c>
    </row>
    <row r="156" spans="1:30" x14ac:dyDescent="0.25">
      <c r="A156" s="1">
        <v>39665</v>
      </c>
      <c r="B156">
        <v>2042.444</v>
      </c>
      <c r="C156" s="1">
        <v>39665</v>
      </c>
      <c r="D156">
        <v>1284.8800000000001</v>
      </c>
      <c r="E156" s="1">
        <v>39665</v>
      </c>
      <c r="F156">
        <v>2.2587999999999999</v>
      </c>
      <c r="G156" s="1">
        <v>36748</v>
      </c>
      <c r="H156">
        <v>6.6812500000000004</v>
      </c>
      <c r="I156" s="1">
        <v>39665</v>
      </c>
      <c r="J156">
        <v>1283</v>
      </c>
      <c r="K156" s="1">
        <v>39665</v>
      </c>
      <c r="L156">
        <v>1284.5</v>
      </c>
      <c r="M156" s="1">
        <v>39665</v>
      </c>
      <c r="N156">
        <v>1.75</v>
      </c>
      <c r="O156" s="2">
        <v>39665</v>
      </c>
      <c r="P156" t="s">
        <v>32</v>
      </c>
      <c r="Q156" s="2">
        <v>39710</v>
      </c>
      <c r="R156" s="13"/>
      <c r="S156" s="1">
        <v>39665</v>
      </c>
      <c r="T156" t="s">
        <v>33</v>
      </c>
      <c r="U156" s="2">
        <v>39801</v>
      </c>
      <c r="V156" s="13"/>
      <c r="AC156" s="1">
        <v>39671</v>
      </c>
      <c r="AD156">
        <v>1224.95</v>
      </c>
    </row>
    <row r="157" spans="1:30" x14ac:dyDescent="0.25">
      <c r="A157" s="1">
        <v>39666</v>
      </c>
      <c r="B157">
        <v>2050.2289999999998</v>
      </c>
      <c r="C157" s="1">
        <v>39666</v>
      </c>
      <c r="D157">
        <v>1289.19</v>
      </c>
      <c r="E157" s="1">
        <v>39666</v>
      </c>
      <c r="F157">
        <v>2.2565</v>
      </c>
      <c r="G157" s="1">
        <v>36749</v>
      </c>
      <c r="H157">
        <v>6.68</v>
      </c>
      <c r="I157" s="1">
        <v>39666</v>
      </c>
      <c r="J157">
        <v>1287.75</v>
      </c>
      <c r="K157" s="1">
        <v>39666</v>
      </c>
      <c r="L157">
        <v>1289.5</v>
      </c>
      <c r="M157" s="1">
        <v>39666</v>
      </c>
      <c r="N157">
        <v>1.75</v>
      </c>
      <c r="O157" s="2">
        <v>39666</v>
      </c>
      <c r="P157" t="s">
        <v>32</v>
      </c>
      <c r="Q157" s="2">
        <v>39710</v>
      </c>
      <c r="R157" s="13"/>
      <c r="S157" s="1">
        <v>39666</v>
      </c>
      <c r="T157" t="s">
        <v>33</v>
      </c>
      <c r="U157" s="2">
        <v>39801</v>
      </c>
      <c r="V157" s="13"/>
      <c r="AC157" s="1">
        <v>39672</v>
      </c>
      <c r="AD157">
        <v>1234.8</v>
      </c>
    </row>
    <row r="158" spans="1:30" x14ac:dyDescent="0.25">
      <c r="A158" s="1">
        <v>39667</v>
      </c>
      <c r="B158">
        <v>2013.655</v>
      </c>
      <c r="C158" s="1">
        <v>39667</v>
      </c>
      <c r="D158">
        <v>1266.07</v>
      </c>
      <c r="E158" s="1">
        <v>39667</v>
      </c>
      <c r="F158">
        <v>2.2997999999999998</v>
      </c>
      <c r="G158" s="1">
        <v>36752</v>
      </c>
      <c r="H158">
        <v>6.6875</v>
      </c>
      <c r="I158" s="1">
        <v>39667</v>
      </c>
      <c r="J158">
        <v>1268</v>
      </c>
      <c r="K158" s="1">
        <v>39667</v>
      </c>
      <c r="L158">
        <v>1269.5</v>
      </c>
      <c r="M158" s="1">
        <v>39667</v>
      </c>
      <c r="N158">
        <v>1.6</v>
      </c>
      <c r="O158" s="2">
        <v>39667</v>
      </c>
      <c r="P158" t="s">
        <v>32</v>
      </c>
      <c r="Q158" s="2">
        <v>39710</v>
      </c>
      <c r="R158" s="13"/>
      <c r="S158" s="1">
        <v>39667</v>
      </c>
      <c r="T158" t="s">
        <v>33</v>
      </c>
      <c r="U158" s="2">
        <v>39801</v>
      </c>
      <c r="V158" s="13"/>
      <c r="AC158" s="1">
        <v>39673</v>
      </c>
      <c r="AD158">
        <v>1234.8499999999999</v>
      </c>
    </row>
    <row r="159" spans="1:30" x14ac:dyDescent="0.25">
      <c r="A159" s="1">
        <v>39668</v>
      </c>
      <c r="B159">
        <v>2061.7730000000001</v>
      </c>
      <c r="C159" s="1">
        <v>39668</v>
      </c>
      <c r="D159">
        <v>1296.32</v>
      </c>
      <c r="E159" s="1">
        <v>39668</v>
      </c>
      <c r="F159">
        <v>2.2462</v>
      </c>
      <c r="G159" s="1">
        <v>36753</v>
      </c>
      <c r="H159">
        <v>6.6899999999999897</v>
      </c>
      <c r="I159" s="1">
        <v>39668</v>
      </c>
      <c r="J159">
        <v>1292.25</v>
      </c>
      <c r="K159" s="1">
        <v>39668</v>
      </c>
      <c r="L159">
        <v>1294</v>
      </c>
      <c r="M159" s="1">
        <v>39668</v>
      </c>
      <c r="N159">
        <v>1.75</v>
      </c>
      <c r="O159" s="2">
        <v>39668</v>
      </c>
      <c r="P159" t="s">
        <v>32</v>
      </c>
      <c r="Q159" s="2">
        <v>39710</v>
      </c>
      <c r="R159" s="13"/>
      <c r="S159" s="1">
        <v>39668</v>
      </c>
      <c r="T159" t="s">
        <v>33</v>
      </c>
      <c r="U159" s="2">
        <v>39801</v>
      </c>
      <c r="V159" s="13"/>
      <c r="AC159" s="1">
        <v>39674</v>
      </c>
      <c r="AD159">
        <v>1235.42</v>
      </c>
    </row>
    <row r="160" spans="1:30" x14ac:dyDescent="0.25">
      <c r="A160" s="1">
        <v>39671</v>
      </c>
      <c r="B160">
        <v>2076.5909999999999</v>
      </c>
      <c r="C160" s="1">
        <v>39671</v>
      </c>
      <c r="D160">
        <v>1305.32</v>
      </c>
      <c r="E160" s="1">
        <v>39671</v>
      </c>
      <c r="F160">
        <v>2.2334000000000001</v>
      </c>
      <c r="G160" s="1">
        <v>36754</v>
      </c>
      <c r="H160">
        <v>6.6899999999999897</v>
      </c>
      <c r="I160" s="1">
        <v>39671</v>
      </c>
      <c r="J160">
        <v>1305</v>
      </c>
      <c r="K160" s="1">
        <v>39671</v>
      </c>
      <c r="L160">
        <v>1307</v>
      </c>
      <c r="M160" s="1">
        <v>39671</v>
      </c>
      <c r="N160">
        <v>1.75</v>
      </c>
      <c r="O160" s="2">
        <v>39671</v>
      </c>
      <c r="P160" t="s">
        <v>32</v>
      </c>
      <c r="Q160" s="2">
        <v>39710</v>
      </c>
      <c r="R160" s="13"/>
      <c r="S160" s="1">
        <v>39671</v>
      </c>
      <c r="T160" t="s">
        <v>33</v>
      </c>
      <c r="U160" s="2">
        <v>39801</v>
      </c>
      <c r="V160" s="13"/>
      <c r="AC160" s="1">
        <v>39675</v>
      </c>
      <c r="AD160">
        <v>1235.51</v>
      </c>
    </row>
    <row r="161" spans="1:30" x14ac:dyDescent="0.25">
      <c r="A161" s="1">
        <v>39672</v>
      </c>
      <c r="B161">
        <v>2051.6619999999998</v>
      </c>
      <c r="C161" s="1">
        <v>39672</v>
      </c>
      <c r="D161">
        <v>1289.5899999999999</v>
      </c>
      <c r="E161" s="1">
        <v>39672</v>
      </c>
      <c r="F161">
        <v>2.2606000000000002</v>
      </c>
      <c r="G161" s="1">
        <v>36755</v>
      </c>
      <c r="H161">
        <v>6.6899999999999897</v>
      </c>
      <c r="I161" s="1">
        <v>39672</v>
      </c>
      <c r="J161">
        <v>1291.5</v>
      </c>
      <c r="K161" s="1">
        <v>39672</v>
      </c>
      <c r="L161">
        <v>1293</v>
      </c>
      <c r="M161" s="1">
        <v>39672</v>
      </c>
      <c r="N161">
        <v>1.65</v>
      </c>
      <c r="O161" s="2">
        <v>39672</v>
      </c>
      <c r="P161" t="s">
        <v>32</v>
      </c>
      <c r="Q161" s="2">
        <v>39710</v>
      </c>
      <c r="R161" s="13"/>
      <c r="S161" s="1">
        <v>39672</v>
      </c>
      <c r="T161" t="s">
        <v>33</v>
      </c>
      <c r="U161" s="2">
        <v>39801</v>
      </c>
      <c r="V161" s="13"/>
      <c r="AC161" s="1">
        <v>39678</v>
      </c>
      <c r="AD161">
        <v>1238.4100000000001</v>
      </c>
    </row>
    <row r="162" spans="1:30" x14ac:dyDescent="0.25">
      <c r="A162" s="1">
        <v>39673</v>
      </c>
      <c r="B162">
        <v>2046.347</v>
      </c>
      <c r="C162" s="1">
        <v>39673</v>
      </c>
      <c r="D162">
        <v>1285.83</v>
      </c>
      <c r="E162" s="1">
        <v>39673</v>
      </c>
      <c r="F162">
        <v>2.2694000000000001</v>
      </c>
      <c r="G162" s="1">
        <v>36756</v>
      </c>
      <c r="H162">
        <v>6.6899999999999897</v>
      </c>
      <c r="I162" s="1">
        <v>39673</v>
      </c>
      <c r="J162">
        <v>1284.5</v>
      </c>
      <c r="K162" s="1">
        <v>39673</v>
      </c>
      <c r="L162">
        <v>1286.25</v>
      </c>
      <c r="M162" s="1">
        <v>39673</v>
      </c>
      <c r="N162">
        <v>1.6</v>
      </c>
      <c r="O162" s="2">
        <v>39673</v>
      </c>
      <c r="P162" t="s">
        <v>32</v>
      </c>
      <c r="Q162" s="2">
        <v>39710</v>
      </c>
      <c r="R162" s="13"/>
      <c r="S162" s="1">
        <v>39673</v>
      </c>
      <c r="T162" t="s">
        <v>33</v>
      </c>
      <c r="U162" s="2">
        <v>39801</v>
      </c>
      <c r="V162" s="13"/>
      <c r="AC162" s="1">
        <v>39679</v>
      </c>
      <c r="AD162">
        <v>1233.79</v>
      </c>
    </row>
    <row r="163" spans="1:30" x14ac:dyDescent="0.25">
      <c r="A163" s="1">
        <v>39674</v>
      </c>
      <c r="B163">
        <v>2057.7220000000002</v>
      </c>
      <c r="C163" s="1">
        <v>39674</v>
      </c>
      <c r="D163">
        <v>1292.93</v>
      </c>
      <c r="E163" s="1">
        <v>39674</v>
      </c>
      <c r="F163">
        <v>2.254</v>
      </c>
      <c r="G163" s="1">
        <v>36759</v>
      </c>
      <c r="H163">
        <v>6.6899999999999897</v>
      </c>
      <c r="I163" s="1">
        <v>39674</v>
      </c>
      <c r="J163">
        <v>1293.75</v>
      </c>
      <c r="K163" s="1">
        <v>39674</v>
      </c>
      <c r="L163">
        <v>1295.5</v>
      </c>
      <c r="M163" s="1">
        <v>39674</v>
      </c>
      <c r="N163">
        <v>1.65</v>
      </c>
      <c r="O163" s="2">
        <v>39674</v>
      </c>
      <c r="P163" t="s">
        <v>32</v>
      </c>
      <c r="Q163" s="2">
        <v>39710</v>
      </c>
      <c r="R163" s="13"/>
      <c r="S163" s="1">
        <v>39674</v>
      </c>
      <c r="T163" t="s">
        <v>33</v>
      </c>
      <c r="U163" s="2">
        <v>39801</v>
      </c>
      <c r="V163" s="13"/>
      <c r="AC163" s="1">
        <v>39680</v>
      </c>
      <c r="AD163">
        <v>1238.95</v>
      </c>
    </row>
    <row r="164" spans="1:30" x14ac:dyDescent="0.25">
      <c r="A164" s="1">
        <v>39675</v>
      </c>
      <c r="B164">
        <v>2066.3560000000002</v>
      </c>
      <c r="C164" s="1">
        <v>39675</v>
      </c>
      <c r="D164">
        <v>1298.2</v>
      </c>
      <c r="E164" s="1">
        <v>39675</v>
      </c>
      <c r="F164">
        <v>2.2461000000000002</v>
      </c>
      <c r="G164" s="1">
        <v>36760</v>
      </c>
      <c r="H164">
        <v>6.6899999999999897</v>
      </c>
      <c r="I164" s="1">
        <v>39675</v>
      </c>
      <c r="J164">
        <v>1299.75</v>
      </c>
      <c r="K164" s="1">
        <v>39675</v>
      </c>
      <c r="L164">
        <v>1301.5</v>
      </c>
      <c r="M164" s="1">
        <v>39675</v>
      </c>
      <c r="N164">
        <v>1.6</v>
      </c>
      <c r="O164" s="2">
        <v>39675</v>
      </c>
      <c r="P164" t="s">
        <v>32</v>
      </c>
      <c r="Q164" s="2">
        <v>39710</v>
      </c>
      <c r="R164" s="13"/>
      <c r="S164" s="1">
        <v>39675</v>
      </c>
      <c r="T164" t="s">
        <v>33</v>
      </c>
      <c r="U164" s="2">
        <v>39801</v>
      </c>
      <c r="V164" s="13"/>
      <c r="AC164" s="1">
        <v>39681</v>
      </c>
      <c r="AD164">
        <v>1239.78</v>
      </c>
    </row>
    <row r="165" spans="1:30" x14ac:dyDescent="0.25">
      <c r="A165" s="1">
        <v>39678</v>
      </c>
      <c r="B165">
        <v>2035.299</v>
      </c>
      <c r="C165" s="1">
        <v>39678</v>
      </c>
      <c r="D165">
        <v>1278.5999999999999</v>
      </c>
      <c r="E165" s="1">
        <v>39678</v>
      </c>
      <c r="F165">
        <v>2.2812000000000001</v>
      </c>
      <c r="G165" s="1">
        <v>36761</v>
      </c>
      <c r="H165">
        <v>6.6899999999999897</v>
      </c>
      <c r="I165" s="1">
        <v>39678</v>
      </c>
      <c r="J165">
        <v>1282</v>
      </c>
      <c r="K165" s="1">
        <v>39678</v>
      </c>
      <c r="L165">
        <v>1283.5</v>
      </c>
      <c r="M165" s="1">
        <v>39678</v>
      </c>
      <c r="N165">
        <v>1.6</v>
      </c>
      <c r="O165" s="2">
        <v>39678</v>
      </c>
      <c r="P165" t="s">
        <v>32</v>
      </c>
      <c r="Q165" s="2">
        <v>39710</v>
      </c>
      <c r="R165" s="13"/>
      <c r="S165" s="1">
        <v>39678</v>
      </c>
      <c r="T165" t="s">
        <v>33</v>
      </c>
      <c r="U165" s="2">
        <v>39801</v>
      </c>
      <c r="V165" s="13"/>
      <c r="AC165" s="1">
        <v>39682</v>
      </c>
      <c r="AD165">
        <v>1240.29</v>
      </c>
    </row>
    <row r="166" spans="1:30" x14ac:dyDescent="0.25">
      <c r="A166" s="1">
        <v>39679</v>
      </c>
      <c r="B166">
        <v>2016.5170000000001</v>
      </c>
      <c r="C166" s="1">
        <v>39679</v>
      </c>
      <c r="D166">
        <v>1266.69</v>
      </c>
      <c r="E166" s="1">
        <v>39679</v>
      </c>
      <c r="F166">
        <v>2.3035000000000001</v>
      </c>
      <c r="G166" s="1">
        <v>36762</v>
      </c>
      <c r="H166">
        <v>6.68</v>
      </c>
      <c r="I166" s="1">
        <v>39679</v>
      </c>
      <c r="J166">
        <v>1268.5</v>
      </c>
      <c r="K166" s="1">
        <v>39679</v>
      </c>
      <c r="L166">
        <v>1269.75</v>
      </c>
      <c r="M166" s="1">
        <v>39679</v>
      </c>
      <c r="N166">
        <v>1.4</v>
      </c>
      <c r="O166" s="2">
        <v>39679</v>
      </c>
      <c r="P166" t="s">
        <v>32</v>
      </c>
      <c r="Q166" s="2">
        <v>39710</v>
      </c>
      <c r="R166" s="13"/>
      <c r="S166" s="1">
        <v>39679</v>
      </c>
      <c r="T166" t="s">
        <v>33</v>
      </c>
      <c r="U166" s="2">
        <v>39801</v>
      </c>
      <c r="V166" s="13"/>
      <c r="AC166" s="1">
        <v>39685</v>
      </c>
      <c r="AD166">
        <v>1253.95</v>
      </c>
    </row>
    <row r="167" spans="1:30" x14ac:dyDescent="0.25">
      <c r="A167" s="1">
        <v>39680</v>
      </c>
      <c r="B167">
        <v>2029.1510000000001</v>
      </c>
      <c r="C167" s="1">
        <v>39680</v>
      </c>
      <c r="D167">
        <v>1274.54</v>
      </c>
      <c r="E167" s="1">
        <v>39680</v>
      </c>
      <c r="F167">
        <v>2.2896999999999998</v>
      </c>
      <c r="G167" s="1">
        <v>36763</v>
      </c>
      <c r="H167">
        <v>6.68</v>
      </c>
      <c r="I167" s="1">
        <v>39680</v>
      </c>
      <c r="J167">
        <v>1273.75</v>
      </c>
      <c r="K167" s="1">
        <v>39680</v>
      </c>
      <c r="L167">
        <v>1275.25</v>
      </c>
      <c r="M167" s="1">
        <v>39680</v>
      </c>
      <c r="N167">
        <v>1.5</v>
      </c>
      <c r="O167" s="2">
        <v>39680</v>
      </c>
      <c r="P167" t="s">
        <v>32</v>
      </c>
      <c r="Q167" s="2">
        <v>39710</v>
      </c>
      <c r="R167" s="13"/>
      <c r="S167" s="1">
        <v>39680</v>
      </c>
      <c r="T167" t="s">
        <v>33</v>
      </c>
      <c r="U167" s="2">
        <v>39801</v>
      </c>
      <c r="V167" s="13"/>
      <c r="AC167" s="1">
        <v>39686</v>
      </c>
      <c r="AD167">
        <v>1255.43</v>
      </c>
    </row>
    <row r="168" spans="1:30" x14ac:dyDescent="0.25">
      <c r="A168" s="1">
        <v>39681</v>
      </c>
      <c r="B168">
        <v>2034.347</v>
      </c>
      <c r="C168" s="1">
        <v>39681</v>
      </c>
      <c r="D168">
        <v>1277.72</v>
      </c>
      <c r="E168" s="1">
        <v>39681</v>
      </c>
      <c r="F168">
        <v>2.2845</v>
      </c>
      <c r="G168" s="1">
        <v>36766</v>
      </c>
      <c r="H168">
        <v>6.68</v>
      </c>
      <c r="I168" s="1">
        <v>39681</v>
      </c>
      <c r="J168">
        <v>1275.5</v>
      </c>
      <c r="K168" s="1">
        <v>39681</v>
      </c>
      <c r="L168">
        <v>1277</v>
      </c>
      <c r="M168" s="1">
        <v>39681</v>
      </c>
      <c r="N168">
        <v>1.4</v>
      </c>
      <c r="O168" s="2">
        <v>39681</v>
      </c>
      <c r="P168" t="s">
        <v>32</v>
      </c>
      <c r="Q168" s="2">
        <v>39710</v>
      </c>
      <c r="R168" s="13"/>
      <c r="S168" s="1">
        <v>39681</v>
      </c>
      <c r="T168" t="s">
        <v>33</v>
      </c>
      <c r="U168" s="2">
        <v>39801</v>
      </c>
      <c r="V168" s="13"/>
      <c r="AC168" s="1">
        <v>39687</v>
      </c>
      <c r="AD168">
        <v>1257.31</v>
      </c>
    </row>
    <row r="169" spans="1:30" x14ac:dyDescent="0.25">
      <c r="A169" s="1">
        <v>39682</v>
      </c>
      <c r="B169">
        <v>2057.6379999999999</v>
      </c>
      <c r="C169" s="1">
        <v>39682</v>
      </c>
      <c r="D169">
        <v>1292.2</v>
      </c>
      <c r="E169" s="1">
        <v>39682</v>
      </c>
      <c r="F169">
        <v>2.2601</v>
      </c>
      <c r="G169" s="1">
        <v>36767</v>
      </c>
      <c r="H169">
        <v>6.68</v>
      </c>
      <c r="I169" s="1">
        <v>39682</v>
      </c>
      <c r="J169">
        <v>1292.25</v>
      </c>
      <c r="K169" s="1">
        <v>39682</v>
      </c>
      <c r="L169">
        <v>1293.75</v>
      </c>
      <c r="M169" s="1">
        <v>39682</v>
      </c>
      <c r="N169">
        <v>1.5</v>
      </c>
      <c r="O169" s="2">
        <v>39682</v>
      </c>
      <c r="P169" t="s">
        <v>32</v>
      </c>
      <c r="Q169" s="2">
        <v>39710</v>
      </c>
      <c r="R169" s="13"/>
      <c r="S169" s="1">
        <v>39682</v>
      </c>
      <c r="T169" t="s">
        <v>33</v>
      </c>
      <c r="U169" s="2">
        <v>39801</v>
      </c>
      <c r="V169" s="13"/>
      <c r="AC169" s="1">
        <v>39688</v>
      </c>
      <c r="AD169">
        <v>1254.3</v>
      </c>
    </row>
    <row r="170" spans="1:30" x14ac:dyDescent="0.25">
      <c r="A170" s="1">
        <v>39685</v>
      </c>
      <c r="B170">
        <v>2017.2670000000001</v>
      </c>
      <c r="C170" s="1">
        <v>39685</v>
      </c>
      <c r="D170">
        <v>1266.8399999999999</v>
      </c>
      <c r="E170" s="1">
        <v>39685</v>
      </c>
      <c r="F170">
        <v>2.3048999999999999</v>
      </c>
      <c r="G170" s="1">
        <v>36768</v>
      </c>
      <c r="H170">
        <v>6.68</v>
      </c>
      <c r="I170" s="1">
        <v>39685</v>
      </c>
      <c r="J170">
        <v>1266.5</v>
      </c>
      <c r="K170" s="1">
        <v>39685</v>
      </c>
      <c r="L170">
        <v>1267.75</v>
      </c>
      <c r="M170" s="1">
        <v>39685</v>
      </c>
      <c r="N170">
        <v>1.4</v>
      </c>
      <c r="O170" s="2">
        <v>39685</v>
      </c>
      <c r="P170" t="s">
        <v>32</v>
      </c>
      <c r="Q170" s="2">
        <v>39710</v>
      </c>
      <c r="R170" s="13"/>
      <c r="S170" s="1">
        <v>39685</v>
      </c>
      <c r="T170" t="s">
        <v>33</v>
      </c>
      <c r="U170" s="2">
        <v>39801</v>
      </c>
      <c r="V170" s="13"/>
      <c r="AC170" s="1">
        <v>39689</v>
      </c>
      <c r="AD170">
        <v>1266.5</v>
      </c>
    </row>
    <row r="171" spans="1:30" x14ac:dyDescent="0.25">
      <c r="A171" s="1">
        <v>39686</v>
      </c>
      <c r="B171">
        <v>2024.7239999999999</v>
      </c>
      <c r="C171" s="1">
        <v>39686</v>
      </c>
      <c r="D171">
        <v>1271.51</v>
      </c>
      <c r="E171" s="1">
        <v>39686</v>
      </c>
      <c r="F171">
        <v>2.2964000000000002</v>
      </c>
      <c r="G171" s="1">
        <v>36769</v>
      </c>
      <c r="H171">
        <v>6.68</v>
      </c>
      <c r="I171" s="1">
        <v>39686</v>
      </c>
      <c r="J171">
        <v>1271.75</v>
      </c>
      <c r="K171" s="1">
        <v>39686</v>
      </c>
      <c r="L171">
        <v>1273.25</v>
      </c>
      <c r="M171" s="1">
        <v>39686</v>
      </c>
      <c r="N171">
        <v>1.5</v>
      </c>
      <c r="O171" s="2">
        <v>39686</v>
      </c>
      <c r="P171" t="s">
        <v>32</v>
      </c>
      <c r="Q171" s="2">
        <v>39710</v>
      </c>
      <c r="R171" s="13"/>
      <c r="S171" s="1">
        <v>39686</v>
      </c>
      <c r="T171" t="s">
        <v>33</v>
      </c>
      <c r="U171" s="2">
        <v>39801</v>
      </c>
      <c r="V171" s="13"/>
      <c r="AC171" s="1">
        <v>39693</v>
      </c>
      <c r="AD171">
        <v>1266.95</v>
      </c>
    </row>
    <row r="172" spans="1:30" x14ac:dyDescent="0.25">
      <c r="A172" s="1">
        <v>39687</v>
      </c>
      <c r="B172">
        <v>2041.2370000000001</v>
      </c>
      <c r="C172" s="1">
        <v>39687</v>
      </c>
      <c r="D172">
        <v>1281.6600000000001</v>
      </c>
      <c r="E172" s="1">
        <v>39687</v>
      </c>
      <c r="F172">
        <v>2.2688999999999999</v>
      </c>
      <c r="G172" s="1">
        <v>36770</v>
      </c>
      <c r="H172">
        <v>6.6725000000000003</v>
      </c>
      <c r="I172" s="1">
        <v>39687</v>
      </c>
      <c r="J172">
        <v>1282</v>
      </c>
      <c r="K172" s="1">
        <v>39687</v>
      </c>
      <c r="L172">
        <v>1283.5</v>
      </c>
      <c r="M172" s="1">
        <v>39687</v>
      </c>
      <c r="N172">
        <v>1.55</v>
      </c>
      <c r="O172" s="2">
        <v>39687</v>
      </c>
      <c r="P172" t="s">
        <v>32</v>
      </c>
      <c r="Q172" s="2">
        <v>39710</v>
      </c>
      <c r="R172" s="13"/>
      <c r="S172" s="1">
        <v>39687</v>
      </c>
      <c r="T172" t="s">
        <v>33</v>
      </c>
      <c r="U172" s="2">
        <v>39801</v>
      </c>
      <c r="V172" s="13"/>
      <c r="AC172" s="1">
        <v>39694</v>
      </c>
      <c r="AD172">
        <v>1266.52</v>
      </c>
    </row>
    <row r="173" spans="1:30" x14ac:dyDescent="0.25">
      <c r="A173" s="1">
        <v>39688</v>
      </c>
      <c r="B173">
        <v>2071.8620000000001</v>
      </c>
      <c r="C173" s="1">
        <v>39688</v>
      </c>
      <c r="D173">
        <v>1300.68</v>
      </c>
      <c r="E173" s="1">
        <v>39688</v>
      </c>
      <c r="F173">
        <v>2.2372000000000001</v>
      </c>
      <c r="G173" s="1">
        <v>36774</v>
      </c>
      <c r="H173">
        <v>6.65313</v>
      </c>
      <c r="I173" s="1">
        <v>39688</v>
      </c>
      <c r="J173">
        <v>1298</v>
      </c>
      <c r="K173" s="1">
        <v>39688</v>
      </c>
      <c r="L173">
        <v>1299.75</v>
      </c>
      <c r="M173" s="1">
        <v>39688</v>
      </c>
      <c r="N173">
        <v>1.7</v>
      </c>
      <c r="O173" s="2">
        <v>39688</v>
      </c>
      <c r="P173" t="s">
        <v>32</v>
      </c>
      <c r="Q173" s="2">
        <v>39710</v>
      </c>
      <c r="R173" s="13"/>
      <c r="S173" s="1">
        <v>39688</v>
      </c>
      <c r="T173" t="s">
        <v>33</v>
      </c>
      <c r="U173" s="2">
        <v>39801</v>
      </c>
      <c r="V173" s="13"/>
      <c r="AC173" s="1">
        <v>39695</v>
      </c>
      <c r="AD173">
        <v>1254.46</v>
      </c>
    </row>
    <row r="174" spans="1:30" x14ac:dyDescent="0.25">
      <c r="A174" s="1">
        <v>39689</v>
      </c>
      <c r="B174">
        <v>2043.5319999999999</v>
      </c>
      <c r="C174" s="1">
        <v>39689</v>
      </c>
      <c r="D174">
        <v>1282.83</v>
      </c>
      <c r="E174" s="1">
        <v>39689</v>
      </c>
      <c r="F174">
        <v>2.2568000000000001</v>
      </c>
      <c r="G174" s="1">
        <v>36775</v>
      </c>
      <c r="H174">
        <v>6.6543799999999997</v>
      </c>
      <c r="I174" s="1">
        <v>39689</v>
      </c>
      <c r="J174">
        <v>1282.5</v>
      </c>
      <c r="K174" s="1">
        <v>39689</v>
      </c>
      <c r="L174">
        <v>1284.25</v>
      </c>
      <c r="M174" s="1">
        <v>39689</v>
      </c>
      <c r="N174">
        <v>1.65</v>
      </c>
      <c r="O174" s="2">
        <v>39689</v>
      </c>
      <c r="P174" t="s">
        <v>32</v>
      </c>
      <c r="Q174" s="2">
        <v>39710</v>
      </c>
      <c r="R174" s="13"/>
      <c r="S174" s="1">
        <v>39689</v>
      </c>
      <c r="T174" t="s">
        <v>33</v>
      </c>
      <c r="U174" s="2">
        <v>39801</v>
      </c>
      <c r="V174" s="13"/>
      <c r="AC174" s="1">
        <v>39696</v>
      </c>
      <c r="AD174">
        <v>1262.51</v>
      </c>
    </row>
    <row r="175" spans="1:30" x14ac:dyDescent="0.25">
      <c r="A175" s="1">
        <v>39693</v>
      </c>
      <c r="B175">
        <v>2035.2370000000001</v>
      </c>
      <c r="C175" s="1">
        <v>39693</v>
      </c>
      <c r="D175">
        <v>1277.58</v>
      </c>
      <c r="E175" s="1">
        <v>39693</v>
      </c>
      <c r="F175">
        <v>2.2656999999999998</v>
      </c>
      <c r="G175" s="1">
        <v>36776</v>
      </c>
      <c r="H175">
        <v>6.66</v>
      </c>
      <c r="I175" s="1">
        <v>39693</v>
      </c>
      <c r="J175">
        <v>1276.5</v>
      </c>
      <c r="K175" s="1">
        <v>39693</v>
      </c>
      <c r="L175">
        <v>1278</v>
      </c>
      <c r="M175" s="1">
        <v>39693</v>
      </c>
      <c r="N175">
        <v>1.55</v>
      </c>
      <c r="O175" s="2">
        <v>39693</v>
      </c>
      <c r="P175" t="s">
        <v>32</v>
      </c>
      <c r="Q175" s="2">
        <v>39710</v>
      </c>
      <c r="R175" s="13"/>
      <c r="S175" s="1">
        <v>39693</v>
      </c>
      <c r="T175" t="s">
        <v>33</v>
      </c>
      <c r="U175" s="2">
        <v>39801</v>
      </c>
      <c r="V175" s="13"/>
      <c r="AC175" s="1">
        <v>39699</v>
      </c>
      <c r="AD175">
        <v>1282.83</v>
      </c>
    </row>
    <row r="176" spans="1:30" x14ac:dyDescent="0.25">
      <c r="A176" s="1">
        <v>39694</v>
      </c>
      <c r="B176">
        <v>2032.127</v>
      </c>
      <c r="C176" s="1">
        <v>39694</v>
      </c>
      <c r="D176">
        <v>1274.98</v>
      </c>
      <c r="E176" s="1">
        <v>39694</v>
      </c>
      <c r="F176">
        <v>2.2721</v>
      </c>
      <c r="G176" s="1">
        <v>36777</v>
      </c>
      <c r="H176">
        <v>6.66</v>
      </c>
      <c r="I176" s="1">
        <v>39694</v>
      </c>
      <c r="J176">
        <v>1275.25</v>
      </c>
      <c r="K176" s="1">
        <v>39694</v>
      </c>
      <c r="L176">
        <v>1276.75</v>
      </c>
      <c r="M176" s="1">
        <v>39694</v>
      </c>
      <c r="N176">
        <v>1.5</v>
      </c>
      <c r="O176" s="2">
        <v>39694</v>
      </c>
      <c r="P176" t="s">
        <v>32</v>
      </c>
      <c r="Q176" s="2">
        <v>39710</v>
      </c>
      <c r="R176" s="13"/>
      <c r="S176" s="1">
        <v>39694</v>
      </c>
      <c r="T176" t="s">
        <v>33</v>
      </c>
      <c r="U176" s="2">
        <v>39801</v>
      </c>
      <c r="V176" s="13"/>
      <c r="AC176" s="1">
        <v>39700</v>
      </c>
      <c r="AD176">
        <v>1296.75</v>
      </c>
    </row>
    <row r="177" spans="1:30" x14ac:dyDescent="0.25">
      <c r="A177" s="1">
        <v>39695</v>
      </c>
      <c r="B177">
        <v>1971.3689999999999</v>
      </c>
      <c r="C177" s="1">
        <v>39695</v>
      </c>
      <c r="D177">
        <v>1236.83</v>
      </c>
      <c r="E177" s="1">
        <v>39695</v>
      </c>
      <c r="F177">
        <v>2.3422999999999998</v>
      </c>
      <c r="G177" s="1">
        <v>36780</v>
      </c>
      <c r="H177">
        <v>6.66</v>
      </c>
      <c r="I177" s="1">
        <v>39695</v>
      </c>
      <c r="J177">
        <v>1236.5</v>
      </c>
      <c r="K177" s="1">
        <v>39695</v>
      </c>
      <c r="L177">
        <v>1238</v>
      </c>
      <c r="M177" s="1">
        <v>39695</v>
      </c>
      <c r="N177">
        <v>1.3</v>
      </c>
      <c r="O177" s="2">
        <v>39695</v>
      </c>
      <c r="P177" t="s">
        <v>32</v>
      </c>
      <c r="Q177" s="2">
        <v>39710</v>
      </c>
      <c r="R177" s="13"/>
      <c r="S177" s="1">
        <v>39695</v>
      </c>
      <c r="T177" t="s">
        <v>33</v>
      </c>
      <c r="U177" s="2">
        <v>39801</v>
      </c>
      <c r="V177" s="13"/>
      <c r="AC177" s="1">
        <v>39701</v>
      </c>
      <c r="AD177">
        <v>1304.3599999999999</v>
      </c>
    </row>
    <row r="178" spans="1:30" x14ac:dyDescent="0.25">
      <c r="A178" s="1">
        <v>39696</v>
      </c>
      <c r="B178">
        <v>1980.183</v>
      </c>
      <c r="C178" s="1">
        <v>39696</v>
      </c>
      <c r="D178">
        <v>1242.31</v>
      </c>
      <c r="E178" s="1">
        <v>39696</v>
      </c>
      <c r="F178">
        <v>2.335</v>
      </c>
      <c r="G178" s="1">
        <v>36781</v>
      </c>
      <c r="H178">
        <v>6.66</v>
      </c>
      <c r="I178" s="1">
        <v>39696</v>
      </c>
      <c r="J178">
        <v>1241</v>
      </c>
      <c r="K178" s="1">
        <v>39696</v>
      </c>
      <c r="L178">
        <v>1242.5</v>
      </c>
      <c r="M178" s="1">
        <v>39696</v>
      </c>
      <c r="N178">
        <v>1.35</v>
      </c>
      <c r="O178" s="2">
        <v>39696</v>
      </c>
      <c r="P178" t="s">
        <v>32</v>
      </c>
      <c r="Q178" s="2">
        <v>39710</v>
      </c>
      <c r="R178" s="13"/>
      <c r="S178" s="1">
        <v>39696</v>
      </c>
      <c r="T178" t="s">
        <v>33</v>
      </c>
      <c r="U178" s="2">
        <v>39801</v>
      </c>
      <c r="V178" s="13"/>
      <c r="AC178" s="1">
        <v>39702</v>
      </c>
      <c r="AD178">
        <v>1310.4100000000001</v>
      </c>
    </row>
    <row r="179" spans="1:30" x14ac:dyDescent="0.25">
      <c r="A179" s="1">
        <v>39699</v>
      </c>
      <c r="B179">
        <v>2021.1289999999999</v>
      </c>
      <c r="C179" s="1">
        <v>39699</v>
      </c>
      <c r="D179">
        <v>1267.79</v>
      </c>
      <c r="E179" s="1">
        <v>39699</v>
      </c>
      <c r="F179">
        <v>2.282</v>
      </c>
      <c r="G179" s="1">
        <v>36782</v>
      </c>
      <c r="H179">
        <v>6.66</v>
      </c>
      <c r="I179" s="1">
        <v>39699</v>
      </c>
      <c r="J179">
        <v>1267</v>
      </c>
      <c r="K179" s="1">
        <v>39699</v>
      </c>
      <c r="L179">
        <v>1268.5</v>
      </c>
      <c r="M179" s="1">
        <v>39699</v>
      </c>
      <c r="N179">
        <v>1.45</v>
      </c>
      <c r="O179" s="2">
        <v>39699</v>
      </c>
      <c r="P179" t="s">
        <v>32</v>
      </c>
      <c r="Q179" s="2">
        <v>39710</v>
      </c>
      <c r="R179" s="13"/>
      <c r="S179" s="1">
        <v>39699</v>
      </c>
      <c r="T179" t="s">
        <v>33</v>
      </c>
      <c r="U179" s="2">
        <v>39801</v>
      </c>
      <c r="V179" s="13"/>
      <c r="AC179" s="1">
        <v>39703</v>
      </c>
      <c r="AD179">
        <v>1309.71</v>
      </c>
    </row>
    <row r="180" spans="1:30" x14ac:dyDescent="0.25">
      <c r="A180" s="1">
        <v>39700</v>
      </c>
      <c r="B180">
        <v>1952.1379999999999</v>
      </c>
      <c r="C180" s="1">
        <v>39700</v>
      </c>
      <c r="D180">
        <v>1224.51</v>
      </c>
      <c r="E180" s="1">
        <v>39700</v>
      </c>
      <c r="F180">
        <v>2.3627000000000002</v>
      </c>
      <c r="G180" s="1">
        <v>36783</v>
      </c>
      <c r="H180">
        <v>6.66</v>
      </c>
      <c r="I180" s="1">
        <v>39700</v>
      </c>
      <c r="J180">
        <v>1226.5</v>
      </c>
      <c r="K180" s="1">
        <v>39700</v>
      </c>
      <c r="L180">
        <v>1227.75</v>
      </c>
      <c r="M180" s="1">
        <v>39700</v>
      </c>
      <c r="N180">
        <v>1.1499999999999999</v>
      </c>
      <c r="O180" s="2">
        <v>39700</v>
      </c>
      <c r="P180" t="s">
        <v>32</v>
      </c>
      <c r="Q180" s="2">
        <v>39710</v>
      </c>
      <c r="R180" s="13"/>
      <c r="S180" s="1">
        <v>39700</v>
      </c>
      <c r="T180" t="s">
        <v>33</v>
      </c>
      <c r="U180" s="2">
        <v>39801</v>
      </c>
      <c r="V180" s="13"/>
      <c r="AC180" s="1">
        <v>39706</v>
      </c>
      <c r="AD180">
        <v>1326.78</v>
      </c>
    </row>
    <row r="181" spans="1:30" x14ac:dyDescent="0.25">
      <c r="A181" s="1">
        <v>39701</v>
      </c>
      <c r="B181">
        <v>1964.248</v>
      </c>
      <c r="C181" s="1">
        <v>39701</v>
      </c>
      <c r="D181">
        <v>1232.04</v>
      </c>
      <c r="E181" s="1">
        <v>39701</v>
      </c>
      <c r="F181">
        <v>2.3477000000000001</v>
      </c>
      <c r="G181" s="1">
        <v>36784</v>
      </c>
      <c r="H181">
        <v>6.66</v>
      </c>
      <c r="I181" s="1">
        <v>39701</v>
      </c>
      <c r="J181">
        <v>1233.25</v>
      </c>
      <c r="K181" s="1">
        <v>39701</v>
      </c>
      <c r="L181">
        <v>1234.5</v>
      </c>
      <c r="M181" s="1">
        <v>39701</v>
      </c>
      <c r="N181">
        <v>1.1000000000000001</v>
      </c>
      <c r="O181" s="2">
        <v>39701</v>
      </c>
      <c r="P181" t="s">
        <v>32</v>
      </c>
      <c r="Q181" s="2">
        <v>39710</v>
      </c>
      <c r="R181" s="13"/>
      <c r="S181" s="1">
        <v>39701</v>
      </c>
      <c r="T181" t="s">
        <v>33</v>
      </c>
      <c r="U181" s="2">
        <v>39801</v>
      </c>
      <c r="V181" s="13"/>
      <c r="AC181" s="1">
        <v>39707</v>
      </c>
      <c r="AD181">
        <v>1361.35</v>
      </c>
    </row>
    <row r="182" spans="1:30" x14ac:dyDescent="0.25">
      <c r="A182" s="1">
        <v>39702</v>
      </c>
      <c r="B182">
        <v>1992.001</v>
      </c>
      <c r="C182" s="1">
        <v>39702</v>
      </c>
      <c r="D182">
        <v>1249.05</v>
      </c>
      <c r="E182" s="1">
        <v>39702</v>
      </c>
      <c r="F182">
        <v>2.3077999999999999</v>
      </c>
      <c r="G182" s="1">
        <v>36787</v>
      </c>
      <c r="H182">
        <v>6.66</v>
      </c>
      <c r="I182" s="1">
        <v>39702</v>
      </c>
      <c r="J182">
        <v>1251</v>
      </c>
      <c r="K182" s="1">
        <v>39702</v>
      </c>
      <c r="L182">
        <v>1252</v>
      </c>
      <c r="M182" s="1">
        <v>39702</v>
      </c>
      <c r="N182">
        <v>1.1499999999999999</v>
      </c>
      <c r="O182" s="2">
        <v>39702</v>
      </c>
      <c r="P182" t="s">
        <v>32</v>
      </c>
      <c r="Q182" s="2">
        <v>39710</v>
      </c>
      <c r="R182" s="13"/>
      <c r="S182" s="1">
        <v>39702</v>
      </c>
      <c r="T182" t="s">
        <v>33</v>
      </c>
      <c r="U182" s="2">
        <v>39801</v>
      </c>
      <c r="V182" s="13"/>
      <c r="AC182" s="1">
        <v>39708</v>
      </c>
      <c r="AD182">
        <v>1325.21</v>
      </c>
    </row>
    <row r="183" spans="1:30" x14ac:dyDescent="0.25">
      <c r="A183" s="1">
        <v>39703</v>
      </c>
      <c r="B183">
        <v>1996.2550000000001</v>
      </c>
      <c r="C183" s="1">
        <v>39703</v>
      </c>
      <c r="D183">
        <v>1251.7</v>
      </c>
      <c r="E183" s="1">
        <v>39703</v>
      </c>
      <c r="F183">
        <v>2.3029999999999999</v>
      </c>
      <c r="G183" s="1">
        <v>36788</v>
      </c>
      <c r="H183">
        <v>6.6587499999999897</v>
      </c>
      <c r="I183" s="1">
        <v>39703</v>
      </c>
      <c r="J183">
        <v>1257.25</v>
      </c>
      <c r="K183" s="1">
        <v>39703</v>
      </c>
      <c r="L183">
        <v>1258.5</v>
      </c>
      <c r="M183" s="1">
        <v>39703</v>
      </c>
      <c r="N183">
        <v>1.35</v>
      </c>
      <c r="O183" s="2">
        <v>39703</v>
      </c>
      <c r="P183" t="s">
        <v>32</v>
      </c>
      <c r="Q183" s="2">
        <v>39710</v>
      </c>
      <c r="R183" s="13"/>
      <c r="S183" s="1">
        <v>39703</v>
      </c>
      <c r="T183" t="s">
        <v>33</v>
      </c>
      <c r="U183" s="2">
        <v>39801</v>
      </c>
      <c r="V183" s="13"/>
      <c r="AC183" s="1">
        <v>39709</v>
      </c>
      <c r="AD183">
        <v>1443.28</v>
      </c>
    </row>
    <row r="184" spans="1:30" x14ac:dyDescent="0.25">
      <c r="A184" s="1">
        <v>39706</v>
      </c>
      <c r="B184">
        <v>1902.174</v>
      </c>
      <c r="C184" s="1">
        <v>39706</v>
      </c>
      <c r="D184">
        <v>1192.7</v>
      </c>
      <c r="E184" s="1">
        <v>39706</v>
      </c>
      <c r="F184">
        <v>2.4129999999999998</v>
      </c>
      <c r="G184" s="1">
        <v>36789</v>
      </c>
      <c r="H184">
        <v>6.66</v>
      </c>
      <c r="I184" s="1">
        <v>39706</v>
      </c>
      <c r="J184">
        <v>1195</v>
      </c>
      <c r="K184" s="1">
        <v>39706</v>
      </c>
      <c r="L184">
        <v>1196</v>
      </c>
      <c r="M184" s="1">
        <v>39706</v>
      </c>
      <c r="N184">
        <v>1.2</v>
      </c>
      <c r="O184" s="2">
        <v>39706</v>
      </c>
      <c r="P184" t="s">
        <v>32</v>
      </c>
      <c r="Q184" s="2">
        <v>39710</v>
      </c>
      <c r="R184" s="13"/>
      <c r="S184" s="1">
        <v>39706</v>
      </c>
      <c r="T184" t="s">
        <v>33</v>
      </c>
      <c r="U184" s="2">
        <v>39801</v>
      </c>
      <c r="V184" s="13"/>
      <c r="AC184" s="1">
        <v>39710</v>
      </c>
      <c r="AD184">
        <v>1436</v>
      </c>
    </row>
    <row r="185" spans="1:30" x14ac:dyDescent="0.25">
      <c r="A185" s="1">
        <v>39707</v>
      </c>
      <c r="B185">
        <v>1935.49</v>
      </c>
      <c r="C185" s="1">
        <v>39707</v>
      </c>
      <c r="D185">
        <v>1213.5899999999999</v>
      </c>
      <c r="E185" s="1">
        <v>39707</v>
      </c>
      <c r="F185">
        <v>2.3715999999999999</v>
      </c>
      <c r="G185" s="1">
        <v>36790</v>
      </c>
      <c r="H185">
        <v>6.66</v>
      </c>
      <c r="I185" s="1">
        <v>39707</v>
      </c>
      <c r="J185">
        <v>1214.25</v>
      </c>
      <c r="K185" s="1">
        <v>39707</v>
      </c>
      <c r="L185">
        <v>1216.25</v>
      </c>
      <c r="M185" s="1">
        <v>39707</v>
      </c>
      <c r="N185">
        <v>1.9</v>
      </c>
      <c r="O185" s="2">
        <v>39707</v>
      </c>
      <c r="P185" t="s">
        <v>32</v>
      </c>
      <c r="Q185" s="2">
        <v>39710</v>
      </c>
      <c r="R185" s="13"/>
      <c r="S185" s="1">
        <v>39707</v>
      </c>
      <c r="T185" t="s">
        <v>33</v>
      </c>
      <c r="U185" s="2">
        <v>39801</v>
      </c>
      <c r="V185" s="13"/>
      <c r="AC185" s="1">
        <v>39713</v>
      </c>
      <c r="AD185">
        <v>1546.41</v>
      </c>
    </row>
    <row r="186" spans="1:30" x14ac:dyDescent="0.25">
      <c r="A186" s="1">
        <v>39708</v>
      </c>
      <c r="B186">
        <v>1844.306</v>
      </c>
      <c r="C186" s="1">
        <v>39708</v>
      </c>
      <c r="D186">
        <v>1156.3900000000001</v>
      </c>
      <c r="E186" s="1">
        <v>39708</v>
      </c>
      <c r="F186">
        <v>2.4845000000000002</v>
      </c>
      <c r="G186" s="1">
        <v>36791</v>
      </c>
      <c r="H186">
        <v>6.66</v>
      </c>
      <c r="I186" s="1">
        <v>39708</v>
      </c>
      <c r="J186">
        <v>1160.75</v>
      </c>
      <c r="K186" s="1">
        <v>39708</v>
      </c>
      <c r="L186">
        <v>1163</v>
      </c>
      <c r="M186" s="1">
        <v>39708</v>
      </c>
      <c r="N186">
        <v>2.15</v>
      </c>
      <c r="O186" s="2">
        <v>39708</v>
      </c>
      <c r="P186" t="s">
        <v>32</v>
      </c>
      <c r="Q186" s="2">
        <v>39710</v>
      </c>
      <c r="R186" s="13"/>
      <c r="S186" s="1">
        <v>39708</v>
      </c>
      <c r="T186" t="s">
        <v>33</v>
      </c>
      <c r="U186" s="2">
        <v>39801</v>
      </c>
      <c r="V186" s="13"/>
      <c r="AC186" s="1">
        <v>39714</v>
      </c>
      <c r="AD186">
        <v>1546.2</v>
      </c>
    </row>
    <row r="187" spans="1:30" x14ac:dyDescent="0.25">
      <c r="A187" s="1">
        <v>39709</v>
      </c>
      <c r="B187">
        <v>1924.8489999999999</v>
      </c>
      <c r="C187" s="1">
        <v>39709</v>
      </c>
      <c r="D187">
        <v>1206.52</v>
      </c>
      <c r="E187" s="1">
        <v>39709</v>
      </c>
      <c r="F187">
        <v>2.3843000000000001</v>
      </c>
      <c r="G187" s="1">
        <v>36794</v>
      </c>
      <c r="H187">
        <v>6.66</v>
      </c>
      <c r="I187" s="1">
        <v>39709</v>
      </c>
      <c r="J187">
        <v>1198.25</v>
      </c>
      <c r="K187" s="1">
        <v>39709</v>
      </c>
      <c r="L187">
        <v>1203.25</v>
      </c>
      <c r="M187" s="1">
        <v>39709</v>
      </c>
      <c r="N187">
        <v>5</v>
      </c>
      <c r="O187" s="2">
        <v>39709</v>
      </c>
      <c r="P187" t="s">
        <v>32</v>
      </c>
      <c r="Q187" s="2">
        <v>39710</v>
      </c>
      <c r="R187" s="13"/>
      <c r="S187" s="1">
        <v>39709</v>
      </c>
      <c r="T187" t="s">
        <v>33</v>
      </c>
      <c r="U187" s="2">
        <v>39801</v>
      </c>
      <c r="V187" s="13"/>
      <c r="AC187" s="1">
        <v>39715</v>
      </c>
      <c r="AD187">
        <v>1544.24</v>
      </c>
    </row>
    <row r="188" spans="1:30" x14ac:dyDescent="0.25">
      <c r="A188" s="1">
        <v>39710</v>
      </c>
      <c r="B188">
        <v>2002.3219999999999</v>
      </c>
      <c r="C188" s="1">
        <v>39710</v>
      </c>
      <c r="D188">
        <v>1255.08</v>
      </c>
      <c r="E188" s="1">
        <v>39710</v>
      </c>
      <c r="F188">
        <v>2.2919999999999998</v>
      </c>
      <c r="G188" s="1">
        <v>36795</v>
      </c>
      <c r="H188">
        <v>6.66</v>
      </c>
      <c r="I188" s="1">
        <v>39710</v>
      </c>
      <c r="J188">
        <v>1279.31</v>
      </c>
      <c r="K188" s="1">
        <v>39710</v>
      </c>
      <c r="L188">
        <v>1246</v>
      </c>
      <c r="M188" s="1">
        <v>39710</v>
      </c>
      <c r="N188">
        <v>2.5</v>
      </c>
      <c r="O188" s="2">
        <v>39710</v>
      </c>
      <c r="P188" t="s">
        <v>32</v>
      </c>
      <c r="Q188" s="2">
        <v>39710</v>
      </c>
      <c r="R188" s="13"/>
      <c r="S188" s="1">
        <v>39710</v>
      </c>
      <c r="T188" t="s">
        <v>33</v>
      </c>
      <c r="U188" s="2">
        <v>39801</v>
      </c>
      <c r="V188" s="13"/>
      <c r="AC188" s="1">
        <v>39716</v>
      </c>
      <c r="AD188">
        <v>1572.22</v>
      </c>
    </row>
    <row r="189" spans="1:30" x14ac:dyDescent="0.25">
      <c r="A189" s="1">
        <v>39713</v>
      </c>
      <c r="B189">
        <v>1925.855</v>
      </c>
      <c r="C189" s="1">
        <v>39713</v>
      </c>
      <c r="D189">
        <v>1207.0899999999999</v>
      </c>
      <c r="E189" s="1">
        <v>39713</v>
      </c>
      <c r="F189">
        <v>2.3843999999999999</v>
      </c>
      <c r="G189" s="1">
        <v>36796</v>
      </c>
      <c r="H189">
        <v>6.66</v>
      </c>
      <c r="I189" s="1">
        <v>39713</v>
      </c>
      <c r="J189">
        <v>1213.75</v>
      </c>
      <c r="K189" s="1">
        <v>39713</v>
      </c>
      <c r="L189">
        <v>1216</v>
      </c>
      <c r="M189" s="1">
        <v>39713</v>
      </c>
      <c r="N189">
        <v>2.2000000000000002</v>
      </c>
      <c r="O189" s="2">
        <v>39713</v>
      </c>
      <c r="P189" t="s">
        <v>33</v>
      </c>
      <c r="Q189" s="2">
        <v>39801</v>
      </c>
      <c r="R189" s="13"/>
      <c r="S189" s="1">
        <v>39713</v>
      </c>
      <c r="T189" t="s">
        <v>34</v>
      </c>
      <c r="U189" s="2">
        <v>39892</v>
      </c>
      <c r="V189" s="13"/>
      <c r="AC189" s="1">
        <v>39717</v>
      </c>
      <c r="AD189">
        <v>1571.98</v>
      </c>
    </row>
    <row r="190" spans="1:30" x14ac:dyDescent="0.25">
      <c r="A190" s="1">
        <v>39714</v>
      </c>
      <c r="B190">
        <v>1895.7809999999999</v>
      </c>
      <c r="C190" s="1">
        <v>39714</v>
      </c>
      <c r="D190">
        <v>1188.22</v>
      </c>
      <c r="E190" s="1">
        <v>39714</v>
      </c>
      <c r="F190">
        <v>2.4205999999999999</v>
      </c>
      <c r="G190" s="1">
        <v>36797</v>
      </c>
      <c r="H190">
        <v>6.8149999999999897</v>
      </c>
      <c r="I190" s="1">
        <v>39714</v>
      </c>
      <c r="J190">
        <v>1187</v>
      </c>
      <c r="K190" s="1">
        <v>39714</v>
      </c>
      <c r="L190">
        <v>1190</v>
      </c>
      <c r="M190" s="1">
        <v>39714</v>
      </c>
      <c r="N190">
        <v>2.95</v>
      </c>
      <c r="O190" s="2">
        <v>39714</v>
      </c>
      <c r="P190" t="s">
        <v>33</v>
      </c>
      <c r="Q190" s="2">
        <v>39801</v>
      </c>
      <c r="R190" s="13"/>
      <c r="S190" s="1">
        <v>39714</v>
      </c>
      <c r="T190" t="s">
        <v>34</v>
      </c>
      <c r="U190" s="2">
        <v>39892</v>
      </c>
      <c r="V190" s="13"/>
      <c r="AC190" s="1">
        <v>39720</v>
      </c>
      <c r="AD190">
        <v>1643.65</v>
      </c>
    </row>
    <row r="191" spans="1:30" x14ac:dyDescent="0.25">
      <c r="A191" s="1">
        <v>39715</v>
      </c>
      <c r="B191">
        <v>1892.0509999999999</v>
      </c>
      <c r="C191" s="1">
        <v>39715</v>
      </c>
      <c r="D191">
        <v>1185.8699999999999</v>
      </c>
      <c r="E191" s="1">
        <v>39715</v>
      </c>
      <c r="F191">
        <v>2.4241000000000001</v>
      </c>
      <c r="G191" s="1">
        <v>36798</v>
      </c>
      <c r="H191">
        <v>6.8112500000000002</v>
      </c>
      <c r="I191" s="1">
        <v>39715</v>
      </c>
      <c r="J191">
        <v>1193</v>
      </c>
      <c r="K191" s="1">
        <v>39715</v>
      </c>
      <c r="L191">
        <v>1196.25</v>
      </c>
      <c r="M191" s="1">
        <v>39715</v>
      </c>
      <c r="N191">
        <v>3.25</v>
      </c>
      <c r="O191" s="2">
        <v>39715</v>
      </c>
      <c r="P191" t="s">
        <v>33</v>
      </c>
      <c r="Q191" s="2">
        <v>39801</v>
      </c>
      <c r="R191" s="13"/>
      <c r="S191" s="1">
        <v>39715</v>
      </c>
      <c r="T191" t="s">
        <v>34</v>
      </c>
      <c r="U191" s="2">
        <v>39892</v>
      </c>
      <c r="V191" s="13"/>
      <c r="AC191" s="1">
        <v>39721</v>
      </c>
      <c r="AD191">
        <v>1813.21</v>
      </c>
    </row>
    <row r="192" spans="1:30" x14ac:dyDescent="0.25">
      <c r="A192" s="1">
        <v>39716</v>
      </c>
      <c r="B192">
        <v>1929.2439999999999</v>
      </c>
      <c r="C192" s="1">
        <v>39716</v>
      </c>
      <c r="D192">
        <v>1209.18</v>
      </c>
      <c r="E192" s="1">
        <v>39716</v>
      </c>
      <c r="F192">
        <v>2.3767</v>
      </c>
      <c r="G192" s="1">
        <v>36801</v>
      </c>
      <c r="H192">
        <v>6.8043800000000001</v>
      </c>
      <c r="I192" s="1">
        <v>39716</v>
      </c>
      <c r="J192">
        <v>1213.5</v>
      </c>
      <c r="K192" s="1">
        <v>39716</v>
      </c>
      <c r="L192">
        <v>1216.25</v>
      </c>
      <c r="M192" s="1">
        <v>39716</v>
      </c>
      <c r="N192">
        <v>2.85</v>
      </c>
      <c r="O192" s="2">
        <v>39716</v>
      </c>
      <c r="P192" t="s">
        <v>33</v>
      </c>
      <c r="Q192" s="2">
        <v>39801</v>
      </c>
      <c r="R192" s="13"/>
      <c r="S192" s="1">
        <v>39716</v>
      </c>
      <c r="T192" t="s">
        <v>34</v>
      </c>
      <c r="U192" s="2">
        <v>39892</v>
      </c>
      <c r="V192" s="13"/>
      <c r="AC192" s="1">
        <v>39722</v>
      </c>
      <c r="AD192">
        <v>1810.34</v>
      </c>
    </row>
    <row r="193" spans="1:30" x14ac:dyDescent="0.25">
      <c r="A193" s="1">
        <v>39717</v>
      </c>
      <c r="B193">
        <v>1935.787</v>
      </c>
      <c r="C193" s="1">
        <v>39717</v>
      </c>
      <c r="D193">
        <v>1213.01</v>
      </c>
      <c r="E193" s="1">
        <v>39717</v>
      </c>
      <c r="F193">
        <v>2.3609</v>
      </c>
      <c r="G193" s="1">
        <v>36802</v>
      </c>
      <c r="H193">
        <v>6.8025000000000002</v>
      </c>
      <c r="I193" s="1">
        <v>39717</v>
      </c>
      <c r="J193">
        <v>1214.5</v>
      </c>
      <c r="K193" s="1">
        <v>39717</v>
      </c>
      <c r="L193">
        <v>1216.75</v>
      </c>
      <c r="M193" s="1">
        <v>39717</v>
      </c>
      <c r="N193">
        <v>2.4</v>
      </c>
      <c r="O193" s="2">
        <v>39717</v>
      </c>
      <c r="P193" t="s">
        <v>33</v>
      </c>
      <c r="Q193" s="2">
        <v>39801</v>
      </c>
      <c r="R193" s="13"/>
      <c r="S193" s="1">
        <v>39717</v>
      </c>
      <c r="T193" t="s">
        <v>34</v>
      </c>
      <c r="U193" s="2">
        <v>39892</v>
      </c>
      <c r="V193" s="13"/>
      <c r="AC193" s="1">
        <v>39723</v>
      </c>
      <c r="AD193">
        <v>1780.87</v>
      </c>
    </row>
    <row r="194" spans="1:30" x14ac:dyDescent="0.25">
      <c r="A194" s="1">
        <v>39720</v>
      </c>
      <c r="B194">
        <v>1765.7239999999999</v>
      </c>
      <c r="C194" s="1">
        <v>39720</v>
      </c>
      <c r="D194">
        <v>1106.3900000000001</v>
      </c>
      <c r="E194" s="1">
        <v>39720</v>
      </c>
      <c r="F194">
        <v>2.5901000000000001</v>
      </c>
      <c r="G194" s="1">
        <v>36803</v>
      </c>
      <c r="H194">
        <v>6.8025000000000002</v>
      </c>
      <c r="I194" s="1">
        <v>39720</v>
      </c>
      <c r="J194">
        <v>1118.75</v>
      </c>
      <c r="K194" s="1">
        <v>39720</v>
      </c>
      <c r="L194">
        <v>1120.25</v>
      </c>
      <c r="M194" s="1">
        <v>39720</v>
      </c>
      <c r="N194">
        <v>1.85</v>
      </c>
      <c r="O194" s="2">
        <v>39720</v>
      </c>
      <c r="P194" t="s">
        <v>33</v>
      </c>
      <c r="Q194" s="2">
        <v>39801</v>
      </c>
      <c r="R194" s="13"/>
      <c r="S194" s="1">
        <v>39720</v>
      </c>
      <c r="T194" t="s">
        <v>34</v>
      </c>
      <c r="U194" s="2">
        <v>39892</v>
      </c>
      <c r="V194" s="13"/>
      <c r="AC194" s="1">
        <v>39724</v>
      </c>
      <c r="AD194">
        <v>1740.53</v>
      </c>
    </row>
    <row r="195" spans="1:30" x14ac:dyDescent="0.25">
      <c r="A195" s="1">
        <v>39721</v>
      </c>
      <c r="B195">
        <v>1861.4380000000001</v>
      </c>
      <c r="C195" s="1">
        <v>39721</v>
      </c>
      <c r="D195">
        <v>1166.3599999999999</v>
      </c>
      <c r="E195" s="1">
        <v>39721</v>
      </c>
      <c r="F195">
        <v>2.4527000000000001</v>
      </c>
      <c r="G195" s="1">
        <v>36804</v>
      </c>
      <c r="H195">
        <v>6.8025000000000002</v>
      </c>
      <c r="I195" s="1">
        <v>39721</v>
      </c>
      <c r="J195">
        <v>1169</v>
      </c>
      <c r="K195" s="1">
        <v>39721</v>
      </c>
      <c r="L195">
        <v>1171</v>
      </c>
      <c r="M195" s="1">
        <v>39721</v>
      </c>
      <c r="N195">
        <v>1.85</v>
      </c>
      <c r="O195" s="2">
        <v>39721</v>
      </c>
      <c r="P195" t="s">
        <v>33</v>
      </c>
      <c r="Q195" s="2">
        <v>39801</v>
      </c>
      <c r="R195" s="13"/>
      <c r="S195" s="1">
        <v>39721</v>
      </c>
      <c r="T195" t="s">
        <v>34</v>
      </c>
      <c r="U195" s="2">
        <v>39892</v>
      </c>
      <c r="V195" s="13"/>
      <c r="AC195" s="1">
        <v>39727</v>
      </c>
      <c r="AD195">
        <v>1648.12</v>
      </c>
    </row>
    <row r="196" spans="1:30" x14ac:dyDescent="0.25">
      <c r="A196" s="1">
        <v>39722</v>
      </c>
      <c r="B196">
        <v>1853.2639999999999</v>
      </c>
      <c r="C196" s="1">
        <v>39722</v>
      </c>
      <c r="D196">
        <v>1161.07</v>
      </c>
      <c r="E196" s="1">
        <v>39722</v>
      </c>
      <c r="F196">
        <v>2.4662000000000002</v>
      </c>
      <c r="G196" s="1">
        <v>36805</v>
      </c>
      <c r="H196">
        <v>6.8025000000000002</v>
      </c>
      <c r="I196" s="1">
        <v>39722</v>
      </c>
      <c r="J196">
        <v>1168.5</v>
      </c>
      <c r="K196" s="1">
        <v>39722</v>
      </c>
      <c r="L196">
        <v>1170.25</v>
      </c>
      <c r="M196" s="1">
        <v>39722</v>
      </c>
      <c r="N196">
        <v>1.85</v>
      </c>
      <c r="O196" s="2">
        <v>39722</v>
      </c>
      <c r="P196" t="s">
        <v>33</v>
      </c>
      <c r="Q196" s="2">
        <v>39801</v>
      </c>
      <c r="R196" s="13"/>
      <c r="S196" s="1">
        <v>39722</v>
      </c>
      <c r="T196" t="s">
        <v>34</v>
      </c>
      <c r="U196" s="2">
        <v>39892</v>
      </c>
      <c r="V196" s="13"/>
      <c r="AC196" s="1">
        <v>39728</v>
      </c>
      <c r="AD196">
        <v>1447.94</v>
      </c>
    </row>
    <row r="197" spans="1:30" x14ac:dyDescent="0.25">
      <c r="A197" s="1">
        <v>39723</v>
      </c>
      <c r="B197">
        <v>1778.8969999999999</v>
      </c>
      <c r="C197" s="1">
        <v>39723</v>
      </c>
      <c r="D197">
        <v>1114.28</v>
      </c>
      <c r="E197" s="1">
        <v>39723</v>
      </c>
      <c r="F197">
        <v>2.5771999999999999</v>
      </c>
      <c r="G197" s="1">
        <v>36809</v>
      </c>
      <c r="H197">
        <v>6.8018799999999997</v>
      </c>
      <c r="I197" s="1">
        <v>39723</v>
      </c>
      <c r="J197">
        <v>1124.5</v>
      </c>
      <c r="K197" s="1">
        <v>39723</v>
      </c>
      <c r="L197">
        <v>1125.75</v>
      </c>
      <c r="M197" s="1">
        <v>39723</v>
      </c>
      <c r="N197">
        <v>1.4</v>
      </c>
      <c r="O197" s="2">
        <v>39723</v>
      </c>
      <c r="P197" t="s">
        <v>33</v>
      </c>
      <c r="Q197" s="2">
        <v>39801</v>
      </c>
      <c r="R197" s="13"/>
      <c r="S197" s="1">
        <v>39723</v>
      </c>
      <c r="T197" t="s">
        <v>34</v>
      </c>
      <c r="U197" s="2">
        <v>39892</v>
      </c>
      <c r="V197" s="13"/>
      <c r="AC197" s="1">
        <v>39729</v>
      </c>
      <c r="AD197">
        <v>1411.89</v>
      </c>
    </row>
    <row r="198" spans="1:30" x14ac:dyDescent="0.25">
      <c r="A198" s="1">
        <v>39724</v>
      </c>
      <c r="B198">
        <v>1754.9069999999999</v>
      </c>
      <c r="C198" s="1">
        <v>39724</v>
      </c>
      <c r="D198">
        <v>1099.23</v>
      </c>
      <c r="E198" s="1">
        <v>39724</v>
      </c>
      <c r="F198">
        <v>2.6153</v>
      </c>
      <c r="G198" s="1">
        <v>36810</v>
      </c>
      <c r="H198">
        <v>6.7987500000000001</v>
      </c>
      <c r="I198" s="1">
        <v>39724</v>
      </c>
      <c r="J198">
        <v>1108.25</v>
      </c>
      <c r="K198" s="1">
        <v>39724</v>
      </c>
      <c r="L198">
        <v>1109.25</v>
      </c>
      <c r="M198" s="1">
        <v>39724</v>
      </c>
      <c r="N198">
        <v>0.95</v>
      </c>
      <c r="O198" s="2">
        <v>39724</v>
      </c>
      <c r="P198" t="s">
        <v>33</v>
      </c>
      <c r="Q198" s="2">
        <v>39801</v>
      </c>
      <c r="R198" s="13"/>
      <c r="S198" s="1">
        <v>39724</v>
      </c>
      <c r="T198" t="s">
        <v>34</v>
      </c>
      <c r="U198" s="2">
        <v>39892</v>
      </c>
      <c r="V198" s="13"/>
      <c r="AC198" s="1">
        <v>39730</v>
      </c>
      <c r="AD198">
        <v>1190.96</v>
      </c>
    </row>
    <row r="199" spans="1:30" x14ac:dyDescent="0.25">
      <c r="A199" s="1">
        <v>39727</v>
      </c>
      <c r="B199">
        <v>1687.335</v>
      </c>
      <c r="C199" s="1">
        <v>39727</v>
      </c>
      <c r="D199">
        <v>1056.8900000000001</v>
      </c>
      <c r="E199" s="1">
        <v>39727</v>
      </c>
      <c r="F199">
        <v>2.722</v>
      </c>
      <c r="G199" s="1">
        <v>36811</v>
      </c>
      <c r="H199">
        <v>6.7981299999999996</v>
      </c>
      <c r="I199" s="1">
        <v>39727</v>
      </c>
      <c r="J199">
        <v>1053.25</v>
      </c>
      <c r="K199" s="1">
        <v>39727</v>
      </c>
      <c r="L199">
        <v>1053.75</v>
      </c>
      <c r="M199" s="1">
        <v>39727</v>
      </c>
      <c r="N199">
        <v>0.45</v>
      </c>
      <c r="O199" s="2">
        <v>39727</v>
      </c>
      <c r="P199" t="s">
        <v>33</v>
      </c>
      <c r="Q199" s="2">
        <v>39801</v>
      </c>
      <c r="R199" s="13"/>
      <c r="S199" s="1">
        <v>39727</v>
      </c>
      <c r="T199" t="s">
        <v>34</v>
      </c>
      <c r="U199" s="2">
        <v>39892</v>
      </c>
      <c r="V199" s="13"/>
      <c r="AC199" s="1">
        <v>39731</v>
      </c>
      <c r="AD199">
        <v>1157.56</v>
      </c>
    </row>
    <row r="200" spans="1:30" x14ac:dyDescent="0.25">
      <c r="A200" s="1">
        <v>39728</v>
      </c>
      <c r="B200">
        <v>1590.5129999999999</v>
      </c>
      <c r="C200" s="1">
        <v>39728</v>
      </c>
      <c r="D200">
        <v>996.23</v>
      </c>
      <c r="E200" s="1">
        <v>39728</v>
      </c>
      <c r="F200">
        <v>2.8881000000000001</v>
      </c>
      <c r="G200" s="1">
        <v>36812</v>
      </c>
      <c r="H200">
        <v>6.7706299999999997</v>
      </c>
      <c r="I200" s="1">
        <v>39728</v>
      </c>
      <c r="J200">
        <v>1005.75</v>
      </c>
      <c r="K200" s="1">
        <v>39728</v>
      </c>
      <c r="L200">
        <v>1006</v>
      </c>
      <c r="M200" s="1">
        <v>39728</v>
      </c>
      <c r="N200">
        <v>0.3</v>
      </c>
      <c r="O200" s="2">
        <v>39728</v>
      </c>
      <c r="P200" t="s">
        <v>33</v>
      </c>
      <c r="Q200" s="2">
        <v>39801</v>
      </c>
      <c r="R200" s="13"/>
      <c r="S200" s="1">
        <v>39728</v>
      </c>
      <c r="T200" t="s">
        <v>34</v>
      </c>
      <c r="U200" s="2">
        <v>39892</v>
      </c>
      <c r="V200" s="13"/>
      <c r="AC200" s="1">
        <v>39735</v>
      </c>
      <c r="AD200">
        <v>1443.96</v>
      </c>
    </row>
    <row r="201" spans="1:30" x14ac:dyDescent="0.25">
      <c r="A201" s="1">
        <v>39729</v>
      </c>
      <c r="B201">
        <v>1573.3420000000001</v>
      </c>
      <c r="C201" s="1">
        <v>39729</v>
      </c>
      <c r="D201">
        <v>984.94</v>
      </c>
      <c r="E201" s="1">
        <v>39729</v>
      </c>
      <c r="F201">
        <v>2.9161999999999999</v>
      </c>
      <c r="G201" s="1">
        <v>36815</v>
      </c>
      <c r="H201">
        <v>6.7737499999999997</v>
      </c>
      <c r="I201" s="1">
        <v>39729</v>
      </c>
      <c r="J201">
        <v>981</v>
      </c>
      <c r="K201" s="1">
        <v>39729</v>
      </c>
      <c r="L201">
        <v>981.5</v>
      </c>
      <c r="M201" s="1">
        <v>39729</v>
      </c>
      <c r="N201">
        <v>0.4</v>
      </c>
      <c r="O201" s="2">
        <v>39729</v>
      </c>
      <c r="P201" t="s">
        <v>33</v>
      </c>
      <c r="Q201" s="2">
        <v>39801</v>
      </c>
      <c r="R201" s="13"/>
      <c r="S201" s="1">
        <v>39729</v>
      </c>
      <c r="T201" t="s">
        <v>34</v>
      </c>
      <c r="U201" s="2">
        <v>39892</v>
      </c>
      <c r="V201" s="13"/>
      <c r="AC201" s="1">
        <v>39736</v>
      </c>
      <c r="AD201">
        <v>1701.66</v>
      </c>
    </row>
    <row r="202" spans="1:30" x14ac:dyDescent="0.25">
      <c r="A202" s="1">
        <v>39730</v>
      </c>
      <c r="B202">
        <v>1453.519</v>
      </c>
      <c r="C202" s="1">
        <v>39730</v>
      </c>
      <c r="D202">
        <v>909.92</v>
      </c>
      <c r="E202" s="1">
        <v>39730</v>
      </c>
      <c r="F202">
        <v>3.1677</v>
      </c>
      <c r="G202" s="1">
        <v>36816</v>
      </c>
      <c r="H202">
        <v>6.77</v>
      </c>
      <c r="I202" s="1">
        <v>39730</v>
      </c>
      <c r="J202">
        <v>912.5</v>
      </c>
      <c r="K202" s="1">
        <v>39730</v>
      </c>
      <c r="L202">
        <v>913</v>
      </c>
      <c r="M202" s="1">
        <v>39730</v>
      </c>
      <c r="N202">
        <v>0.45</v>
      </c>
      <c r="O202" s="2">
        <v>39730</v>
      </c>
      <c r="P202" t="s">
        <v>33</v>
      </c>
      <c r="Q202" s="2">
        <v>39801</v>
      </c>
      <c r="R202" s="13"/>
      <c r="S202" s="1">
        <v>39730</v>
      </c>
      <c r="T202" t="s">
        <v>34</v>
      </c>
      <c r="U202" s="2">
        <v>39892</v>
      </c>
      <c r="V202" s="13"/>
      <c r="AC202" s="1">
        <v>39737</v>
      </c>
      <c r="AD202">
        <v>1815.66</v>
      </c>
    </row>
    <row r="203" spans="1:30" x14ac:dyDescent="0.25">
      <c r="A203" s="1">
        <v>39731</v>
      </c>
      <c r="B203">
        <v>1436.5619999999999</v>
      </c>
      <c r="C203" s="1">
        <v>39731</v>
      </c>
      <c r="D203">
        <v>899.22</v>
      </c>
      <c r="E203" s="1">
        <v>39731</v>
      </c>
      <c r="F203">
        <v>3.2069000000000001</v>
      </c>
      <c r="G203" s="1">
        <v>36817</v>
      </c>
      <c r="H203">
        <v>6.76</v>
      </c>
      <c r="I203" s="1">
        <v>39731</v>
      </c>
      <c r="J203">
        <v>891</v>
      </c>
      <c r="K203" s="1">
        <v>39731</v>
      </c>
      <c r="L203">
        <v>890.75</v>
      </c>
      <c r="M203" s="1">
        <v>39731</v>
      </c>
      <c r="N203">
        <v>-0.1</v>
      </c>
      <c r="O203" s="2">
        <v>39731</v>
      </c>
      <c r="P203" t="s">
        <v>33</v>
      </c>
      <c r="Q203" s="2">
        <v>39801</v>
      </c>
      <c r="R203" s="13"/>
      <c r="S203" s="1">
        <v>39731</v>
      </c>
      <c r="T203" t="s">
        <v>34</v>
      </c>
      <c r="U203" s="2">
        <v>39892</v>
      </c>
      <c r="V203" s="13"/>
      <c r="AC203" s="1">
        <v>39738</v>
      </c>
      <c r="AD203">
        <v>1813.42</v>
      </c>
    </row>
    <row r="204" spans="1:30" x14ac:dyDescent="0.25">
      <c r="A204" s="1">
        <v>39734</v>
      </c>
      <c r="B204">
        <v>1602.9280000000001</v>
      </c>
      <c r="C204" s="1">
        <v>39734</v>
      </c>
      <c r="D204">
        <v>1003.35</v>
      </c>
      <c r="E204" s="1">
        <v>39734</v>
      </c>
      <c r="F204">
        <v>2.8740000000000001</v>
      </c>
      <c r="G204" s="1">
        <v>36818</v>
      </c>
      <c r="H204">
        <v>6.76</v>
      </c>
      <c r="I204" s="1">
        <v>39734</v>
      </c>
      <c r="J204">
        <v>1016.75</v>
      </c>
      <c r="K204" s="1">
        <v>39734</v>
      </c>
      <c r="L204">
        <v>1017</v>
      </c>
      <c r="M204" s="1">
        <v>39734</v>
      </c>
      <c r="N204">
        <v>-0.2</v>
      </c>
      <c r="O204" s="2">
        <v>39734</v>
      </c>
      <c r="P204" t="s">
        <v>33</v>
      </c>
      <c r="Q204" s="2">
        <v>39801</v>
      </c>
      <c r="R204" s="13"/>
      <c r="S204" s="1">
        <v>39734</v>
      </c>
      <c r="T204" t="s">
        <v>34</v>
      </c>
      <c r="U204" s="2">
        <v>39892</v>
      </c>
      <c r="V204" s="13"/>
      <c r="AC204" s="1">
        <v>39741</v>
      </c>
      <c r="AD204">
        <v>1893.59</v>
      </c>
    </row>
    <row r="205" spans="1:30" x14ac:dyDescent="0.25">
      <c r="A205" s="1">
        <v>39735</v>
      </c>
      <c r="B205">
        <v>1594.414</v>
      </c>
      <c r="C205" s="1">
        <v>39735</v>
      </c>
      <c r="D205">
        <v>998.01</v>
      </c>
      <c r="E205" s="1">
        <v>39735</v>
      </c>
      <c r="F205">
        <v>2.8895</v>
      </c>
      <c r="G205" s="1">
        <v>36819</v>
      </c>
      <c r="H205">
        <v>6.7612500000000004</v>
      </c>
      <c r="I205" s="1">
        <v>39735</v>
      </c>
      <c r="J205">
        <v>1002.25</v>
      </c>
      <c r="K205" s="1">
        <v>39735</v>
      </c>
      <c r="L205">
        <v>1002.5</v>
      </c>
      <c r="M205" s="1">
        <v>39735</v>
      </c>
      <c r="N205">
        <v>0.2</v>
      </c>
      <c r="O205" s="2">
        <v>39735</v>
      </c>
      <c r="P205" t="s">
        <v>33</v>
      </c>
      <c r="Q205" s="2">
        <v>39801</v>
      </c>
      <c r="R205" s="13"/>
      <c r="S205" s="1">
        <v>39735</v>
      </c>
      <c r="T205" t="s">
        <v>34</v>
      </c>
      <c r="U205" s="2">
        <v>39892</v>
      </c>
      <c r="V205" s="13"/>
      <c r="AC205" s="1">
        <v>39742</v>
      </c>
      <c r="AD205">
        <v>1980.85</v>
      </c>
    </row>
    <row r="206" spans="1:30" x14ac:dyDescent="0.25">
      <c r="A206" s="1">
        <v>39736</v>
      </c>
      <c r="B206">
        <v>1450.5039999999999</v>
      </c>
      <c r="C206" s="1">
        <v>39736</v>
      </c>
      <c r="D206">
        <v>907.84</v>
      </c>
      <c r="E206" s="1">
        <v>39736</v>
      </c>
      <c r="F206">
        <v>3.177</v>
      </c>
      <c r="G206" s="1">
        <v>36822</v>
      </c>
      <c r="H206">
        <v>6.76</v>
      </c>
      <c r="I206" s="1">
        <v>39736</v>
      </c>
      <c r="J206">
        <v>903.25</v>
      </c>
      <c r="K206" s="1">
        <v>39736</v>
      </c>
      <c r="L206">
        <v>903.5</v>
      </c>
      <c r="M206" s="1">
        <v>39736</v>
      </c>
      <c r="N206">
        <v>0.15</v>
      </c>
      <c r="O206" s="2">
        <v>39736</v>
      </c>
      <c r="P206" t="s">
        <v>33</v>
      </c>
      <c r="Q206" s="2">
        <v>39801</v>
      </c>
      <c r="R206" s="13"/>
      <c r="S206" s="1">
        <v>39736</v>
      </c>
      <c r="T206" t="s">
        <v>34</v>
      </c>
      <c r="U206" s="2">
        <v>39892</v>
      </c>
      <c r="V206" s="13"/>
      <c r="AC206" s="1">
        <v>39743</v>
      </c>
      <c r="AD206">
        <v>2030.51</v>
      </c>
    </row>
    <row r="207" spans="1:30" x14ac:dyDescent="0.25">
      <c r="A207" s="1">
        <v>39737</v>
      </c>
      <c r="B207">
        <v>1512.2059999999999</v>
      </c>
      <c r="C207" s="1">
        <v>39737</v>
      </c>
      <c r="D207">
        <v>946.43</v>
      </c>
      <c r="E207" s="1">
        <v>39737</v>
      </c>
      <c r="F207">
        <v>3.0478999999999998</v>
      </c>
      <c r="G207" s="1">
        <v>36823</v>
      </c>
      <c r="H207">
        <v>6.76</v>
      </c>
      <c r="I207" s="1">
        <v>39737</v>
      </c>
      <c r="J207">
        <v>941</v>
      </c>
      <c r="K207" s="1">
        <v>39737</v>
      </c>
      <c r="L207">
        <v>941</v>
      </c>
      <c r="M207" s="1">
        <v>39737</v>
      </c>
      <c r="N207">
        <v>0.05</v>
      </c>
      <c r="O207" s="2">
        <v>39737</v>
      </c>
      <c r="P207" t="s">
        <v>33</v>
      </c>
      <c r="Q207" s="2">
        <v>39801</v>
      </c>
      <c r="R207" s="13"/>
      <c r="S207" s="1">
        <v>39737</v>
      </c>
      <c r="T207" t="s">
        <v>34</v>
      </c>
      <c r="U207" s="2">
        <v>39892</v>
      </c>
      <c r="V207" s="13"/>
      <c r="AC207" s="1">
        <v>39744</v>
      </c>
      <c r="AD207">
        <v>2080.12</v>
      </c>
    </row>
    <row r="208" spans="1:30" x14ac:dyDescent="0.25">
      <c r="A208" s="1">
        <v>39738</v>
      </c>
      <c r="B208">
        <v>1502.838</v>
      </c>
      <c r="C208" s="1">
        <v>39738</v>
      </c>
      <c r="D208">
        <v>940.55</v>
      </c>
      <c r="E208" s="1">
        <v>39738</v>
      </c>
      <c r="F208">
        <v>3.0670999999999999</v>
      </c>
      <c r="G208" s="1">
        <v>36824</v>
      </c>
      <c r="H208">
        <v>6.76</v>
      </c>
      <c r="I208" s="1">
        <v>39738</v>
      </c>
      <c r="J208">
        <v>933.5</v>
      </c>
      <c r="K208" s="1">
        <v>39738</v>
      </c>
      <c r="L208">
        <v>933.25</v>
      </c>
      <c r="M208" s="1">
        <v>39738</v>
      </c>
      <c r="N208">
        <v>-0.45</v>
      </c>
      <c r="O208" s="2">
        <v>39738</v>
      </c>
      <c r="P208" t="s">
        <v>33</v>
      </c>
      <c r="Q208" s="2">
        <v>39801</v>
      </c>
      <c r="R208" s="13"/>
      <c r="S208" s="1">
        <v>39738</v>
      </c>
      <c r="T208" t="s">
        <v>34</v>
      </c>
      <c r="U208" s="2">
        <v>39892</v>
      </c>
      <c r="V208" s="13"/>
      <c r="AC208" s="1">
        <v>39745</v>
      </c>
      <c r="AD208">
        <v>1971.8</v>
      </c>
    </row>
    <row r="209" spans="1:30" x14ac:dyDescent="0.25">
      <c r="A209" s="1">
        <v>39741</v>
      </c>
      <c r="B209">
        <v>1574.5</v>
      </c>
      <c r="C209" s="1">
        <v>39741</v>
      </c>
      <c r="D209">
        <v>985.4</v>
      </c>
      <c r="E209" s="1">
        <v>39741</v>
      </c>
      <c r="F209">
        <v>2.9275000000000002</v>
      </c>
      <c r="G209" s="1">
        <v>36825</v>
      </c>
      <c r="H209">
        <v>6.75875</v>
      </c>
      <c r="I209" s="1">
        <v>39741</v>
      </c>
      <c r="J209">
        <v>990.5</v>
      </c>
      <c r="K209" s="1">
        <v>39741</v>
      </c>
      <c r="L209">
        <v>990.25</v>
      </c>
      <c r="M209" s="1">
        <v>39741</v>
      </c>
      <c r="N209">
        <v>-0.2</v>
      </c>
      <c r="O209" s="2">
        <v>39741</v>
      </c>
      <c r="P209" t="s">
        <v>33</v>
      </c>
      <c r="Q209" s="2">
        <v>39801</v>
      </c>
      <c r="R209" s="13"/>
      <c r="S209" s="1">
        <v>39741</v>
      </c>
      <c r="T209" t="s">
        <v>34</v>
      </c>
      <c r="U209" s="2">
        <v>39892</v>
      </c>
      <c r="V209" s="13"/>
      <c r="AC209" s="1">
        <v>39748</v>
      </c>
      <c r="AD209">
        <v>1838.44</v>
      </c>
    </row>
    <row r="210" spans="1:30" x14ac:dyDescent="0.25">
      <c r="A210" s="1">
        <v>39742</v>
      </c>
      <c r="B210">
        <v>1526.02</v>
      </c>
      <c r="C210" s="1">
        <v>39742</v>
      </c>
      <c r="D210">
        <v>955.05</v>
      </c>
      <c r="E210" s="1">
        <v>39742</v>
      </c>
      <c r="F210">
        <v>3.0204</v>
      </c>
      <c r="G210" s="1">
        <v>36826</v>
      </c>
      <c r="H210">
        <v>6.7575000000000003</v>
      </c>
      <c r="I210" s="1">
        <v>39742</v>
      </c>
      <c r="J210">
        <v>959.25</v>
      </c>
      <c r="K210" s="1">
        <v>39742</v>
      </c>
      <c r="L210">
        <v>958.5</v>
      </c>
      <c r="M210" s="1">
        <v>39742</v>
      </c>
      <c r="N210">
        <v>-0.45</v>
      </c>
      <c r="O210" s="2">
        <v>39742</v>
      </c>
      <c r="P210" t="s">
        <v>33</v>
      </c>
      <c r="Q210" s="2">
        <v>39801</v>
      </c>
      <c r="R210" s="13"/>
      <c r="S210" s="1">
        <v>39742</v>
      </c>
      <c r="T210" t="s">
        <v>34</v>
      </c>
      <c r="U210" s="2">
        <v>39892</v>
      </c>
      <c r="V210" s="13"/>
      <c r="AC210" s="1">
        <v>39749</v>
      </c>
      <c r="AD210">
        <v>2261.92</v>
      </c>
    </row>
    <row r="211" spans="1:30" x14ac:dyDescent="0.25">
      <c r="A211" s="1">
        <v>39743</v>
      </c>
      <c r="B211">
        <v>1433.221</v>
      </c>
      <c r="C211" s="1">
        <v>39743</v>
      </c>
      <c r="D211">
        <v>896.78</v>
      </c>
      <c r="E211" s="1">
        <v>39743</v>
      </c>
      <c r="F211">
        <v>3.2170999999999998</v>
      </c>
      <c r="G211" s="1">
        <v>36829</v>
      </c>
      <c r="H211">
        <v>6.75875</v>
      </c>
      <c r="I211" s="1">
        <v>39743</v>
      </c>
      <c r="J211">
        <v>902.75</v>
      </c>
      <c r="K211" s="1">
        <v>39743</v>
      </c>
      <c r="L211">
        <v>901.75</v>
      </c>
      <c r="M211" s="1">
        <v>39743</v>
      </c>
      <c r="N211">
        <v>-1.1499999999999999</v>
      </c>
      <c r="O211" s="2">
        <v>39743</v>
      </c>
      <c r="P211" t="s">
        <v>33</v>
      </c>
      <c r="Q211" s="2">
        <v>39801</v>
      </c>
      <c r="R211" s="13"/>
      <c r="S211" s="1">
        <v>39743</v>
      </c>
      <c r="T211" t="s">
        <v>34</v>
      </c>
      <c r="U211" s="2">
        <v>39892</v>
      </c>
      <c r="V211" s="13"/>
      <c r="AC211" s="1">
        <v>39750</v>
      </c>
      <c r="AD211">
        <v>2302.4299999999998</v>
      </c>
    </row>
    <row r="212" spans="1:30" x14ac:dyDescent="0.25">
      <c r="A212" s="1">
        <v>39744</v>
      </c>
      <c r="B212">
        <v>1451.373</v>
      </c>
      <c r="C212" s="1">
        <v>39744</v>
      </c>
      <c r="D212">
        <v>908.11</v>
      </c>
      <c r="E212" s="1">
        <v>39744</v>
      </c>
      <c r="F212">
        <v>3.1764999999999999</v>
      </c>
      <c r="G212" s="1">
        <v>36830</v>
      </c>
      <c r="H212">
        <v>6.76</v>
      </c>
      <c r="I212" s="1">
        <v>39744</v>
      </c>
      <c r="J212">
        <v>915.25</v>
      </c>
      <c r="K212" s="1">
        <v>39744</v>
      </c>
      <c r="L212">
        <v>914.5</v>
      </c>
      <c r="M212" s="1">
        <v>39744</v>
      </c>
      <c r="N212">
        <v>-0.75</v>
      </c>
      <c r="O212" s="2">
        <v>39744</v>
      </c>
      <c r="P212" t="s">
        <v>33</v>
      </c>
      <c r="Q212" s="2">
        <v>39801</v>
      </c>
      <c r="R212" s="13"/>
      <c r="S212" s="1">
        <v>39744</v>
      </c>
      <c r="T212" t="s">
        <v>34</v>
      </c>
      <c r="U212" s="2">
        <v>39892</v>
      </c>
      <c r="V212" s="13"/>
      <c r="AC212" s="1">
        <v>39751</v>
      </c>
      <c r="AD212">
        <v>2206.35</v>
      </c>
    </row>
    <row r="213" spans="1:30" x14ac:dyDescent="0.25">
      <c r="A213" s="1">
        <v>39745</v>
      </c>
      <c r="B213">
        <v>1401.2909999999999</v>
      </c>
      <c r="C213" s="1">
        <v>39745</v>
      </c>
      <c r="D213">
        <v>876.77</v>
      </c>
      <c r="E213" s="1">
        <v>39745</v>
      </c>
      <c r="F213">
        <v>3.2900999999999998</v>
      </c>
      <c r="G213" s="1">
        <v>36831</v>
      </c>
      <c r="H213">
        <v>6.75875</v>
      </c>
      <c r="I213" s="1">
        <v>39745</v>
      </c>
      <c r="J213">
        <v>866</v>
      </c>
      <c r="K213" s="1">
        <v>39745</v>
      </c>
      <c r="L213">
        <v>865</v>
      </c>
      <c r="M213" s="1">
        <v>39745</v>
      </c>
      <c r="N213">
        <v>-0.9</v>
      </c>
      <c r="O213" s="2">
        <v>39745</v>
      </c>
      <c r="P213" t="s">
        <v>33</v>
      </c>
      <c r="Q213" s="2">
        <v>39801</v>
      </c>
      <c r="R213" s="13"/>
      <c r="S213" s="1">
        <v>39745</v>
      </c>
      <c r="T213" t="s">
        <v>34</v>
      </c>
      <c r="U213" s="2">
        <v>39892</v>
      </c>
      <c r="V213" s="13"/>
      <c r="AC213" s="1">
        <v>39752</v>
      </c>
      <c r="AD213">
        <v>2135.92</v>
      </c>
    </row>
    <row r="214" spans="1:30" x14ac:dyDescent="0.25">
      <c r="A214" s="1">
        <v>39748</v>
      </c>
      <c r="B214">
        <v>1356.78</v>
      </c>
      <c r="C214" s="1">
        <v>39748</v>
      </c>
      <c r="D214">
        <v>848.92</v>
      </c>
      <c r="E214" s="1">
        <v>39748</v>
      </c>
      <c r="F214">
        <v>3.3980999999999999</v>
      </c>
      <c r="G214" s="1">
        <v>36832</v>
      </c>
      <c r="H214">
        <v>6.7512499999999998</v>
      </c>
      <c r="I214" s="1">
        <v>39748</v>
      </c>
      <c r="J214">
        <v>834.75</v>
      </c>
      <c r="K214" s="1">
        <v>39748</v>
      </c>
      <c r="L214">
        <v>833.75</v>
      </c>
      <c r="M214" s="1">
        <v>39748</v>
      </c>
      <c r="N214">
        <v>-1.2</v>
      </c>
      <c r="O214" s="2">
        <v>39748</v>
      </c>
      <c r="P214" t="s">
        <v>33</v>
      </c>
      <c r="Q214" s="2">
        <v>39801</v>
      </c>
      <c r="R214" s="13"/>
      <c r="S214" s="1">
        <v>39748</v>
      </c>
      <c r="T214" t="s">
        <v>34</v>
      </c>
      <c r="U214" s="2">
        <v>39892</v>
      </c>
      <c r="V214" s="13"/>
      <c r="AC214" s="1">
        <v>39755</v>
      </c>
      <c r="AD214">
        <v>2147.5300000000002</v>
      </c>
    </row>
    <row r="215" spans="1:30" x14ac:dyDescent="0.25">
      <c r="A215" s="1">
        <v>39749</v>
      </c>
      <c r="B215">
        <v>1503.1579999999999</v>
      </c>
      <c r="C215" s="1">
        <v>39749</v>
      </c>
      <c r="D215">
        <v>940.51</v>
      </c>
      <c r="E215" s="1">
        <v>39749</v>
      </c>
      <c r="F215">
        <v>3.0672000000000001</v>
      </c>
      <c r="G215" s="1">
        <v>36833</v>
      </c>
      <c r="H215">
        <v>6.7506300000000001</v>
      </c>
      <c r="I215" s="1">
        <v>39749</v>
      </c>
      <c r="J215">
        <v>938.75</v>
      </c>
      <c r="K215" s="1">
        <v>39749</v>
      </c>
      <c r="L215">
        <v>937.75</v>
      </c>
      <c r="M215" s="1">
        <v>39749</v>
      </c>
      <c r="N215">
        <v>-1.05</v>
      </c>
      <c r="O215" s="2">
        <v>39749</v>
      </c>
      <c r="P215" t="s">
        <v>33</v>
      </c>
      <c r="Q215" s="2">
        <v>39801</v>
      </c>
      <c r="R215" s="13"/>
      <c r="S215" s="1">
        <v>39749</v>
      </c>
      <c r="T215" t="s">
        <v>34</v>
      </c>
      <c r="U215" s="2">
        <v>39892</v>
      </c>
      <c r="V215" s="13"/>
      <c r="AC215" s="1">
        <v>39756</v>
      </c>
      <c r="AD215">
        <v>2080.85</v>
      </c>
    </row>
    <row r="216" spans="1:30" x14ac:dyDescent="0.25">
      <c r="A216" s="1">
        <v>39750</v>
      </c>
      <c r="B216">
        <v>1486.7280000000001</v>
      </c>
      <c r="C216" s="1">
        <v>39750</v>
      </c>
      <c r="D216">
        <v>930.09</v>
      </c>
      <c r="E216" s="1">
        <v>39750</v>
      </c>
      <c r="F216">
        <v>3.1029</v>
      </c>
      <c r="G216" s="1">
        <v>36836</v>
      </c>
      <c r="H216">
        <v>6.7537500000000001</v>
      </c>
      <c r="I216" s="1">
        <v>39750</v>
      </c>
      <c r="J216">
        <v>927</v>
      </c>
      <c r="K216" s="1">
        <v>39750</v>
      </c>
      <c r="L216">
        <v>926</v>
      </c>
      <c r="M216" s="1">
        <v>39750</v>
      </c>
      <c r="N216">
        <v>-1</v>
      </c>
      <c r="O216" s="2">
        <v>39750</v>
      </c>
      <c r="P216" t="s">
        <v>33</v>
      </c>
      <c r="Q216" s="2">
        <v>39801</v>
      </c>
      <c r="R216" s="13"/>
      <c r="S216" s="1">
        <v>39750</v>
      </c>
      <c r="T216" t="s">
        <v>34</v>
      </c>
      <c r="U216" s="2">
        <v>39892</v>
      </c>
      <c r="V216" s="13"/>
      <c r="AC216" s="1">
        <v>39757</v>
      </c>
      <c r="AD216">
        <v>2303.8000000000002</v>
      </c>
    </row>
    <row r="217" spans="1:30" x14ac:dyDescent="0.25">
      <c r="A217" s="1">
        <v>39751</v>
      </c>
      <c r="B217">
        <v>1525.365</v>
      </c>
      <c r="C217" s="1">
        <v>39751</v>
      </c>
      <c r="D217">
        <v>954.09</v>
      </c>
      <c r="E217" s="1">
        <v>39751</v>
      </c>
      <c r="F217">
        <v>3.0005999999999999</v>
      </c>
      <c r="G217" s="1">
        <v>36837</v>
      </c>
      <c r="H217">
        <v>6.7581299999999898</v>
      </c>
      <c r="I217" s="1">
        <v>39751</v>
      </c>
      <c r="J217">
        <v>961.5</v>
      </c>
      <c r="K217" s="1">
        <v>39751</v>
      </c>
      <c r="L217">
        <v>960.5</v>
      </c>
      <c r="M217" s="1">
        <v>39751</v>
      </c>
      <c r="N217">
        <v>-0.95</v>
      </c>
      <c r="O217" s="2">
        <v>39751</v>
      </c>
      <c r="P217" t="s">
        <v>33</v>
      </c>
      <c r="Q217" s="2">
        <v>39801</v>
      </c>
      <c r="R217" s="13"/>
      <c r="S217" s="1">
        <v>39751</v>
      </c>
      <c r="T217" t="s">
        <v>34</v>
      </c>
      <c r="U217" s="2">
        <v>39892</v>
      </c>
      <c r="V217" s="13"/>
      <c r="AC217" s="1">
        <v>39758</v>
      </c>
      <c r="AD217">
        <v>2215.94</v>
      </c>
    </row>
    <row r="218" spans="1:30" x14ac:dyDescent="0.25">
      <c r="A218" s="1">
        <v>39752</v>
      </c>
      <c r="B218">
        <v>1548.8140000000001</v>
      </c>
      <c r="C218" s="1">
        <v>39752</v>
      </c>
      <c r="D218">
        <v>968.75</v>
      </c>
      <c r="E218" s="1">
        <v>39752</v>
      </c>
      <c r="F218">
        <v>2.9548999999999999</v>
      </c>
      <c r="G218" s="1">
        <v>36838</v>
      </c>
      <c r="H218">
        <v>6.7593800000000002</v>
      </c>
      <c r="I218" s="1">
        <v>39752</v>
      </c>
      <c r="J218">
        <v>967.25</v>
      </c>
      <c r="K218" s="1">
        <v>39752</v>
      </c>
      <c r="L218">
        <v>966.25</v>
      </c>
      <c r="M218" s="1">
        <v>39752</v>
      </c>
      <c r="N218">
        <v>-0.95</v>
      </c>
      <c r="O218" s="2">
        <v>39752</v>
      </c>
      <c r="P218" t="s">
        <v>33</v>
      </c>
      <c r="Q218" s="2">
        <v>39801</v>
      </c>
      <c r="R218" s="13"/>
      <c r="S218" s="1">
        <v>39752</v>
      </c>
      <c r="T218" t="s">
        <v>34</v>
      </c>
      <c r="U218" s="2">
        <v>39892</v>
      </c>
      <c r="V218" s="13"/>
      <c r="AC218" s="1">
        <v>39759</v>
      </c>
      <c r="AD218">
        <v>2349.7600000000002</v>
      </c>
    </row>
    <row r="219" spans="1:30" x14ac:dyDescent="0.25">
      <c r="A219" s="1">
        <v>39755</v>
      </c>
      <c r="B219">
        <v>1544.913</v>
      </c>
      <c r="C219" s="1">
        <v>39755</v>
      </c>
      <c r="D219">
        <v>966.3</v>
      </c>
      <c r="E219" s="1">
        <v>39755</v>
      </c>
      <c r="F219">
        <v>2.9605999999999999</v>
      </c>
      <c r="G219" s="1">
        <v>36839</v>
      </c>
      <c r="H219">
        <v>6.76</v>
      </c>
      <c r="I219" s="1">
        <v>39755</v>
      </c>
      <c r="J219">
        <v>969.5</v>
      </c>
      <c r="K219" s="1">
        <v>39755</v>
      </c>
      <c r="L219">
        <v>968.25</v>
      </c>
      <c r="M219" s="1">
        <v>39755</v>
      </c>
      <c r="N219">
        <v>-1</v>
      </c>
      <c r="O219" s="2">
        <v>39755</v>
      </c>
      <c r="P219" t="s">
        <v>33</v>
      </c>
      <c r="Q219" s="2">
        <v>39801</v>
      </c>
      <c r="R219" s="13"/>
      <c r="S219" s="1">
        <v>39755</v>
      </c>
      <c r="T219" t="s">
        <v>34</v>
      </c>
      <c r="U219" s="2">
        <v>39892</v>
      </c>
      <c r="V219" s="13"/>
      <c r="AC219" s="1">
        <v>39762</v>
      </c>
      <c r="AD219">
        <v>2319.88</v>
      </c>
    </row>
    <row r="220" spans="1:30" x14ac:dyDescent="0.25">
      <c r="A220" s="1">
        <v>39756</v>
      </c>
      <c r="B220">
        <v>1607.9970000000001</v>
      </c>
      <c r="C220" s="1">
        <v>39756</v>
      </c>
      <c r="D220">
        <v>1005.75</v>
      </c>
      <c r="E220" s="1">
        <v>39756</v>
      </c>
      <c r="F220">
        <v>2.8445999999999998</v>
      </c>
      <c r="G220" s="1">
        <v>36840</v>
      </c>
      <c r="H220">
        <v>6.76</v>
      </c>
      <c r="I220" s="1">
        <v>39756</v>
      </c>
      <c r="J220">
        <v>1003.25</v>
      </c>
      <c r="K220" s="1">
        <v>39756</v>
      </c>
      <c r="L220">
        <v>1002</v>
      </c>
      <c r="M220" s="1">
        <v>39756</v>
      </c>
      <c r="N220">
        <v>-1.2</v>
      </c>
      <c r="O220" s="2">
        <v>39756</v>
      </c>
      <c r="P220" t="s">
        <v>33</v>
      </c>
      <c r="Q220" s="2">
        <v>39801</v>
      </c>
      <c r="R220" s="13"/>
      <c r="S220" s="1">
        <v>39756</v>
      </c>
      <c r="T220" t="s">
        <v>34</v>
      </c>
      <c r="U220" s="2">
        <v>39892</v>
      </c>
      <c r="V220" s="13"/>
      <c r="AC220" s="1">
        <v>39764</v>
      </c>
      <c r="AD220">
        <v>2112.96</v>
      </c>
    </row>
    <row r="221" spans="1:30" x14ac:dyDescent="0.25">
      <c r="A221" s="1">
        <v>39757</v>
      </c>
      <c r="B221">
        <v>1524.2139999999999</v>
      </c>
      <c r="C221" s="1">
        <v>39757</v>
      </c>
      <c r="D221">
        <v>952.77</v>
      </c>
      <c r="E221" s="1">
        <v>39757</v>
      </c>
      <c r="F221">
        <v>3.0093999999999999</v>
      </c>
      <c r="G221" s="1">
        <v>36843</v>
      </c>
      <c r="H221">
        <v>6.7593800000000002</v>
      </c>
      <c r="I221" s="1">
        <v>39757</v>
      </c>
      <c r="J221">
        <v>958</v>
      </c>
      <c r="K221" s="1">
        <v>39757</v>
      </c>
      <c r="L221">
        <v>956.5</v>
      </c>
      <c r="M221" s="1">
        <v>39757</v>
      </c>
      <c r="N221">
        <v>-1.35</v>
      </c>
      <c r="O221" s="2">
        <v>39757</v>
      </c>
      <c r="P221" t="s">
        <v>33</v>
      </c>
      <c r="Q221" s="2">
        <v>39801</v>
      </c>
      <c r="R221" s="13"/>
      <c r="S221" s="1">
        <v>39757</v>
      </c>
      <c r="T221" t="s">
        <v>34</v>
      </c>
      <c r="U221" s="2">
        <v>39892</v>
      </c>
      <c r="V221" s="13"/>
      <c r="AC221" s="1">
        <v>39765</v>
      </c>
      <c r="AD221">
        <v>2424.62</v>
      </c>
    </row>
    <row r="222" spans="1:30" x14ac:dyDescent="0.25">
      <c r="A222" s="1">
        <v>39758</v>
      </c>
      <c r="B222">
        <v>1448.009</v>
      </c>
      <c r="C222" s="1">
        <v>39758</v>
      </c>
      <c r="D222">
        <v>904.88</v>
      </c>
      <c r="E222" s="1">
        <v>39758</v>
      </c>
      <c r="F222">
        <v>3.1800999999999999</v>
      </c>
      <c r="G222" s="1">
        <v>36844</v>
      </c>
      <c r="H222">
        <v>6.7581299999999898</v>
      </c>
      <c r="I222" s="1">
        <v>39758</v>
      </c>
      <c r="J222">
        <v>904.5</v>
      </c>
      <c r="K222" s="1">
        <v>39758</v>
      </c>
      <c r="L222">
        <v>902.75</v>
      </c>
      <c r="M222" s="1">
        <v>39758</v>
      </c>
      <c r="N222">
        <v>-1.7</v>
      </c>
      <c r="O222" s="2">
        <v>39758</v>
      </c>
      <c r="P222" t="s">
        <v>33</v>
      </c>
      <c r="Q222" s="2">
        <v>39801</v>
      </c>
      <c r="R222" s="13"/>
      <c r="S222" s="1">
        <v>39758</v>
      </c>
      <c r="T222" t="s">
        <v>34</v>
      </c>
      <c r="U222" s="2">
        <v>39892</v>
      </c>
      <c r="V222" s="13"/>
      <c r="AC222" s="1">
        <v>39766</v>
      </c>
      <c r="AD222">
        <v>2470.09</v>
      </c>
    </row>
    <row r="223" spans="1:30" x14ac:dyDescent="0.25">
      <c r="A223" s="1">
        <v>39759</v>
      </c>
      <c r="B223">
        <v>1490.307</v>
      </c>
      <c r="C223" s="1">
        <v>39759</v>
      </c>
      <c r="D223">
        <v>930.99</v>
      </c>
      <c r="E223" s="1">
        <v>39759</v>
      </c>
      <c r="F223">
        <v>3.0949</v>
      </c>
      <c r="G223" s="1">
        <v>36845</v>
      </c>
      <c r="H223">
        <v>6.7575000000000003</v>
      </c>
      <c r="I223" s="1">
        <v>39759</v>
      </c>
      <c r="J223">
        <v>936.25</v>
      </c>
      <c r="K223" s="1">
        <v>39759</v>
      </c>
      <c r="L223">
        <v>934.5</v>
      </c>
      <c r="M223" s="1">
        <v>39759</v>
      </c>
      <c r="N223">
        <v>-1.55</v>
      </c>
      <c r="O223" s="2">
        <v>39759</v>
      </c>
      <c r="P223" t="s">
        <v>33</v>
      </c>
      <c r="Q223" s="2">
        <v>39801</v>
      </c>
      <c r="R223" s="13"/>
      <c r="S223" s="1">
        <v>39759</v>
      </c>
      <c r="T223" t="s">
        <v>34</v>
      </c>
      <c r="U223" s="2">
        <v>39892</v>
      </c>
      <c r="V223" s="13"/>
      <c r="AC223" s="1">
        <v>39769</v>
      </c>
      <c r="AD223">
        <v>2409.11</v>
      </c>
    </row>
    <row r="224" spans="1:30" x14ac:dyDescent="0.25">
      <c r="A224" s="1">
        <v>39762</v>
      </c>
      <c r="B224">
        <v>1471.6420000000001</v>
      </c>
      <c r="C224" s="1">
        <v>39762</v>
      </c>
      <c r="D224">
        <v>919.21</v>
      </c>
      <c r="E224" s="1">
        <v>39762</v>
      </c>
      <c r="F224">
        <v>3.1343000000000001</v>
      </c>
      <c r="G224" s="1">
        <v>36846</v>
      </c>
      <c r="H224">
        <v>6.75875</v>
      </c>
      <c r="I224" s="1">
        <v>39762</v>
      </c>
      <c r="J224">
        <v>921.5</v>
      </c>
      <c r="K224" s="1">
        <v>39762</v>
      </c>
      <c r="L224">
        <v>919.75</v>
      </c>
      <c r="M224" s="1">
        <v>39762</v>
      </c>
      <c r="N224">
        <v>-1.85</v>
      </c>
      <c r="O224" s="2">
        <v>39762</v>
      </c>
      <c r="P224" t="s">
        <v>33</v>
      </c>
      <c r="Q224" s="2">
        <v>39801</v>
      </c>
      <c r="R224" s="13"/>
      <c r="S224" s="1">
        <v>39762</v>
      </c>
      <c r="T224" t="s">
        <v>34</v>
      </c>
      <c r="U224" s="2">
        <v>39892</v>
      </c>
      <c r="V224" s="13"/>
      <c r="AC224" s="1">
        <v>39770</v>
      </c>
      <c r="AD224">
        <v>2445.69</v>
      </c>
    </row>
    <row r="225" spans="1:30" x14ac:dyDescent="0.25">
      <c r="A225" s="1">
        <v>39763</v>
      </c>
      <c r="B225">
        <v>1439.2159999999999</v>
      </c>
      <c r="C225" s="1">
        <v>39763</v>
      </c>
      <c r="D225">
        <v>898.95</v>
      </c>
      <c r="E225" s="1">
        <v>39763</v>
      </c>
      <c r="F225">
        <v>3.2050000000000001</v>
      </c>
      <c r="G225" s="1">
        <v>36847</v>
      </c>
      <c r="H225">
        <v>6.7506300000000001</v>
      </c>
      <c r="I225" s="1">
        <v>39763</v>
      </c>
      <c r="J225">
        <v>893</v>
      </c>
      <c r="K225" s="1">
        <v>39763</v>
      </c>
      <c r="L225">
        <v>891</v>
      </c>
      <c r="M225" s="1">
        <v>39763</v>
      </c>
      <c r="N225">
        <v>-1.9</v>
      </c>
      <c r="O225" s="2">
        <v>39763</v>
      </c>
      <c r="P225" t="s">
        <v>33</v>
      </c>
      <c r="Q225" s="2">
        <v>39801</v>
      </c>
      <c r="R225" s="13"/>
      <c r="S225" s="1">
        <v>39763</v>
      </c>
      <c r="T225" t="s">
        <v>34</v>
      </c>
      <c r="U225" s="2">
        <v>39892</v>
      </c>
      <c r="V225" s="13"/>
      <c r="AC225" s="1">
        <v>39771</v>
      </c>
      <c r="AD225">
        <v>2362.2800000000002</v>
      </c>
    </row>
    <row r="226" spans="1:30" x14ac:dyDescent="0.25">
      <c r="A226" s="1">
        <v>39764</v>
      </c>
      <c r="B226">
        <v>1365.1489999999999</v>
      </c>
      <c r="C226" s="1">
        <v>39764</v>
      </c>
      <c r="D226">
        <v>852.3</v>
      </c>
      <c r="E226" s="1">
        <v>39764</v>
      </c>
      <c r="F226">
        <v>3.3837999999999999</v>
      </c>
      <c r="G226" s="1">
        <v>36850</v>
      </c>
      <c r="H226">
        <v>6.7531299999999996</v>
      </c>
      <c r="I226" s="1">
        <v>39764</v>
      </c>
      <c r="J226">
        <v>853.5</v>
      </c>
      <c r="K226" s="1">
        <v>39764</v>
      </c>
      <c r="L226">
        <v>851.5</v>
      </c>
      <c r="M226" s="1">
        <v>39764</v>
      </c>
      <c r="N226">
        <v>-2</v>
      </c>
      <c r="O226" s="2">
        <v>39764</v>
      </c>
      <c r="P226" t="s">
        <v>33</v>
      </c>
      <c r="Q226" s="2">
        <v>39801</v>
      </c>
      <c r="R226" s="13"/>
      <c r="S226" s="1">
        <v>39764</v>
      </c>
      <c r="T226" t="s">
        <v>34</v>
      </c>
      <c r="U226" s="2">
        <v>39892</v>
      </c>
      <c r="V226" s="13"/>
      <c r="AC226" s="1">
        <v>39772</v>
      </c>
      <c r="AD226">
        <v>2033.84</v>
      </c>
    </row>
    <row r="227" spans="1:30" x14ac:dyDescent="0.25">
      <c r="A227" s="1">
        <v>39765</v>
      </c>
      <c r="B227">
        <v>1459.817</v>
      </c>
      <c r="C227" s="1">
        <v>39765</v>
      </c>
      <c r="D227">
        <v>911.29</v>
      </c>
      <c r="E227" s="1">
        <v>39765</v>
      </c>
      <c r="F227">
        <v>3.1615000000000002</v>
      </c>
      <c r="G227" s="1">
        <v>36851</v>
      </c>
      <c r="H227">
        <v>6.7506300000000001</v>
      </c>
      <c r="I227" s="1">
        <v>39765</v>
      </c>
      <c r="J227">
        <v>907.75</v>
      </c>
      <c r="K227" s="1">
        <v>39765</v>
      </c>
      <c r="L227">
        <v>906.25</v>
      </c>
      <c r="M227" s="1">
        <v>39765</v>
      </c>
      <c r="N227">
        <v>-1.6</v>
      </c>
      <c r="O227" s="2">
        <v>39765</v>
      </c>
      <c r="P227" t="s">
        <v>33</v>
      </c>
      <c r="Q227" s="2">
        <v>39801</v>
      </c>
      <c r="R227" s="13"/>
      <c r="S227" s="1">
        <v>39765</v>
      </c>
      <c r="T227" t="s">
        <v>34</v>
      </c>
      <c r="U227" s="2">
        <v>39892</v>
      </c>
      <c r="V227" s="13"/>
      <c r="AC227" s="1">
        <v>39773</v>
      </c>
      <c r="AD227">
        <v>2332.7600000000002</v>
      </c>
    </row>
    <row r="228" spans="1:30" x14ac:dyDescent="0.25">
      <c r="A228" s="1">
        <v>39766</v>
      </c>
      <c r="B228">
        <v>1399.1959999999999</v>
      </c>
      <c r="C228" s="1">
        <v>39766</v>
      </c>
      <c r="D228">
        <v>873.29</v>
      </c>
      <c r="E228" s="1">
        <v>39766</v>
      </c>
      <c r="F228">
        <v>3.3029999999999999</v>
      </c>
      <c r="G228" s="1">
        <v>36852</v>
      </c>
      <c r="H228">
        <v>6.7506300000000001</v>
      </c>
      <c r="I228" s="1">
        <v>39766</v>
      </c>
      <c r="J228">
        <v>861.5</v>
      </c>
      <c r="K228" s="1">
        <v>39766</v>
      </c>
      <c r="L228">
        <v>860</v>
      </c>
      <c r="M228" s="1">
        <v>39766</v>
      </c>
      <c r="N228">
        <v>-1.45</v>
      </c>
      <c r="O228" s="2">
        <v>39766</v>
      </c>
      <c r="P228" t="s">
        <v>33</v>
      </c>
      <c r="Q228" s="2">
        <v>39801</v>
      </c>
      <c r="R228" s="13"/>
      <c r="S228" s="1">
        <v>39766</v>
      </c>
      <c r="T228" t="s">
        <v>34</v>
      </c>
      <c r="U228" s="2">
        <v>39892</v>
      </c>
      <c r="V228" s="13"/>
      <c r="AC228" s="1">
        <v>39776</v>
      </c>
      <c r="AD228">
        <v>2434.13</v>
      </c>
    </row>
    <row r="229" spans="1:30" x14ac:dyDescent="0.25">
      <c r="A229" s="1">
        <v>39769</v>
      </c>
      <c r="B229">
        <v>1363.1369999999999</v>
      </c>
      <c r="C229" s="1">
        <v>39769</v>
      </c>
      <c r="D229">
        <v>850.75</v>
      </c>
      <c r="E229" s="1">
        <v>39769</v>
      </c>
      <c r="F229">
        <v>3.3887999999999998</v>
      </c>
      <c r="G229" s="1">
        <v>36854</v>
      </c>
      <c r="H229">
        <v>6.7487500000000002</v>
      </c>
      <c r="I229" s="1">
        <v>39769</v>
      </c>
      <c r="J229">
        <v>851</v>
      </c>
      <c r="K229" s="1">
        <v>39769</v>
      </c>
      <c r="L229">
        <v>849.5</v>
      </c>
      <c r="M229" s="1">
        <v>39769</v>
      </c>
      <c r="N229">
        <v>-1.55</v>
      </c>
      <c r="O229" s="2">
        <v>39769</v>
      </c>
      <c r="P229" t="s">
        <v>33</v>
      </c>
      <c r="Q229" s="2">
        <v>39801</v>
      </c>
      <c r="R229" s="13"/>
      <c r="S229" s="1">
        <v>39769</v>
      </c>
      <c r="T229" t="s">
        <v>34</v>
      </c>
      <c r="U229" s="2">
        <v>39892</v>
      </c>
      <c r="V229" s="13"/>
      <c r="AC229" s="1">
        <v>39777</v>
      </c>
      <c r="AD229">
        <v>2403.06</v>
      </c>
    </row>
    <row r="230" spans="1:30" x14ac:dyDescent="0.25">
      <c r="A230" s="1">
        <v>39770</v>
      </c>
      <c r="B230">
        <v>1376.8150000000001</v>
      </c>
      <c r="C230" s="1">
        <v>39770</v>
      </c>
      <c r="D230">
        <v>859.12</v>
      </c>
      <c r="E230" s="1">
        <v>39770</v>
      </c>
      <c r="F230">
        <v>3.3586</v>
      </c>
      <c r="G230" s="1">
        <v>36857</v>
      </c>
      <c r="H230">
        <v>6.7487500000000002</v>
      </c>
      <c r="I230" s="1">
        <v>39770</v>
      </c>
      <c r="J230">
        <v>866.5</v>
      </c>
      <c r="K230" s="1">
        <v>39770</v>
      </c>
      <c r="L230">
        <v>864.75</v>
      </c>
      <c r="M230" s="1">
        <v>39770</v>
      </c>
      <c r="N230">
        <v>-1.8</v>
      </c>
      <c r="O230" s="2">
        <v>39770</v>
      </c>
      <c r="P230" t="s">
        <v>33</v>
      </c>
      <c r="Q230" s="2">
        <v>39801</v>
      </c>
      <c r="R230" s="13"/>
      <c r="S230" s="1">
        <v>39770</v>
      </c>
      <c r="T230" t="s">
        <v>34</v>
      </c>
      <c r="U230" s="2">
        <v>39892</v>
      </c>
      <c r="V230" s="13"/>
      <c r="AC230" s="1">
        <v>39778</v>
      </c>
      <c r="AD230">
        <v>2229.39</v>
      </c>
    </row>
    <row r="231" spans="1:30" x14ac:dyDescent="0.25">
      <c r="A231" s="1">
        <v>39771</v>
      </c>
      <c r="B231">
        <v>1292.7560000000001</v>
      </c>
      <c r="C231" s="1">
        <v>39771</v>
      </c>
      <c r="D231">
        <v>806.58</v>
      </c>
      <c r="E231" s="1">
        <v>39771</v>
      </c>
      <c r="F231">
        <v>3.5846999999999998</v>
      </c>
      <c r="G231" s="1">
        <v>36858</v>
      </c>
      <c r="H231">
        <v>6.7487500000000002</v>
      </c>
      <c r="I231" s="1">
        <v>39771</v>
      </c>
      <c r="J231">
        <v>812.5</v>
      </c>
      <c r="K231" s="1">
        <v>39771</v>
      </c>
      <c r="L231">
        <v>810.5</v>
      </c>
      <c r="M231" s="1">
        <v>39771</v>
      </c>
      <c r="N231">
        <v>-1.8</v>
      </c>
      <c r="O231" s="2">
        <v>39771</v>
      </c>
      <c r="P231" t="s">
        <v>33</v>
      </c>
      <c r="Q231" s="2">
        <v>39801</v>
      </c>
      <c r="R231" s="13"/>
      <c r="S231" s="1">
        <v>39771</v>
      </c>
      <c r="T231" t="s">
        <v>34</v>
      </c>
      <c r="U231" s="2">
        <v>39892</v>
      </c>
      <c r="V231" s="13"/>
      <c r="AC231" s="1">
        <v>39780</v>
      </c>
      <c r="AD231">
        <v>2183.34</v>
      </c>
    </row>
    <row r="232" spans="1:30" x14ac:dyDescent="0.25">
      <c r="A232" s="1">
        <v>39772</v>
      </c>
      <c r="B232">
        <v>1206.039</v>
      </c>
      <c r="C232" s="1">
        <v>39772</v>
      </c>
      <c r="D232">
        <v>752.44</v>
      </c>
      <c r="E232" s="1">
        <v>39772</v>
      </c>
      <c r="F232">
        <v>3.8397999999999999</v>
      </c>
      <c r="G232" s="1">
        <v>36859</v>
      </c>
      <c r="H232">
        <v>6.7362500000000001</v>
      </c>
      <c r="I232" s="1">
        <v>39772</v>
      </c>
      <c r="J232">
        <v>748.25</v>
      </c>
      <c r="K232" s="1">
        <v>39772</v>
      </c>
      <c r="L232">
        <v>746</v>
      </c>
      <c r="M232" s="1">
        <v>39772</v>
      </c>
      <c r="N232">
        <v>-2.1</v>
      </c>
      <c r="O232" s="2">
        <v>39772</v>
      </c>
      <c r="P232" t="s">
        <v>33</v>
      </c>
      <c r="Q232" s="2">
        <v>39801</v>
      </c>
      <c r="R232" s="13"/>
      <c r="S232" s="1">
        <v>39772</v>
      </c>
      <c r="T232" t="s">
        <v>34</v>
      </c>
      <c r="U232" s="2">
        <v>39892</v>
      </c>
      <c r="V232" s="13"/>
      <c r="AC232" s="1">
        <v>39783</v>
      </c>
      <c r="AD232">
        <v>2580.3000000000002</v>
      </c>
    </row>
    <row r="233" spans="1:30" x14ac:dyDescent="0.25">
      <c r="A233" s="1">
        <v>39773</v>
      </c>
      <c r="B233">
        <v>1282.5899999999999</v>
      </c>
      <c r="C233" s="1">
        <v>39773</v>
      </c>
      <c r="D233">
        <v>800.03</v>
      </c>
      <c r="E233" s="1">
        <v>39773</v>
      </c>
      <c r="F233">
        <v>3.6132999999999997</v>
      </c>
      <c r="G233" s="1">
        <v>36860</v>
      </c>
      <c r="H233">
        <v>6.7149999999999999</v>
      </c>
      <c r="I233" s="1">
        <v>39773</v>
      </c>
      <c r="J233">
        <v>792</v>
      </c>
      <c r="K233" s="1">
        <v>39773</v>
      </c>
      <c r="L233">
        <v>789.75</v>
      </c>
      <c r="M233" s="1">
        <v>39773</v>
      </c>
      <c r="N233">
        <v>-2.25</v>
      </c>
      <c r="O233" s="2">
        <v>39773</v>
      </c>
      <c r="P233" t="s">
        <v>33</v>
      </c>
      <c r="Q233" s="2">
        <v>39801</v>
      </c>
      <c r="R233" s="13"/>
      <c r="S233" s="1">
        <v>39773</v>
      </c>
      <c r="T233" t="s">
        <v>34</v>
      </c>
      <c r="U233" s="2">
        <v>39892</v>
      </c>
      <c r="V233" s="13"/>
      <c r="AC233" s="1">
        <v>39784</v>
      </c>
      <c r="AD233">
        <v>2754.23</v>
      </c>
    </row>
    <row r="234" spans="1:30" x14ac:dyDescent="0.25">
      <c r="A234" s="1">
        <v>39776</v>
      </c>
      <c r="B234">
        <v>1365.634</v>
      </c>
      <c r="C234" s="1">
        <v>39776</v>
      </c>
      <c r="D234">
        <v>851.81</v>
      </c>
      <c r="E234" s="1">
        <v>39776</v>
      </c>
      <c r="F234">
        <v>3.3936999999999999</v>
      </c>
      <c r="G234" s="1">
        <v>36861</v>
      </c>
      <c r="H234">
        <v>6.6862500000000002</v>
      </c>
      <c r="I234" s="1">
        <v>39776</v>
      </c>
      <c r="J234">
        <v>848</v>
      </c>
      <c r="K234" s="1">
        <v>39776</v>
      </c>
      <c r="L234">
        <v>846.5</v>
      </c>
      <c r="M234" s="1">
        <v>39776</v>
      </c>
      <c r="N234">
        <v>-1.65</v>
      </c>
      <c r="O234" s="2">
        <v>39776</v>
      </c>
      <c r="P234" t="s">
        <v>33</v>
      </c>
      <c r="Q234" s="2">
        <v>39801</v>
      </c>
      <c r="R234" s="13"/>
      <c r="S234" s="1">
        <v>39776</v>
      </c>
      <c r="T234" t="s">
        <v>34</v>
      </c>
      <c r="U234" s="2">
        <v>39892</v>
      </c>
      <c r="V234" s="13"/>
      <c r="AC234" s="1">
        <v>39785</v>
      </c>
      <c r="AD234">
        <v>2800.55</v>
      </c>
    </row>
    <row r="235" spans="1:30" x14ac:dyDescent="0.25">
      <c r="A235" s="1">
        <v>39777</v>
      </c>
      <c r="B235">
        <v>1374.789</v>
      </c>
      <c r="C235" s="1">
        <v>39777</v>
      </c>
      <c r="D235">
        <v>857.39</v>
      </c>
      <c r="E235" s="1">
        <v>39777</v>
      </c>
      <c r="F235">
        <v>3.3555999999999999</v>
      </c>
      <c r="G235" s="1">
        <v>36864</v>
      </c>
      <c r="H235">
        <v>6.6837499999999999</v>
      </c>
      <c r="I235" s="1">
        <v>39777</v>
      </c>
      <c r="J235">
        <v>853.25</v>
      </c>
      <c r="K235" s="1">
        <v>39777</v>
      </c>
      <c r="L235">
        <v>851.75</v>
      </c>
      <c r="M235" s="1">
        <v>39777</v>
      </c>
      <c r="N235">
        <v>-1.6</v>
      </c>
      <c r="O235" s="2">
        <v>39777</v>
      </c>
      <c r="P235" t="s">
        <v>33</v>
      </c>
      <c r="Q235" s="2">
        <v>39801</v>
      </c>
      <c r="R235" s="13"/>
      <c r="S235" s="1">
        <v>39777</v>
      </c>
      <c r="T235" t="s">
        <v>34</v>
      </c>
      <c r="U235" s="2">
        <v>39892</v>
      </c>
      <c r="V235" s="13"/>
      <c r="AC235" s="1">
        <v>39786</v>
      </c>
      <c r="AD235">
        <v>2836.01</v>
      </c>
    </row>
    <row r="236" spans="1:30" x14ac:dyDescent="0.25">
      <c r="A236" s="1">
        <v>39778</v>
      </c>
      <c r="B236">
        <v>1423.904</v>
      </c>
      <c r="C236" s="1">
        <v>39778</v>
      </c>
      <c r="D236">
        <v>887.68</v>
      </c>
      <c r="E236" s="1">
        <v>39778</v>
      </c>
      <c r="F236">
        <v>3.2441</v>
      </c>
      <c r="G236" s="1">
        <v>36865</v>
      </c>
      <c r="H236">
        <v>6.6775000000000002</v>
      </c>
      <c r="I236" s="1">
        <v>39778</v>
      </c>
      <c r="J236">
        <v>886.25</v>
      </c>
      <c r="K236" s="1">
        <v>39778</v>
      </c>
      <c r="L236">
        <v>884.75</v>
      </c>
      <c r="M236" s="1">
        <v>39778</v>
      </c>
      <c r="N236">
        <v>-1.4</v>
      </c>
      <c r="O236" s="2">
        <v>39778</v>
      </c>
      <c r="P236" t="s">
        <v>33</v>
      </c>
      <c r="Q236" s="2">
        <v>39801</v>
      </c>
      <c r="R236" s="13"/>
      <c r="S236" s="1">
        <v>39778</v>
      </c>
      <c r="T236" t="s">
        <v>34</v>
      </c>
      <c r="U236" s="2">
        <v>39892</v>
      </c>
      <c r="V236" s="13"/>
      <c r="AC236" s="1">
        <v>39787</v>
      </c>
      <c r="AD236">
        <v>2891.72</v>
      </c>
    </row>
    <row r="237" spans="1:30" x14ac:dyDescent="0.25">
      <c r="A237" s="1">
        <v>39780</v>
      </c>
      <c r="B237">
        <v>1437.6790000000001</v>
      </c>
      <c r="C237" s="1">
        <v>39780</v>
      </c>
      <c r="D237">
        <v>896.24</v>
      </c>
      <c r="E237" s="1">
        <v>39780</v>
      </c>
      <c r="F237">
        <v>3.2141000000000002</v>
      </c>
      <c r="G237" s="1">
        <v>36866</v>
      </c>
      <c r="H237">
        <v>6.6174999999999997</v>
      </c>
      <c r="I237" s="1">
        <v>39780</v>
      </c>
      <c r="J237">
        <v>895.25</v>
      </c>
      <c r="K237" s="1">
        <v>39780</v>
      </c>
      <c r="L237">
        <v>894</v>
      </c>
      <c r="M237" s="1">
        <v>39780</v>
      </c>
      <c r="N237">
        <v>-1.3</v>
      </c>
      <c r="O237" s="2">
        <v>39780</v>
      </c>
      <c r="P237" t="s">
        <v>33</v>
      </c>
      <c r="Q237" s="2">
        <v>39801</v>
      </c>
      <c r="R237" s="13"/>
      <c r="S237" s="1">
        <v>39780</v>
      </c>
      <c r="T237" t="s">
        <v>34</v>
      </c>
      <c r="U237" s="2">
        <v>39892</v>
      </c>
      <c r="V237" s="13"/>
      <c r="AC237" s="1">
        <v>39790</v>
      </c>
      <c r="AD237">
        <v>2732.78</v>
      </c>
    </row>
    <row r="238" spans="1:30" x14ac:dyDescent="0.25">
      <c r="A238" s="1">
        <v>39783</v>
      </c>
      <c r="B238">
        <v>1309.3920000000001</v>
      </c>
      <c r="C238" s="1">
        <v>39783</v>
      </c>
      <c r="D238">
        <v>816.21</v>
      </c>
      <c r="E238" s="1">
        <v>39783</v>
      </c>
      <c r="F238">
        <v>3.5293000000000001</v>
      </c>
      <c r="G238" s="1">
        <v>36867</v>
      </c>
      <c r="H238">
        <v>6.5774999999999997</v>
      </c>
      <c r="I238" s="1">
        <v>39783</v>
      </c>
      <c r="J238">
        <v>815.75</v>
      </c>
      <c r="K238" s="1">
        <v>39783</v>
      </c>
      <c r="L238">
        <v>814.5</v>
      </c>
      <c r="M238" s="1">
        <v>39783</v>
      </c>
      <c r="N238">
        <v>-1.35</v>
      </c>
      <c r="O238" s="2">
        <v>39783</v>
      </c>
      <c r="P238" t="s">
        <v>33</v>
      </c>
      <c r="Q238" s="2">
        <v>39801</v>
      </c>
      <c r="R238" s="13"/>
      <c r="S238" s="1">
        <v>39783</v>
      </c>
      <c r="T238" t="s">
        <v>34</v>
      </c>
      <c r="U238" s="2">
        <v>39892</v>
      </c>
      <c r="V238" s="13"/>
      <c r="AC238" s="1">
        <v>39791</v>
      </c>
      <c r="AD238">
        <v>2865.84</v>
      </c>
    </row>
    <row r="239" spans="1:30" x14ac:dyDescent="0.25">
      <c r="A239" s="1">
        <v>39784</v>
      </c>
      <c r="B239">
        <v>1361.789</v>
      </c>
      <c r="C239" s="1">
        <v>39784</v>
      </c>
      <c r="D239">
        <v>848.81</v>
      </c>
      <c r="E239" s="1">
        <v>39784</v>
      </c>
      <c r="F239">
        <v>3.3932000000000002</v>
      </c>
      <c r="G239" s="1">
        <v>36868</v>
      </c>
      <c r="H239">
        <v>6.57</v>
      </c>
      <c r="I239" s="1">
        <v>39784</v>
      </c>
      <c r="J239">
        <v>849</v>
      </c>
      <c r="K239" s="1">
        <v>39784</v>
      </c>
      <c r="L239">
        <v>847.75</v>
      </c>
      <c r="M239" s="1">
        <v>39784</v>
      </c>
      <c r="N239">
        <v>-1.4</v>
      </c>
      <c r="O239" s="2">
        <v>39784</v>
      </c>
      <c r="P239" t="s">
        <v>33</v>
      </c>
      <c r="Q239" s="2">
        <v>39801</v>
      </c>
      <c r="R239" s="13"/>
      <c r="S239" s="1">
        <v>39784</v>
      </c>
      <c r="T239" t="s">
        <v>34</v>
      </c>
      <c r="U239" s="2">
        <v>39892</v>
      </c>
      <c r="V239" s="13"/>
      <c r="AC239" s="1">
        <v>39792</v>
      </c>
      <c r="AD239">
        <v>2845.4</v>
      </c>
    </row>
    <row r="240" spans="1:30" x14ac:dyDescent="0.25">
      <c r="A240" s="1">
        <v>39785</v>
      </c>
      <c r="B240">
        <v>1397.7159999999999</v>
      </c>
      <c r="C240" s="1">
        <v>39785</v>
      </c>
      <c r="D240">
        <v>870.74</v>
      </c>
      <c r="E240" s="1">
        <v>39785</v>
      </c>
      <c r="F240">
        <v>3.2820999999999998</v>
      </c>
      <c r="G240" s="1">
        <v>36871</v>
      </c>
      <c r="H240">
        <v>6.58</v>
      </c>
      <c r="I240" s="1">
        <v>39785</v>
      </c>
      <c r="J240">
        <v>868.5</v>
      </c>
      <c r="K240" s="1">
        <v>39785</v>
      </c>
      <c r="L240">
        <v>867.25</v>
      </c>
      <c r="M240" s="1">
        <v>39785</v>
      </c>
      <c r="N240">
        <v>-1.2</v>
      </c>
      <c r="O240" s="2">
        <v>39785</v>
      </c>
      <c r="P240" t="s">
        <v>33</v>
      </c>
      <c r="Q240" s="2">
        <v>39801</v>
      </c>
      <c r="R240" s="13"/>
      <c r="S240" s="1">
        <v>39785</v>
      </c>
      <c r="T240" t="s">
        <v>34</v>
      </c>
      <c r="U240" s="2">
        <v>39892</v>
      </c>
      <c r="V240" s="13"/>
      <c r="AC240" s="1">
        <v>39793</v>
      </c>
      <c r="AD240">
        <v>2916.76</v>
      </c>
    </row>
    <row r="241" spans="1:30" x14ac:dyDescent="0.25">
      <c r="A241" s="1">
        <v>39786</v>
      </c>
      <c r="B241">
        <v>1356.8119999999999</v>
      </c>
      <c r="C241" s="1">
        <v>39786</v>
      </c>
      <c r="D241">
        <v>845.22</v>
      </c>
      <c r="E241" s="1">
        <v>39786</v>
      </c>
      <c r="F241">
        <v>3.3811</v>
      </c>
      <c r="G241" s="1">
        <v>36872</v>
      </c>
      <c r="H241">
        <v>6.58</v>
      </c>
      <c r="I241" s="1">
        <v>39786</v>
      </c>
      <c r="J241">
        <v>847.5</v>
      </c>
      <c r="K241" s="1">
        <v>39786</v>
      </c>
      <c r="L241">
        <v>846.5</v>
      </c>
      <c r="M241" s="1">
        <v>39786</v>
      </c>
      <c r="N241">
        <v>-1.1499999999999999</v>
      </c>
      <c r="O241" s="2">
        <v>39786</v>
      </c>
      <c r="P241" t="s">
        <v>33</v>
      </c>
      <c r="Q241" s="2">
        <v>39801</v>
      </c>
      <c r="R241" s="13"/>
      <c r="S241" s="1">
        <v>39786</v>
      </c>
      <c r="T241" t="s">
        <v>34</v>
      </c>
      <c r="U241" s="2">
        <v>39892</v>
      </c>
      <c r="V241" s="13"/>
      <c r="AC241" s="1">
        <v>39794</v>
      </c>
      <c r="AD241">
        <v>2934.02</v>
      </c>
    </row>
    <row r="242" spans="1:30" x14ac:dyDescent="0.25">
      <c r="A242" s="1">
        <v>39787</v>
      </c>
      <c r="B242">
        <v>1406.3630000000001</v>
      </c>
      <c r="C242" s="1">
        <v>39787</v>
      </c>
      <c r="D242">
        <v>876.07</v>
      </c>
      <c r="E242" s="1">
        <v>39787</v>
      </c>
      <c r="F242">
        <v>3.2625999999999999</v>
      </c>
      <c r="G242" s="1">
        <v>36873</v>
      </c>
      <c r="H242">
        <v>6.58</v>
      </c>
      <c r="I242" s="1">
        <v>39787</v>
      </c>
      <c r="J242">
        <v>872.5</v>
      </c>
      <c r="K242" s="1">
        <v>39787</v>
      </c>
      <c r="L242">
        <v>871.5</v>
      </c>
      <c r="M242" s="1">
        <v>39787</v>
      </c>
      <c r="N242">
        <v>-0.9</v>
      </c>
      <c r="O242" s="2">
        <v>39787</v>
      </c>
      <c r="P242" t="s">
        <v>33</v>
      </c>
      <c r="Q242" s="2">
        <v>39801</v>
      </c>
      <c r="R242" s="13"/>
      <c r="S242" s="1">
        <v>39787</v>
      </c>
      <c r="T242" t="s">
        <v>34</v>
      </c>
      <c r="U242" s="2">
        <v>39892</v>
      </c>
      <c r="V242" s="13"/>
      <c r="AC242" s="1">
        <v>39797</v>
      </c>
      <c r="AD242">
        <v>2912.47</v>
      </c>
    </row>
    <row r="243" spans="1:30" x14ac:dyDescent="0.25">
      <c r="A243" s="1">
        <v>39790</v>
      </c>
      <c r="B243">
        <v>1460.6030000000001</v>
      </c>
      <c r="C243" s="1">
        <v>39790</v>
      </c>
      <c r="D243">
        <v>909.7</v>
      </c>
      <c r="E243" s="1">
        <v>39790</v>
      </c>
      <c r="F243">
        <v>3.1436999999999999</v>
      </c>
      <c r="G243" s="1">
        <v>36874</v>
      </c>
      <c r="H243">
        <v>6.5475000000000003</v>
      </c>
      <c r="I243" s="1">
        <v>39790</v>
      </c>
      <c r="J243">
        <v>904.75</v>
      </c>
      <c r="K243" s="1">
        <v>39790</v>
      </c>
      <c r="L243">
        <v>904.25</v>
      </c>
      <c r="M243" s="1">
        <v>39790</v>
      </c>
      <c r="N243">
        <v>-0.6</v>
      </c>
      <c r="O243" s="2">
        <v>39790</v>
      </c>
      <c r="P243" t="s">
        <v>33</v>
      </c>
      <c r="Q243" s="2">
        <v>39801</v>
      </c>
      <c r="R243" s="13"/>
      <c r="S243" s="1">
        <v>39790</v>
      </c>
      <c r="T243" t="s">
        <v>34</v>
      </c>
      <c r="U243" s="2">
        <v>39892</v>
      </c>
      <c r="V243" s="13"/>
      <c r="AC243" s="1">
        <v>39798</v>
      </c>
      <c r="AD243">
        <v>3024.43</v>
      </c>
    </row>
    <row r="244" spans="1:30" x14ac:dyDescent="0.25">
      <c r="A244" s="1">
        <v>39791</v>
      </c>
      <c r="B244">
        <v>1426.88</v>
      </c>
      <c r="C244" s="1">
        <v>39791</v>
      </c>
      <c r="D244">
        <v>888.67</v>
      </c>
      <c r="E244" s="1">
        <v>39791</v>
      </c>
      <c r="F244">
        <v>3.2185000000000001</v>
      </c>
      <c r="G244" s="1">
        <v>36875</v>
      </c>
      <c r="H244">
        <v>6.5493800000000002</v>
      </c>
      <c r="I244" s="1">
        <v>39791</v>
      </c>
      <c r="J244">
        <v>889.5</v>
      </c>
      <c r="K244" s="1">
        <v>39791</v>
      </c>
      <c r="L244">
        <v>889</v>
      </c>
      <c r="M244" s="1">
        <v>39791</v>
      </c>
      <c r="N244">
        <v>-0.6</v>
      </c>
      <c r="O244" s="2">
        <v>39791</v>
      </c>
      <c r="P244" t="s">
        <v>33</v>
      </c>
      <c r="Q244" s="2">
        <v>39801</v>
      </c>
      <c r="R244" s="13"/>
      <c r="S244" s="1">
        <v>39791</v>
      </c>
      <c r="T244" t="s">
        <v>34</v>
      </c>
      <c r="U244" s="2">
        <v>39892</v>
      </c>
      <c r="V244" s="13"/>
      <c r="AC244" s="1">
        <v>39799</v>
      </c>
      <c r="AD244">
        <v>3065.33</v>
      </c>
    </row>
    <row r="245" spans="1:30" x14ac:dyDescent="0.25">
      <c r="A245" s="1">
        <v>39792</v>
      </c>
      <c r="B245">
        <v>1444</v>
      </c>
      <c r="C245" s="1">
        <v>39792</v>
      </c>
      <c r="D245">
        <v>899.24</v>
      </c>
      <c r="E245" s="1">
        <v>39792</v>
      </c>
      <c r="F245">
        <v>3.181</v>
      </c>
      <c r="G245" s="1">
        <v>36878</v>
      </c>
      <c r="H245">
        <v>6.5362499999999999</v>
      </c>
      <c r="I245" s="1">
        <v>39792</v>
      </c>
      <c r="J245">
        <v>895.75</v>
      </c>
      <c r="K245" s="1">
        <v>39792</v>
      </c>
      <c r="L245">
        <v>895.25</v>
      </c>
      <c r="M245" s="1">
        <v>39792</v>
      </c>
      <c r="N245">
        <v>-0.65</v>
      </c>
      <c r="O245" s="2">
        <v>39792</v>
      </c>
      <c r="P245" t="s">
        <v>33</v>
      </c>
      <c r="Q245" s="2">
        <v>39801</v>
      </c>
      <c r="R245" s="13"/>
      <c r="S245" s="1">
        <v>39792</v>
      </c>
      <c r="T245" t="s">
        <v>34</v>
      </c>
      <c r="U245" s="2">
        <v>39892</v>
      </c>
      <c r="V245" s="13"/>
      <c r="AC245" s="1">
        <v>39800</v>
      </c>
      <c r="AD245">
        <v>3124.46</v>
      </c>
    </row>
    <row r="246" spans="1:30" x14ac:dyDescent="0.25">
      <c r="A246" s="1">
        <v>39793</v>
      </c>
      <c r="B246">
        <v>1403.1959999999999</v>
      </c>
      <c r="C246" s="1">
        <v>39793</v>
      </c>
      <c r="D246">
        <v>873.59</v>
      </c>
      <c r="E246" s="1">
        <v>39793</v>
      </c>
      <c r="F246">
        <v>3.2757999999999998</v>
      </c>
      <c r="G246" s="1">
        <v>36879</v>
      </c>
      <c r="H246">
        <v>6.52</v>
      </c>
      <c r="I246" s="1">
        <v>39793</v>
      </c>
      <c r="J246">
        <v>875</v>
      </c>
      <c r="K246" s="1">
        <v>39793</v>
      </c>
      <c r="L246">
        <v>874.5</v>
      </c>
      <c r="M246" s="1">
        <v>39793</v>
      </c>
      <c r="N246">
        <v>-0.6</v>
      </c>
      <c r="O246" s="2">
        <v>39793</v>
      </c>
      <c r="P246" t="s">
        <v>33</v>
      </c>
      <c r="Q246" s="2">
        <v>39801</v>
      </c>
      <c r="R246" s="13"/>
      <c r="S246" s="1">
        <v>39793</v>
      </c>
      <c r="T246" t="s">
        <v>34</v>
      </c>
      <c r="U246" s="2">
        <v>39892</v>
      </c>
      <c r="V246" s="13"/>
      <c r="AC246" s="1">
        <v>39801</v>
      </c>
      <c r="AD246">
        <v>3126.81</v>
      </c>
    </row>
    <row r="247" spans="1:30" x14ac:dyDescent="0.25">
      <c r="A247" s="1">
        <v>39794</v>
      </c>
      <c r="B247">
        <v>1413.0709999999999</v>
      </c>
      <c r="C247" s="1">
        <v>39794</v>
      </c>
      <c r="D247">
        <v>879.73</v>
      </c>
      <c r="E247" s="1">
        <v>39794</v>
      </c>
      <c r="F247">
        <v>3.2528999999999999</v>
      </c>
      <c r="G247" s="1">
        <v>36880</v>
      </c>
      <c r="H247">
        <v>6.5</v>
      </c>
      <c r="I247" s="1">
        <v>39794</v>
      </c>
      <c r="J247">
        <v>886</v>
      </c>
      <c r="K247" s="1">
        <v>39794</v>
      </c>
      <c r="L247">
        <v>885.5</v>
      </c>
      <c r="M247" s="1">
        <v>39794</v>
      </c>
      <c r="N247">
        <v>-0.65</v>
      </c>
      <c r="O247" s="2">
        <v>39794</v>
      </c>
      <c r="P247" t="s">
        <v>33</v>
      </c>
      <c r="Q247" s="2">
        <v>39801</v>
      </c>
      <c r="R247" s="13"/>
      <c r="S247" s="1">
        <v>39794</v>
      </c>
      <c r="T247" t="s">
        <v>34</v>
      </c>
      <c r="U247" s="2">
        <v>39892</v>
      </c>
      <c r="V247" s="13"/>
      <c r="AC247" s="1">
        <v>39804</v>
      </c>
      <c r="AD247">
        <v>3113.99</v>
      </c>
    </row>
    <row r="248" spans="1:30" x14ac:dyDescent="0.25">
      <c r="A248" s="1">
        <v>39797</v>
      </c>
      <c r="B248">
        <v>1395.211</v>
      </c>
      <c r="C248" s="1">
        <v>39797</v>
      </c>
      <c r="D248">
        <v>868.57</v>
      </c>
      <c r="E248" s="1">
        <v>39797</v>
      </c>
      <c r="F248">
        <v>3.2850999999999999</v>
      </c>
      <c r="G248" s="1">
        <v>36881</v>
      </c>
      <c r="H248">
        <v>6.4637500000000001</v>
      </c>
      <c r="I248" s="1">
        <v>39797</v>
      </c>
      <c r="J248">
        <v>873.25</v>
      </c>
      <c r="K248" s="1">
        <v>39797</v>
      </c>
      <c r="L248">
        <v>872.25</v>
      </c>
      <c r="M248" s="1">
        <v>39797</v>
      </c>
      <c r="N248">
        <v>-0.9</v>
      </c>
      <c r="O248" s="2">
        <v>39797</v>
      </c>
      <c r="P248" t="s">
        <v>33</v>
      </c>
      <c r="Q248" s="2">
        <v>39801</v>
      </c>
      <c r="R248" s="13"/>
      <c r="S248" s="1">
        <v>39797</v>
      </c>
      <c r="T248" t="s">
        <v>34</v>
      </c>
      <c r="U248" s="2">
        <v>39892</v>
      </c>
      <c r="V248" s="13"/>
      <c r="AC248" s="1">
        <v>39805</v>
      </c>
      <c r="AD248">
        <v>3078.97</v>
      </c>
    </row>
    <row r="249" spans="1:30" x14ac:dyDescent="0.25">
      <c r="A249" s="1">
        <v>39798</v>
      </c>
      <c r="B249">
        <v>1466.874</v>
      </c>
      <c r="C249" s="1">
        <v>39798</v>
      </c>
      <c r="D249">
        <v>913.18</v>
      </c>
      <c r="E249" s="1">
        <v>39798</v>
      </c>
      <c r="F249">
        <v>3.1240999999999999</v>
      </c>
      <c r="G249" s="1">
        <v>36882</v>
      </c>
      <c r="H249">
        <v>6.45</v>
      </c>
      <c r="I249" s="1">
        <v>39798</v>
      </c>
      <c r="J249">
        <v>913.5</v>
      </c>
      <c r="K249" s="1">
        <v>39798</v>
      </c>
      <c r="L249">
        <v>912.75</v>
      </c>
      <c r="M249" s="1">
        <v>39798</v>
      </c>
      <c r="N249">
        <v>-0.85</v>
      </c>
      <c r="O249" s="2">
        <v>39798</v>
      </c>
      <c r="P249" t="s">
        <v>33</v>
      </c>
      <c r="Q249" s="2">
        <v>39801</v>
      </c>
      <c r="R249" s="13"/>
      <c r="S249" s="1">
        <v>39798</v>
      </c>
      <c r="T249" t="s">
        <v>34</v>
      </c>
      <c r="U249" s="2">
        <v>39892</v>
      </c>
      <c r="V249" s="13"/>
      <c r="AC249" s="1">
        <v>39806</v>
      </c>
      <c r="AD249">
        <v>3099.6</v>
      </c>
    </row>
    <row r="250" spans="1:30" x14ac:dyDescent="0.25">
      <c r="A250" s="1">
        <v>39799</v>
      </c>
      <c r="B250">
        <v>1452.876</v>
      </c>
      <c r="C250" s="1">
        <v>39799</v>
      </c>
      <c r="D250">
        <v>904.42</v>
      </c>
      <c r="E250" s="1">
        <v>39799</v>
      </c>
      <c r="F250">
        <v>3.1551</v>
      </c>
      <c r="G250" s="1">
        <v>36886</v>
      </c>
      <c r="H250">
        <v>6.45</v>
      </c>
      <c r="I250" s="1">
        <v>39799</v>
      </c>
      <c r="J250">
        <v>904.25</v>
      </c>
      <c r="K250" s="1">
        <v>39799</v>
      </c>
      <c r="L250">
        <v>903</v>
      </c>
      <c r="M250" s="1">
        <v>39799</v>
      </c>
      <c r="N250">
        <v>-1.1000000000000001</v>
      </c>
      <c r="O250" s="2">
        <v>39799</v>
      </c>
      <c r="P250" t="s">
        <v>33</v>
      </c>
      <c r="Q250" s="2">
        <v>39801</v>
      </c>
      <c r="R250" s="13"/>
      <c r="S250" s="1">
        <v>39799</v>
      </c>
      <c r="T250" t="s">
        <v>34</v>
      </c>
      <c r="U250" s="2">
        <v>39892</v>
      </c>
      <c r="V250" s="13"/>
      <c r="AC250" s="1">
        <v>39808</v>
      </c>
      <c r="AD250">
        <v>3105.44</v>
      </c>
    </row>
    <row r="251" spans="1:30" x14ac:dyDescent="0.25">
      <c r="A251" s="1">
        <v>39800</v>
      </c>
      <c r="B251">
        <v>1422.1859999999999</v>
      </c>
      <c r="C251" s="1">
        <v>39800</v>
      </c>
      <c r="D251">
        <v>885.28</v>
      </c>
      <c r="E251" s="1">
        <v>39800</v>
      </c>
      <c r="F251">
        <v>3.2235999999999998</v>
      </c>
      <c r="G251" s="1">
        <v>36887</v>
      </c>
      <c r="H251">
        <v>6.4381300000000001</v>
      </c>
      <c r="I251" s="1">
        <v>39800</v>
      </c>
      <c r="J251">
        <v>895.5</v>
      </c>
      <c r="K251" s="1">
        <v>39800</v>
      </c>
      <c r="L251">
        <v>892.5</v>
      </c>
      <c r="M251" s="1">
        <v>39800</v>
      </c>
      <c r="N251">
        <v>-2.65</v>
      </c>
      <c r="O251" s="2">
        <v>39800</v>
      </c>
      <c r="P251" t="s">
        <v>33</v>
      </c>
      <c r="Q251" s="2">
        <v>39801</v>
      </c>
      <c r="R251" s="13"/>
      <c r="S251" s="1">
        <v>39800</v>
      </c>
      <c r="T251" t="s">
        <v>34</v>
      </c>
      <c r="U251" s="2">
        <v>39892</v>
      </c>
      <c r="V251" s="13"/>
      <c r="AC251" s="1">
        <v>39811</v>
      </c>
      <c r="AD251">
        <v>3105.71</v>
      </c>
    </row>
    <row r="252" spans="1:30" x14ac:dyDescent="0.25">
      <c r="A252" s="1">
        <v>39801</v>
      </c>
      <c r="B252">
        <v>1426.3879999999999</v>
      </c>
      <c r="C252" s="1">
        <v>39801</v>
      </c>
      <c r="D252">
        <v>887.88</v>
      </c>
      <c r="E252" s="1">
        <v>39801</v>
      </c>
      <c r="F252">
        <v>3.2117</v>
      </c>
      <c r="G252" s="1">
        <v>36888</v>
      </c>
      <c r="H252">
        <v>6.4012500000000001</v>
      </c>
      <c r="I252" s="1">
        <v>39801</v>
      </c>
      <c r="J252">
        <v>889.74</v>
      </c>
      <c r="K252" s="1">
        <v>39801</v>
      </c>
      <c r="L252">
        <v>881.25</v>
      </c>
      <c r="M252" s="1">
        <v>39801</v>
      </c>
      <c r="N252">
        <v>-4.6500000000000004</v>
      </c>
      <c r="O252" s="2">
        <v>39801</v>
      </c>
      <c r="P252" t="s">
        <v>33</v>
      </c>
      <c r="Q252" s="2">
        <v>39801</v>
      </c>
      <c r="R252" s="13"/>
      <c r="S252" s="1">
        <v>39801</v>
      </c>
      <c r="T252" t="s">
        <v>34</v>
      </c>
      <c r="U252" s="2">
        <v>39892</v>
      </c>
      <c r="V252" s="13"/>
      <c r="AC252" s="1">
        <v>39812</v>
      </c>
      <c r="AD252">
        <v>3101.51</v>
      </c>
    </row>
    <row r="253" spans="1:30" x14ac:dyDescent="0.25">
      <c r="A253" s="1">
        <v>39804</v>
      </c>
      <c r="B253">
        <v>1400.4169999999999</v>
      </c>
      <c r="C253" s="1">
        <v>39804</v>
      </c>
      <c r="D253">
        <v>871.63</v>
      </c>
      <c r="E253" s="1">
        <v>39804</v>
      </c>
      <c r="F253">
        <v>3.2646999999999999</v>
      </c>
      <c r="G253" s="1">
        <v>36889</v>
      </c>
      <c r="H253">
        <v>6.3987499999999997</v>
      </c>
      <c r="I253" s="1">
        <v>39804</v>
      </c>
      <c r="J253">
        <v>871.25</v>
      </c>
      <c r="K253" s="1">
        <v>39804</v>
      </c>
      <c r="L253">
        <v>869</v>
      </c>
      <c r="M253" s="1">
        <v>39804</v>
      </c>
      <c r="N253">
        <v>-2.4500000000000002</v>
      </c>
      <c r="O253" s="2">
        <v>39804</v>
      </c>
      <c r="P253" t="s">
        <v>34</v>
      </c>
      <c r="Q253" s="2">
        <v>39892</v>
      </c>
      <c r="R253" s="13"/>
      <c r="S253" s="1">
        <v>39804</v>
      </c>
      <c r="T253" t="s">
        <v>35</v>
      </c>
      <c r="U253" s="2">
        <v>39983</v>
      </c>
      <c r="V253" s="13"/>
      <c r="AC253" s="1">
        <v>39813</v>
      </c>
      <c r="AD253">
        <v>3055.88</v>
      </c>
    </row>
    <row r="254" spans="1:30" x14ac:dyDescent="0.25">
      <c r="A254" s="1">
        <v>39805</v>
      </c>
      <c r="B254">
        <v>1387.079</v>
      </c>
      <c r="C254" s="1">
        <v>39805</v>
      </c>
      <c r="D254">
        <v>863.16</v>
      </c>
      <c r="E254" s="1">
        <v>39805</v>
      </c>
      <c r="F254">
        <v>3.3127</v>
      </c>
      <c r="G254" s="1">
        <v>36893</v>
      </c>
      <c r="H254">
        <v>6.3712499999999999</v>
      </c>
      <c r="I254" s="1">
        <v>39805</v>
      </c>
      <c r="J254">
        <v>858.5</v>
      </c>
      <c r="K254" s="1">
        <v>39805</v>
      </c>
      <c r="L254">
        <v>856</v>
      </c>
      <c r="M254" s="1">
        <v>39805</v>
      </c>
      <c r="N254">
        <v>-2.4500000000000002</v>
      </c>
      <c r="O254" s="2">
        <v>39805</v>
      </c>
      <c r="P254" t="s">
        <v>34</v>
      </c>
      <c r="Q254" s="2">
        <v>39892</v>
      </c>
      <c r="R254" s="13"/>
      <c r="S254" s="1">
        <v>39805</v>
      </c>
      <c r="T254" t="s">
        <v>35</v>
      </c>
      <c r="U254" s="2">
        <v>39983</v>
      </c>
      <c r="V254" s="13"/>
      <c r="AC254" s="1">
        <v>39815</v>
      </c>
      <c r="AD254">
        <v>2930.03</v>
      </c>
    </row>
    <row r="255" spans="1:30" x14ac:dyDescent="0.25">
      <c r="A255" s="1">
        <v>39806</v>
      </c>
      <c r="B255">
        <v>1395.7550000000001</v>
      </c>
      <c r="C255" s="1">
        <v>39806</v>
      </c>
      <c r="D255">
        <v>868.15</v>
      </c>
      <c r="E255" s="1">
        <v>39806</v>
      </c>
      <c r="F255">
        <v>3.2936999999999999</v>
      </c>
      <c r="G255" s="1">
        <v>36894</v>
      </c>
      <c r="H255">
        <v>6.2862499999999999</v>
      </c>
      <c r="I255" s="1">
        <v>39806</v>
      </c>
      <c r="J255">
        <v>865</v>
      </c>
      <c r="K255" s="1">
        <v>39806</v>
      </c>
      <c r="L255">
        <v>862.5</v>
      </c>
      <c r="M255" s="1">
        <v>39806</v>
      </c>
      <c r="N255">
        <v>-2.4500000000000002</v>
      </c>
      <c r="O255" s="2">
        <v>39806</v>
      </c>
      <c r="P255" t="s">
        <v>34</v>
      </c>
      <c r="Q255" s="2">
        <v>39892</v>
      </c>
      <c r="R255" s="13"/>
      <c r="S255" s="1">
        <v>39806</v>
      </c>
      <c r="T255" t="s">
        <v>35</v>
      </c>
      <c r="U255" s="2">
        <v>39983</v>
      </c>
      <c r="V255" s="13"/>
      <c r="AC255" s="1">
        <v>39818</v>
      </c>
      <c r="AD255">
        <v>2958.58</v>
      </c>
    </row>
    <row r="256" spans="1:30" x14ac:dyDescent="0.25">
      <c r="A256" s="1">
        <v>39808</v>
      </c>
      <c r="B256">
        <v>1403.223</v>
      </c>
      <c r="C256" s="1">
        <v>39808</v>
      </c>
      <c r="D256">
        <v>872.8</v>
      </c>
      <c r="E256" s="1">
        <v>39808</v>
      </c>
      <c r="F256">
        <v>3.2761</v>
      </c>
      <c r="G256" s="1">
        <v>36895</v>
      </c>
      <c r="H256">
        <v>5.86625</v>
      </c>
      <c r="I256" s="1">
        <v>39808</v>
      </c>
      <c r="J256">
        <v>869</v>
      </c>
      <c r="K256" s="1">
        <v>39808</v>
      </c>
      <c r="L256">
        <v>866.5</v>
      </c>
      <c r="M256" s="1">
        <v>39808</v>
      </c>
      <c r="N256">
        <v>-2.35</v>
      </c>
      <c r="O256" s="2">
        <v>39808</v>
      </c>
      <c r="P256" t="s">
        <v>34</v>
      </c>
      <c r="Q256" s="2">
        <v>39892</v>
      </c>
      <c r="R256" s="13"/>
      <c r="S256" s="1">
        <v>39808</v>
      </c>
      <c r="T256" t="s">
        <v>35</v>
      </c>
      <c r="U256" s="2">
        <v>39983</v>
      </c>
      <c r="V256" s="13"/>
      <c r="AC256" s="1">
        <v>39819</v>
      </c>
      <c r="AD256">
        <v>2929.26</v>
      </c>
    </row>
    <row r="257" spans="1:30" x14ac:dyDescent="0.25">
      <c r="A257" s="1">
        <v>39811</v>
      </c>
      <c r="B257">
        <v>1398.251</v>
      </c>
      <c r="C257" s="1">
        <v>39811</v>
      </c>
      <c r="D257">
        <v>869.42</v>
      </c>
      <c r="E257" s="1">
        <v>39811</v>
      </c>
      <c r="F257">
        <v>3.2715999999999998</v>
      </c>
      <c r="G257" s="1">
        <v>36896</v>
      </c>
      <c r="H257">
        <v>5.6950000000000003</v>
      </c>
      <c r="I257" s="1">
        <v>39811</v>
      </c>
      <c r="J257">
        <v>870.5</v>
      </c>
      <c r="K257" s="1">
        <v>39811</v>
      </c>
      <c r="L257">
        <v>868</v>
      </c>
      <c r="M257" s="1">
        <v>39811</v>
      </c>
      <c r="N257">
        <v>-2.4</v>
      </c>
      <c r="O257" s="2">
        <v>39811</v>
      </c>
      <c r="P257" t="s">
        <v>34</v>
      </c>
      <c r="Q257" s="2">
        <v>39892</v>
      </c>
      <c r="R257" s="13"/>
      <c r="S257" s="1">
        <v>39811</v>
      </c>
      <c r="T257" t="s">
        <v>35</v>
      </c>
      <c r="U257" s="2">
        <v>39983</v>
      </c>
      <c r="V257" s="13"/>
      <c r="AC257" s="1">
        <v>39820</v>
      </c>
      <c r="AD257">
        <v>3010.16</v>
      </c>
    </row>
    <row r="258" spans="1:30" x14ac:dyDescent="0.25">
      <c r="A258" s="1">
        <v>39812</v>
      </c>
      <c r="B258">
        <v>1432.652</v>
      </c>
      <c r="C258" s="1">
        <v>39812</v>
      </c>
      <c r="D258">
        <v>890.64</v>
      </c>
      <c r="E258" s="1">
        <v>39812</v>
      </c>
      <c r="F258">
        <v>3.1953999999999998</v>
      </c>
      <c r="G258" s="1">
        <v>36899</v>
      </c>
      <c r="H258">
        <v>5.61625</v>
      </c>
      <c r="I258" s="1">
        <v>39812</v>
      </c>
      <c r="J258">
        <v>888.25</v>
      </c>
      <c r="K258" s="1">
        <v>39812</v>
      </c>
      <c r="L258">
        <v>885.5</v>
      </c>
      <c r="M258" s="1">
        <v>39812</v>
      </c>
      <c r="N258">
        <v>-2.6</v>
      </c>
      <c r="O258" s="2">
        <v>39812</v>
      </c>
      <c r="P258" t="s">
        <v>34</v>
      </c>
      <c r="Q258" s="2">
        <v>39892</v>
      </c>
      <c r="R258" s="13"/>
      <c r="S258" s="1">
        <v>39812</v>
      </c>
      <c r="T258" t="s">
        <v>35</v>
      </c>
      <c r="U258" s="2">
        <v>39983</v>
      </c>
      <c r="V258" s="13"/>
      <c r="AC258" s="1">
        <v>39821</v>
      </c>
      <c r="AD258">
        <v>3017.51</v>
      </c>
    </row>
    <row r="259" spans="1:30" x14ac:dyDescent="0.25">
      <c r="A259" s="1">
        <v>39813</v>
      </c>
      <c r="B259">
        <v>1452.9760000000001</v>
      </c>
      <c r="C259" s="1">
        <v>39813</v>
      </c>
      <c r="D259">
        <v>903.25</v>
      </c>
      <c r="E259" s="1">
        <v>39813</v>
      </c>
      <c r="F259">
        <v>3.1509999999999998</v>
      </c>
      <c r="G259" s="1">
        <v>36900</v>
      </c>
      <c r="H259">
        <v>5.6237500000000002</v>
      </c>
      <c r="I259" s="1">
        <v>39813</v>
      </c>
      <c r="J259">
        <v>900</v>
      </c>
      <c r="K259" s="1">
        <v>39813</v>
      </c>
      <c r="L259">
        <v>897.5</v>
      </c>
      <c r="M259" s="1">
        <v>39813</v>
      </c>
      <c r="N259">
        <v>-2.4</v>
      </c>
      <c r="O259" s="2">
        <v>39813</v>
      </c>
      <c r="P259" t="s">
        <v>34</v>
      </c>
      <c r="Q259" s="2">
        <v>39892</v>
      </c>
      <c r="R259" s="13"/>
      <c r="S259" s="1">
        <v>39813</v>
      </c>
      <c r="T259" t="s">
        <v>35</v>
      </c>
      <c r="U259" s="2">
        <v>39983</v>
      </c>
      <c r="V259" s="13"/>
      <c r="AC259" s="1">
        <v>39822</v>
      </c>
      <c r="AD259">
        <v>2975.36</v>
      </c>
    </row>
    <row r="260" spans="1:30" x14ac:dyDescent="0.25">
      <c r="A260" s="1">
        <v>39815</v>
      </c>
      <c r="B260">
        <v>1499.1659999999999</v>
      </c>
      <c r="C260" s="1">
        <v>39815</v>
      </c>
      <c r="D260">
        <v>931.8</v>
      </c>
      <c r="E260" s="1">
        <v>39815</v>
      </c>
      <c r="F260">
        <v>3.0337000000000001</v>
      </c>
      <c r="G260" s="1">
        <v>36901</v>
      </c>
      <c r="H260">
        <v>5.65</v>
      </c>
      <c r="I260" s="1">
        <v>39815</v>
      </c>
      <c r="J260">
        <v>925.5</v>
      </c>
      <c r="K260" s="1">
        <v>39815</v>
      </c>
      <c r="L260">
        <v>923.25</v>
      </c>
      <c r="M260" s="1">
        <v>39815</v>
      </c>
      <c r="N260">
        <v>-2.0499999999999998</v>
      </c>
      <c r="O260" s="2">
        <v>39815</v>
      </c>
      <c r="P260" t="s">
        <v>34</v>
      </c>
      <c r="Q260" s="2">
        <v>39892</v>
      </c>
      <c r="R260" s="13"/>
      <c r="S260" s="1">
        <v>39815</v>
      </c>
      <c r="T260" t="s">
        <v>35</v>
      </c>
      <c r="U260" s="2">
        <v>39983</v>
      </c>
      <c r="V260" s="13"/>
      <c r="AC260" s="1">
        <v>39825</v>
      </c>
      <c r="AD260">
        <v>2887.65</v>
      </c>
    </row>
    <row r="261" spans="1:30" x14ac:dyDescent="0.25">
      <c r="A261" s="1">
        <v>39818</v>
      </c>
      <c r="B261">
        <v>1492.2070000000001</v>
      </c>
      <c r="C261" s="1">
        <v>39818</v>
      </c>
      <c r="D261">
        <v>927.45</v>
      </c>
      <c r="E261" s="1">
        <v>39818</v>
      </c>
      <c r="F261">
        <v>3.0501</v>
      </c>
      <c r="G261" s="1">
        <v>36902</v>
      </c>
      <c r="H261">
        <v>5.6762499999999996</v>
      </c>
      <c r="I261" s="1">
        <v>39818</v>
      </c>
      <c r="J261">
        <v>927.5</v>
      </c>
      <c r="K261" s="1">
        <v>39818</v>
      </c>
      <c r="L261">
        <v>925</v>
      </c>
      <c r="M261" s="1">
        <v>39818</v>
      </c>
      <c r="N261">
        <v>-2.4500000000000002</v>
      </c>
      <c r="O261" s="2">
        <v>39818</v>
      </c>
      <c r="P261" t="s">
        <v>34</v>
      </c>
      <c r="Q261" s="2">
        <v>39892</v>
      </c>
      <c r="R261" s="13"/>
      <c r="S261" s="1">
        <v>39818</v>
      </c>
      <c r="T261" t="s">
        <v>35</v>
      </c>
      <c r="U261" s="2">
        <v>39983</v>
      </c>
      <c r="V261" s="13"/>
      <c r="AC261" s="1">
        <v>39826</v>
      </c>
      <c r="AD261">
        <v>2896.73</v>
      </c>
    </row>
    <row r="262" spans="1:30" x14ac:dyDescent="0.25">
      <c r="A262" s="1">
        <v>39819</v>
      </c>
      <c r="B262">
        <v>1503.866</v>
      </c>
      <c r="C262" s="1">
        <v>39819</v>
      </c>
      <c r="D262">
        <v>934.7</v>
      </c>
      <c r="E262" s="1">
        <v>39819</v>
      </c>
      <c r="F262">
        <v>3.0240999999999998</v>
      </c>
      <c r="G262" s="1">
        <v>36903</v>
      </c>
      <c r="H262">
        <v>5.67875</v>
      </c>
      <c r="I262" s="1">
        <v>39819</v>
      </c>
      <c r="J262">
        <v>930.5</v>
      </c>
      <c r="K262" s="1">
        <v>39819</v>
      </c>
      <c r="L262">
        <v>928</v>
      </c>
      <c r="M262" s="1">
        <v>39819</v>
      </c>
      <c r="N262">
        <v>-2.5</v>
      </c>
      <c r="O262" s="2">
        <v>39819</v>
      </c>
      <c r="P262" t="s">
        <v>34</v>
      </c>
      <c r="Q262" s="2">
        <v>39892</v>
      </c>
      <c r="R262" s="13"/>
      <c r="S262" s="1">
        <v>39819</v>
      </c>
      <c r="T262" t="s">
        <v>35</v>
      </c>
      <c r="U262" s="2">
        <v>39983</v>
      </c>
      <c r="V262" s="13"/>
      <c r="AC262" s="1">
        <v>39827</v>
      </c>
      <c r="AD262">
        <v>2798.95</v>
      </c>
    </row>
    <row r="263" spans="1:30" x14ac:dyDescent="0.25">
      <c r="A263" s="1">
        <v>39820</v>
      </c>
      <c r="B263">
        <v>1459.578</v>
      </c>
      <c r="C263" s="1">
        <v>39820</v>
      </c>
      <c r="D263">
        <v>906.65</v>
      </c>
      <c r="E263" s="1">
        <v>39820</v>
      </c>
      <c r="F263">
        <v>3.1194000000000002</v>
      </c>
      <c r="G263" s="1">
        <v>36907</v>
      </c>
      <c r="H263">
        <v>5.7387499999999996</v>
      </c>
      <c r="I263" s="1">
        <v>39820</v>
      </c>
      <c r="J263">
        <v>905.25</v>
      </c>
      <c r="K263" s="1">
        <v>39820</v>
      </c>
      <c r="L263">
        <v>902.5</v>
      </c>
      <c r="M263" s="1">
        <v>39820</v>
      </c>
      <c r="N263">
        <v>-2.7</v>
      </c>
      <c r="O263" s="2">
        <v>39820</v>
      </c>
      <c r="P263" t="s">
        <v>34</v>
      </c>
      <c r="Q263" s="2">
        <v>39892</v>
      </c>
      <c r="R263" s="13"/>
      <c r="S263" s="1">
        <v>39820</v>
      </c>
      <c r="T263" t="s">
        <v>35</v>
      </c>
      <c r="U263" s="2">
        <v>39983</v>
      </c>
      <c r="V263" s="13"/>
      <c r="AC263" s="1">
        <v>39828</v>
      </c>
      <c r="AD263">
        <v>2806.09</v>
      </c>
    </row>
    <row r="264" spans="1:30" x14ac:dyDescent="0.25">
      <c r="A264" s="1">
        <v>39821</v>
      </c>
      <c r="B264">
        <v>1464.6010000000001</v>
      </c>
      <c r="C264" s="1">
        <v>39821</v>
      </c>
      <c r="D264">
        <v>909.73</v>
      </c>
      <c r="E264" s="1">
        <v>39821</v>
      </c>
      <c r="F264">
        <v>3.1093000000000002</v>
      </c>
      <c r="G264" s="1">
        <v>36908</v>
      </c>
      <c r="H264">
        <v>5.7387499999999996</v>
      </c>
      <c r="I264" s="1">
        <v>39821</v>
      </c>
      <c r="J264">
        <v>906.75</v>
      </c>
      <c r="K264" s="1">
        <v>39821</v>
      </c>
      <c r="L264">
        <v>903.75</v>
      </c>
      <c r="M264" s="1">
        <v>39821</v>
      </c>
      <c r="N264">
        <v>-3.15</v>
      </c>
      <c r="O264" s="2">
        <v>39821</v>
      </c>
      <c r="P264" t="s">
        <v>34</v>
      </c>
      <c r="Q264" s="2">
        <v>39892</v>
      </c>
      <c r="R264" s="13"/>
      <c r="S264" s="1">
        <v>39821</v>
      </c>
      <c r="T264" t="s">
        <v>35</v>
      </c>
      <c r="U264" s="2">
        <v>39983</v>
      </c>
      <c r="V264" s="13"/>
      <c r="AC264" s="1">
        <v>39829</v>
      </c>
      <c r="AD264">
        <v>2829.99</v>
      </c>
    </row>
    <row r="265" spans="1:30" x14ac:dyDescent="0.25">
      <c r="A265" s="1">
        <v>39822</v>
      </c>
      <c r="B265">
        <v>1433.412</v>
      </c>
      <c r="C265" s="1">
        <v>39822</v>
      </c>
      <c r="D265">
        <v>890.35</v>
      </c>
      <c r="E265" s="1">
        <v>39822</v>
      </c>
      <c r="F265">
        <v>3.1770999999999998</v>
      </c>
      <c r="G265" s="1">
        <v>36909</v>
      </c>
      <c r="H265">
        <v>5.6487499999999997</v>
      </c>
      <c r="I265" s="1">
        <v>39822</v>
      </c>
      <c r="J265">
        <v>885.5</v>
      </c>
      <c r="K265" s="1">
        <v>39822</v>
      </c>
      <c r="L265">
        <v>882.25</v>
      </c>
      <c r="M265" s="1">
        <v>39822</v>
      </c>
      <c r="N265">
        <v>-3.45</v>
      </c>
      <c r="O265" s="2">
        <v>39822</v>
      </c>
      <c r="P265" t="s">
        <v>34</v>
      </c>
      <c r="Q265" s="2">
        <v>39892</v>
      </c>
      <c r="R265" s="13"/>
      <c r="S265" s="1">
        <v>39822</v>
      </c>
      <c r="T265" t="s">
        <v>35</v>
      </c>
      <c r="U265" s="2">
        <v>39983</v>
      </c>
      <c r="V265" s="13"/>
      <c r="AC265" s="1">
        <v>39833</v>
      </c>
      <c r="AD265">
        <v>2781.77</v>
      </c>
    </row>
    <row r="266" spans="1:30" x14ac:dyDescent="0.25">
      <c r="A266" s="1">
        <v>39825</v>
      </c>
      <c r="B266">
        <v>1401.069</v>
      </c>
      <c r="C266" s="1">
        <v>39825</v>
      </c>
      <c r="D266">
        <v>870.26</v>
      </c>
      <c r="E266" s="1">
        <v>39825</v>
      </c>
      <c r="F266">
        <v>3.2504</v>
      </c>
      <c r="G266" s="1">
        <v>36910</v>
      </c>
      <c r="H266">
        <v>5.6112500000000001</v>
      </c>
      <c r="I266" s="1">
        <v>39825</v>
      </c>
      <c r="J266">
        <v>868</v>
      </c>
      <c r="K266" s="1">
        <v>39825</v>
      </c>
      <c r="L266">
        <v>864.5</v>
      </c>
      <c r="M266" s="1">
        <v>39825</v>
      </c>
      <c r="N266">
        <v>-3.6</v>
      </c>
      <c r="O266" s="2">
        <v>39825</v>
      </c>
      <c r="P266" t="s">
        <v>34</v>
      </c>
      <c r="Q266" s="2">
        <v>39892</v>
      </c>
      <c r="R266" s="13"/>
      <c r="S266" s="1">
        <v>39825</v>
      </c>
      <c r="T266" t="s">
        <v>35</v>
      </c>
      <c r="U266" s="2">
        <v>39983</v>
      </c>
      <c r="V266" s="13"/>
      <c r="AC266" s="1">
        <v>39834</v>
      </c>
      <c r="AD266">
        <v>3027.79</v>
      </c>
    </row>
    <row r="267" spans="1:30" x14ac:dyDescent="0.25">
      <c r="A267" s="1">
        <v>39826</v>
      </c>
      <c r="B267">
        <v>1403.627</v>
      </c>
      <c r="C267" s="1">
        <v>39826</v>
      </c>
      <c r="D267">
        <v>871.79</v>
      </c>
      <c r="E267" s="1">
        <v>39826</v>
      </c>
      <c r="F267">
        <v>3.2454000000000001</v>
      </c>
      <c r="G267" s="1">
        <v>36913</v>
      </c>
      <c r="H267">
        <v>5.5812499999999998</v>
      </c>
      <c r="I267" s="1">
        <v>39826</v>
      </c>
      <c r="J267">
        <v>868.5</v>
      </c>
      <c r="K267" s="1">
        <v>39826</v>
      </c>
      <c r="L267">
        <v>865</v>
      </c>
      <c r="M267" s="1">
        <v>39826</v>
      </c>
      <c r="N267">
        <v>-3.6</v>
      </c>
      <c r="O267" s="2">
        <v>39826</v>
      </c>
      <c r="P267" t="s">
        <v>34</v>
      </c>
      <c r="Q267" s="2">
        <v>39892</v>
      </c>
      <c r="R267" s="13"/>
      <c r="S267" s="1">
        <v>39826</v>
      </c>
      <c r="T267" t="s">
        <v>35</v>
      </c>
      <c r="U267" s="2">
        <v>39983</v>
      </c>
      <c r="V267" s="13"/>
      <c r="AC267" s="1">
        <v>39835</v>
      </c>
      <c r="AD267">
        <v>3037.95</v>
      </c>
    </row>
    <row r="268" spans="1:30" x14ac:dyDescent="0.25">
      <c r="A268" s="1">
        <v>39827</v>
      </c>
      <c r="B268">
        <v>1356.789</v>
      </c>
      <c r="C268" s="1">
        <v>39827</v>
      </c>
      <c r="D268">
        <v>842.62</v>
      </c>
      <c r="E268" s="1">
        <v>39827</v>
      </c>
      <c r="F268">
        <v>3.3588</v>
      </c>
      <c r="G268" s="1">
        <v>36914</v>
      </c>
      <c r="H268">
        <v>5.5724999999999998</v>
      </c>
      <c r="I268" s="1">
        <v>39827</v>
      </c>
      <c r="J268">
        <v>839.75</v>
      </c>
      <c r="K268" s="1">
        <v>39827</v>
      </c>
      <c r="L268">
        <v>836</v>
      </c>
      <c r="M268" s="1">
        <v>39827</v>
      </c>
      <c r="N268">
        <v>-3.65</v>
      </c>
      <c r="O268" s="2">
        <v>39827</v>
      </c>
      <c r="P268" t="s">
        <v>34</v>
      </c>
      <c r="Q268" s="2">
        <v>39892</v>
      </c>
      <c r="R268" s="13"/>
      <c r="S268" s="1">
        <v>39827</v>
      </c>
      <c r="T268" t="s">
        <v>35</v>
      </c>
      <c r="U268" s="2">
        <v>39983</v>
      </c>
      <c r="V268" s="13"/>
      <c r="AC268" s="1">
        <v>39836</v>
      </c>
      <c r="AD268">
        <v>3043.15</v>
      </c>
    </row>
    <row r="269" spans="1:30" x14ac:dyDescent="0.25">
      <c r="A269" s="1">
        <v>39828</v>
      </c>
      <c r="B269">
        <v>1358.64</v>
      </c>
      <c r="C269" s="1">
        <v>39828</v>
      </c>
      <c r="D269">
        <v>843.74</v>
      </c>
      <c r="E269" s="1">
        <v>39828</v>
      </c>
      <c r="F269">
        <v>3.3548</v>
      </c>
      <c r="G269" s="1">
        <v>36915</v>
      </c>
      <c r="H269">
        <v>5.61</v>
      </c>
      <c r="I269" s="1">
        <v>39828</v>
      </c>
      <c r="J269">
        <v>839.25</v>
      </c>
      <c r="K269" s="1">
        <v>39828</v>
      </c>
      <c r="L269">
        <v>835.75</v>
      </c>
      <c r="M269" s="1">
        <v>39828</v>
      </c>
      <c r="N269">
        <v>-3.5</v>
      </c>
      <c r="O269" s="2">
        <v>39828</v>
      </c>
      <c r="P269" t="s">
        <v>34</v>
      </c>
      <c r="Q269" s="2">
        <v>39892</v>
      </c>
      <c r="R269" s="13"/>
      <c r="S269" s="1">
        <v>39828</v>
      </c>
      <c r="T269" t="s">
        <v>35</v>
      </c>
      <c r="U269" s="2">
        <v>39983</v>
      </c>
      <c r="V269" s="13"/>
      <c r="AC269" s="1">
        <v>39839</v>
      </c>
      <c r="AD269">
        <v>3041.71</v>
      </c>
    </row>
    <row r="270" spans="1:30" x14ac:dyDescent="0.25">
      <c r="A270" s="1">
        <v>39829</v>
      </c>
      <c r="B270">
        <v>1368.9190000000001</v>
      </c>
      <c r="C270" s="1">
        <v>39829</v>
      </c>
      <c r="D270">
        <v>850.12</v>
      </c>
      <c r="E270" s="1">
        <v>39829</v>
      </c>
      <c r="F270">
        <v>3.3296000000000001</v>
      </c>
      <c r="G270" s="1">
        <v>36916</v>
      </c>
      <c r="H270">
        <v>5.5975000000000001</v>
      </c>
      <c r="I270" s="1">
        <v>39829</v>
      </c>
      <c r="J270">
        <v>848.5</v>
      </c>
      <c r="K270" s="1">
        <v>39829</v>
      </c>
      <c r="L270">
        <v>845</v>
      </c>
      <c r="M270" s="1">
        <v>39829</v>
      </c>
      <c r="N270">
        <v>-3.7</v>
      </c>
      <c r="O270" s="2">
        <v>39829</v>
      </c>
      <c r="P270" t="s">
        <v>34</v>
      </c>
      <c r="Q270" s="2">
        <v>39892</v>
      </c>
      <c r="R270" s="13"/>
      <c r="S270" s="1">
        <v>39829</v>
      </c>
      <c r="T270" t="s">
        <v>35</v>
      </c>
      <c r="U270" s="2">
        <v>39983</v>
      </c>
      <c r="V270" s="13"/>
      <c r="AC270" s="1">
        <v>39840</v>
      </c>
      <c r="AD270">
        <v>3024.92</v>
      </c>
    </row>
    <row r="271" spans="1:30" x14ac:dyDescent="0.25">
      <c r="A271" s="1">
        <v>39833</v>
      </c>
      <c r="B271">
        <v>1296.633</v>
      </c>
      <c r="C271" s="1">
        <v>39833</v>
      </c>
      <c r="D271">
        <v>805.22</v>
      </c>
      <c r="E271" s="1">
        <v>39833</v>
      </c>
      <c r="F271">
        <v>3.5152999999999999</v>
      </c>
      <c r="G271" s="1">
        <v>36917</v>
      </c>
      <c r="H271">
        <v>5.5674999999999999</v>
      </c>
      <c r="I271" s="1">
        <v>39833</v>
      </c>
      <c r="J271">
        <v>806</v>
      </c>
      <c r="K271" s="1">
        <v>39833</v>
      </c>
      <c r="L271">
        <v>802.25</v>
      </c>
      <c r="M271" s="1">
        <v>39833</v>
      </c>
      <c r="N271">
        <v>-3.8</v>
      </c>
      <c r="O271" s="2">
        <v>39833</v>
      </c>
      <c r="P271" t="s">
        <v>34</v>
      </c>
      <c r="Q271" s="2">
        <v>39892</v>
      </c>
      <c r="R271" s="13"/>
      <c r="S271" s="1">
        <v>39833</v>
      </c>
      <c r="T271" t="s">
        <v>35</v>
      </c>
      <c r="U271" s="2">
        <v>39983</v>
      </c>
      <c r="V271" s="13"/>
      <c r="AC271" s="1">
        <v>39841</v>
      </c>
      <c r="AD271">
        <v>2967.29</v>
      </c>
    </row>
    <row r="272" spans="1:30" x14ac:dyDescent="0.25">
      <c r="A272" s="1">
        <v>39834</v>
      </c>
      <c r="B272">
        <v>1353.328</v>
      </c>
      <c r="C272" s="1">
        <v>39834</v>
      </c>
      <c r="D272">
        <v>840.24</v>
      </c>
      <c r="E272" s="1">
        <v>39834</v>
      </c>
      <c r="F272">
        <v>3.3698000000000001</v>
      </c>
      <c r="G272" s="1">
        <v>36920</v>
      </c>
      <c r="H272">
        <v>5.5425000000000004</v>
      </c>
      <c r="I272" s="1">
        <v>39834</v>
      </c>
      <c r="J272">
        <v>836.75</v>
      </c>
      <c r="K272" s="1">
        <v>39834</v>
      </c>
      <c r="L272">
        <v>833.25</v>
      </c>
      <c r="M272" s="1">
        <v>39834</v>
      </c>
      <c r="N272">
        <v>-3.75</v>
      </c>
      <c r="O272" s="2">
        <v>39834</v>
      </c>
      <c r="P272" t="s">
        <v>34</v>
      </c>
      <c r="Q272" s="2">
        <v>39892</v>
      </c>
      <c r="R272" s="13"/>
      <c r="S272" s="1">
        <v>39834</v>
      </c>
      <c r="T272" t="s">
        <v>35</v>
      </c>
      <c r="U272" s="2">
        <v>39983</v>
      </c>
      <c r="V272" s="13"/>
      <c r="AC272" s="1">
        <v>39842</v>
      </c>
      <c r="AD272">
        <v>3147.83</v>
      </c>
    </row>
    <row r="273" spans="1:30" x14ac:dyDescent="0.25">
      <c r="A273" s="1">
        <v>39835</v>
      </c>
      <c r="B273">
        <v>1332.84</v>
      </c>
      <c r="C273" s="1">
        <v>39835</v>
      </c>
      <c r="D273">
        <v>827.5</v>
      </c>
      <c r="E273" s="1">
        <v>39835</v>
      </c>
      <c r="F273">
        <v>3.4222000000000001</v>
      </c>
      <c r="G273" s="1">
        <v>36921</v>
      </c>
      <c r="H273">
        <v>5.5250000000000004</v>
      </c>
      <c r="I273" s="1">
        <v>39835</v>
      </c>
      <c r="J273">
        <v>825.5</v>
      </c>
      <c r="K273" s="1">
        <v>39835</v>
      </c>
      <c r="L273">
        <v>822</v>
      </c>
      <c r="M273" s="1">
        <v>39835</v>
      </c>
      <c r="N273">
        <v>-3.65</v>
      </c>
      <c r="O273" s="2">
        <v>39835</v>
      </c>
      <c r="P273" t="s">
        <v>34</v>
      </c>
      <c r="Q273" s="2">
        <v>39892</v>
      </c>
      <c r="R273" s="13"/>
      <c r="S273" s="1">
        <v>39835</v>
      </c>
      <c r="T273" t="s">
        <v>35</v>
      </c>
      <c r="U273" s="2">
        <v>39983</v>
      </c>
      <c r="V273" s="13"/>
      <c r="AC273" s="1">
        <v>39843</v>
      </c>
      <c r="AD273">
        <v>3141.89</v>
      </c>
    </row>
    <row r="274" spans="1:30" x14ac:dyDescent="0.25">
      <c r="A274" s="1">
        <v>39836</v>
      </c>
      <c r="B274">
        <v>1340.018</v>
      </c>
      <c r="C274" s="1">
        <v>39836</v>
      </c>
      <c r="D274">
        <v>831.95</v>
      </c>
      <c r="E274" s="1">
        <v>39836</v>
      </c>
      <c r="F274">
        <v>3.4039000000000001</v>
      </c>
      <c r="G274" s="1">
        <v>36922</v>
      </c>
      <c r="H274">
        <v>5.4212499999999997</v>
      </c>
      <c r="I274" s="1">
        <v>39836</v>
      </c>
      <c r="J274">
        <v>823.5</v>
      </c>
      <c r="K274" s="1">
        <v>39836</v>
      </c>
      <c r="L274">
        <v>820</v>
      </c>
      <c r="M274" s="1">
        <v>39836</v>
      </c>
      <c r="N274">
        <v>-3.6</v>
      </c>
      <c r="O274" s="2">
        <v>39836</v>
      </c>
      <c r="P274" t="s">
        <v>34</v>
      </c>
      <c r="Q274" s="2">
        <v>39892</v>
      </c>
      <c r="R274" s="13"/>
      <c r="S274" s="1">
        <v>39836</v>
      </c>
      <c r="T274" t="s">
        <v>35</v>
      </c>
      <c r="U274" s="2">
        <v>39983</v>
      </c>
      <c r="V274" s="13"/>
      <c r="AC274" s="1">
        <v>39846</v>
      </c>
      <c r="AD274">
        <v>3139.56</v>
      </c>
    </row>
    <row r="275" spans="1:30" x14ac:dyDescent="0.25">
      <c r="A275" s="1">
        <v>39839</v>
      </c>
      <c r="B275">
        <v>1347.4680000000001</v>
      </c>
      <c r="C275" s="1">
        <v>39839</v>
      </c>
      <c r="D275">
        <v>836.57</v>
      </c>
      <c r="E275" s="1">
        <v>39839</v>
      </c>
      <c r="F275">
        <v>3.3851</v>
      </c>
      <c r="G275" s="1">
        <v>36923</v>
      </c>
      <c r="H275">
        <v>5.39</v>
      </c>
      <c r="I275" s="1">
        <v>39839</v>
      </c>
      <c r="J275">
        <v>830.75</v>
      </c>
      <c r="K275" s="1">
        <v>39839</v>
      </c>
      <c r="L275">
        <v>827.25</v>
      </c>
      <c r="M275" s="1">
        <v>39839</v>
      </c>
      <c r="N275">
        <v>-3.55</v>
      </c>
      <c r="O275" s="2">
        <v>39839</v>
      </c>
      <c r="P275" t="s">
        <v>34</v>
      </c>
      <c r="Q275" s="2">
        <v>39892</v>
      </c>
      <c r="R275" s="13"/>
      <c r="S275" s="1">
        <v>39839</v>
      </c>
      <c r="T275" t="s">
        <v>35</v>
      </c>
      <c r="U275" s="2">
        <v>39983</v>
      </c>
      <c r="V275" s="13"/>
      <c r="AC275" s="1">
        <v>39847</v>
      </c>
      <c r="AD275">
        <v>3191.36</v>
      </c>
    </row>
    <row r="276" spans="1:30" x14ac:dyDescent="0.25">
      <c r="A276" s="1">
        <v>39840</v>
      </c>
      <c r="B276">
        <v>1362.184</v>
      </c>
      <c r="C276" s="1">
        <v>39840</v>
      </c>
      <c r="D276">
        <v>845.71</v>
      </c>
      <c r="E276" s="1">
        <v>39840</v>
      </c>
      <c r="F276">
        <v>3.3485</v>
      </c>
      <c r="G276" s="1">
        <v>36924</v>
      </c>
      <c r="H276">
        <v>5.3975</v>
      </c>
      <c r="I276" s="1">
        <v>39840</v>
      </c>
      <c r="J276">
        <v>839.25</v>
      </c>
      <c r="K276" s="1">
        <v>39840</v>
      </c>
      <c r="L276">
        <v>835.75</v>
      </c>
      <c r="M276" s="1">
        <v>39840</v>
      </c>
      <c r="N276">
        <v>-3.5</v>
      </c>
      <c r="O276" s="2">
        <v>39840</v>
      </c>
      <c r="P276" t="s">
        <v>34</v>
      </c>
      <c r="Q276" s="2">
        <v>39892</v>
      </c>
      <c r="R276" s="13"/>
      <c r="S276" s="1">
        <v>39840</v>
      </c>
      <c r="T276" t="s">
        <v>35</v>
      </c>
      <c r="U276" s="2">
        <v>39983</v>
      </c>
      <c r="V276" s="13"/>
      <c r="AC276" s="1">
        <v>39848</v>
      </c>
      <c r="AD276">
        <v>3187.36</v>
      </c>
    </row>
    <row r="277" spans="1:30" x14ac:dyDescent="0.25">
      <c r="A277" s="1">
        <v>39841</v>
      </c>
      <c r="B277">
        <v>1408.0719999999999</v>
      </c>
      <c r="C277" s="1">
        <v>39841</v>
      </c>
      <c r="D277">
        <v>874.09</v>
      </c>
      <c r="E277" s="1">
        <v>39841</v>
      </c>
      <c r="F277">
        <v>3.2391000000000001</v>
      </c>
      <c r="G277" s="1">
        <v>36927</v>
      </c>
      <c r="H277">
        <v>5.41</v>
      </c>
      <c r="I277" s="1">
        <v>39841</v>
      </c>
      <c r="J277">
        <v>871.5</v>
      </c>
      <c r="K277" s="1">
        <v>39841</v>
      </c>
      <c r="L277">
        <v>868</v>
      </c>
      <c r="M277" s="1">
        <v>39841</v>
      </c>
      <c r="N277">
        <v>-3.5</v>
      </c>
      <c r="O277" s="2">
        <v>39841</v>
      </c>
      <c r="P277" t="s">
        <v>34</v>
      </c>
      <c r="Q277" s="2">
        <v>39892</v>
      </c>
      <c r="R277" s="13"/>
      <c r="S277" s="1">
        <v>39841</v>
      </c>
      <c r="T277" t="s">
        <v>35</v>
      </c>
      <c r="U277" s="2">
        <v>39983</v>
      </c>
      <c r="V277" s="13"/>
      <c r="AC277" s="1">
        <v>39849</v>
      </c>
      <c r="AD277">
        <v>3188.95</v>
      </c>
    </row>
    <row r="278" spans="1:30" x14ac:dyDescent="0.25">
      <c r="A278" s="1">
        <v>39842</v>
      </c>
      <c r="B278">
        <v>1361.5350000000001</v>
      </c>
      <c r="C278" s="1">
        <v>39842</v>
      </c>
      <c r="D278">
        <v>845.14</v>
      </c>
      <c r="E278" s="1">
        <v>39842</v>
      </c>
      <c r="F278">
        <v>3.3273999999999999</v>
      </c>
      <c r="G278" s="1">
        <v>36928</v>
      </c>
      <c r="H278">
        <v>5.41</v>
      </c>
      <c r="I278" s="1">
        <v>39842</v>
      </c>
      <c r="J278">
        <v>842.75</v>
      </c>
      <c r="K278" s="1">
        <v>39842</v>
      </c>
      <c r="L278">
        <v>839.25</v>
      </c>
      <c r="M278" s="1">
        <v>39842</v>
      </c>
      <c r="N278">
        <v>-3.55</v>
      </c>
      <c r="O278" s="2">
        <v>39842</v>
      </c>
      <c r="P278" t="s">
        <v>34</v>
      </c>
      <c r="Q278" s="2">
        <v>39892</v>
      </c>
      <c r="R278" s="13"/>
      <c r="S278" s="1">
        <v>39842</v>
      </c>
      <c r="T278" t="s">
        <v>35</v>
      </c>
      <c r="U278" s="2">
        <v>39983</v>
      </c>
      <c r="V278" s="13"/>
      <c r="AC278" s="1">
        <v>39850</v>
      </c>
      <c r="AD278">
        <v>3122.53</v>
      </c>
    </row>
    <row r="279" spans="1:30" x14ac:dyDescent="0.25">
      <c r="A279" s="1">
        <v>39843</v>
      </c>
      <c r="B279">
        <v>1330.51</v>
      </c>
      <c r="C279" s="1">
        <v>39843</v>
      </c>
      <c r="D279">
        <v>825.88</v>
      </c>
      <c r="E279" s="1">
        <v>39843</v>
      </c>
      <c r="F279">
        <v>3.4074999999999998</v>
      </c>
      <c r="G279" s="1">
        <v>36929</v>
      </c>
      <c r="H279">
        <v>5.41</v>
      </c>
      <c r="I279" s="1">
        <v>39843</v>
      </c>
      <c r="J279">
        <v>822.5</v>
      </c>
      <c r="K279" s="1">
        <v>39843</v>
      </c>
      <c r="L279">
        <v>819</v>
      </c>
      <c r="M279" s="1">
        <v>39843</v>
      </c>
      <c r="N279">
        <v>-3.55</v>
      </c>
      <c r="O279" s="2">
        <v>39843</v>
      </c>
      <c r="P279" t="s">
        <v>34</v>
      </c>
      <c r="Q279" s="2">
        <v>39892</v>
      </c>
      <c r="R279" s="13"/>
      <c r="S279" s="1">
        <v>39843</v>
      </c>
      <c r="T279" t="s">
        <v>35</v>
      </c>
      <c r="U279" s="2">
        <v>39983</v>
      </c>
      <c r="V279" s="13"/>
      <c r="AC279" s="1">
        <v>39853</v>
      </c>
      <c r="AD279">
        <v>3114.98</v>
      </c>
    </row>
    <row r="280" spans="1:30" x14ac:dyDescent="0.25">
      <c r="A280" s="1">
        <v>39846</v>
      </c>
      <c r="B280">
        <v>1329.8130000000001</v>
      </c>
      <c r="C280" s="1">
        <v>39846</v>
      </c>
      <c r="D280">
        <v>825.44</v>
      </c>
      <c r="E280" s="1">
        <v>39846</v>
      </c>
      <c r="F280">
        <v>3.4083000000000001</v>
      </c>
      <c r="G280" s="1">
        <v>36930</v>
      </c>
      <c r="H280">
        <v>5.4087500000000004</v>
      </c>
      <c r="I280" s="1">
        <v>39846</v>
      </c>
      <c r="J280">
        <v>821.25</v>
      </c>
      <c r="K280" s="1">
        <v>39846</v>
      </c>
      <c r="L280">
        <v>818</v>
      </c>
      <c r="M280" s="1">
        <v>39846</v>
      </c>
      <c r="N280">
        <v>-3.5</v>
      </c>
      <c r="O280" s="2">
        <v>39846</v>
      </c>
      <c r="P280" t="s">
        <v>34</v>
      </c>
      <c r="Q280" s="2">
        <v>39892</v>
      </c>
      <c r="R280" s="13"/>
      <c r="S280" s="1">
        <v>39846</v>
      </c>
      <c r="T280" t="s">
        <v>35</v>
      </c>
      <c r="U280" s="2">
        <v>39983</v>
      </c>
      <c r="V280" s="13"/>
      <c r="AC280" s="1">
        <v>39854</v>
      </c>
      <c r="AD280">
        <v>3286.43</v>
      </c>
    </row>
    <row r="281" spans="1:30" x14ac:dyDescent="0.25">
      <c r="A281" s="1">
        <v>39847</v>
      </c>
      <c r="B281">
        <v>1350.885</v>
      </c>
      <c r="C281" s="1">
        <v>39847</v>
      </c>
      <c r="D281">
        <v>838.51</v>
      </c>
      <c r="E281" s="1">
        <v>39847</v>
      </c>
      <c r="F281">
        <v>3.3523999999999998</v>
      </c>
      <c r="G281" s="1">
        <v>36931</v>
      </c>
      <c r="H281">
        <v>5.41</v>
      </c>
      <c r="I281" s="1">
        <v>39847</v>
      </c>
      <c r="J281">
        <v>831.5</v>
      </c>
      <c r="K281" s="1">
        <v>39847</v>
      </c>
      <c r="L281">
        <v>828.25</v>
      </c>
      <c r="M281" s="1">
        <v>39847</v>
      </c>
      <c r="N281">
        <v>-3.3</v>
      </c>
      <c r="O281" s="2">
        <v>39847</v>
      </c>
      <c r="P281" t="s">
        <v>34</v>
      </c>
      <c r="Q281" s="2">
        <v>39892</v>
      </c>
      <c r="R281" s="13"/>
      <c r="S281" s="1">
        <v>39847</v>
      </c>
      <c r="T281" t="s">
        <v>35</v>
      </c>
      <c r="U281" s="2">
        <v>39983</v>
      </c>
      <c r="V281" s="13"/>
      <c r="AC281" s="1">
        <v>39855</v>
      </c>
      <c r="AD281">
        <v>3319.19</v>
      </c>
    </row>
    <row r="282" spans="1:30" x14ac:dyDescent="0.25">
      <c r="A282" s="1">
        <v>39848</v>
      </c>
      <c r="B282">
        <v>1341.7650000000001</v>
      </c>
      <c r="C282" s="1">
        <v>39848</v>
      </c>
      <c r="D282">
        <v>832.23</v>
      </c>
      <c r="E282" s="1">
        <v>39848</v>
      </c>
      <c r="F282">
        <v>3.3811</v>
      </c>
      <c r="G282" s="1">
        <v>36934</v>
      </c>
      <c r="H282">
        <v>5.3875000000000002</v>
      </c>
      <c r="I282" s="1">
        <v>39848</v>
      </c>
      <c r="J282">
        <v>829.75</v>
      </c>
      <c r="K282" s="1">
        <v>39848</v>
      </c>
      <c r="L282">
        <v>826.5</v>
      </c>
      <c r="M282" s="1">
        <v>39848</v>
      </c>
      <c r="N282">
        <v>-3.3</v>
      </c>
      <c r="O282" s="2">
        <v>39848</v>
      </c>
      <c r="P282" t="s">
        <v>34</v>
      </c>
      <c r="Q282" s="2">
        <v>39892</v>
      </c>
      <c r="R282" s="13"/>
      <c r="S282" s="1">
        <v>39848</v>
      </c>
      <c r="T282" t="s">
        <v>35</v>
      </c>
      <c r="U282" s="2">
        <v>39983</v>
      </c>
      <c r="V282" s="13"/>
      <c r="AC282" s="1">
        <v>39856</v>
      </c>
      <c r="AD282">
        <v>3324.63</v>
      </c>
    </row>
    <row r="283" spans="1:30" x14ac:dyDescent="0.25">
      <c r="A283" s="1">
        <v>39849</v>
      </c>
      <c r="B283">
        <v>1363.816</v>
      </c>
      <c r="C283" s="1">
        <v>39849</v>
      </c>
      <c r="D283">
        <v>845.85</v>
      </c>
      <c r="E283" s="1">
        <v>39849</v>
      </c>
      <c r="F283">
        <v>3.3256000000000001</v>
      </c>
      <c r="G283" s="1">
        <v>36935</v>
      </c>
      <c r="H283">
        <v>5.3887499999999999</v>
      </c>
      <c r="I283" s="1">
        <v>39849</v>
      </c>
      <c r="J283">
        <v>840.5</v>
      </c>
      <c r="K283" s="1">
        <v>39849</v>
      </c>
      <c r="L283">
        <v>837.25</v>
      </c>
      <c r="M283" s="1">
        <v>39849</v>
      </c>
      <c r="N283">
        <v>-3.2</v>
      </c>
      <c r="O283" s="2">
        <v>39849</v>
      </c>
      <c r="P283" t="s">
        <v>34</v>
      </c>
      <c r="Q283" s="2">
        <v>39892</v>
      </c>
      <c r="R283" s="13"/>
      <c r="S283" s="1">
        <v>39849</v>
      </c>
      <c r="T283" t="s">
        <v>35</v>
      </c>
      <c r="U283" s="2">
        <v>39983</v>
      </c>
      <c r="V283" s="13"/>
      <c r="AC283" s="1">
        <v>39857</v>
      </c>
      <c r="AD283">
        <v>3302.83</v>
      </c>
    </row>
    <row r="284" spans="1:30" x14ac:dyDescent="0.25">
      <c r="A284" s="1">
        <v>39850</v>
      </c>
      <c r="B284">
        <v>1401.0609999999999</v>
      </c>
      <c r="C284" s="1">
        <v>39850</v>
      </c>
      <c r="D284">
        <v>868.6</v>
      </c>
      <c r="E284" s="1">
        <v>39850</v>
      </c>
      <c r="F284">
        <v>3.2435999999999998</v>
      </c>
      <c r="G284" s="1">
        <v>36936</v>
      </c>
      <c r="H284">
        <v>5.4</v>
      </c>
      <c r="I284" s="1">
        <v>39850</v>
      </c>
      <c r="J284">
        <v>867.75</v>
      </c>
      <c r="K284" s="1">
        <v>39850</v>
      </c>
      <c r="L284">
        <v>864.5</v>
      </c>
      <c r="M284" s="1">
        <v>39850</v>
      </c>
      <c r="N284">
        <v>-3.2</v>
      </c>
      <c r="O284" s="2">
        <v>39850</v>
      </c>
      <c r="P284" t="s">
        <v>34</v>
      </c>
      <c r="Q284" s="2">
        <v>39892</v>
      </c>
      <c r="R284" s="13"/>
      <c r="S284" s="1">
        <v>39850</v>
      </c>
      <c r="T284" t="s">
        <v>35</v>
      </c>
      <c r="U284" s="2">
        <v>39983</v>
      </c>
      <c r="V284" s="13"/>
      <c r="AC284" s="1">
        <v>39861</v>
      </c>
      <c r="AD284">
        <v>3199.9</v>
      </c>
    </row>
    <row r="285" spans="1:30" x14ac:dyDescent="0.25">
      <c r="A285" s="1">
        <v>39853</v>
      </c>
      <c r="B285">
        <v>1403.194</v>
      </c>
      <c r="C285" s="1">
        <v>39853</v>
      </c>
      <c r="D285">
        <v>869.89</v>
      </c>
      <c r="E285" s="1">
        <v>39853</v>
      </c>
      <c r="F285">
        <v>3.2361</v>
      </c>
      <c r="G285" s="1">
        <v>36937</v>
      </c>
      <c r="H285">
        <v>5.4124999999999996</v>
      </c>
      <c r="I285" s="1">
        <v>39853</v>
      </c>
      <c r="J285">
        <v>865</v>
      </c>
      <c r="K285" s="1">
        <v>39853</v>
      </c>
      <c r="L285">
        <v>862</v>
      </c>
      <c r="M285" s="1">
        <v>39853</v>
      </c>
      <c r="N285">
        <v>-3.2</v>
      </c>
      <c r="O285" s="2">
        <v>39853</v>
      </c>
      <c r="P285" t="s">
        <v>34</v>
      </c>
      <c r="Q285" s="2">
        <v>39892</v>
      </c>
      <c r="R285" s="13"/>
      <c r="S285" s="1">
        <v>39853</v>
      </c>
      <c r="T285" t="s">
        <v>35</v>
      </c>
      <c r="U285" s="2">
        <v>39983</v>
      </c>
      <c r="V285" s="13"/>
      <c r="AC285" s="1">
        <v>39862</v>
      </c>
      <c r="AD285">
        <v>3194.36</v>
      </c>
    </row>
    <row r="286" spans="1:30" x14ac:dyDescent="0.25">
      <c r="A286" s="1">
        <v>39854</v>
      </c>
      <c r="B286">
        <v>1334.3030000000001</v>
      </c>
      <c r="C286" s="1">
        <v>39854</v>
      </c>
      <c r="D286">
        <v>827.16</v>
      </c>
      <c r="E286" s="1">
        <v>39854</v>
      </c>
      <c r="F286">
        <v>3.4007000000000001</v>
      </c>
      <c r="G286" s="1">
        <v>36938</v>
      </c>
      <c r="H286">
        <v>5.41</v>
      </c>
      <c r="I286" s="1">
        <v>39854</v>
      </c>
      <c r="J286">
        <v>827</v>
      </c>
      <c r="K286" s="1">
        <v>39854</v>
      </c>
      <c r="L286">
        <v>823.5</v>
      </c>
      <c r="M286" s="1">
        <v>39854</v>
      </c>
      <c r="N286">
        <v>-3.2</v>
      </c>
      <c r="O286" s="2">
        <v>39854</v>
      </c>
      <c r="P286" t="s">
        <v>34</v>
      </c>
      <c r="Q286" s="2">
        <v>39892</v>
      </c>
      <c r="R286" s="13"/>
      <c r="S286" s="1">
        <v>39854</v>
      </c>
      <c r="T286" t="s">
        <v>35</v>
      </c>
      <c r="U286" s="2">
        <v>39983</v>
      </c>
      <c r="V286" s="13"/>
      <c r="AC286" s="1">
        <v>39863</v>
      </c>
      <c r="AD286">
        <v>3135.86</v>
      </c>
    </row>
    <row r="287" spans="1:30" x14ac:dyDescent="0.25">
      <c r="A287" s="1">
        <v>39855</v>
      </c>
      <c r="B287">
        <v>1345.5</v>
      </c>
      <c r="C287" s="1">
        <v>39855</v>
      </c>
      <c r="D287">
        <v>833.74</v>
      </c>
      <c r="E287" s="1">
        <v>39855</v>
      </c>
      <c r="F287">
        <v>3.3759999999999999</v>
      </c>
      <c r="G287" s="1">
        <v>36942</v>
      </c>
      <c r="H287">
        <v>5.38</v>
      </c>
      <c r="I287" s="1">
        <v>39855</v>
      </c>
      <c r="J287">
        <v>831.5</v>
      </c>
      <c r="K287" s="1">
        <v>39855</v>
      </c>
      <c r="L287">
        <v>828.25</v>
      </c>
      <c r="M287" s="1">
        <v>39855</v>
      </c>
      <c r="N287">
        <v>-3.25</v>
      </c>
      <c r="O287" s="2">
        <v>39855</v>
      </c>
      <c r="P287" t="s">
        <v>34</v>
      </c>
      <c r="Q287" s="2">
        <v>39892</v>
      </c>
      <c r="R287" s="13"/>
      <c r="S287" s="1">
        <v>39855</v>
      </c>
      <c r="T287" t="s">
        <v>35</v>
      </c>
      <c r="U287" s="2">
        <v>39983</v>
      </c>
      <c r="V287" s="13"/>
      <c r="AC287" s="1">
        <v>39864</v>
      </c>
      <c r="AD287">
        <v>3081.59</v>
      </c>
    </row>
    <row r="288" spans="1:30" x14ac:dyDescent="0.25">
      <c r="A288" s="1">
        <v>39856</v>
      </c>
      <c r="B288">
        <v>1348.1510000000001</v>
      </c>
      <c r="C288" s="1">
        <v>39856</v>
      </c>
      <c r="D288">
        <v>835.19</v>
      </c>
      <c r="E288" s="1">
        <v>39856</v>
      </c>
      <c r="F288">
        <v>3.3712</v>
      </c>
      <c r="G288" s="1">
        <v>36943</v>
      </c>
      <c r="H288">
        <v>5.37</v>
      </c>
      <c r="I288" s="1">
        <v>39856</v>
      </c>
      <c r="J288">
        <v>835.5</v>
      </c>
      <c r="K288" s="1">
        <v>39856</v>
      </c>
      <c r="L288">
        <v>832.25</v>
      </c>
      <c r="M288" s="1">
        <v>39856</v>
      </c>
      <c r="N288">
        <v>-3.2</v>
      </c>
      <c r="O288" s="2">
        <v>39856</v>
      </c>
      <c r="P288" t="s">
        <v>34</v>
      </c>
      <c r="Q288" s="2">
        <v>39892</v>
      </c>
      <c r="R288" s="13"/>
      <c r="S288" s="1">
        <v>39856</v>
      </c>
      <c r="T288" t="s">
        <v>35</v>
      </c>
      <c r="U288" s="2">
        <v>39983</v>
      </c>
      <c r="V288" s="13"/>
      <c r="AC288" s="1">
        <v>39867</v>
      </c>
      <c r="AD288">
        <v>2942.31</v>
      </c>
    </row>
    <row r="289" spans="1:30" x14ac:dyDescent="0.25">
      <c r="A289" s="1">
        <v>39857</v>
      </c>
      <c r="B289">
        <v>1334.8330000000001</v>
      </c>
      <c r="C289" s="1">
        <v>39857</v>
      </c>
      <c r="D289">
        <v>826.84</v>
      </c>
      <c r="E289" s="1">
        <v>39857</v>
      </c>
      <c r="F289">
        <v>3.4056999999999999</v>
      </c>
      <c r="G289" s="1">
        <v>36944</v>
      </c>
      <c r="H289">
        <v>5.3449999999999998</v>
      </c>
      <c r="I289" s="1">
        <v>39857</v>
      </c>
      <c r="J289">
        <v>820</v>
      </c>
      <c r="K289" s="1">
        <v>39857</v>
      </c>
      <c r="L289">
        <v>817</v>
      </c>
      <c r="M289" s="1">
        <v>39857</v>
      </c>
      <c r="N289">
        <v>-3.2</v>
      </c>
      <c r="O289" s="2">
        <v>39857</v>
      </c>
      <c r="P289" t="s">
        <v>34</v>
      </c>
      <c r="Q289" s="2">
        <v>39892</v>
      </c>
      <c r="R289" s="13"/>
      <c r="S289" s="1">
        <v>39857</v>
      </c>
      <c r="T289" t="s">
        <v>35</v>
      </c>
      <c r="U289" s="2">
        <v>39983</v>
      </c>
      <c r="V289" s="13"/>
      <c r="AC289" s="1">
        <v>39868</v>
      </c>
      <c r="AD289">
        <v>3186.2</v>
      </c>
    </row>
    <row r="290" spans="1:30" x14ac:dyDescent="0.25">
      <c r="A290" s="1">
        <v>39861</v>
      </c>
      <c r="B290">
        <v>1274.2560000000001</v>
      </c>
      <c r="C290" s="1">
        <v>39861</v>
      </c>
      <c r="D290">
        <v>789.17</v>
      </c>
      <c r="E290" s="1">
        <v>39861</v>
      </c>
      <c r="F290">
        <v>3.5697999999999999</v>
      </c>
      <c r="G290" s="1">
        <v>36945</v>
      </c>
      <c r="H290">
        <v>5.3</v>
      </c>
      <c r="I290" s="1">
        <v>39861</v>
      </c>
      <c r="J290">
        <v>785.5</v>
      </c>
      <c r="K290" s="1">
        <v>39861</v>
      </c>
      <c r="L290">
        <v>782.5</v>
      </c>
      <c r="M290" s="1">
        <v>39861</v>
      </c>
      <c r="N290">
        <v>-3.2</v>
      </c>
      <c r="O290" s="2">
        <v>39861</v>
      </c>
      <c r="P290" t="s">
        <v>34</v>
      </c>
      <c r="Q290" s="2">
        <v>39892</v>
      </c>
      <c r="R290" s="13"/>
      <c r="S290" s="1">
        <v>39861</v>
      </c>
      <c r="T290" t="s">
        <v>35</v>
      </c>
      <c r="U290" s="2">
        <v>39983</v>
      </c>
      <c r="V290" s="13"/>
      <c r="AC290" s="1">
        <v>39869</v>
      </c>
      <c r="AD290">
        <v>3191.44</v>
      </c>
    </row>
    <row r="291" spans="1:30" x14ac:dyDescent="0.25">
      <c r="A291" s="1">
        <v>39862</v>
      </c>
      <c r="B291">
        <v>1273.2940000000001</v>
      </c>
      <c r="C291" s="1">
        <v>39862</v>
      </c>
      <c r="D291">
        <v>788.42</v>
      </c>
      <c r="E291" s="1">
        <v>39862</v>
      </c>
      <c r="F291">
        <v>3.5733999999999999</v>
      </c>
      <c r="G291" s="1">
        <v>36948</v>
      </c>
      <c r="H291">
        <v>5.1937499999999996</v>
      </c>
      <c r="I291" s="1">
        <v>39862</v>
      </c>
      <c r="J291">
        <v>779.5</v>
      </c>
      <c r="K291" s="1">
        <v>39862</v>
      </c>
      <c r="L291">
        <v>776.25</v>
      </c>
      <c r="M291" s="1">
        <v>39862</v>
      </c>
      <c r="N291">
        <v>-3.2</v>
      </c>
      <c r="O291" s="2">
        <v>39862</v>
      </c>
      <c r="P291" t="s">
        <v>34</v>
      </c>
      <c r="Q291" s="2">
        <v>39892</v>
      </c>
      <c r="R291" s="13"/>
      <c r="S291" s="1">
        <v>39862</v>
      </c>
      <c r="T291" t="s">
        <v>35</v>
      </c>
      <c r="U291" s="2">
        <v>39983</v>
      </c>
      <c r="V291" s="13"/>
      <c r="AC291" s="1">
        <v>39870</v>
      </c>
      <c r="AD291">
        <v>3188.3</v>
      </c>
    </row>
    <row r="292" spans="1:30" x14ac:dyDescent="0.25">
      <c r="A292" s="1">
        <v>39863</v>
      </c>
      <c r="B292">
        <v>1258.817</v>
      </c>
      <c r="C292" s="1">
        <v>39863</v>
      </c>
      <c r="D292">
        <v>778.94</v>
      </c>
      <c r="E292" s="1">
        <v>39863</v>
      </c>
      <c r="F292">
        <v>3.6170999999999998</v>
      </c>
      <c r="G292" s="1">
        <v>36949</v>
      </c>
      <c r="H292">
        <v>5.1037499999999998</v>
      </c>
      <c r="I292" s="1">
        <v>39863</v>
      </c>
      <c r="J292">
        <v>779.5</v>
      </c>
      <c r="K292" s="1">
        <v>39863</v>
      </c>
      <c r="L292">
        <v>776.25</v>
      </c>
      <c r="M292" s="1">
        <v>39863</v>
      </c>
      <c r="N292">
        <v>-3.15</v>
      </c>
      <c r="O292" s="2">
        <v>39863</v>
      </c>
      <c r="P292" t="s">
        <v>34</v>
      </c>
      <c r="Q292" s="2">
        <v>39892</v>
      </c>
      <c r="R292" s="13"/>
      <c r="S292" s="1">
        <v>39863</v>
      </c>
      <c r="T292" t="s">
        <v>35</v>
      </c>
      <c r="U292" s="2">
        <v>39983</v>
      </c>
      <c r="V292" s="13"/>
      <c r="AC292" s="1">
        <v>39871</v>
      </c>
      <c r="AD292">
        <v>3149.62</v>
      </c>
    </row>
    <row r="293" spans="1:30" x14ac:dyDescent="0.25">
      <c r="A293" s="1">
        <v>39864</v>
      </c>
      <c r="B293">
        <v>1244.7170000000001</v>
      </c>
      <c r="C293" s="1">
        <v>39864</v>
      </c>
      <c r="D293">
        <v>770.05</v>
      </c>
      <c r="E293" s="1">
        <v>39864</v>
      </c>
      <c r="F293">
        <v>3.6615000000000002</v>
      </c>
      <c r="G293" s="1">
        <v>36950</v>
      </c>
      <c r="H293">
        <v>5.0525000000000002</v>
      </c>
      <c r="I293" s="1">
        <v>39864</v>
      </c>
      <c r="J293">
        <v>769.5</v>
      </c>
      <c r="K293" s="1">
        <v>39864</v>
      </c>
      <c r="L293">
        <v>766.25</v>
      </c>
      <c r="M293" s="1">
        <v>39864</v>
      </c>
      <c r="N293">
        <v>-3.3</v>
      </c>
      <c r="O293" s="2">
        <v>39864</v>
      </c>
      <c r="P293" t="s">
        <v>34</v>
      </c>
      <c r="Q293" s="2">
        <v>39892</v>
      </c>
      <c r="R293" s="13"/>
      <c r="S293" s="1">
        <v>39864</v>
      </c>
      <c r="T293" t="s">
        <v>35</v>
      </c>
      <c r="U293" s="2">
        <v>39983</v>
      </c>
      <c r="V293" s="13"/>
      <c r="AC293" s="1">
        <v>39874</v>
      </c>
      <c r="AD293">
        <v>2964.55</v>
      </c>
    </row>
    <row r="294" spans="1:30" x14ac:dyDescent="0.25">
      <c r="A294" s="1">
        <v>39867</v>
      </c>
      <c r="B294">
        <v>1201.5609999999999</v>
      </c>
      <c r="C294" s="1">
        <v>39867</v>
      </c>
      <c r="D294">
        <v>743.33</v>
      </c>
      <c r="E294" s="1">
        <v>39867</v>
      </c>
      <c r="F294">
        <v>3.7927</v>
      </c>
      <c r="G294" s="1">
        <v>36951</v>
      </c>
      <c r="H294">
        <v>5.0887500000000001</v>
      </c>
      <c r="I294" s="1">
        <v>39867</v>
      </c>
      <c r="J294">
        <v>745</v>
      </c>
      <c r="K294" s="1">
        <v>39867</v>
      </c>
      <c r="L294">
        <v>741.5</v>
      </c>
      <c r="M294" s="1">
        <v>39867</v>
      </c>
      <c r="N294">
        <v>-3.35</v>
      </c>
      <c r="O294" s="2">
        <v>39867</v>
      </c>
      <c r="P294" t="s">
        <v>34</v>
      </c>
      <c r="Q294" s="2">
        <v>39892</v>
      </c>
      <c r="R294" s="13"/>
      <c r="S294" s="1">
        <v>39867</v>
      </c>
      <c r="T294" t="s">
        <v>35</v>
      </c>
      <c r="U294" s="2">
        <v>39983</v>
      </c>
      <c r="V294" s="13"/>
      <c r="AC294" s="1">
        <v>39875</v>
      </c>
      <c r="AD294">
        <v>2923.98</v>
      </c>
    </row>
    <row r="295" spans="1:30" x14ac:dyDescent="0.25">
      <c r="A295" s="1">
        <v>39868</v>
      </c>
      <c r="B295">
        <v>1249.76</v>
      </c>
      <c r="C295" s="1">
        <v>39868</v>
      </c>
      <c r="D295">
        <v>773.14</v>
      </c>
      <c r="E295" s="1">
        <v>39868</v>
      </c>
      <c r="F295">
        <v>3.6463999999999999</v>
      </c>
      <c r="G295" s="1">
        <v>36952</v>
      </c>
      <c r="H295">
        <v>5.0824999999999996</v>
      </c>
      <c r="I295" s="1">
        <v>39868</v>
      </c>
      <c r="J295">
        <v>768.75</v>
      </c>
      <c r="K295" s="1">
        <v>39868</v>
      </c>
      <c r="L295">
        <v>765.5</v>
      </c>
      <c r="M295" s="1">
        <v>39868</v>
      </c>
      <c r="N295">
        <v>-3.3</v>
      </c>
      <c r="O295" s="2">
        <v>39868</v>
      </c>
      <c r="P295" t="s">
        <v>34</v>
      </c>
      <c r="Q295" s="2">
        <v>39892</v>
      </c>
      <c r="R295" s="13"/>
      <c r="S295" s="1">
        <v>39868</v>
      </c>
      <c r="T295" t="s">
        <v>35</v>
      </c>
      <c r="U295" s="2">
        <v>39983</v>
      </c>
      <c r="V295" s="13"/>
      <c r="AC295" s="1">
        <v>39876</v>
      </c>
      <c r="AD295">
        <v>3065.86</v>
      </c>
    </row>
    <row r="296" spans="1:30" x14ac:dyDescent="0.25">
      <c r="A296" s="1">
        <v>39869</v>
      </c>
      <c r="B296">
        <v>1236.742</v>
      </c>
      <c r="C296" s="1">
        <v>39869</v>
      </c>
      <c r="D296">
        <v>764.9</v>
      </c>
      <c r="E296" s="1">
        <v>39869</v>
      </c>
      <c r="F296">
        <v>3.6873</v>
      </c>
      <c r="G296" s="1">
        <v>36955</v>
      </c>
      <c r="H296">
        <v>5.08</v>
      </c>
      <c r="I296" s="1">
        <v>39869</v>
      </c>
      <c r="J296">
        <v>761.5</v>
      </c>
      <c r="K296" s="1">
        <v>39869</v>
      </c>
      <c r="L296">
        <v>758.25</v>
      </c>
      <c r="M296" s="1">
        <v>39869</v>
      </c>
      <c r="N296">
        <v>-3.2</v>
      </c>
      <c r="O296" s="2">
        <v>39869</v>
      </c>
      <c r="P296" t="s">
        <v>34</v>
      </c>
      <c r="Q296" s="2">
        <v>39892</v>
      </c>
      <c r="R296" s="13"/>
      <c r="S296" s="1">
        <v>39869</v>
      </c>
      <c r="T296" t="s">
        <v>35</v>
      </c>
      <c r="U296" s="2">
        <v>39983</v>
      </c>
      <c r="V296" s="13"/>
      <c r="AC296" s="1">
        <v>39877</v>
      </c>
      <c r="AD296">
        <v>3011.47</v>
      </c>
    </row>
    <row r="297" spans="1:30" x14ac:dyDescent="0.25">
      <c r="A297" s="1">
        <v>39870</v>
      </c>
      <c r="B297">
        <v>1217.491</v>
      </c>
      <c r="C297" s="1">
        <v>39870</v>
      </c>
      <c r="D297">
        <v>752.83</v>
      </c>
      <c r="E297" s="1">
        <v>39870</v>
      </c>
      <c r="F297">
        <v>3.7534999999999998</v>
      </c>
      <c r="G297" s="1">
        <v>36956</v>
      </c>
      <c r="H297">
        <v>5.09</v>
      </c>
      <c r="I297" s="1">
        <v>39870</v>
      </c>
      <c r="J297">
        <v>752</v>
      </c>
      <c r="K297" s="1">
        <v>39870</v>
      </c>
      <c r="L297">
        <v>748.75</v>
      </c>
      <c r="M297" s="1">
        <v>39870</v>
      </c>
      <c r="N297">
        <v>-3.3</v>
      </c>
      <c r="O297" s="2">
        <v>39870</v>
      </c>
      <c r="P297" t="s">
        <v>34</v>
      </c>
      <c r="Q297" s="2">
        <v>39892</v>
      </c>
      <c r="R297" s="13"/>
      <c r="S297" s="1">
        <v>39870</v>
      </c>
      <c r="T297" t="s">
        <v>35</v>
      </c>
      <c r="U297" s="2">
        <v>39983</v>
      </c>
      <c r="V297" s="13"/>
      <c r="AC297" s="1">
        <v>39878</v>
      </c>
      <c r="AD297">
        <v>3018.11</v>
      </c>
    </row>
    <row r="298" spans="1:30" x14ac:dyDescent="0.25">
      <c r="A298" s="1">
        <v>39871</v>
      </c>
      <c r="B298">
        <v>1188.8399999999999</v>
      </c>
      <c r="C298" s="1">
        <v>39871</v>
      </c>
      <c r="D298">
        <v>735.09</v>
      </c>
      <c r="E298" s="1">
        <v>39871</v>
      </c>
      <c r="F298">
        <v>3.8144999999999998</v>
      </c>
      <c r="G298" s="1">
        <v>36957</v>
      </c>
      <c r="H298">
        <v>5.0737500000000004</v>
      </c>
      <c r="I298" s="1">
        <v>39871</v>
      </c>
      <c r="J298">
        <v>734.25</v>
      </c>
      <c r="K298" s="1">
        <v>39871</v>
      </c>
      <c r="L298">
        <v>731</v>
      </c>
      <c r="M298" s="1">
        <v>39871</v>
      </c>
      <c r="N298">
        <v>-3.25</v>
      </c>
      <c r="O298" s="2">
        <v>39871</v>
      </c>
      <c r="P298" t="s">
        <v>34</v>
      </c>
      <c r="Q298" s="2">
        <v>39892</v>
      </c>
      <c r="R298" s="13"/>
      <c r="S298" s="1">
        <v>39871</v>
      </c>
      <c r="T298" t="s">
        <v>35</v>
      </c>
      <c r="U298" s="2">
        <v>39983</v>
      </c>
      <c r="V298" s="13"/>
      <c r="AC298" s="1">
        <v>39881</v>
      </c>
      <c r="AD298">
        <v>2992.97</v>
      </c>
    </row>
    <row r="299" spans="1:30" x14ac:dyDescent="0.25">
      <c r="A299" s="1">
        <v>39874</v>
      </c>
      <c r="B299">
        <v>1133.431</v>
      </c>
      <c r="C299" s="1">
        <v>39874</v>
      </c>
      <c r="D299">
        <v>700.82</v>
      </c>
      <c r="E299" s="1">
        <v>39874</v>
      </c>
      <c r="F299">
        <v>4.0007000000000001</v>
      </c>
      <c r="G299" s="1">
        <v>36958</v>
      </c>
      <c r="H299">
        <v>5.0599999999999996</v>
      </c>
      <c r="I299" s="1">
        <v>39874</v>
      </c>
      <c r="J299">
        <v>705.5</v>
      </c>
      <c r="K299" s="1">
        <v>39874</v>
      </c>
      <c r="L299">
        <v>702.25</v>
      </c>
      <c r="M299" s="1">
        <v>39874</v>
      </c>
      <c r="N299">
        <v>-3.25</v>
      </c>
      <c r="O299" s="2">
        <v>39874</v>
      </c>
      <c r="P299" t="s">
        <v>34</v>
      </c>
      <c r="Q299" s="2">
        <v>39892</v>
      </c>
      <c r="R299" s="13"/>
      <c r="S299" s="1">
        <v>39874</v>
      </c>
      <c r="T299" t="s">
        <v>35</v>
      </c>
      <c r="U299" s="2">
        <v>39983</v>
      </c>
      <c r="V299" s="13"/>
      <c r="AC299" s="1">
        <v>39882</v>
      </c>
      <c r="AD299">
        <v>3180.4</v>
      </c>
    </row>
    <row r="300" spans="1:30" x14ac:dyDescent="0.25">
      <c r="A300" s="1">
        <v>39875</v>
      </c>
      <c r="B300">
        <v>1126.1759999999999</v>
      </c>
      <c r="C300" s="1">
        <v>39875</v>
      </c>
      <c r="D300">
        <v>696.33</v>
      </c>
      <c r="E300" s="1">
        <v>39875</v>
      </c>
      <c r="F300">
        <v>4.0256999999999996</v>
      </c>
      <c r="G300" s="1">
        <v>36959</v>
      </c>
      <c r="H300">
        <v>5.04</v>
      </c>
      <c r="I300" s="1">
        <v>39875</v>
      </c>
      <c r="J300">
        <v>689.5</v>
      </c>
      <c r="K300" s="1">
        <v>39875</v>
      </c>
      <c r="L300">
        <v>686.25</v>
      </c>
      <c r="M300" s="1">
        <v>39875</v>
      </c>
      <c r="N300">
        <v>-3.3</v>
      </c>
      <c r="O300" s="2">
        <v>39875</v>
      </c>
      <c r="P300" t="s">
        <v>34</v>
      </c>
      <c r="Q300" s="2">
        <v>39892</v>
      </c>
      <c r="R300" s="13"/>
      <c r="S300" s="1">
        <v>39875</v>
      </c>
      <c r="T300" t="s">
        <v>35</v>
      </c>
      <c r="U300" s="2">
        <v>39983</v>
      </c>
      <c r="V300" s="13"/>
      <c r="AC300" s="1">
        <v>39883</v>
      </c>
      <c r="AD300">
        <v>3165.78</v>
      </c>
    </row>
    <row r="301" spans="1:30" x14ac:dyDescent="0.25">
      <c r="A301" s="1">
        <v>39876</v>
      </c>
      <c r="B301">
        <v>1153.3489999999999</v>
      </c>
      <c r="C301" s="1">
        <v>39876</v>
      </c>
      <c r="D301">
        <v>712.87</v>
      </c>
      <c r="E301" s="1">
        <v>39876</v>
      </c>
      <c r="F301">
        <v>3.8595999999999999</v>
      </c>
      <c r="G301" s="1">
        <v>36962</v>
      </c>
      <c r="H301">
        <v>5.0575000000000001</v>
      </c>
      <c r="I301" s="1">
        <v>39876</v>
      </c>
      <c r="J301">
        <v>708.5</v>
      </c>
      <c r="K301" s="1">
        <v>39876</v>
      </c>
      <c r="L301">
        <v>705.25</v>
      </c>
      <c r="M301" s="1">
        <v>39876</v>
      </c>
      <c r="N301">
        <v>-3.2</v>
      </c>
      <c r="O301" s="2">
        <v>39876</v>
      </c>
      <c r="P301" t="s">
        <v>34</v>
      </c>
      <c r="Q301" s="2">
        <v>39892</v>
      </c>
      <c r="R301" s="13"/>
      <c r="S301" s="1">
        <v>39876</v>
      </c>
      <c r="T301" t="s">
        <v>35</v>
      </c>
      <c r="U301" s="2">
        <v>39983</v>
      </c>
      <c r="V301" s="13"/>
      <c r="AC301" s="1">
        <v>39884</v>
      </c>
      <c r="AD301">
        <v>2934.2</v>
      </c>
    </row>
    <row r="302" spans="1:30" x14ac:dyDescent="0.25">
      <c r="A302" s="1">
        <v>39877</v>
      </c>
      <c r="B302">
        <v>1104.376</v>
      </c>
      <c r="C302" s="1">
        <v>39877</v>
      </c>
      <c r="D302">
        <v>682.55</v>
      </c>
      <c r="E302" s="1">
        <v>39877</v>
      </c>
      <c r="F302">
        <v>4.0316999999999998</v>
      </c>
      <c r="G302" s="1">
        <v>36963</v>
      </c>
      <c r="H302">
        <v>5.0337500000000004</v>
      </c>
      <c r="I302" s="1">
        <v>39877</v>
      </c>
      <c r="J302">
        <v>686</v>
      </c>
      <c r="K302" s="1">
        <v>39877</v>
      </c>
      <c r="L302">
        <v>683</v>
      </c>
      <c r="M302" s="1">
        <v>39877</v>
      </c>
      <c r="N302">
        <v>-3.15</v>
      </c>
      <c r="O302" s="2">
        <v>39877</v>
      </c>
      <c r="P302" t="s">
        <v>34</v>
      </c>
      <c r="Q302" s="2">
        <v>39892</v>
      </c>
      <c r="R302" s="13"/>
      <c r="S302" s="1">
        <v>39877</v>
      </c>
      <c r="T302" t="s">
        <v>35</v>
      </c>
      <c r="U302" s="2">
        <v>39983</v>
      </c>
      <c r="V302" s="13"/>
      <c r="AC302" s="1">
        <v>39885</v>
      </c>
      <c r="AD302">
        <v>2885.09</v>
      </c>
    </row>
    <row r="303" spans="1:30" x14ac:dyDescent="0.25">
      <c r="A303" s="1">
        <v>39878</v>
      </c>
      <c r="B303">
        <v>1105.998</v>
      </c>
      <c r="C303" s="1">
        <v>39878</v>
      </c>
      <c r="D303">
        <v>683.38</v>
      </c>
      <c r="E303" s="1">
        <v>39878</v>
      </c>
      <c r="F303">
        <v>4.0278999999999998</v>
      </c>
      <c r="G303" s="1">
        <v>36964</v>
      </c>
      <c r="H303">
        <v>5.0199999999999996</v>
      </c>
      <c r="I303" s="1">
        <v>39878</v>
      </c>
      <c r="J303">
        <v>687.75</v>
      </c>
      <c r="K303" s="1">
        <v>39878</v>
      </c>
      <c r="L303">
        <v>684.75</v>
      </c>
      <c r="M303" s="1">
        <v>39878</v>
      </c>
      <c r="N303">
        <v>-3.05</v>
      </c>
      <c r="O303" s="2">
        <v>39878</v>
      </c>
      <c r="P303" t="s">
        <v>34</v>
      </c>
      <c r="Q303" s="2">
        <v>39892</v>
      </c>
      <c r="R303" s="13"/>
      <c r="S303" s="1">
        <v>39878</v>
      </c>
      <c r="T303" t="s">
        <v>35</v>
      </c>
      <c r="U303" s="2">
        <v>39983</v>
      </c>
      <c r="V303" s="13"/>
      <c r="AC303" s="1">
        <v>39888</v>
      </c>
      <c r="AD303">
        <v>2905.57</v>
      </c>
    </row>
    <row r="304" spans="1:30" x14ac:dyDescent="0.25">
      <c r="A304" s="1">
        <v>39881</v>
      </c>
      <c r="B304">
        <v>1095.0360000000001</v>
      </c>
      <c r="C304" s="1">
        <v>39881</v>
      </c>
      <c r="D304">
        <v>676.53</v>
      </c>
      <c r="E304" s="1">
        <v>39881</v>
      </c>
      <c r="F304">
        <v>4.0659999999999998</v>
      </c>
      <c r="G304" s="1">
        <v>36965</v>
      </c>
      <c r="H304">
        <v>4.9424999999999999</v>
      </c>
      <c r="I304" s="1">
        <v>39881</v>
      </c>
      <c r="J304">
        <v>676</v>
      </c>
      <c r="K304" s="1">
        <v>39881</v>
      </c>
      <c r="L304">
        <v>673</v>
      </c>
      <c r="M304" s="1">
        <v>39881</v>
      </c>
      <c r="N304">
        <v>-3</v>
      </c>
      <c r="O304" s="2">
        <v>39881</v>
      </c>
      <c r="P304" t="s">
        <v>34</v>
      </c>
      <c r="Q304" s="2">
        <v>39892</v>
      </c>
      <c r="R304" s="13"/>
      <c r="S304" s="1">
        <v>39881</v>
      </c>
      <c r="T304" t="s">
        <v>35</v>
      </c>
      <c r="U304" s="2">
        <v>39983</v>
      </c>
      <c r="V304" s="13"/>
      <c r="AC304" s="1">
        <v>39889</v>
      </c>
      <c r="AD304">
        <v>2819.69</v>
      </c>
    </row>
    <row r="305" spans="1:30" x14ac:dyDescent="0.25">
      <c r="A305" s="1">
        <v>39882</v>
      </c>
      <c r="B305">
        <v>1164.8309999999999</v>
      </c>
      <c r="C305" s="1">
        <v>39882</v>
      </c>
      <c r="D305">
        <v>719.6</v>
      </c>
      <c r="E305" s="1">
        <v>39882</v>
      </c>
      <c r="F305">
        <v>3.8212000000000002</v>
      </c>
      <c r="G305" s="1">
        <v>36966</v>
      </c>
      <c r="H305">
        <v>4.9000000000000004</v>
      </c>
      <c r="I305" s="1">
        <v>39882</v>
      </c>
      <c r="J305">
        <v>716</v>
      </c>
      <c r="K305" s="1">
        <v>39882</v>
      </c>
      <c r="L305">
        <v>713</v>
      </c>
      <c r="M305" s="1">
        <v>39882</v>
      </c>
      <c r="N305">
        <v>-2.95</v>
      </c>
      <c r="O305" s="2">
        <v>39882</v>
      </c>
      <c r="P305" t="s">
        <v>34</v>
      </c>
      <c r="Q305" s="2">
        <v>39892</v>
      </c>
      <c r="R305" s="13"/>
      <c r="S305" s="1">
        <v>39882</v>
      </c>
      <c r="T305" t="s">
        <v>35</v>
      </c>
      <c r="U305" s="2">
        <v>39983</v>
      </c>
      <c r="V305" s="13"/>
      <c r="AC305" s="1">
        <v>39890</v>
      </c>
      <c r="AD305">
        <v>2715.63</v>
      </c>
    </row>
    <row r="306" spans="1:30" x14ac:dyDescent="0.25">
      <c r="A306" s="1">
        <v>39883</v>
      </c>
      <c r="B306">
        <v>1168.0740000000001</v>
      </c>
      <c r="C306" s="1">
        <v>39883</v>
      </c>
      <c r="D306">
        <v>721.36</v>
      </c>
      <c r="E306" s="1">
        <v>39883</v>
      </c>
      <c r="F306">
        <v>3.8071999999999999</v>
      </c>
      <c r="G306" s="1">
        <v>36969</v>
      </c>
      <c r="H306">
        <v>4.88</v>
      </c>
      <c r="I306" s="1">
        <v>39883</v>
      </c>
      <c r="J306">
        <v>720.5</v>
      </c>
      <c r="K306" s="1">
        <v>39883</v>
      </c>
      <c r="L306">
        <v>717.25</v>
      </c>
      <c r="M306" s="1">
        <v>39883</v>
      </c>
      <c r="N306">
        <v>-3.1</v>
      </c>
      <c r="O306" s="2">
        <v>39883</v>
      </c>
      <c r="P306" t="s">
        <v>34</v>
      </c>
      <c r="Q306" s="2">
        <v>39892</v>
      </c>
      <c r="R306" s="13"/>
      <c r="S306" s="1">
        <v>39883</v>
      </c>
      <c r="T306" t="s">
        <v>35</v>
      </c>
      <c r="U306" s="2">
        <v>39983</v>
      </c>
      <c r="V306" s="13"/>
      <c r="AC306" s="1">
        <v>39891</v>
      </c>
      <c r="AD306">
        <v>2780.42</v>
      </c>
    </row>
    <row r="307" spans="1:30" x14ac:dyDescent="0.25">
      <c r="A307" s="1">
        <v>39884</v>
      </c>
      <c r="B307">
        <v>1215.8689999999999</v>
      </c>
      <c r="C307" s="1">
        <v>39884</v>
      </c>
      <c r="D307">
        <v>750.74</v>
      </c>
      <c r="E307" s="1">
        <v>39884</v>
      </c>
      <c r="F307">
        <v>3.6447000000000003</v>
      </c>
      <c r="G307" s="1">
        <v>36970</v>
      </c>
      <c r="H307">
        <v>4.8862500000000004</v>
      </c>
      <c r="I307" s="1">
        <v>39884</v>
      </c>
      <c r="J307">
        <v>751.5</v>
      </c>
      <c r="K307" s="1">
        <v>39884</v>
      </c>
      <c r="L307">
        <v>748.5</v>
      </c>
      <c r="M307" s="1">
        <v>39884</v>
      </c>
      <c r="N307">
        <v>-3.25</v>
      </c>
      <c r="O307" s="2">
        <v>39884</v>
      </c>
      <c r="P307" t="s">
        <v>34</v>
      </c>
      <c r="Q307" s="2">
        <v>39892</v>
      </c>
      <c r="R307" s="13"/>
      <c r="S307" s="1">
        <v>39884</v>
      </c>
      <c r="T307" t="s">
        <v>35</v>
      </c>
      <c r="U307" s="2">
        <v>39983</v>
      </c>
      <c r="V307" s="13"/>
      <c r="AC307" s="1">
        <v>39892</v>
      </c>
      <c r="AD307">
        <v>2817.16</v>
      </c>
    </row>
    <row r="308" spans="1:30" x14ac:dyDescent="0.25">
      <c r="A308" s="1">
        <v>39885</v>
      </c>
      <c r="B308">
        <v>1225.316</v>
      </c>
      <c r="C308" s="1">
        <v>39885</v>
      </c>
      <c r="D308">
        <v>756.55</v>
      </c>
      <c r="E308" s="1">
        <v>39885</v>
      </c>
      <c r="F308">
        <v>3.6177000000000001</v>
      </c>
      <c r="G308" s="1">
        <v>36971</v>
      </c>
      <c r="H308">
        <v>4.87</v>
      </c>
      <c r="I308" s="1">
        <v>39885</v>
      </c>
      <c r="J308">
        <v>757.75</v>
      </c>
      <c r="K308" s="1">
        <v>39885</v>
      </c>
      <c r="L308">
        <v>754.5</v>
      </c>
      <c r="M308" s="1">
        <v>39885</v>
      </c>
      <c r="N308">
        <v>-3.25</v>
      </c>
      <c r="O308" s="2">
        <v>39885</v>
      </c>
      <c r="P308" t="s">
        <v>34</v>
      </c>
      <c r="Q308" s="2">
        <v>39892</v>
      </c>
      <c r="R308" s="13"/>
      <c r="S308" s="1">
        <v>39885</v>
      </c>
      <c r="T308" t="s">
        <v>35</v>
      </c>
      <c r="U308" s="2">
        <v>39983</v>
      </c>
      <c r="V308" s="13"/>
      <c r="AC308" s="1">
        <v>39895</v>
      </c>
      <c r="AD308">
        <v>2906.26</v>
      </c>
    </row>
    <row r="309" spans="1:30" x14ac:dyDescent="0.25">
      <c r="A309" s="1">
        <v>39888</v>
      </c>
      <c r="B309">
        <v>1221.0329999999999</v>
      </c>
      <c r="C309" s="1">
        <v>39888</v>
      </c>
      <c r="D309">
        <v>753.89</v>
      </c>
      <c r="E309" s="1">
        <v>39888</v>
      </c>
      <c r="F309">
        <v>3.6274999999999999</v>
      </c>
      <c r="G309" s="1">
        <v>36972</v>
      </c>
      <c r="H309">
        <v>4.8562500000000002</v>
      </c>
      <c r="I309" s="1">
        <v>39888</v>
      </c>
      <c r="J309">
        <v>757.25</v>
      </c>
      <c r="K309" s="1">
        <v>39888</v>
      </c>
      <c r="L309">
        <v>754</v>
      </c>
      <c r="M309" s="1">
        <v>39888</v>
      </c>
      <c r="N309">
        <v>-3.3</v>
      </c>
      <c r="O309" s="2">
        <v>39888</v>
      </c>
      <c r="P309" t="s">
        <v>34</v>
      </c>
      <c r="Q309" s="2">
        <v>39892</v>
      </c>
      <c r="R309" s="13"/>
      <c r="S309" s="1">
        <v>39888</v>
      </c>
      <c r="T309" t="s">
        <v>35</v>
      </c>
      <c r="U309" s="2">
        <v>39983</v>
      </c>
      <c r="V309" s="13"/>
      <c r="AC309" s="1">
        <v>39896</v>
      </c>
      <c r="AD309">
        <v>3020.6</v>
      </c>
    </row>
    <row r="310" spans="1:30" x14ac:dyDescent="0.25">
      <c r="A310" s="1">
        <v>39889</v>
      </c>
      <c r="B310">
        <v>1260.2909999999999</v>
      </c>
      <c r="C310" s="1">
        <v>39889</v>
      </c>
      <c r="D310">
        <v>778.12</v>
      </c>
      <c r="E310" s="1">
        <v>39889</v>
      </c>
      <c r="F310">
        <v>3.5150999999999999</v>
      </c>
      <c r="G310" s="1">
        <v>36973</v>
      </c>
      <c r="H310">
        <v>4.8600000000000003</v>
      </c>
      <c r="I310" s="1">
        <v>39889</v>
      </c>
      <c r="J310">
        <v>778.75</v>
      </c>
      <c r="K310" s="1">
        <v>39889</v>
      </c>
      <c r="L310">
        <v>775.25</v>
      </c>
      <c r="M310" s="1">
        <v>39889</v>
      </c>
      <c r="N310">
        <v>-3.45</v>
      </c>
      <c r="O310" s="2">
        <v>39889</v>
      </c>
      <c r="P310" t="s">
        <v>34</v>
      </c>
      <c r="Q310" s="2">
        <v>39892</v>
      </c>
      <c r="R310" s="13"/>
      <c r="S310" s="1">
        <v>39889</v>
      </c>
      <c r="T310" t="s">
        <v>35</v>
      </c>
      <c r="U310" s="2">
        <v>39983</v>
      </c>
      <c r="V310" s="13"/>
      <c r="AC310" s="1">
        <v>39897</v>
      </c>
      <c r="AD310">
        <v>3000.81</v>
      </c>
    </row>
    <row r="311" spans="1:30" x14ac:dyDescent="0.25">
      <c r="A311" s="1">
        <v>39890</v>
      </c>
      <c r="B311">
        <v>1286.6220000000001</v>
      </c>
      <c r="C311" s="1">
        <v>39890</v>
      </c>
      <c r="D311">
        <v>794.35</v>
      </c>
      <c r="E311" s="1">
        <v>39890</v>
      </c>
      <c r="F311">
        <v>3.4434</v>
      </c>
      <c r="G311" s="1">
        <v>36976</v>
      </c>
      <c r="H311">
        <v>4.8687500000000004</v>
      </c>
      <c r="I311" s="1">
        <v>39890</v>
      </c>
      <c r="J311">
        <v>795.5</v>
      </c>
      <c r="K311" s="1">
        <v>39890</v>
      </c>
      <c r="L311">
        <v>791.5</v>
      </c>
      <c r="M311" s="1">
        <v>39890</v>
      </c>
      <c r="N311">
        <v>-3.85</v>
      </c>
      <c r="O311" s="2">
        <v>39890</v>
      </c>
      <c r="P311" t="s">
        <v>34</v>
      </c>
      <c r="Q311" s="2">
        <v>39892</v>
      </c>
      <c r="R311" s="13"/>
      <c r="S311" s="1">
        <v>39890</v>
      </c>
      <c r="T311" t="s">
        <v>35</v>
      </c>
      <c r="U311" s="2">
        <v>39983</v>
      </c>
      <c r="V311" s="13"/>
      <c r="AC311" s="1">
        <v>39898</v>
      </c>
      <c r="AD311">
        <v>2934.53</v>
      </c>
    </row>
    <row r="312" spans="1:30" x14ac:dyDescent="0.25">
      <c r="A312" s="1">
        <v>39891</v>
      </c>
      <c r="B312">
        <v>1269.925</v>
      </c>
      <c r="C312" s="1">
        <v>39891</v>
      </c>
      <c r="D312">
        <v>784.04</v>
      </c>
      <c r="E312" s="1">
        <v>39891</v>
      </c>
      <c r="F312">
        <v>3.4889000000000001</v>
      </c>
      <c r="G312" s="1">
        <v>36977</v>
      </c>
      <c r="H312">
        <v>4.8600000000000003</v>
      </c>
      <c r="I312" s="1">
        <v>39891</v>
      </c>
      <c r="J312">
        <v>784.25</v>
      </c>
      <c r="K312" s="1">
        <v>39891</v>
      </c>
      <c r="L312">
        <v>780</v>
      </c>
      <c r="M312" s="1">
        <v>39891</v>
      </c>
      <c r="N312">
        <v>-4.0999999999999996</v>
      </c>
      <c r="O312" s="2">
        <v>39891</v>
      </c>
      <c r="P312" t="s">
        <v>34</v>
      </c>
      <c r="Q312" s="2">
        <v>39892</v>
      </c>
      <c r="R312" s="13"/>
      <c r="S312" s="1">
        <v>39891</v>
      </c>
      <c r="T312" t="s">
        <v>35</v>
      </c>
      <c r="U312" s="2">
        <v>39983</v>
      </c>
      <c r="V312" s="13"/>
      <c r="AC312" s="1">
        <v>39899</v>
      </c>
      <c r="AD312">
        <v>3023.39</v>
      </c>
    </row>
    <row r="313" spans="1:30" x14ac:dyDescent="0.25">
      <c r="A313" s="1">
        <v>39892</v>
      </c>
      <c r="B313">
        <v>1244.855</v>
      </c>
      <c r="C313" s="1">
        <v>39892</v>
      </c>
      <c r="D313">
        <v>768.54</v>
      </c>
      <c r="E313" s="1">
        <v>39892</v>
      </c>
      <c r="F313">
        <v>3.5590000000000002</v>
      </c>
      <c r="G313" s="1">
        <v>36978</v>
      </c>
      <c r="H313">
        <v>4.9024999999999999</v>
      </c>
      <c r="I313" s="1">
        <v>39892</v>
      </c>
      <c r="J313">
        <v>789.4</v>
      </c>
      <c r="K313" s="1">
        <v>39892</v>
      </c>
      <c r="L313">
        <v>764</v>
      </c>
      <c r="M313" s="1">
        <v>39892</v>
      </c>
      <c r="N313">
        <v>-4.0999999999999996</v>
      </c>
      <c r="O313" s="2">
        <v>39892</v>
      </c>
      <c r="P313" t="s">
        <v>34</v>
      </c>
      <c r="Q313" s="2">
        <v>39892</v>
      </c>
      <c r="R313" s="13"/>
      <c r="S313" s="1">
        <v>39892</v>
      </c>
      <c r="T313" t="s">
        <v>35</v>
      </c>
      <c r="U313" s="2">
        <v>39983</v>
      </c>
      <c r="V313" s="13"/>
      <c r="AC313" s="1">
        <v>39902</v>
      </c>
      <c r="AD313">
        <v>3008.63</v>
      </c>
    </row>
    <row r="314" spans="1:30" x14ac:dyDescent="0.25">
      <c r="A314" s="1">
        <v>39895</v>
      </c>
      <c r="B314">
        <v>1333.2070000000001</v>
      </c>
      <c r="C314" s="1">
        <v>39895</v>
      </c>
      <c r="D314">
        <v>822.92</v>
      </c>
      <c r="E314" s="1">
        <v>39895</v>
      </c>
      <c r="F314">
        <v>3.3477999999999999</v>
      </c>
      <c r="G314" s="1">
        <v>36979</v>
      </c>
      <c r="H314">
        <v>4.8762499999999998</v>
      </c>
      <c r="I314" s="1">
        <v>39895</v>
      </c>
      <c r="J314">
        <v>817.25</v>
      </c>
      <c r="K314" s="1">
        <v>39895</v>
      </c>
      <c r="L314">
        <v>814</v>
      </c>
      <c r="M314" s="1">
        <v>39895</v>
      </c>
      <c r="N314">
        <v>-3.2</v>
      </c>
      <c r="O314" s="2">
        <v>39895</v>
      </c>
      <c r="P314" t="s">
        <v>35</v>
      </c>
      <c r="Q314" s="2">
        <v>39983</v>
      </c>
      <c r="R314" s="13"/>
      <c r="S314" s="1">
        <v>39895</v>
      </c>
      <c r="T314" t="s">
        <v>36</v>
      </c>
      <c r="U314" s="2">
        <v>40074</v>
      </c>
      <c r="V314" s="13"/>
      <c r="AC314" s="1">
        <v>39903</v>
      </c>
      <c r="AD314">
        <v>3066.29</v>
      </c>
    </row>
    <row r="315" spans="1:30" x14ac:dyDescent="0.25">
      <c r="A315" s="1">
        <v>39896</v>
      </c>
      <c r="B315">
        <v>1306.028</v>
      </c>
      <c r="C315" s="1">
        <v>39896</v>
      </c>
      <c r="D315">
        <v>806.12</v>
      </c>
      <c r="E315" s="1">
        <v>39896</v>
      </c>
      <c r="F315">
        <v>3.4177</v>
      </c>
      <c r="G315" s="1">
        <v>36980</v>
      </c>
      <c r="H315">
        <v>4.8787500000000001</v>
      </c>
      <c r="I315" s="1">
        <v>39896</v>
      </c>
      <c r="J315">
        <v>803.5</v>
      </c>
      <c r="K315" s="1">
        <v>39896</v>
      </c>
      <c r="L315">
        <v>800.25</v>
      </c>
      <c r="M315" s="1">
        <v>39896</v>
      </c>
      <c r="N315">
        <v>-3.2</v>
      </c>
      <c r="O315" s="2">
        <v>39896</v>
      </c>
      <c r="P315" t="s">
        <v>35</v>
      </c>
      <c r="Q315" s="2">
        <v>39983</v>
      </c>
      <c r="R315" s="13"/>
      <c r="S315" s="1">
        <v>39896</v>
      </c>
      <c r="T315" t="s">
        <v>36</v>
      </c>
      <c r="U315" s="2">
        <v>40074</v>
      </c>
      <c r="V315" s="13"/>
      <c r="AC315" s="1">
        <v>39904</v>
      </c>
      <c r="AD315">
        <v>3101.77</v>
      </c>
    </row>
    <row r="316" spans="1:30" x14ac:dyDescent="0.25">
      <c r="A316" s="1">
        <v>39897</v>
      </c>
      <c r="B316">
        <v>1318.6110000000001</v>
      </c>
      <c r="C316" s="1">
        <v>39897</v>
      </c>
      <c r="D316">
        <v>813.88</v>
      </c>
      <c r="E316" s="1">
        <v>39897</v>
      </c>
      <c r="F316">
        <v>3.3851</v>
      </c>
      <c r="G316" s="1">
        <v>36983</v>
      </c>
      <c r="H316">
        <v>4.84</v>
      </c>
      <c r="I316" s="1">
        <v>39897</v>
      </c>
      <c r="J316">
        <v>808.25</v>
      </c>
      <c r="K316" s="1">
        <v>39897</v>
      </c>
      <c r="L316">
        <v>805</v>
      </c>
      <c r="M316" s="1">
        <v>39897</v>
      </c>
      <c r="N316">
        <v>-3.25</v>
      </c>
      <c r="O316" s="2">
        <v>39897</v>
      </c>
      <c r="P316" t="s">
        <v>35</v>
      </c>
      <c r="Q316" s="2">
        <v>39983</v>
      </c>
      <c r="R316" s="13"/>
      <c r="S316" s="1">
        <v>39897</v>
      </c>
      <c r="T316" t="s">
        <v>36</v>
      </c>
      <c r="U316" s="2">
        <v>40074</v>
      </c>
      <c r="V316" s="13"/>
      <c r="AC316" s="1">
        <v>39905</v>
      </c>
      <c r="AD316">
        <v>3088.18</v>
      </c>
    </row>
    <row r="317" spans="1:30" x14ac:dyDescent="0.25">
      <c r="A317" s="1">
        <v>39898</v>
      </c>
      <c r="B317">
        <v>1349.373</v>
      </c>
      <c r="C317" s="1">
        <v>39898</v>
      </c>
      <c r="D317">
        <v>832.86</v>
      </c>
      <c r="E317" s="1">
        <v>39898</v>
      </c>
      <c r="F317">
        <v>3.3071000000000002</v>
      </c>
      <c r="G317" s="1">
        <v>36984</v>
      </c>
      <c r="H317">
        <v>4.8462499999999897</v>
      </c>
      <c r="I317" s="1">
        <v>39898</v>
      </c>
      <c r="J317">
        <v>827.25</v>
      </c>
      <c r="K317" s="1">
        <v>39898</v>
      </c>
      <c r="L317">
        <v>824</v>
      </c>
      <c r="M317" s="1">
        <v>39898</v>
      </c>
      <c r="N317">
        <v>-3.2</v>
      </c>
      <c r="O317" s="2">
        <v>39898</v>
      </c>
      <c r="P317" t="s">
        <v>35</v>
      </c>
      <c r="Q317" s="2">
        <v>39983</v>
      </c>
      <c r="R317" s="13"/>
      <c r="S317" s="1">
        <v>39898</v>
      </c>
      <c r="T317" t="s">
        <v>36</v>
      </c>
      <c r="U317" s="2">
        <v>40074</v>
      </c>
      <c r="V317" s="13"/>
      <c r="AC317" s="1">
        <v>39906</v>
      </c>
      <c r="AD317">
        <v>3041.64</v>
      </c>
    </row>
    <row r="318" spans="1:30" x14ac:dyDescent="0.25">
      <c r="A318" s="1">
        <v>39899</v>
      </c>
      <c r="B318">
        <v>1322.1869999999999</v>
      </c>
      <c r="C318" s="1">
        <v>39899</v>
      </c>
      <c r="D318">
        <v>815.94</v>
      </c>
      <c r="E318" s="1">
        <v>39899</v>
      </c>
      <c r="F318">
        <v>3.3603000000000001</v>
      </c>
      <c r="G318" s="1">
        <v>36985</v>
      </c>
      <c r="H318">
        <v>4.8099999999999996</v>
      </c>
      <c r="I318" s="1">
        <v>39899</v>
      </c>
      <c r="J318">
        <v>816</v>
      </c>
      <c r="K318" s="1">
        <v>39899</v>
      </c>
      <c r="L318">
        <v>812.75</v>
      </c>
      <c r="M318" s="1">
        <v>39899</v>
      </c>
      <c r="N318">
        <v>-3.35</v>
      </c>
      <c r="O318" s="2">
        <v>39899</v>
      </c>
      <c r="P318" t="s">
        <v>35</v>
      </c>
      <c r="Q318" s="2">
        <v>39983</v>
      </c>
      <c r="R318" s="13"/>
      <c r="S318" s="1">
        <v>39899</v>
      </c>
      <c r="T318" t="s">
        <v>36</v>
      </c>
      <c r="U318" s="2">
        <v>40074</v>
      </c>
      <c r="V318" s="13"/>
      <c r="AC318" s="1">
        <v>39909</v>
      </c>
      <c r="AD318">
        <v>3084.95</v>
      </c>
    </row>
    <row r="319" spans="1:30" x14ac:dyDescent="0.25">
      <c r="A319" s="1">
        <v>39902</v>
      </c>
      <c r="B319">
        <v>1276.2249999999999</v>
      </c>
      <c r="C319" s="1">
        <v>39902</v>
      </c>
      <c r="D319">
        <v>787.53</v>
      </c>
      <c r="E319" s="1">
        <v>39902</v>
      </c>
      <c r="F319">
        <v>3.6358999999999999</v>
      </c>
      <c r="G319" s="1">
        <v>36986</v>
      </c>
      <c r="H319">
        <v>4.80375</v>
      </c>
      <c r="I319" s="1">
        <v>39902</v>
      </c>
      <c r="J319">
        <v>784.25</v>
      </c>
      <c r="K319" s="1">
        <v>39902</v>
      </c>
      <c r="L319">
        <v>781</v>
      </c>
      <c r="M319" s="1">
        <v>39902</v>
      </c>
      <c r="N319">
        <v>-3.4</v>
      </c>
      <c r="O319" s="2">
        <v>39902</v>
      </c>
      <c r="P319" t="s">
        <v>35</v>
      </c>
      <c r="Q319" s="2">
        <v>39983</v>
      </c>
      <c r="R319" s="13"/>
      <c r="S319" s="1">
        <v>39902</v>
      </c>
      <c r="T319" t="s">
        <v>36</v>
      </c>
      <c r="U319" s="2">
        <v>40074</v>
      </c>
      <c r="V319" s="13"/>
      <c r="AC319" s="1">
        <v>39910</v>
      </c>
      <c r="AD319">
        <v>3133.06</v>
      </c>
    </row>
    <row r="320" spans="1:30" x14ac:dyDescent="0.25">
      <c r="A320" s="1">
        <v>39903</v>
      </c>
      <c r="B320">
        <v>1292.9770000000001</v>
      </c>
      <c r="C320" s="1">
        <v>39903</v>
      </c>
      <c r="D320">
        <v>797.87</v>
      </c>
      <c r="E320" s="1">
        <v>39903</v>
      </c>
      <c r="F320">
        <v>3.5888</v>
      </c>
      <c r="G320" s="1">
        <v>36987</v>
      </c>
      <c r="H320">
        <v>4.8062500000000004</v>
      </c>
      <c r="I320" s="1">
        <v>39903</v>
      </c>
      <c r="J320">
        <v>794.75</v>
      </c>
      <c r="K320" s="1">
        <v>39903</v>
      </c>
      <c r="L320">
        <v>791.25</v>
      </c>
      <c r="M320" s="1">
        <v>39903</v>
      </c>
      <c r="N320">
        <v>-3.5</v>
      </c>
      <c r="O320" s="2">
        <v>39903</v>
      </c>
      <c r="P320" t="s">
        <v>35</v>
      </c>
      <c r="Q320" s="2">
        <v>39983</v>
      </c>
      <c r="R320" s="13"/>
      <c r="S320" s="1">
        <v>39903</v>
      </c>
      <c r="T320" t="s">
        <v>36</v>
      </c>
      <c r="U320" s="2">
        <v>40074</v>
      </c>
      <c r="V320" s="13"/>
      <c r="AC320" s="1">
        <v>39911</v>
      </c>
      <c r="AD320">
        <v>3158.64</v>
      </c>
    </row>
    <row r="321" spans="1:30" x14ac:dyDescent="0.25">
      <c r="A321" s="1">
        <v>39904</v>
      </c>
      <c r="B321">
        <v>1314.6310000000001</v>
      </c>
      <c r="C321" s="1">
        <v>39904</v>
      </c>
      <c r="D321">
        <v>811.08</v>
      </c>
      <c r="E321" s="1">
        <v>39904</v>
      </c>
      <c r="F321">
        <v>3.5301</v>
      </c>
      <c r="G321" s="1">
        <v>36990</v>
      </c>
      <c r="H321">
        <v>4.74125</v>
      </c>
      <c r="I321" s="1">
        <v>39904</v>
      </c>
      <c r="J321">
        <v>809.25</v>
      </c>
      <c r="K321" s="1">
        <v>39904</v>
      </c>
      <c r="L321">
        <v>805.5</v>
      </c>
      <c r="M321" s="1">
        <v>39904</v>
      </c>
      <c r="N321">
        <v>-3.55</v>
      </c>
      <c r="O321" s="2">
        <v>39904</v>
      </c>
      <c r="P321" t="s">
        <v>35</v>
      </c>
      <c r="Q321" s="2">
        <v>39983</v>
      </c>
      <c r="R321" s="13"/>
      <c r="S321" s="1">
        <v>39904</v>
      </c>
      <c r="T321" t="s">
        <v>36</v>
      </c>
      <c r="U321" s="2">
        <v>40074</v>
      </c>
      <c r="V321" s="13"/>
      <c r="AC321" s="1">
        <v>39912</v>
      </c>
      <c r="AD321">
        <v>3193.91</v>
      </c>
    </row>
    <row r="322" spans="1:30" x14ac:dyDescent="0.25">
      <c r="A322" s="1">
        <v>39905</v>
      </c>
      <c r="B322">
        <v>1352.4739999999999</v>
      </c>
      <c r="C322" s="1">
        <v>39905</v>
      </c>
      <c r="D322">
        <v>834.38</v>
      </c>
      <c r="E322" s="1">
        <v>39905</v>
      </c>
      <c r="F322">
        <v>3.4146999999999998</v>
      </c>
      <c r="G322" s="1">
        <v>36991</v>
      </c>
      <c r="H322">
        <v>4.74</v>
      </c>
      <c r="I322" s="1">
        <v>39905</v>
      </c>
      <c r="J322">
        <v>835.5</v>
      </c>
      <c r="K322" s="1">
        <v>39905</v>
      </c>
      <c r="L322">
        <v>832</v>
      </c>
      <c r="M322" s="1">
        <v>39905</v>
      </c>
      <c r="N322">
        <v>-3.55</v>
      </c>
      <c r="O322" s="2">
        <v>39905</v>
      </c>
      <c r="P322" t="s">
        <v>35</v>
      </c>
      <c r="Q322" s="2">
        <v>39983</v>
      </c>
      <c r="R322" s="13"/>
      <c r="S322" s="1">
        <v>39905</v>
      </c>
      <c r="T322" t="s">
        <v>36</v>
      </c>
      <c r="U322" s="2">
        <v>40074</v>
      </c>
      <c r="V322" s="13"/>
      <c r="AC322" s="1">
        <v>39916</v>
      </c>
      <c r="AD322">
        <v>3183.61</v>
      </c>
    </row>
    <row r="323" spans="1:30" x14ac:dyDescent="0.25">
      <c r="A323" s="1">
        <v>39906</v>
      </c>
      <c r="B323">
        <v>1365.663</v>
      </c>
      <c r="C323" s="1">
        <v>39906</v>
      </c>
      <c r="D323">
        <v>842.5</v>
      </c>
      <c r="E323" s="1">
        <v>39906</v>
      </c>
      <c r="F323">
        <v>3.3826000000000001</v>
      </c>
      <c r="G323" s="1">
        <v>36992</v>
      </c>
      <c r="H323">
        <v>4.76</v>
      </c>
      <c r="I323" s="1">
        <v>39906</v>
      </c>
      <c r="J323">
        <v>840.5</v>
      </c>
      <c r="K323" s="1">
        <v>39906</v>
      </c>
      <c r="L323">
        <v>837.25</v>
      </c>
      <c r="M323" s="1">
        <v>39906</v>
      </c>
      <c r="N323">
        <v>-3.4</v>
      </c>
      <c r="O323" s="2">
        <v>39906</v>
      </c>
      <c r="P323" t="s">
        <v>35</v>
      </c>
      <c r="Q323" s="2">
        <v>39983</v>
      </c>
      <c r="R323" s="13"/>
      <c r="S323" s="1">
        <v>39906</v>
      </c>
      <c r="T323" t="s">
        <v>36</v>
      </c>
      <c r="U323" s="2">
        <v>40074</v>
      </c>
      <c r="V323" s="13"/>
      <c r="AC323" s="1">
        <v>39917</v>
      </c>
      <c r="AD323">
        <v>3261.5</v>
      </c>
    </row>
    <row r="324" spans="1:30" x14ac:dyDescent="0.25">
      <c r="A324" s="1">
        <v>39909</v>
      </c>
      <c r="B324">
        <v>1354.36</v>
      </c>
      <c r="C324" s="1">
        <v>39909</v>
      </c>
      <c r="D324">
        <v>835.48</v>
      </c>
      <c r="E324" s="1">
        <v>39909</v>
      </c>
      <c r="F324">
        <v>3.4154</v>
      </c>
      <c r="G324" s="1">
        <v>36993</v>
      </c>
      <c r="H324">
        <v>4.7787499999999996</v>
      </c>
      <c r="I324" s="1">
        <v>39909</v>
      </c>
      <c r="J324">
        <v>830.5</v>
      </c>
      <c r="K324" s="1">
        <v>39909</v>
      </c>
      <c r="L324">
        <v>827</v>
      </c>
      <c r="M324" s="1">
        <v>39909</v>
      </c>
      <c r="N324">
        <v>-3.45</v>
      </c>
      <c r="O324" s="2">
        <v>39909</v>
      </c>
      <c r="P324" t="s">
        <v>35</v>
      </c>
      <c r="Q324" s="2">
        <v>39983</v>
      </c>
      <c r="R324" s="13"/>
      <c r="S324" s="1">
        <v>39909</v>
      </c>
      <c r="T324" t="s">
        <v>36</v>
      </c>
      <c r="U324" s="2">
        <v>40074</v>
      </c>
      <c r="V324" s="13"/>
      <c r="AC324" s="1">
        <v>39918</v>
      </c>
      <c r="AD324">
        <v>3256.06</v>
      </c>
    </row>
    <row r="325" spans="1:30" x14ac:dyDescent="0.25">
      <c r="A325" s="1">
        <v>39910</v>
      </c>
      <c r="B325">
        <v>1322.912</v>
      </c>
      <c r="C325" s="1">
        <v>39910</v>
      </c>
      <c r="D325">
        <v>815.55</v>
      </c>
      <c r="E325" s="1">
        <v>39910</v>
      </c>
      <c r="F325">
        <v>3.4992999999999999</v>
      </c>
      <c r="G325" s="1">
        <v>36997</v>
      </c>
      <c r="H325">
        <v>4.7787499999999996</v>
      </c>
      <c r="I325" s="1">
        <v>39910</v>
      </c>
      <c r="J325">
        <v>814</v>
      </c>
      <c r="K325" s="1">
        <v>39910</v>
      </c>
      <c r="L325">
        <v>810.5</v>
      </c>
      <c r="M325" s="1">
        <v>39910</v>
      </c>
      <c r="N325">
        <v>-3.55</v>
      </c>
      <c r="O325" s="2">
        <v>39910</v>
      </c>
      <c r="P325" t="s">
        <v>35</v>
      </c>
      <c r="Q325" s="2">
        <v>39983</v>
      </c>
      <c r="R325" s="13"/>
      <c r="S325" s="1">
        <v>39910</v>
      </c>
      <c r="T325" t="s">
        <v>36</v>
      </c>
      <c r="U325" s="2">
        <v>40074</v>
      </c>
      <c r="V325" s="13"/>
      <c r="AC325" s="1">
        <v>39919</v>
      </c>
      <c r="AD325">
        <v>3239.74</v>
      </c>
    </row>
    <row r="326" spans="1:30" x14ac:dyDescent="0.25">
      <c r="A326" s="1">
        <v>39911</v>
      </c>
      <c r="B326">
        <v>1338.5319999999999</v>
      </c>
      <c r="C326" s="1">
        <v>39911</v>
      </c>
      <c r="D326">
        <v>825.16</v>
      </c>
      <c r="E326" s="1">
        <v>39911</v>
      </c>
      <c r="F326">
        <v>3.4554999999999998</v>
      </c>
      <c r="G326" s="1">
        <v>36998</v>
      </c>
      <c r="H326">
        <v>4.8087499999999999</v>
      </c>
      <c r="I326" s="1">
        <v>39911</v>
      </c>
      <c r="J326">
        <v>822.5</v>
      </c>
      <c r="K326" s="1">
        <v>39911</v>
      </c>
      <c r="L326">
        <v>819</v>
      </c>
      <c r="M326" s="1">
        <v>39911</v>
      </c>
      <c r="N326">
        <v>-3.6</v>
      </c>
      <c r="O326" s="2">
        <v>39911</v>
      </c>
      <c r="P326" t="s">
        <v>35</v>
      </c>
      <c r="Q326" s="2">
        <v>39983</v>
      </c>
      <c r="R326" s="13"/>
      <c r="S326" s="1">
        <v>39911</v>
      </c>
      <c r="T326" t="s">
        <v>36</v>
      </c>
      <c r="U326" s="2">
        <v>40074</v>
      </c>
      <c r="V326" s="13"/>
      <c r="AC326" s="1">
        <v>39920</v>
      </c>
      <c r="AD326">
        <v>3229.82</v>
      </c>
    </row>
    <row r="327" spans="1:30" x14ac:dyDescent="0.25">
      <c r="A327" s="1">
        <v>39912</v>
      </c>
      <c r="B327">
        <v>1389.4870000000001</v>
      </c>
      <c r="C327" s="1">
        <v>39912</v>
      </c>
      <c r="D327">
        <v>856.56</v>
      </c>
      <c r="E327" s="1">
        <v>39912</v>
      </c>
      <c r="F327">
        <v>3.3311999999999999</v>
      </c>
      <c r="G327" s="1">
        <v>36999</v>
      </c>
      <c r="H327">
        <v>4.8274999999999997</v>
      </c>
      <c r="I327" s="1">
        <v>39912</v>
      </c>
      <c r="J327">
        <v>852.5</v>
      </c>
      <c r="K327" s="1">
        <v>39912</v>
      </c>
      <c r="L327">
        <v>849</v>
      </c>
      <c r="M327" s="1">
        <v>39912</v>
      </c>
      <c r="N327">
        <v>-3.55</v>
      </c>
      <c r="O327" s="2">
        <v>39912</v>
      </c>
      <c r="P327" t="s">
        <v>35</v>
      </c>
      <c r="Q327" s="2">
        <v>39983</v>
      </c>
      <c r="R327" s="13"/>
      <c r="S327" s="1">
        <v>39912</v>
      </c>
      <c r="T327" t="s">
        <v>36</v>
      </c>
      <c r="U327" s="2">
        <v>40074</v>
      </c>
      <c r="V327" s="13"/>
      <c r="AC327" s="1">
        <v>39923</v>
      </c>
      <c r="AD327">
        <v>3327</v>
      </c>
    </row>
    <row r="328" spans="1:30" x14ac:dyDescent="0.25">
      <c r="A328" s="1">
        <v>39916</v>
      </c>
      <c r="B328">
        <v>1393.125</v>
      </c>
      <c r="C328" s="1">
        <v>39916</v>
      </c>
      <c r="D328">
        <v>858.73</v>
      </c>
      <c r="E328" s="1">
        <v>39916</v>
      </c>
      <c r="F328">
        <v>3.3235000000000001</v>
      </c>
      <c r="G328" s="1">
        <v>37000</v>
      </c>
      <c r="H328">
        <v>4.41</v>
      </c>
      <c r="I328" s="1">
        <v>39916</v>
      </c>
      <c r="J328">
        <v>854</v>
      </c>
      <c r="K328" s="1">
        <v>39916</v>
      </c>
      <c r="L328">
        <v>850.5</v>
      </c>
      <c r="M328" s="1">
        <v>39916</v>
      </c>
      <c r="N328">
        <v>-3.5</v>
      </c>
      <c r="O328" s="2">
        <v>39916</v>
      </c>
      <c r="P328" t="s">
        <v>35</v>
      </c>
      <c r="Q328" s="2">
        <v>39983</v>
      </c>
      <c r="R328" s="13"/>
      <c r="S328" s="1">
        <v>39916</v>
      </c>
      <c r="T328" t="s">
        <v>36</v>
      </c>
      <c r="U328" s="2">
        <v>40074</v>
      </c>
      <c r="V328" s="13"/>
      <c r="AC328" s="1">
        <v>39924</v>
      </c>
      <c r="AD328">
        <v>3406.28</v>
      </c>
    </row>
    <row r="329" spans="1:30" x14ac:dyDescent="0.25">
      <c r="A329" s="1">
        <v>39917</v>
      </c>
      <c r="B329">
        <v>1365.204</v>
      </c>
      <c r="C329" s="1">
        <v>39917</v>
      </c>
      <c r="D329">
        <v>841.5</v>
      </c>
      <c r="E329" s="1">
        <v>39917</v>
      </c>
      <c r="F329">
        <v>3.3917000000000002</v>
      </c>
      <c r="G329" s="1">
        <v>37001</v>
      </c>
      <c r="H329">
        <v>4.4175000000000004</v>
      </c>
      <c r="I329" s="1">
        <v>39917</v>
      </c>
      <c r="J329">
        <v>840.25</v>
      </c>
      <c r="K329" s="1">
        <v>39917</v>
      </c>
      <c r="L329">
        <v>836.75</v>
      </c>
      <c r="M329" s="1">
        <v>39917</v>
      </c>
      <c r="N329">
        <v>-3.6</v>
      </c>
      <c r="O329" s="2">
        <v>39917</v>
      </c>
      <c r="P329" t="s">
        <v>35</v>
      </c>
      <c r="Q329" s="2">
        <v>39983</v>
      </c>
      <c r="R329" s="13"/>
      <c r="S329" s="1">
        <v>39917</v>
      </c>
      <c r="T329" t="s">
        <v>36</v>
      </c>
      <c r="U329" s="2">
        <v>40074</v>
      </c>
      <c r="V329" s="13"/>
      <c r="AC329" s="1">
        <v>39925</v>
      </c>
      <c r="AD329">
        <v>3400.69</v>
      </c>
    </row>
    <row r="330" spans="1:30" x14ac:dyDescent="0.25">
      <c r="A330" s="1">
        <v>39918</v>
      </c>
      <c r="B330">
        <v>1382.3579999999999</v>
      </c>
      <c r="C330" s="1">
        <v>39918</v>
      </c>
      <c r="D330">
        <v>852.06</v>
      </c>
      <c r="E330" s="1">
        <v>39918</v>
      </c>
      <c r="F330">
        <v>3.3483999999999998</v>
      </c>
      <c r="G330" s="1">
        <v>37004</v>
      </c>
      <c r="H330">
        <v>4.38375</v>
      </c>
      <c r="I330" s="1">
        <v>39918</v>
      </c>
      <c r="J330">
        <v>848.5</v>
      </c>
      <c r="K330" s="1">
        <v>39918</v>
      </c>
      <c r="L330">
        <v>845</v>
      </c>
      <c r="M330" s="1">
        <v>39918</v>
      </c>
      <c r="N330">
        <v>-3.7</v>
      </c>
      <c r="O330" s="2">
        <v>39918</v>
      </c>
      <c r="P330" t="s">
        <v>35</v>
      </c>
      <c r="Q330" s="2">
        <v>39983</v>
      </c>
      <c r="R330" s="13"/>
      <c r="S330" s="1">
        <v>39918</v>
      </c>
      <c r="T330" t="s">
        <v>36</v>
      </c>
      <c r="U330" s="2">
        <v>40074</v>
      </c>
      <c r="V330" s="13"/>
      <c r="AC330" s="1">
        <v>39926</v>
      </c>
      <c r="AD330">
        <v>3416.9</v>
      </c>
    </row>
    <row r="331" spans="1:30" x14ac:dyDescent="0.25">
      <c r="A331" s="1">
        <v>39919</v>
      </c>
      <c r="B331">
        <v>1403.885</v>
      </c>
      <c r="C331" s="1">
        <v>39919</v>
      </c>
      <c r="D331">
        <v>865.3</v>
      </c>
      <c r="E331" s="1">
        <v>39919</v>
      </c>
      <c r="F331">
        <v>3.2976999999999999</v>
      </c>
      <c r="G331" s="1">
        <v>37005</v>
      </c>
      <c r="H331">
        <v>4.3600000000000003</v>
      </c>
      <c r="I331" s="1">
        <v>39919</v>
      </c>
      <c r="J331">
        <v>861.5</v>
      </c>
      <c r="K331" s="1">
        <v>39919</v>
      </c>
      <c r="L331">
        <v>857.75</v>
      </c>
      <c r="M331" s="1">
        <v>39919</v>
      </c>
      <c r="N331">
        <v>-3.6</v>
      </c>
      <c r="O331" s="2">
        <v>39919</v>
      </c>
      <c r="P331" t="s">
        <v>35</v>
      </c>
      <c r="Q331" s="2">
        <v>39983</v>
      </c>
      <c r="R331" s="13"/>
      <c r="S331" s="1">
        <v>39919</v>
      </c>
      <c r="T331" t="s">
        <v>36</v>
      </c>
      <c r="U331" s="2">
        <v>40074</v>
      </c>
      <c r="V331" s="13"/>
      <c r="AC331" s="1">
        <v>39927</v>
      </c>
      <c r="AD331">
        <v>3407.52</v>
      </c>
    </row>
    <row r="332" spans="1:30" x14ac:dyDescent="0.25">
      <c r="A332" s="1">
        <v>39920</v>
      </c>
      <c r="B332">
        <v>1410.8520000000001</v>
      </c>
      <c r="C332" s="1">
        <v>39920</v>
      </c>
      <c r="D332">
        <v>869.6</v>
      </c>
      <c r="E332" s="1">
        <v>39920</v>
      </c>
      <c r="F332">
        <v>3.2814000000000001</v>
      </c>
      <c r="G332" s="1">
        <v>37006</v>
      </c>
      <c r="H332">
        <v>4.34</v>
      </c>
      <c r="I332" s="1">
        <v>39920</v>
      </c>
      <c r="J332">
        <v>866.75</v>
      </c>
      <c r="K332" s="1">
        <v>39920</v>
      </c>
      <c r="L332">
        <v>863.25</v>
      </c>
      <c r="M332" s="1">
        <v>39920</v>
      </c>
      <c r="N332">
        <v>-3.65</v>
      </c>
      <c r="O332" s="2">
        <v>39920</v>
      </c>
      <c r="P332" t="s">
        <v>35</v>
      </c>
      <c r="Q332" s="2">
        <v>39983</v>
      </c>
      <c r="R332" s="13"/>
      <c r="S332" s="1">
        <v>39920</v>
      </c>
      <c r="T332" t="s">
        <v>36</v>
      </c>
      <c r="U332" s="2">
        <v>40074</v>
      </c>
      <c r="V332" s="13"/>
      <c r="AC332" s="1">
        <v>39930</v>
      </c>
      <c r="AD332">
        <v>3442.46</v>
      </c>
    </row>
    <row r="333" spans="1:30" x14ac:dyDescent="0.25">
      <c r="A333" s="1">
        <v>39923</v>
      </c>
      <c r="B333">
        <v>1350.521</v>
      </c>
      <c r="C333" s="1">
        <v>39923</v>
      </c>
      <c r="D333">
        <v>832.39</v>
      </c>
      <c r="E333" s="1">
        <v>39923</v>
      </c>
      <c r="F333">
        <v>3.4283999999999999</v>
      </c>
      <c r="G333" s="1">
        <v>37007</v>
      </c>
      <c r="H333">
        <v>4.34</v>
      </c>
      <c r="I333" s="1">
        <v>39923</v>
      </c>
      <c r="J333">
        <v>833</v>
      </c>
      <c r="K333" s="1">
        <v>39923</v>
      </c>
      <c r="L333">
        <v>829.25</v>
      </c>
      <c r="M333" s="1">
        <v>39923</v>
      </c>
      <c r="N333">
        <v>-3.7</v>
      </c>
      <c r="O333" s="2">
        <v>39923</v>
      </c>
      <c r="P333" t="s">
        <v>35</v>
      </c>
      <c r="Q333" s="2">
        <v>39983</v>
      </c>
      <c r="R333" s="13"/>
      <c r="S333" s="1">
        <v>39923</v>
      </c>
      <c r="T333" t="s">
        <v>36</v>
      </c>
      <c r="U333" s="2">
        <v>40074</v>
      </c>
      <c r="V333" s="13"/>
      <c r="AC333" s="1">
        <v>39931</v>
      </c>
      <c r="AD333">
        <v>3444.35</v>
      </c>
    </row>
    <row r="334" spans="1:30" x14ac:dyDescent="0.25">
      <c r="A334" s="1">
        <v>39924</v>
      </c>
      <c r="B334">
        <v>1379.2170000000001</v>
      </c>
      <c r="C334" s="1">
        <v>39924</v>
      </c>
      <c r="D334">
        <v>850.08</v>
      </c>
      <c r="E334" s="1">
        <v>39924</v>
      </c>
      <c r="F334">
        <v>3.3571</v>
      </c>
      <c r="G334" s="1">
        <v>37008</v>
      </c>
      <c r="H334">
        <v>4.3137499999999998</v>
      </c>
      <c r="I334" s="1">
        <v>39924</v>
      </c>
      <c r="J334">
        <v>847.75</v>
      </c>
      <c r="K334" s="1">
        <v>39924</v>
      </c>
      <c r="L334">
        <v>844</v>
      </c>
      <c r="M334" s="1">
        <v>39924</v>
      </c>
      <c r="N334">
        <v>-3.6</v>
      </c>
      <c r="O334" s="2">
        <v>39924</v>
      </c>
      <c r="P334" t="s">
        <v>35</v>
      </c>
      <c r="Q334" s="2">
        <v>39983</v>
      </c>
      <c r="R334" s="13"/>
      <c r="S334" s="1">
        <v>39924</v>
      </c>
      <c r="T334" t="s">
        <v>36</v>
      </c>
      <c r="U334" s="2">
        <v>40074</v>
      </c>
      <c r="V334" s="13"/>
      <c r="AC334" s="1">
        <v>39932</v>
      </c>
      <c r="AD334">
        <v>3442.35</v>
      </c>
    </row>
    <row r="335" spans="1:30" x14ac:dyDescent="0.25">
      <c r="A335" s="1">
        <v>39925</v>
      </c>
      <c r="B335">
        <v>1368.9159999999999</v>
      </c>
      <c r="C335" s="1">
        <v>39925</v>
      </c>
      <c r="D335">
        <v>843.55</v>
      </c>
      <c r="E335" s="1">
        <v>39925</v>
      </c>
      <c r="F335">
        <v>3.3849</v>
      </c>
      <c r="G335" s="1">
        <v>37011</v>
      </c>
      <c r="H335">
        <v>4.3362499999999997</v>
      </c>
      <c r="I335" s="1">
        <v>39925</v>
      </c>
      <c r="J335">
        <v>837</v>
      </c>
      <c r="K335" s="1">
        <v>39925</v>
      </c>
      <c r="L335">
        <v>833.25</v>
      </c>
      <c r="M335" s="1">
        <v>39925</v>
      </c>
      <c r="N335">
        <v>-3.6</v>
      </c>
      <c r="O335" s="2">
        <v>39925</v>
      </c>
      <c r="P335" t="s">
        <v>35</v>
      </c>
      <c r="Q335" s="2">
        <v>39983</v>
      </c>
      <c r="R335" s="13"/>
      <c r="S335" s="1">
        <v>39925</v>
      </c>
      <c r="T335" t="s">
        <v>36</v>
      </c>
      <c r="U335" s="2">
        <v>40074</v>
      </c>
      <c r="V335" s="13"/>
      <c r="AC335" s="1">
        <v>39933</v>
      </c>
      <c r="AD335">
        <v>3444.49</v>
      </c>
    </row>
    <row r="336" spans="1:30" x14ac:dyDescent="0.25">
      <c r="A336" s="1">
        <v>39926</v>
      </c>
      <c r="B336">
        <v>1382.519</v>
      </c>
      <c r="C336" s="1">
        <v>39926</v>
      </c>
      <c r="D336">
        <v>851.92</v>
      </c>
      <c r="E336" s="1">
        <v>39926</v>
      </c>
      <c r="F336">
        <v>3.3515999999999999</v>
      </c>
      <c r="G336" s="1">
        <v>37012</v>
      </c>
      <c r="H336">
        <v>4.34</v>
      </c>
      <c r="I336" s="1">
        <v>39926</v>
      </c>
      <c r="J336">
        <v>848.75</v>
      </c>
      <c r="K336" s="1">
        <v>39926</v>
      </c>
      <c r="L336">
        <v>845</v>
      </c>
      <c r="M336" s="1">
        <v>39926</v>
      </c>
      <c r="N336">
        <v>-3.8</v>
      </c>
      <c r="O336" s="2">
        <v>39926</v>
      </c>
      <c r="P336" t="s">
        <v>35</v>
      </c>
      <c r="Q336" s="2">
        <v>39983</v>
      </c>
      <c r="R336" s="13"/>
      <c r="S336" s="1">
        <v>39926</v>
      </c>
      <c r="T336" t="s">
        <v>36</v>
      </c>
      <c r="U336" s="2">
        <v>40074</v>
      </c>
      <c r="V336" s="13"/>
      <c r="AC336" s="1">
        <v>39934</v>
      </c>
      <c r="AD336">
        <v>3435.96</v>
      </c>
    </row>
    <row r="337" spans="1:30" x14ac:dyDescent="0.25">
      <c r="A337" s="1">
        <v>39927</v>
      </c>
      <c r="B337">
        <v>1405.7370000000001</v>
      </c>
      <c r="C337" s="1">
        <v>39927</v>
      </c>
      <c r="D337">
        <v>866.23</v>
      </c>
      <c r="E337" s="1">
        <v>39927</v>
      </c>
      <c r="F337">
        <v>3.2961999999999998</v>
      </c>
      <c r="G337" s="1">
        <v>37013</v>
      </c>
      <c r="H337">
        <v>4.3075000000000001</v>
      </c>
      <c r="I337" s="1">
        <v>39927</v>
      </c>
      <c r="J337">
        <v>866.5</v>
      </c>
      <c r="K337" s="1">
        <v>39927</v>
      </c>
      <c r="L337">
        <v>862.75</v>
      </c>
      <c r="M337" s="1">
        <v>39927</v>
      </c>
      <c r="N337">
        <v>-3.85</v>
      </c>
      <c r="O337" s="2">
        <v>39927</v>
      </c>
      <c r="P337" t="s">
        <v>35</v>
      </c>
      <c r="Q337" s="2">
        <v>39983</v>
      </c>
      <c r="R337" s="13"/>
      <c r="S337" s="1">
        <v>39927</v>
      </c>
      <c r="T337" t="s">
        <v>36</v>
      </c>
      <c r="U337" s="2">
        <v>40074</v>
      </c>
      <c r="V337" s="13"/>
      <c r="AC337" s="1">
        <v>39937</v>
      </c>
      <c r="AD337">
        <v>3366.25</v>
      </c>
    </row>
    <row r="338" spans="1:30" x14ac:dyDescent="0.25">
      <c r="A338" s="1">
        <v>39930</v>
      </c>
      <c r="B338">
        <v>1391.58</v>
      </c>
      <c r="C338" s="1">
        <v>39930</v>
      </c>
      <c r="D338">
        <v>857.51</v>
      </c>
      <c r="E338" s="1">
        <v>39930</v>
      </c>
      <c r="F338">
        <v>3.3298999999999999</v>
      </c>
      <c r="G338" s="1">
        <v>37014</v>
      </c>
      <c r="H338">
        <v>4.2987500000000001</v>
      </c>
      <c r="I338" s="1">
        <v>39930</v>
      </c>
      <c r="J338">
        <v>856.75</v>
      </c>
      <c r="K338" s="1">
        <v>39930</v>
      </c>
      <c r="L338">
        <v>853</v>
      </c>
      <c r="M338" s="1">
        <v>39930</v>
      </c>
      <c r="N338">
        <v>-3.9</v>
      </c>
      <c r="O338" s="2">
        <v>39930</v>
      </c>
      <c r="P338" t="s">
        <v>35</v>
      </c>
      <c r="Q338" s="2">
        <v>39983</v>
      </c>
      <c r="R338" s="13"/>
      <c r="S338" s="1">
        <v>39930</v>
      </c>
      <c r="T338" t="s">
        <v>36</v>
      </c>
      <c r="U338" s="2">
        <v>40074</v>
      </c>
      <c r="V338" s="13"/>
      <c r="AC338" s="1">
        <v>39938</v>
      </c>
      <c r="AD338">
        <v>3387.14</v>
      </c>
    </row>
    <row r="339" spans="1:30" x14ac:dyDescent="0.25">
      <c r="A339" s="1">
        <v>39931</v>
      </c>
      <c r="B339">
        <v>1387.8240000000001</v>
      </c>
      <c r="C339" s="1">
        <v>39931</v>
      </c>
      <c r="D339">
        <v>855.16</v>
      </c>
      <c r="E339" s="1">
        <v>39931</v>
      </c>
      <c r="F339">
        <v>3.3363</v>
      </c>
      <c r="G339" s="1">
        <v>37015</v>
      </c>
      <c r="H339">
        <v>4.2699999999999996</v>
      </c>
      <c r="I339" s="1">
        <v>39931</v>
      </c>
      <c r="J339">
        <v>851.75</v>
      </c>
      <c r="K339" s="1">
        <v>39931</v>
      </c>
      <c r="L339">
        <v>848</v>
      </c>
      <c r="M339" s="1">
        <v>39931</v>
      </c>
      <c r="N339">
        <v>-3.9</v>
      </c>
      <c r="O339" s="2">
        <v>39931</v>
      </c>
      <c r="P339" t="s">
        <v>35</v>
      </c>
      <c r="Q339" s="2">
        <v>39983</v>
      </c>
      <c r="R339" s="13"/>
      <c r="S339" s="1">
        <v>39931</v>
      </c>
      <c r="T339" t="s">
        <v>36</v>
      </c>
      <c r="U339" s="2">
        <v>40074</v>
      </c>
      <c r="V339" s="13"/>
      <c r="AC339" s="1">
        <v>39939</v>
      </c>
      <c r="AD339">
        <v>3330.09</v>
      </c>
    </row>
    <row r="340" spans="1:30" x14ac:dyDescent="0.25">
      <c r="A340" s="1">
        <v>39932</v>
      </c>
      <c r="B340">
        <v>1417.99</v>
      </c>
      <c r="C340" s="1">
        <v>39932</v>
      </c>
      <c r="D340">
        <v>873.64</v>
      </c>
      <c r="E340" s="1">
        <v>39932</v>
      </c>
      <c r="F340">
        <v>3.2643</v>
      </c>
      <c r="G340" s="1">
        <v>37018</v>
      </c>
      <c r="H340">
        <v>4.2699999999999996</v>
      </c>
      <c r="I340" s="1">
        <v>39932</v>
      </c>
      <c r="J340">
        <v>869</v>
      </c>
      <c r="K340" s="1">
        <v>39932</v>
      </c>
      <c r="L340">
        <v>865</v>
      </c>
      <c r="M340" s="1">
        <v>39932</v>
      </c>
      <c r="N340">
        <v>-3.9</v>
      </c>
      <c r="O340" s="2">
        <v>39932</v>
      </c>
      <c r="P340" t="s">
        <v>35</v>
      </c>
      <c r="Q340" s="2">
        <v>39983</v>
      </c>
      <c r="R340" s="13"/>
      <c r="S340" s="1">
        <v>39932</v>
      </c>
      <c r="T340" t="s">
        <v>36</v>
      </c>
      <c r="U340" s="2">
        <v>40074</v>
      </c>
      <c r="V340" s="13"/>
      <c r="AC340" s="1">
        <v>39940</v>
      </c>
      <c r="AD340">
        <v>3388.06</v>
      </c>
    </row>
    <row r="341" spans="1:30" x14ac:dyDescent="0.25">
      <c r="A341" s="1">
        <v>39933</v>
      </c>
      <c r="B341">
        <v>1416.7270000000001</v>
      </c>
      <c r="C341" s="1">
        <v>39933</v>
      </c>
      <c r="D341">
        <v>872.81</v>
      </c>
      <c r="E341" s="1">
        <v>39933</v>
      </c>
      <c r="F341">
        <v>3.2658</v>
      </c>
      <c r="G341" s="1">
        <v>37019</v>
      </c>
      <c r="H341">
        <v>4.0987499999999999</v>
      </c>
      <c r="I341" s="1">
        <v>39933</v>
      </c>
      <c r="J341">
        <v>870</v>
      </c>
      <c r="K341" s="1">
        <v>39933</v>
      </c>
      <c r="L341">
        <v>866</v>
      </c>
      <c r="M341" s="1">
        <v>39933</v>
      </c>
      <c r="N341">
        <v>-4</v>
      </c>
      <c r="O341" s="2">
        <v>39933</v>
      </c>
      <c r="P341" t="s">
        <v>35</v>
      </c>
      <c r="Q341" s="2">
        <v>39983</v>
      </c>
      <c r="R341" s="13"/>
      <c r="S341" s="1">
        <v>39933</v>
      </c>
      <c r="T341" t="s">
        <v>36</v>
      </c>
      <c r="U341" s="2">
        <v>40074</v>
      </c>
      <c r="V341" s="13"/>
      <c r="AC341" s="1">
        <v>39941</v>
      </c>
      <c r="AD341">
        <v>3366.98</v>
      </c>
    </row>
    <row r="342" spans="1:30" x14ac:dyDescent="0.25">
      <c r="A342" s="1">
        <v>39934</v>
      </c>
      <c r="B342">
        <v>1424.4079999999999</v>
      </c>
      <c r="C342" s="1">
        <v>39934</v>
      </c>
      <c r="D342">
        <v>877.52</v>
      </c>
      <c r="E342" s="1">
        <v>39934</v>
      </c>
      <c r="F342">
        <v>3.2404999999999999</v>
      </c>
      <c r="G342" s="1">
        <v>37020</v>
      </c>
      <c r="H342">
        <v>4.085</v>
      </c>
      <c r="I342" s="1">
        <v>39934</v>
      </c>
      <c r="J342">
        <v>876</v>
      </c>
      <c r="K342" s="1">
        <v>39934</v>
      </c>
      <c r="L342">
        <v>872</v>
      </c>
      <c r="M342" s="1">
        <v>39934</v>
      </c>
      <c r="N342">
        <v>-4</v>
      </c>
      <c r="O342" s="2">
        <v>39934</v>
      </c>
      <c r="P342" t="s">
        <v>35</v>
      </c>
      <c r="Q342" s="2">
        <v>39983</v>
      </c>
      <c r="R342" s="13"/>
      <c r="S342" s="1">
        <v>39934</v>
      </c>
      <c r="T342" t="s">
        <v>36</v>
      </c>
      <c r="U342" s="2">
        <v>40074</v>
      </c>
      <c r="V342" s="13"/>
      <c r="AC342" s="1">
        <v>39944</v>
      </c>
      <c r="AD342">
        <v>3428.8</v>
      </c>
    </row>
    <row r="343" spans="1:30" x14ac:dyDescent="0.25">
      <c r="A343" s="1">
        <v>39937</v>
      </c>
      <c r="B343">
        <v>1472.6410000000001</v>
      </c>
      <c r="C343" s="1">
        <v>39937</v>
      </c>
      <c r="D343">
        <v>907.24</v>
      </c>
      <c r="E343" s="1">
        <v>39937</v>
      </c>
      <c r="F343">
        <v>3.1343999999999999</v>
      </c>
      <c r="G343" s="1">
        <v>37021</v>
      </c>
      <c r="H343">
        <v>4.0599999999999996</v>
      </c>
      <c r="I343" s="1">
        <v>39937</v>
      </c>
      <c r="J343">
        <v>902.75</v>
      </c>
      <c r="K343" s="1">
        <v>39937</v>
      </c>
      <c r="L343">
        <v>898.75</v>
      </c>
      <c r="M343" s="1">
        <v>39937</v>
      </c>
      <c r="N343">
        <v>-3.95</v>
      </c>
      <c r="O343" s="2">
        <v>39937</v>
      </c>
      <c r="P343" t="s">
        <v>35</v>
      </c>
      <c r="Q343" s="2">
        <v>39983</v>
      </c>
      <c r="R343" s="13"/>
      <c r="S343" s="1">
        <v>39937</v>
      </c>
      <c r="T343" t="s">
        <v>36</v>
      </c>
      <c r="U343" s="2">
        <v>40074</v>
      </c>
      <c r="V343" s="13"/>
      <c r="AC343" s="1">
        <v>39945</v>
      </c>
      <c r="AD343">
        <v>3427.99</v>
      </c>
    </row>
    <row r="344" spans="1:30" x14ac:dyDescent="0.25">
      <c r="A344" s="1">
        <v>39938</v>
      </c>
      <c r="B344">
        <v>1467.248</v>
      </c>
      <c r="C344" s="1">
        <v>39938</v>
      </c>
      <c r="D344">
        <v>903.8</v>
      </c>
      <c r="E344" s="1">
        <v>39938</v>
      </c>
      <c r="F344">
        <v>3.1461000000000001</v>
      </c>
      <c r="G344" s="1">
        <v>37022</v>
      </c>
      <c r="H344">
        <v>4.07</v>
      </c>
      <c r="I344" s="1">
        <v>39938</v>
      </c>
      <c r="J344">
        <v>903.5</v>
      </c>
      <c r="K344" s="1">
        <v>39938</v>
      </c>
      <c r="L344">
        <v>899.5</v>
      </c>
      <c r="M344" s="1">
        <v>39938</v>
      </c>
      <c r="N344">
        <v>-4</v>
      </c>
      <c r="O344" s="2">
        <v>39938</v>
      </c>
      <c r="P344" t="s">
        <v>35</v>
      </c>
      <c r="Q344" s="2">
        <v>39983</v>
      </c>
      <c r="R344" s="13"/>
      <c r="S344" s="1">
        <v>39938</v>
      </c>
      <c r="T344" t="s">
        <v>36</v>
      </c>
      <c r="U344" s="2">
        <v>40074</v>
      </c>
      <c r="V344" s="13"/>
      <c r="AC344" s="1">
        <v>39946</v>
      </c>
      <c r="AD344">
        <v>3396.84</v>
      </c>
    </row>
    <row r="345" spans="1:30" x14ac:dyDescent="0.25">
      <c r="A345" s="1">
        <v>39939</v>
      </c>
      <c r="B345">
        <v>1493.307</v>
      </c>
      <c r="C345" s="1">
        <v>39939</v>
      </c>
      <c r="D345">
        <v>919.53</v>
      </c>
      <c r="E345" s="1">
        <v>39939</v>
      </c>
      <c r="F345">
        <v>3.0651000000000002</v>
      </c>
      <c r="G345" s="1">
        <v>37025</v>
      </c>
      <c r="H345">
        <v>4.1212499999999999</v>
      </c>
      <c r="I345" s="1">
        <v>39939</v>
      </c>
      <c r="J345">
        <v>917.25</v>
      </c>
      <c r="K345" s="1">
        <v>39939</v>
      </c>
      <c r="L345">
        <v>913.25</v>
      </c>
      <c r="M345" s="1">
        <v>39939</v>
      </c>
      <c r="N345">
        <v>-4.05</v>
      </c>
      <c r="O345" s="2">
        <v>39939</v>
      </c>
      <c r="P345" t="s">
        <v>35</v>
      </c>
      <c r="Q345" s="2">
        <v>39983</v>
      </c>
      <c r="R345" s="13"/>
      <c r="S345" s="1">
        <v>39939</v>
      </c>
      <c r="T345" t="s">
        <v>36</v>
      </c>
      <c r="U345" s="2">
        <v>40074</v>
      </c>
      <c r="V345" s="13"/>
      <c r="AC345" s="1">
        <v>39947</v>
      </c>
      <c r="AD345">
        <v>3442.6</v>
      </c>
    </row>
    <row r="346" spans="1:30" x14ac:dyDescent="0.25">
      <c r="A346" s="1">
        <v>39940</v>
      </c>
      <c r="B346">
        <v>1473.664</v>
      </c>
      <c r="C346" s="1">
        <v>39940</v>
      </c>
      <c r="D346">
        <v>907.39</v>
      </c>
      <c r="E346" s="1">
        <v>39940</v>
      </c>
      <c r="F346">
        <v>3.1034000000000002</v>
      </c>
      <c r="G346" s="1">
        <v>37026</v>
      </c>
      <c r="H346">
        <v>4.1031300000000002</v>
      </c>
      <c r="I346" s="1">
        <v>39940</v>
      </c>
      <c r="J346">
        <v>907</v>
      </c>
      <c r="K346" s="1">
        <v>39940</v>
      </c>
      <c r="L346">
        <v>903</v>
      </c>
      <c r="M346" s="1">
        <v>39940</v>
      </c>
      <c r="N346">
        <v>-4</v>
      </c>
      <c r="O346" s="2">
        <v>39940</v>
      </c>
      <c r="P346" t="s">
        <v>35</v>
      </c>
      <c r="Q346" s="2">
        <v>39983</v>
      </c>
      <c r="R346" s="13"/>
      <c r="S346" s="1">
        <v>39940</v>
      </c>
      <c r="T346" t="s">
        <v>36</v>
      </c>
      <c r="U346" s="2">
        <v>40074</v>
      </c>
      <c r="V346" s="13"/>
      <c r="AC346" s="1">
        <v>39948</v>
      </c>
      <c r="AD346">
        <v>3418.8</v>
      </c>
    </row>
    <row r="347" spans="1:30" x14ac:dyDescent="0.25">
      <c r="A347" s="1">
        <v>39941</v>
      </c>
      <c r="B347">
        <v>1509.1379999999999</v>
      </c>
      <c r="C347" s="1">
        <v>39941</v>
      </c>
      <c r="D347">
        <v>929.23</v>
      </c>
      <c r="E347" s="1">
        <v>39941</v>
      </c>
      <c r="F347">
        <v>3.0322</v>
      </c>
      <c r="G347" s="1">
        <v>37027</v>
      </c>
      <c r="H347">
        <v>4.03</v>
      </c>
      <c r="I347" s="1">
        <v>39941</v>
      </c>
      <c r="J347">
        <v>924.75</v>
      </c>
      <c r="K347" s="1">
        <v>39941</v>
      </c>
      <c r="L347">
        <v>920.5</v>
      </c>
      <c r="M347" s="1">
        <v>39941</v>
      </c>
      <c r="N347">
        <v>-4.1500000000000004</v>
      </c>
      <c r="O347" s="2">
        <v>39941</v>
      </c>
      <c r="P347" t="s">
        <v>35</v>
      </c>
      <c r="Q347" s="2">
        <v>39983</v>
      </c>
      <c r="R347" s="13"/>
      <c r="S347" s="1">
        <v>39941</v>
      </c>
      <c r="T347" t="s">
        <v>36</v>
      </c>
      <c r="U347" s="2">
        <v>40074</v>
      </c>
      <c r="V347" s="13"/>
      <c r="AC347" s="1">
        <v>39951</v>
      </c>
      <c r="AD347">
        <v>3489.56</v>
      </c>
    </row>
    <row r="348" spans="1:30" x14ac:dyDescent="0.25">
      <c r="A348" s="1">
        <v>39944</v>
      </c>
      <c r="B348">
        <v>1477.203</v>
      </c>
      <c r="C348" s="1">
        <v>39944</v>
      </c>
      <c r="D348">
        <v>909.24</v>
      </c>
      <c r="E348" s="1">
        <v>39944</v>
      </c>
      <c r="F348">
        <v>3.1002000000000001</v>
      </c>
      <c r="G348" s="1">
        <v>37028</v>
      </c>
      <c r="H348">
        <v>4.04</v>
      </c>
      <c r="I348" s="1">
        <v>39944</v>
      </c>
      <c r="J348">
        <v>909</v>
      </c>
      <c r="K348" s="1">
        <v>39944</v>
      </c>
      <c r="L348">
        <v>904.75</v>
      </c>
      <c r="M348" s="1">
        <v>39944</v>
      </c>
      <c r="N348">
        <v>-4.1500000000000004</v>
      </c>
      <c r="O348" s="2">
        <v>39944</v>
      </c>
      <c r="P348" t="s">
        <v>35</v>
      </c>
      <c r="Q348" s="2">
        <v>39983</v>
      </c>
      <c r="R348" s="13"/>
      <c r="S348" s="1">
        <v>39944</v>
      </c>
      <c r="T348" t="s">
        <v>36</v>
      </c>
      <c r="U348" s="2">
        <v>40074</v>
      </c>
      <c r="V348" s="13"/>
      <c r="AC348" s="1">
        <v>39952</v>
      </c>
      <c r="AD348">
        <v>3493.82</v>
      </c>
    </row>
    <row r="349" spans="1:30" x14ac:dyDescent="0.25">
      <c r="A349" s="1">
        <v>39945</v>
      </c>
      <c r="B349">
        <v>1475.826</v>
      </c>
      <c r="C349" s="1">
        <v>39945</v>
      </c>
      <c r="D349">
        <v>908.35</v>
      </c>
      <c r="E349" s="1">
        <v>39945</v>
      </c>
      <c r="F349">
        <v>3.1009000000000002</v>
      </c>
      <c r="G349" s="1">
        <v>37029</v>
      </c>
      <c r="H349">
        <v>4.0549999999999997</v>
      </c>
      <c r="I349" s="1">
        <v>39945</v>
      </c>
      <c r="J349">
        <v>906.75</v>
      </c>
      <c r="K349" s="1">
        <v>39945</v>
      </c>
      <c r="L349">
        <v>902.5</v>
      </c>
      <c r="M349" s="1">
        <v>39945</v>
      </c>
      <c r="N349">
        <v>-4.25</v>
      </c>
      <c r="O349" s="2">
        <v>39945</v>
      </c>
      <c r="P349" t="s">
        <v>35</v>
      </c>
      <c r="Q349" s="2">
        <v>39983</v>
      </c>
      <c r="R349" s="13"/>
      <c r="S349" s="1">
        <v>39945</v>
      </c>
      <c r="T349" t="s">
        <v>36</v>
      </c>
      <c r="U349" s="2">
        <v>40074</v>
      </c>
      <c r="V349" s="13"/>
      <c r="AC349" s="1">
        <v>39953</v>
      </c>
      <c r="AD349">
        <v>3506.18</v>
      </c>
    </row>
    <row r="350" spans="1:30" x14ac:dyDescent="0.25">
      <c r="A350" s="1">
        <v>39946</v>
      </c>
      <c r="B350">
        <v>1436.7449999999999</v>
      </c>
      <c r="C350" s="1">
        <v>39946</v>
      </c>
      <c r="D350">
        <v>883.92</v>
      </c>
      <c r="E350" s="1">
        <v>39946</v>
      </c>
      <c r="F350">
        <v>3.1882000000000001</v>
      </c>
      <c r="G350" s="1">
        <v>37032</v>
      </c>
      <c r="H350">
        <v>4.0762499999999999</v>
      </c>
      <c r="I350" s="1">
        <v>39946</v>
      </c>
      <c r="J350">
        <v>885.25</v>
      </c>
      <c r="K350" s="1">
        <v>39946</v>
      </c>
      <c r="L350">
        <v>881</v>
      </c>
      <c r="M350" s="1">
        <v>39946</v>
      </c>
      <c r="N350">
        <v>-4.25</v>
      </c>
      <c r="O350" s="2">
        <v>39946</v>
      </c>
      <c r="P350" t="s">
        <v>35</v>
      </c>
      <c r="Q350" s="2">
        <v>39983</v>
      </c>
      <c r="R350" s="13"/>
      <c r="S350" s="1">
        <v>39946</v>
      </c>
      <c r="T350" t="s">
        <v>36</v>
      </c>
      <c r="U350" s="2">
        <v>40074</v>
      </c>
      <c r="V350" s="13"/>
      <c r="AC350" s="1">
        <v>39954</v>
      </c>
      <c r="AD350">
        <v>3519.34</v>
      </c>
    </row>
    <row r="351" spans="1:30" x14ac:dyDescent="0.25">
      <c r="A351" s="1">
        <v>39947</v>
      </c>
      <c r="B351">
        <v>1451.7909999999999</v>
      </c>
      <c r="C351" s="1">
        <v>39947</v>
      </c>
      <c r="D351">
        <v>893.07</v>
      </c>
      <c r="E351" s="1">
        <v>39947</v>
      </c>
      <c r="F351">
        <v>3.1551</v>
      </c>
      <c r="G351" s="1">
        <v>37033</v>
      </c>
      <c r="H351">
        <v>4.0750000000000002</v>
      </c>
      <c r="I351" s="1">
        <v>39947</v>
      </c>
      <c r="J351">
        <v>889.5</v>
      </c>
      <c r="K351" s="1">
        <v>39947</v>
      </c>
      <c r="L351">
        <v>885</v>
      </c>
      <c r="M351" s="1">
        <v>39947</v>
      </c>
      <c r="N351">
        <v>-4.3499999999999996</v>
      </c>
      <c r="O351" s="2">
        <v>39947</v>
      </c>
      <c r="P351" t="s">
        <v>35</v>
      </c>
      <c r="Q351" s="2">
        <v>39983</v>
      </c>
      <c r="R351" s="13"/>
      <c r="S351" s="1">
        <v>39947</v>
      </c>
      <c r="T351" t="s">
        <v>36</v>
      </c>
      <c r="U351" s="2">
        <v>40074</v>
      </c>
      <c r="V351" s="13"/>
      <c r="AC351" s="1">
        <v>39955</v>
      </c>
      <c r="AD351">
        <v>3516.38</v>
      </c>
    </row>
    <row r="352" spans="1:30" x14ac:dyDescent="0.25">
      <c r="A352" s="1">
        <v>39948</v>
      </c>
      <c r="B352">
        <v>1435.482</v>
      </c>
      <c r="C352" s="1">
        <v>39948</v>
      </c>
      <c r="D352">
        <v>882.88</v>
      </c>
      <c r="E352" s="1">
        <v>39948</v>
      </c>
      <c r="F352">
        <v>3.1913999999999998</v>
      </c>
      <c r="G352" s="1">
        <v>37034</v>
      </c>
      <c r="H352">
        <v>4.07</v>
      </c>
      <c r="I352" s="1">
        <v>39948</v>
      </c>
      <c r="J352">
        <v>883</v>
      </c>
      <c r="K352" s="1">
        <v>39948</v>
      </c>
      <c r="L352">
        <v>878.5</v>
      </c>
      <c r="M352" s="1">
        <v>39948</v>
      </c>
      <c r="N352">
        <v>-4.45</v>
      </c>
      <c r="O352" s="2">
        <v>39948</v>
      </c>
      <c r="P352" t="s">
        <v>35</v>
      </c>
      <c r="Q352" s="2">
        <v>39983</v>
      </c>
      <c r="R352" s="13"/>
      <c r="S352" s="1">
        <v>39948</v>
      </c>
      <c r="T352" t="s">
        <v>36</v>
      </c>
      <c r="U352" s="2">
        <v>40074</v>
      </c>
      <c r="V352" s="13"/>
      <c r="AC352" s="1">
        <v>39959</v>
      </c>
      <c r="AD352">
        <v>3577.71</v>
      </c>
    </row>
    <row r="353" spans="1:30" x14ac:dyDescent="0.25">
      <c r="A353" s="1">
        <v>39951</v>
      </c>
      <c r="B353">
        <v>1479.24</v>
      </c>
      <c r="C353" s="1">
        <v>39951</v>
      </c>
      <c r="D353">
        <v>909.71</v>
      </c>
      <c r="E353" s="1">
        <v>39951</v>
      </c>
      <c r="F353">
        <v>3.0979000000000001</v>
      </c>
      <c r="G353" s="1">
        <v>37035</v>
      </c>
      <c r="H353">
        <v>4.0562500000000004</v>
      </c>
      <c r="I353" s="1">
        <v>39951</v>
      </c>
      <c r="J353">
        <v>907</v>
      </c>
      <c r="K353" s="1">
        <v>39951</v>
      </c>
      <c r="L353">
        <v>902.5</v>
      </c>
      <c r="M353" s="1">
        <v>39951</v>
      </c>
      <c r="N353">
        <v>-4.5</v>
      </c>
      <c r="O353" s="2">
        <v>39951</v>
      </c>
      <c r="P353" t="s">
        <v>35</v>
      </c>
      <c r="Q353" s="2">
        <v>39983</v>
      </c>
      <c r="R353" s="13"/>
      <c r="S353" s="1">
        <v>39951</v>
      </c>
      <c r="T353" t="s">
        <v>36</v>
      </c>
      <c r="U353" s="2">
        <v>40074</v>
      </c>
      <c r="V353" s="13"/>
      <c r="AC353" s="1">
        <v>39960</v>
      </c>
      <c r="AD353">
        <v>3617.58</v>
      </c>
    </row>
    <row r="354" spans="1:30" x14ac:dyDescent="0.25">
      <c r="A354" s="1">
        <v>39952</v>
      </c>
      <c r="B354">
        <v>1476.9369999999999</v>
      </c>
      <c r="C354" s="1">
        <v>39952</v>
      </c>
      <c r="D354">
        <v>908.13</v>
      </c>
      <c r="E354" s="1">
        <v>39952</v>
      </c>
      <c r="F354">
        <v>3.1057000000000001</v>
      </c>
      <c r="G354" s="1">
        <v>37036</v>
      </c>
      <c r="H354">
        <v>4.03</v>
      </c>
      <c r="I354" s="1">
        <v>39952</v>
      </c>
      <c r="J354">
        <v>906.5</v>
      </c>
      <c r="K354" s="1">
        <v>39952</v>
      </c>
      <c r="L354">
        <v>902</v>
      </c>
      <c r="M354" s="1">
        <v>39952</v>
      </c>
      <c r="N354">
        <v>-4.5</v>
      </c>
      <c r="O354" s="2">
        <v>39952</v>
      </c>
      <c r="P354" t="s">
        <v>35</v>
      </c>
      <c r="Q354" s="2">
        <v>39983</v>
      </c>
      <c r="R354" s="13"/>
      <c r="S354" s="1">
        <v>39952</v>
      </c>
      <c r="T354" t="s">
        <v>36</v>
      </c>
      <c r="U354" s="2">
        <v>40074</v>
      </c>
      <c r="V354" s="13"/>
      <c r="AC354" s="1">
        <v>39961</v>
      </c>
      <c r="AD354">
        <v>3626.81</v>
      </c>
    </row>
    <row r="355" spans="1:30" x14ac:dyDescent="0.25">
      <c r="A355" s="1">
        <v>39953</v>
      </c>
      <c r="B355">
        <v>1469.473</v>
      </c>
      <c r="C355" s="1">
        <v>39953</v>
      </c>
      <c r="D355">
        <v>903.47</v>
      </c>
      <c r="E355" s="1">
        <v>39953</v>
      </c>
      <c r="F355">
        <v>3.1215999999999999</v>
      </c>
      <c r="G355" s="1">
        <v>37040</v>
      </c>
      <c r="H355">
        <v>4</v>
      </c>
      <c r="I355" s="1">
        <v>39953</v>
      </c>
      <c r="J355">
        <v>900</v>
      </c>
      <c r="K355" s="1">
        <v>39953</v>
      </c>
      <c r="L355">
        <v>895.25</v>
      </c>
      <c r="M355" s="1">
        <v>39953</v>
      </c>
      <c r="N355">
        <v>-4.5999999999999996</v>
      </c>
      <c r="O355" s="2">
        <v>39953</v>
      </c>
      <c r="P355" t="s">
        <v>35</v>
      </c>
      <c r="Q355" s="2">
        <v>39983</v>
      </c>
      <c r="R355" s="13"/>
      <c r="S355" s="1">
        <v>39953</v>
      </c>
      <c r="T355" t="s">
        <v>36</v>
      </c>
      <c r="U355" s="2">
        <v>40074</v>
      </c>
      <c r="V355" s="13"/>
      <c r="AC355" s="1">
        <v>39962</v>
      </c>
      <c r="AD355">
        <v>3599.38</v>
      </c>
    </row>
    <row r="356" spans="1:30" x14ac:dyDescent="0.25">
      <c r="A356" s="1">
        <v>39954</v>
      </c>
      <c r="B356">
        <v>1445.279</v>
      </c>
      <c r="C356" s="1">
        <v>39954</v>
      </c>
      <c r="D356">
        <v>888.33</v>
      </c>
      <c r="E356" s="1">
        <v>39954</v>
      </c>
      <c r="F356">
        <v>3.1962000000000002</v>
      </c>
      <c r="G356" s="1">
        <v>37041</v>
      </c>
      <c r="H356">
        <v>4</v>
      </c>
      <c r="I356" s="1">
        <v>39954</v>
      </c>
      <c r="J356">
        <v>888.75</v>
      </c>
      <c r="K356" s="1">
        <v>39954</v>
      </c>
      <c r="L356">
        <v>884.25</v>
      </c>
      <c r="M356" s="1">
        <v>39954</v>
      </c>
      <c r="N356">
        <v>-4.5</v>
      </c>
      <c r="O356" s="2">
        <v>39954</v>
      </c>
      <c r="P356" t="s">
        <v>35</v>
      </c>
      <c r="Q356" s="2">
        <v>39983</v>
      </c>
      <c r="R356" s="13"/>
      <c r="S356" s="1">
        <v>39954</v>
      </c>
      <c r="T356" t="s">
        <v>36</v>
      </c>
      <c r="U356" s="2">
        <v>40074</v>
      </c>
      <c r="V356" s="13"/>
      <c r="AC356" s="1">
        <v>39965</v>
      </c>
      <c r="AD356">
        <v>3516.19</v>
      </c>
    </row>
    <row r="357" spans="1:30" x14ac:dyDescent="0.25">
      <c r="A357" s="1">
        <v>39955</v>
      </c>
      <c r="B357">
        <v>1443.143</v>
      </c>
      <c r="C357" s="1">
        <v>39955</v>
      </c>
      <c r="D357">
        <v>887</v>
      </c>
      <c r="E357" s="1">
        <v>39955</v>
      </c>
      <c r="F357">
        <v>3.2037</v>
      </c>
      <c r="G357" s="1">
        <v>37042</v>
      </c>
      <c r="H357">
        <v>3.99</v>
      </c>
      <c r="I357" s="1">
        <v>39955</v>
      </c>
      <c r="J357">
        <v>885</v>
      </c>
      <c r="K357" s="1">
        <v>39955</v>
      </c>
      <c r="L357">
        <v>880.5</v>
      </c>
      <c r="M357" s="1">
        <v>39959</v>
      </c>
      <c r="N357">
        <v>-4.5</v>
      </c>
      <c r="O357" s="2">
        <v>39955</v>
      </c>
      <c r="P357" t="s">
        <v>35</v>
      </c>
      <c r="Q357" s="2">
        <v>39983</v>
      </c>
      <c r="R357" s="13"/>
      <c r="S357" s="1">
        <v>39955</v>
      </c>
      <c r="T357" t="s">
        <v>36</v>
      </c>
      <c r="U357" s="2">
        <v>40074</v>
      </c>
      <c r="V357" s="13"/>
      <c r="AC357" s="1">
        <v>39966</v>
      </c>
      <c r="AD357">
        <v>3505.03</v>
      </c>
    </row>
    <row r="358" spans="1:30" x14ac:dyDescent="0.25">
      <c r="A358" s="1">
        <v>39959</v>
      </c>
      <c r="B358">
        <v>1481.104</v>
      </c>
      <c r="C358" s="1">
        <v>39959</v>
      </c>
      <c r="D358">
        <v>910.33</v>
      </c>
      <c r="E358" s="1">
        <v>39959</v>
      </c>
      <c r="F358">
        <v>3.1217000000000001</v>
      </c>
      <c r="G358" s="1">
        <v>37043</v>
      </c>
      <c r="H358">
        <v>3.9424999999999999</v>
      </c>
      <c r="I358" s="1">
        <v>39959</v>
      </c>
      <c r="J358">
        <v>908.75</v>
      </c>
      <c r="K358" s="1">
        <v>39959</v>
      </c>
      <c r="L358">
        <v>904.25</v>
      </c>
      <c r="M358" s="1">
        <v>39960</v>
      </c>
      <c r="N358">
        <v>-4.5</v>
      </c>
      <c r="O358" s="2">
        <v>39959</v>
      </c>
      <c r="P358" t="s">
        <v>35</v>
      </c>
      <c r="Q358" s="2">
        <v>39983</v>
      </c>
      <c r="R358" s="13"/>
      <c r="S358" s="1">
        <v>39959</v>
      </c>
      <c r="T358" t="s">
        <v>36</v>
      </c>
      <c r="U358" s="2">
        <v>40074</v>
      </c>
      <c r="V358" s="13"/>
      <c r="AC358" s="1">
        <v>39967</v>
      </c>
      <c r="AD358">
        <v>3564.72</v>
      </c>
    </row>
    <row r="359" spans="1:30" x14ac:dyDescent="0.25">
      <c r="A359" s="1">
        <v>39960</v>
      </c>
      <c r="B359">
        <v>1453.2809999999999</v>
      </c>
      <c r="C359" s="1">
        <v>39960</v>
      </c>
      <c r="D359">
        <v>893.06</v>
      </c>
      <c r="E359" s="1">
        <v>39960</v>
      </c>
      <c r="F359">
        <v>3.1804000000000001</v>
      </c>
      <c r="G359" s="1">
        <v>37046</v>
      </c>
      <c r="H359">
        <v>3.94</v>
      </c>
      <c r="I359" s="1">
        <v>39960</v>
      </c>
      <c r="J359">
        <v>892.5</v>
      </c>
      <c r="K359" s="1">
        <v>39960</v>
      </c>
      <c r="L359">
        <v>888</v>
      </c>
      <c r="M359" s="1">
        <v>39961</v>
      </c>
      <c r="N359">
        <v>-4.5</v>
      </c>
      <c r="O359" s="2">
        <v>39960</v>
      </c>
      <c r="P359" t="s">
        <v>35</v>
      </c>
      <c r="Q359" s="2">
        <v>39983</v>
      </c>
      <c r="R359" s="13"/>
      <c r="S359" s="1">
        <v>39960</v>
      </c>
      <c r="T359" t="s">
        <v>36</v>
      </c>
      <c r="U359" s="2">
        <v>40074</v>
      </c>
      <c r="V359" s="13"/>
      <c r="AC359" s="1">
        <v>39968</v>
      </c>
      <c r="AD359">
        <v>3558.06</v>
      </c>
    </row>
    <row r="360" spans="1:30" x14ac:dyDescent="0.25">
      <c r="A360" s="1">
        <v>39961</v>
      </c>
      <c r="B360">
        <v>1475.9380000000001</v>
      </c>
      <c r="C360" s="1">
        <v>39961</v>
      </c>
      <c r="D360">
        <v>906.83</v>
      </c>
      <c r="E360" s="1">
        <v>39961</v>
      </c>
      <c r="F360">
        <v>3.1307</v>
      </c>
      <c r="G360" s="1">
        <v>37047</v>
      </c>
      <c r="H360">
        <v>3.94</v>
      </c>
      <c r="I360" s="1">
        <v>39961</v>
      </c>
      <c r="J360">
        <v>905</v>
      </c>
      <c r="K360" s="1">
        <v>39961</v>
      </c>
      <c r="L360">
        <v>900.5</v>
      </c>
      <c r="M360" s="1">
        <v>39962</v>
      </c>
      <c r="N360">
        <v>-4.55</v>
      </c>
      <c r="O360" s="2">
        <v>39961</v>
      </c>
      <c r="P360" t="s">
        <v>35</v>
      </c>
      <c r="Q360" s="2">
        <v>39983</v>
      </c>
      <c r="R360" s="13"/>
      <c r="S360" s="1">
        <v>39961</v>
      </c>
      <c r="T360" t="s">
        <v>36</v>
      </c>
      <c r="U360" s="2">
        <v>40074</v>
      </c>
      <c r="V360" s="13"/>
      <c r="AC360" s="1">
        <v>39969</v>
      </c>
      <c r="AD360">
        <v>3560.89</v>
      </c>
    </row>
    <row r="361" spans="1:30" x14ac:dyDescent="0.25">
      <c r="A361" s="1">
        <v>39962</v>
      </c>
      <c r="B361">
        <v>1495.9690000000001</v>
      </c>
      <c r="C361" s="1">
        <v>39962</v>
      </c>
      <c r="D361">
        <v>919.14</v>
      </c>
      <c r="E361" s="1">
        <v>39962</v>
      </c>
      <c r="F361">
        <v>3.0865</v>
      </c>
      <c r="G361" s="1">
        <v>37048</v>
      </c>
      <c r="H361">
        <v>3.9275000000000002</v>
      </c>
      <c r="I361" s="1">
        <v>39962</v>
      </c>
      <c r="J361">
        <v>918</v>
      </c>
      <c r="K361" s="1">
        <v>39962</v>
      </c>
      <c r="L361">
        <v>913.5</v>
      </c>
      <c r="M361" s="1">
        <v>39965</v>
      </c>
      <c r="N361">
        <v>-4.5</v>
      </c>
      <c r="O361" s="2">
        <v>39962</v>
      </c>
      <c r="P361" t="s">
        <v>35</v>
      </c>
      <c r="Q361" s="2">
        <v>39983</v>
      </c>
      <c r="R361" s="13"/>
      <c r="S361" s="1">
        <v>39962</v>
      </c>
      <c r="T361" t="s">
        <v>36</v>
      </c>
      <c r="U361" s="2">
        <v>40074</v>
      </c>
      <c r="V361" s="13"/>
      <c r="AC361" s="1">
        <v>39972</v>
      </c>
      <c r="AD361">
        <v>3560.88</v>
      </c>
    </row>
    <row r="362" spans="1:30" x14ac:dyDescent="0.25">
      <c r="A362" s="1">
        <v>39965</v>
      </c>
      <c r="B362">
        <v>1534.653</v>
      </c>
      <c r="C362" s="1">
        <v>39965</v>
      </c>
      <c r="D362">
        <v>942.87</v>
      </c>
      <c r="E362" s="1">
        <v>39965</v>
      </c>
      <c r="F362">
        <v>3.0057999999999998</v>
      </c>
      <c r="G362" s="1">
        <v>37049</v>
      </c>
      <c r="H362">
        <v>3.9181300000000001</v>
      </c>
      <c r="I362" s="1">
        <v>39965</v>
      </c>
      <c r="J362">
        <v>939</v>
      </c>
      <c r="K362" s="1">
        <v>39965</v>
      </c>
      <c r="L362">
        <v>934.5</v>
      </c>
      <c r="M362" s="1">
        <v>39966</v>
      </c>
      <c r="N362">
        <v>-4.5</v>
      </c>
      <c r="O362" s="2">
        <v>39965</v>
      </c>
      <c r="P362" t="s">
        <v>35</v>
      </c>
      <c r="Q362" s="2">
        <v>39983</v>
      </c>
      <c r="R362" s="13"/>
      <c r="S362" s="1">
        <v>39965</v>
      </c>
      <c r="T362" t="s">
        <v>36</v>
      </c>
      <c r="U362" s="2">
        <v>40074</v>
      </c>
      <c r="V362" s="13"/>
      <c r="AC362" s="1">
        <v>39973</v>
      </c>
      <c r="AD362">
        <v>3560.87</v>
      </c>
    </row>
    <row r="363" spans="1:30" x14ac:dyDescent="0.25">
      <c r="A363" s="1">
        <v>39966</v>
      </c>
      <c r="B363">
        <v>1537.693</v>
      </c>
      <c r="C363" s="1">
        <v>39966</v>
      </c>
      <c r="D363">
        <v>944.74</v>
      </c>
      <c r="E363" s="1">
        <v>39966</v>
      </c>
      <c r="F363">
        <v>2.9992000000000001</v>
      </c>
      <c r="G363" s="1">
        <v>37050</v>
      </c>
      <c r="H363">
        <v>3.9156300000000002</v>
      </c>
      <c r="I363" s="1">
        <v>39966</v>
      </c>
      <c r="J363">
        <v>942.5</v>
      </c>
      <c r="K363" s="1">
        <v>39966</v>
      </c>
      <c r="L363">
        <v>938</v>
      </c>
      <c r="M363" s="1">
        <v>39967</v>
      </c>
      <c r="N363">
        <v>-4.55</v>
      </c>
      <c r="O363" s="2">
        <v>39966</v>
      </c>
      <c r="P363" t="s">
        <v>35</v>
      </c>
      <c r="Q363" s="2">
        <v>39983</v>
      </c>
      <c r="R363" s="13"/>
      <c r="S363" s="1">
        <v>39966</v>
      </c>
      <c r="T363" t="s">
        <v>36</v>
      </c>
      <c r="U363" s="2">
        <v>40074</v>
      </c>
      <c r="V363" s="13"/>
      <c r="AC363" s="1">
        <v>39974</v>
      </c>
      <c r="AD363">
        <v>3562.96</v>
      </c>
    </row>
    <row r="364" spans="1:30" x14ac:dyDescent="0.25">
      <c r="A364" s="1">
        <v>39967</v>
      </c>
      <c r="B364">
        <v>1516.876</v>
      </c>
      <c r="C364" s="1">
        <v>39967</v>
      </c>
      <c r="D364">
        <v>931.76</v>
      </c>
      <c r="E364" s="1">
        <v>39967</v>
      </c>
      <c r="F364">
        <v>2.9813000000000001</v>
      </c>
      <c r="G364" s="1">
        <v>37053</v>
      </c>
      <c r="H364">
        <v>3.91</v>
      </c>
      <c r="I364" s="1">
        <v>39967</v>
      </c>
      <c r="J364">
        <v>931.75</v>
      </c>
      <c r="K364" s="1">
        <v>39967</v>
      </c>
      <c r="L364">
        <v>927.25</v>
      </c>
      <c r="M364" s="1">
        <v>39968</v>
      </c>
      <c r="N364">
        <v>-4.5</v>
      </c>
      <c r="O364" s="2">
        <v>39967</v>
      </c>
      <c r="P364" t="s">
        <v>35</v>
      </c>
      <c r="Q364" s="2">
        <v>39983</v>
      </c>
      <c r="R364" s="13"/>
      <c r="S364" s="1">
        <v>39967</v>
      </c>
      <c r="T364" t="s">
        <v>36</v>
      </c>
      <c r="U364" s="2">
        <v>40074</v>
      </c>
      <c r="V364" s="13"/>
      <c r="AC364" s="1">
        <v>39975</v>
      </c>
      <c r="AD364">
        <v>3564.38</v>
      </c>
    </row>
    <row r="365" spans="1:30" x14ac:dyDescent="0.25">
      <c r="A365" s="1">
        <v>39968</v>
      </c>
      <c r="B365">
        <v>1534.5909999999999</v>
      </c>
      <c r="C365" s="1">
        <v>39968</v>
      </c>
      <c r="D365">
        <v>942.46</v>
      </c>
      <c r="E365" s="1">
        <v>39968</v>
      </c>
      <c r="F365">
        <v>2.9493</v>
      </c>
      <c r="G365" s="1">
        <v>37054</v>
      </c>
      <c r="H365">
        <v>3.8987500000000002</v>
      </c>
      <c r="I365" s="1">
        <v>39968</v>
      </c>
      <c r="J365">
        <v>940.5</v>
      </c>
      <c r="K365" s="1">
        <v>39968</v>
      </c>
      <c r="L365">
        <v>936</v>
      </c>
      <c r="M365" s="1">
        <v>39969</v>
      </c>
      <c r="N365">
        <v>-4.3499999999999996</v>
      </c>
      <c r="O365" s="2">
        <v>39968</v>
      </c>
      <c r="P365" t="s">
        <v>35</v>
      </c>
      <c r="Q365" s="2">
        <v>39983</v>
      </c>
      <c r="R365" s="13"/>
      <c r="S365" s="1">
        <v>39968</v>
      </c>
      <c r="T365" t="s">
        <v>36</v>
      </c>
      <c r="U365" s="2">
        <v>40074</v>
      </c>
      <c r="V365" s="13"/>
      <c r="AC365" s="1">
        <v>39976</v>
      </c>
      <c r="AD365">
        <v>3563.3</v>
      </c>
    </row>
    <row r="366" spans="1:30" x14ac:dyDescent="0.25">
      <c r="A366" s="1">
        <v>39969</v>
      </c>
      <c r="B366">
        <v>1530.817</v>
      </c>
      <c r="C366" s="1">
        <v>39969</v>
      </c>
      <c r="D366">
        <v>940.09</v>
      </c>
      <c r="E366" s="1">
        <v>39969</v>
      </c>
      <c r="F366">
        <v>2.9579</v>
      </c>
      <c r="G366" s="1">
        <v>37055</v>
      </c>
      <c r="H366">
        <v>3.89</v>
      </c>
      <c r="I366" s="1">
        <v>39969</v>
      </c>
      <c r="J366">
        <v>940.5</v>
      </c>
      <c r="K366" s="1">
        <v>39969</v>
      </c>
      <c r="L366">
        <v>936</v>
      </c>
      <c r="M366" s="1">
        <v>39972</v>
      </c>
      <c r="N366">
        <v>-4.2</v>
      </c>
      <c r="O366" s="2">
        <v>39969</v>
      </c>
      <c r="P366" t="s">
        <v>35</v>
      </c>
      <c r="Q366" s="2">
        <v>39983</v>
      </c>
      <c r="R366" s="13"/>
      <c r="S366" s="1">
        <v>39969</v>
      </c>
      <c r="T366" t="s">
        <v>36</v>
      </c>
      <c r="U366" s="2">
        <v>40074</v>
      </c>
      <c r="V366" s="13"/>
      <c r="AC366" s="1">
        <v>39979</v>
      </c>
      <c r="AD366">
        <v>3580.74</v>
      </c>
    </row>
    <row r="367" spans="1:30" x14ac:dyDescent="0.25">
      <c r="A367" s="1">
        <v>39972</v>
      </c>
      <c r="B367">
        <v>1529.588</v>
      </c>
      <c r="C367" s="1">
        <v>39972</v>
      </c>
      <c r="D367">
        <v>939.14</v>
      </c>
      <c r="E367" s="1">
        <v>39972</v>
      </c>
      <c r="F367">
        <v>2.9582999999999999</v>
      </c>
      <c r="G367" s="1">
        <v>37056</v>
      </c>
      <c r="H367">
        <v>3.8774999999999999</v>
      </c>
      <c r="I367" s="1">
        <v>39972</v>
      </c>
      <c r="J367">
        <v>938.75</v>
      </c>
      <c r="K367" s="1">
        <v>39972</v>
      </c>
      <c r="L367">
        <v>934.5</v>
      </c>
      <c r="M367" s="1">
        <v>39973</v>
      </c>
      <c r="N367">
        <v>-4.0999999999999996</v>
      </c>
      <c r="O367" s="2">
        <v>39972</v>
      </c>
      <c r="P367" t="s">
        <v>35</v>
      </c>
      <c r="Q367" s="2">
        <v>39983</v>
      </c>
      <c r="R367" s="13"/>
      <c r="S367" s="1">
        <v>39972</v>
      </c>
      <c r="T367" t="s">
        <v>36</v>
      </c>
      <c r="U367" s="2">
        <v>40074</v>
      </c>
      <c r="V367" s="13"/>
      <c r="AC367" s="1">
        <v>39980</v>
      </c>
      <c r="AD367">
        <v>3542.99</v>
      </c>
    </row>
    <row r="368" spans="1:30" x14ac:dyDescent="0.25">
      <c r="A368" s="1">
        <v>39973</v>
      </c>
      <c r="B368">
        <v>1535.0319999999999</v>
      </c>
      <c r="C368" s="1">
        <v>39973</v>
      </c>
      <c r="D368">
        <v>942.43</v>
      </c>
      <c r="E368" s="1">
        <v>39973</v>
      </c>
      <c r="F368">
        <v>2.9470000000000001</v>
      </c>
      <c r="G368" s="1">
        <v>37057</v>
      </c>
      <c r="H368">
        <v>3.8512499999999998</v>
      </c>
      <c r="I368" s="1">
        <v>39973</v>
      </c>
      <c r="J368">
        <v>939.5</v>
      </c>
      <c r="K368" s="1">
        <v>39973</v>
      </c>
      <c r="L368">
        <v>935.5</v>
      </c>
      <c r="M368" s="1">
        <v>39974</v>
      </c>
      <c r="N368">
        <v>-4.0999999999999996</v>
      </c>
      <c r="O368" s="2">
        <v>39973</v>
      </c>
      <c r="P368" t="s">
        <v>35</v>
      </c>
      <c r="Q368" s="2">
        <v>39983</v>
      </c>
      <c r="R368" s="13"/>
      <c r="S368" s="1">
        <v>39973</v>
      </c>
      <c r="T368" t="s">
        <v>36</v>
      </c>
      <c r="U368" s="2">
        <v>40074</v>
      </c>
      <c r="V368" s="13"/>
      <c r="AC368" s="1">
        <v>39981</v>
      </c>
      <c r="AD368">
        <v>3537.19</v>
      </c>
    </row>
    <row r="369" spans="1:30" x14ac:dyDescent="0.25">
      <c r="A369" s="1">
        <v>39974</v>
      </c>
      <c r="B369">
        <v>1529.758</v>
      </c>
      <c r="C369" s="1">
        <v>39974</v>
      </c>
      <c r="D369">
        <v>939.15</v>
      </c>
      <c r="E369" s="1">
        <v>39974</v>
      </c>
      <c r="F369">
        <v>2.9558999999999997</v>
      </c>
      <c r="G369" s="1">
        <v>37060</v>
      </c>
      <c r="H369">
        <v>3.78688</v>
      </c>
      <c r="I369" s="1">
        <v>39974</v>
      </c>
      <c r="J369">
        <v>940.5</v>
      </c>
      <c r="K369" s="1">
        <v>39974</v>
      </c>
      <c r="L369">
        <v>936.5</v>
      </c>
      <c r="M369" s="1">
        <v>39975</v>
      </c>
      <c r="N369">
        <v>-3.95</v>
      </c>
      <c r="O369" s="2">
        <v>39974</v>
      </c>
      <c r="P369" t="s">
        <v>35</v>
      </c>
      <c r="Q369" s="2">
        <v>39983</v>
      </c>
      <c r="R369" s="13"/>
      <c r="S369" s="1">
        <v>39974</v>
      </c>
      <c r="T369" t="s">
        <v>36</v>
      </c>
      <c r="U369" s="2">
        <v>40074</v>
      </c>
      <c r="V369" s="13"/>
      <c r="AC369" s="1">
        <v>39982</v>
      </c>
      <c r="AD369">
        <v>3564.06</v>
      </c>
    </row>
    <row r="370" spans="1:30" x14ac:dyDescent="0.25">
      <c r="A370" s="1">
        <v>39975</v>
      </c>
      <c r="B370">
        <v>1539.502</v>
      </c>
      <c r="C370" s="1">
        <v>39975</v>
      </c>
      <c r="D370">
        <v>944.89</v>
      </c>
      <c r="E370" s="1">
        <v>39975</v>
      </c>
      <c r="F370">
        <v>2.9367999999999999</v>
      </c>
      <c r="G370" s="1">
        <v>37061</v>
      </c>
      <c r="H370">
        <v>3.7574999999999998</v>
      </c>
      <c r="I370" s="1">
        <v>39975</v>
      </c>
      <c r="J370">
        <v>942</v>
      </c>
      <c r="K370" s="1">
        <v>39975</v>
      </c>
      <c r="L370">
        <v>938.25</v>
      </c>
      <c r="M370" s="1">
        <v>39976</v>
      </c>
      <c r="N370">
        <v>-4</v>
      </c>
      <c r="O370" s="2">
        <v>39975</v>
      </c>
      <c r="P370" t="s">
        <v>35</v>
      </c>
      <c r="Q370" s="2">
        <v>39983</v>
      </c>
      <c r="R370" s="13"/>
      <c r="S370" s="1">
        <v>39975</v>
      </c>
      <c r="T370" t="s">
        <v>36</v>
      </c>
      <c r="U370" s="2">
        <v>40074</v>
      </c>
      <c r="V370" s="13"/>
      <c r="AC370" s="1">
        <v>39983</v>
      </c>
      <c r="AD370">
        <v>3565.92</v>
      </c>
    </row>
    <row r="371" spans="1:30" x14ac:dyDescent="0.25">
      <c r="A371" s="1">
        <v>39976</v>
      </c>
      <c r="B371">
        <v>1541.6980000000001</v>
      </c>
      <c r="C371" s="1">
        <v>39976</v>
      </c>
      <c r="D371">
        <v>946.21</v>
      </c>
      <c r="E371" s="1">
        <v>39976</v>
      </c>
      <c r="F371">
        <v>2.9329000000000001</v>
      </c>
      <c r="G371" s="1">
        <v>37062</v>
      </c>
      <c r="H371">
        <v>3.75</v>
      </c>
      <c r="I371" s="1">
        <v>39976</v>
      </c>
      <c r="J371">
        <v>944.75</v>
      </c>
      <c r="K371" s="1">
        <v>39976</v>
      </c>
      <c r="L371">
        <v>940.75</v>
      </c>
      <c r="M371" s="1">
        <v>39979</v>
      </c>
      <c r="N371">
        <v>-4.2</v>
      </c>
      <c r="O371" s="2">
        <v>39976</v>
      </c>
      <c r="P371" t="s">
        <v>35</v>
      </c>
      <c r="Q371" s="2">
        <v>39983</v>
      </c>
      <c r="R371" s="13"/>
      <c r="S371" s="1">
        <v>39976</v>
      </c>
      <c r="T371" t="s">
        <v>36</v>
      </c>
      <c r="U371" s="2">
        <v>40074</v>
      </c>
      <c r="V371" s="13"/>
      <c r="AC371" s="1">
        <v>39986</v>
      </c>
      <c r="AD371">
        <v>3589.47</v>
      </c>
    </row>
    <row r="372" spans="1:30" x14ac:dyDescent="0.25">
      <c r="A372" s="1">
        <v>39979</v>
      </c>
      <c r="B372">
        <v>1505.0619999999999</v>
      </c>
      <c r="C372" s="1">
        <v>39979</v>
      </c>
      <c r="D372">
        <v>923.72</v>
      </c>
      <c r="E372" s="1">
        <v>39979</v>
      </c>
      <c r="F372">
        <v>2.9999000000000002</v>
      </c>
      <c r="G372" s="1">
        <v>37063</v>
      </c>
      <c r="H372">
        <v>3.73875</v>
      </c>
      <c r="I372" s="1">
        <v>39979</v>
      </c>
      <c r="J372">
        <v>923.5</v>
      </c>
      <c r="K372" s="1">
        <v>39979</v>
      </c>
      <c r="L372">
        <v>919.5</v>
      </c>
      <c r="M372" s="1">
        <v>39980</v>
      </c>
      <c r="N372">
        <v>-4.2</v>
      </c>
      <c r="O372" s="2">
        <v>39979</v>
      </c>
      <c r="P372" t="s">
        <v>35</v>
      </c>
      <c r="Q372" s="2">
        <v>39983</v>
      </c>
      <c r="R372" s="13"/>
      <c r="S372" s="1">
        <v>39979</v>
      </c>
      <c r="T372" t="s">
        <v>36</v>
      </c>
      <c r="U372" s="2">
        <v>40074</v>
      </c>
      <c r="V372" s="13"/>
      <c r="AC372" s="1">
        <v>39987</v>
      </c>
      <c r="AD372">
        <v>3597.38</v>
      </c>
    </row>
    <row r="373" spans="1:30" x14ac:dyDescent="0.25">
      <c r="A373" s="1">
        <v>39980</v>
      </c>
      <c r="B373">
        <v>1485.9190000000001</v>
      </c>
      <c r="C373" s="1">
        <v>39980</v>
      </c>
      <c r="D373">
        <v>911.97</v>
      </c>
      <c r="E373" s="1">
        <v>39980</v>
      </c>
      <c r="F373">
        <v>3.0385</v>
      </c>
      <c r="G373" s="1">
        <v>37064</v>
      </c>
      <c r="H373">
        <v>3.73</v>
      </c>
      <c r="I373" s="1">
        <v>39980</v>
      </c>
      <c r="J373">
        <v>912</v>
      </c>
      <c r="K373" s="1">
        <v>39980</v>
      </c>
      <c r="L373">
        <v>907.75</v>
      </c>
      <c r="M373" s="1">
        <v>39981</v>
      </c>
      <c r="N373">
        <v>-4.3499999999999996</v>
      </c>
      <c r="O373" s="2">
        <v>39980</v>
      </c>
      <c r="P373" t="s">
        <v>35</v>
      </c>
      <c r="Q373" s="2">
        <v>39983</v>
      </c>
      <c r="R373" s="13"/>
      <c r="S373" s="1">
        <v>39980</v>
      </c>
      <c r="T373" t="s">
        <v>36</v>
      </c>
      <c r="U373" s="2">
        <v>40074</v>
      </c>
      <c r="V373" s="13"/>
      <c r="AC373" s="1">
        <v>39988</v>
      </c>
      <c r="AD373">
        <v>3613.2</v>
      </c>
    </row>
    <row r="374" spans="1:30" x14ac:dyDescent="0.25">
      <c r="A374" s="1">
        <v>39981</v>
      </c>
      <c r="B374">
        <v>1483.895</v>
      </c>
      <c r="C374" s="1">
        <v>39981</v>
      </c>
      <c r="D374">
        <v>910.71</v>
      </c>
      <c r="E374" s="1">
        <v>39981</v>
      </c>
      <c r="F374">
        <v>3.0428999999999999</v>
      </c>
      <c r="G374" s="1">
        <v>37067</v>
      </c>
      <c r="H374">
        <v>3.7050000000000001</v>
      </c>
      <c r="I374" s="1">
        <v>39981</v>
      </c>
      <c r="J374">
        <v>909.75</v>
      </c>
      <c r="K374" s="1">
        <v>39981</v>
      </c>
      <c r="L374">
        <v>905.25</v>
      </c>
      <c r="M374" s="1">
        <v>39982</v>
      </c>
      <c r="N374">
        <v>-4.45</v>
      </c>
      <c r="O374" s="2">
        <v>39981</v>
      </c>
      <c r="P374" t="s">
        <v>35</v>
      </c>
      <c r="Q374" s="2">
        <v>39983</v>
      </c>
      <c r="R374" s="13"/>
      <c r="S374" s="1">
        <v>39981</v>
      </c>
      <c r="T374" t="s">
        <v>36</v>
      </c>
      <c r="U374" s="2">
        <v>40074</v>
      </c>
      <c r="V374" s="13"/>
      <c r="AC374" s="1">
        <v>39989</v>
      </c>
      <c r="AD374">
        <v>3632.22</v>
      </c>
    </row>
    <row r="375" spans="1:30" x14ac:dyDescent="0.25">
      <c r="A375" s="1">
        <v>39982</v>
      </c>
      <c r="B375">
        <v>1496.59</v>
      </c>
      <c r="C375" s="1">
        <v>39982</v>
      </c>
      <c r="D375">
        <v>918.37</v>
      </c>
      <c r="E375" s="1">
        <v>39982</v>
      </c>
      <c r="F375">
        <v>2.9899</v>
      </c>
      <c r="G375" s="1">
        <v>37068</v>
      </c>
      <c r="H375">
        <v>3.7</v>
      </c>
      <c r="I375" s="1">
        <v>39982</v>
      </c>
      <c r="J375">
        <v>917.75</v>
      </c>
      <c r="K375" s="1">
        <v>39982</v>
      </c>
      <c r="L375">
        <v>913.25</v>
      </c>
      <c r="M375" s="1">
        <v>39983</v>
      </c>
      <c r="N375">
        <v>-4.95</v>
      </c>
      <c r="O375" s="2">
        <v>39982</v>
      </c>
      <c r="P375" t="s">
        <v>35</v>
      </c>
      <c r="Q375" s="2">
        <v>39983</v>
      </c>
      <c r="R375" s="13"/>
      <c r="S375" s="1">
        <v>39982</v>
      </c>
      <c r="T375" t="s">
        <v>36</v>
      </c>
      <c r="U375" s="2">
        <v>40074</v>
      </c>
      <c r="V375" s="13"/>
      <c r="AC375" s="1">
        <v>39990</v>
      </c>
      <c r="AD375">
        <v>3635.81</v>
      </c>
    </row>
    <row r="376" spans="1:30" x14ac:dyDescent="0.25">
      <c r="A376" s="1">
        <v>39983</v>
      </c>
      <c r="B376">
        <v>1501.2449999999999</v>
      </c>
      <c r="C376" s="1">
        <v>39983</v>
      </c>
      <c r="D376">
        <v>921.23</v>
      </c>
      <c r="E376" s="1">
        <v>39983</v>
      </c>
      <c r="F376">
        <v>2.9807000000000001</v>
      </c>
      <c r="G376" s="1">
        <v>37069</v>
      </c>
      <c r="H376">
        <v>3.71</v>
      </c>
      <c r="I376" s="1">
        <v>39983</v>
      </c>
      <c r="J376">
        <v>926.15</v>
      </c>
      <c r="K376" s="1">
        <v>39983</v>
      </c>
      <c r="L376">
        <v>915.75</v>
      </c>
      <c r="M376" s="1">
        <v>39986</v>
      </c>
      <c r="N376">
        <v>-4.1500000000000004</v>
      </c>
      <c r="O376" s="2">
        <v>39983</v>
      </c>
      <c r="P376" t="s">
        <v>35</v>
      </c>
      <c r="Q376" s="2">
        <v>39983</v>
      </c>
      <c r="R376" s="13"/>
      <c r="S376" s="1">
        <v>39983</v>
      </c>
      <c r="T376" t="s">
        <v>36</v>
      </c>
      <c r="U376" s="2">
        <v>40074</v>
      </c>
      <c r="V376" s="13"/>
      <c r="AC376" s="1">
        <v>39993</v>
      </c>
      <c r="AD376">
        <v>3611.43</v>
      </c>
    </row>
    <row r="377" spans="1:30" x14ac:dyDescent="0.25">
      <c r="A377" s="1">
        <v>39986</v>
      </c>
      <c r="B377">
        <v>1455.5409999999999</v>
      </c>
      <c r="C377" s="1">
        <v>39986</v>
      </c>
      <c r="D377">
        <v>893.04</v>
      </c>
      <c r="E377" s="1">
        <v>39986</v>
      </c>
      <c r="F377">
        <v>3.0859999999999999</v>
      </c>
      <c r="G377" s="1">
        <v>37070</v>
      </c>
      <c r="H377">
        <v>3.79</v>
      </c>
      <c r="I377" s="1">
        <v>39986</v>
      </c>
      <c r="J377">
        <v>888.5</v>
      </c>
      <c r="K377" s="1">
        <v>39986</v>
      </c>
      <c r="L377">
        <v>884.5</v>
      </c>
      <c r="M377" s="1">
        <v>39987</v>
      </c>
      <c r="N377">
        <v>-4.2</v>
      </c>
      <c r="O377" s="2">
        <v>39986</v>
      </c>
      <c r="P377" t="s">
        <v>36</v>
      </c>
      <c r="Q377" s="2">
        <v>40074</v>
      </c>
      <c r="R377" s="13"/>
      <c r="S377" s="1">
        <v>39986</v>
      </c>
      <c r="T377" t="s">
        <v>37</v>
      </c>
      <c r="U377" s="2">
        <v>40165</v>
      </c>
      <c r="V377" s="13"/>
      <c r="AC377" s="1">
        <v>39994</v>
      </c>
      <c r="AD377">
        <v>3635.94</v>
      </c>
    </row>
    <row r="378" spans="1:30" x14ac:dyDescent="0.25">
      <c r="A378" s="1">
        <v>39987</v>
      </c>
      <c r="B378">
        <v>1458.9190000000001</v>
      </c>
      <c r="C378" s="1">
        <v>39987</v>
      </c>
      <c r="D378">
        <v>895.1</v>
      </c>
      <c r="E378" s="1">
        <v>39987</v>
      </c>
      <c r="F378">
        <v>3.0790999999999999</v>
      </c>
      <c r="G378" s="1">
        <v>37071</v>
      </c>
      <c r="H378">
        <v>3.8362500000000002</v>
      </c>
      <c r="I378" s="1">
        <v>39987</v>
      </c>
      <c r="J378">
        <v>890.25</v>
      </c>
      <c r="K378" s="1">
        <v>39987</v>
      </c>
      <c r="L378">
        <v>886</v>
      </c>
      <c r="M378" s="1">
        <v>39988</v>
      </c>
      <c r="N378">
        <v>-4.0999999999999996</v>
      </c>
      <c r="O378" s="2">
        <v>39987</v>
      </c>
      <c r="P378" t="s">
        <v>36</v>
      </c>
      <c r="Q378" s="2">
        <v>40074</v>
      </c>
      <c r="R378" s="13"/>
      <c r="S378" s="1">
        <v>39987</v>
      </c>
      <c r="T378" t="s">
        <v>37</v>
      </c>
      <c r="U378" s="2">
        <v>40165</v>
      </c>
      <c r="V378" s="13"/>
      <c r="AC378" s="1">
        <v>39995</v>
      </c>
      <c r="AD378">
        <v>3634</v>
      </c>
    </row>
    <row r="379" spans="1:30" x14ac:dyDescent="0.25">
      <c r="A379" s="1">
        <v>39988</v>
      </c>
      <c r="B379">
        <v>1468.479</v>
      </c>
      <c r="C379" s="1">
        <v>39988</v>
      </c>
      <c r="D379">
        <v>900.94</v>
      </c>
      <c r="E379" s="1">
        <v>39988</v>
      </c>
      <c r="F379">
        <v>3.0592000000000001</v>
      </c>
      <c r="G379" s="1">
        <v>37074</v>
      </c>
      <c r="H379">
        <v>3.83</v>
      </c>
      <c r="I379" s="1">
        <v>39988</v>
      </c>
      <c r="J379">
        <v>898</v>
      </c>
      <c r="K379" s="1">
        <v>39988</v>
      </c>
      <c r="L379">
        <v>893.75</v>
      </c>
      <c r="M379" s="1">
        <v>39989</v>
      </c>
      <c r="N379">
        <v>-4.2</v>
      </c>
      <c r="O379" s="2">
        <v>39988</v>
      </c>
      <c r="P379" t="s">
        <v>36</v>
      </c>
      <c r="Q379" s="2">
        <v>40074</v>
      </c>
      <c r="R379" s="13"/>
      <c r="S379" s="1">
        <v>39988</v>
      </c>
      <c r="T379" t="s">
        <v>37</v>
      </c>
      <c r="U379" s="2">
        <v>40165</v>
      </c>
      <c r="V379" s="13"/>
      <c r="AC379" s="1">
        <v>39996</v>
      </c>
      <c r="AD379">
        <v>3642.91</v>
      </c>
    </row>
    <row r="380" spans="1:30" x14ac:dyDescent="0.25">
      <c r="A380" s="1">
        <v>39989</v>
      </c>
      <c r="B380">
        <v>1499.9749999999999</v>
      </c>
      <c r="C380" s="1">
        <v>39989</v>
      </c>
      <c r="D380">
        <v>920.26</v>
      </c>
      <c r="E380" s="1">
        <v>39989</v>
      </c>
      <c r="F380">
        <v>2.9950000000000001</v>
      </c>
      <c r="G380" s="1">
        <v>37075</v>
      </c>
      <c r="H380">
        <v>3.82</v>
      </c>
      <c r="I380" s="1">
        <v>39989</v>
      </c>
      <c r="J380">
        <v>916.5</v>
      </c>
      <c r="K380" s="1">
        <v>39989</v>
      </c>
      <c r="L380">
        <v>912.5</v>
      </c>
      <c r="M380" s="1">
        <v>39990</v>
      </c>
      <c r="N380">
        <v>-4.2</v>
      </c>
      <c r="O380" s="2">
        <v>39989</v>
      </c>
      <c r="P380" t="s">
        <v>36</v>
      </c>
      <c r="Q380" s="2">
        <v>40074</v>
      </c>
      <c r="R380" s="13"/>
      <c r="S380" s="1">
        <v>39989</v>
      </c>
      <c r="T380" t="s">
        <v>37</v>
      </c>
      <c r="U380" s="2">
        <v>40165</v>
      </c>
      <c r="V380" s="13"/>
      <c r="AC380" s="1">
        <v>40000</v>
      </c>
      <c r="AD380">
        <v>3653.01</v>
      </c>
    </row>
    <row r="381" spans="1:30" x14ac:dyDescent="0.25">
      <c r="A381" s="1">
        <v>39990</v>
      </c>
      <c r="B381">
        <v>1498.0809999999999</v>
      </c>
      <c r="C381" s="1">
        <v>39990</v>
      </c>
      <c r="D381">
        <v>918.9</v>
      </c>
      <c r="E381" s="1">
        <v>39990</v>
      </c>
      <c r="F381">
        <v>2.9849999999999999</v>
      </c>
      <c r="G381" s="1">
        <v>37077</v>
      </c>
      <c r="H381">
        <v>3.82</v>
      </c>
      <c r="I381" s="1">
        <v>39990</v>
      </c>
      <c r="J381">
        <v>914</v>
      </c>
      <c r="K381" s="1">
        <v>39990</v>
      </c>
      <c r="L381">
        <v>909.75</v>
      </c>
      <c r="M381" s="1">
        <v>39993</v>
      </c>
      <c r="N381">
        <v>-4.2</v>
      </c>
      <c r="O381" s="2">
        <v>39990</v>
      </c>
      <c r="P381" t="s">
        <v>36</v>
      </c>
      <c r="Q381" s="2">
        <v>40074</v>
      </c>
      <c r="R381" s="13"/>
      <c r="S381" s="1">
        <v>39990</v>
      </c>
      <c r="T381" t="s">
        <v>37</v>
      </c>
      <c r="U381" s="2">
        <v>40165</v>
      </c>
      <c r="V381" s="13"/>
      <c r="AC381" s="1">
        <v>40001</v>
      </c>
      <c r="AD381">
        <v>3596.78</v>
      </c>
    </row>
    <row r="382" spans="1:30" x14ac:dyDescent="0.25">
      <c r="A382" s="1">
        <v>39993</v>
      </c>
      <c r="B382">
        <v>1511.704</v>
      </c>
      <c r="C382" s="1">
        <v>39993</v>
      </c>
      <c r="D382">
        <v>927.23</v>
      </c>
      <c r="E382" s="1">
        <v>39993</v>
      </c>
      <c r="F382">
        <v>2.9569000000000001</v>
      </c>
      <c r="G382" s="1">
        <v>37078</v>
      </c>
      <c r="H382">
        <v>3.81</v>
      </c>
      <c r="I382" s="1">
        <v>39993</v>
      </c>
      <c r="J382">
        <v>921.25</v>
      </c>
      <c r="K382" s="1">
        <v>39993</v>
      </c>
      <c r="L382">
        <v>917</v>
      </c>
      <c r="M382" s="1">
        <v>39994</v>
      </c>
      <c r="N382">
        <v>-4.2</v>
      </c>
      <c r="O382" s="2">
        <v>39993</v>
      </c>
      <c r="P382" t="s">
        <v>36</v>
      </c>
      <c r="Q382" s="2">
        <v>40074</v>
      </c>
      <c r="R382" s="13"/>
      <c r="S382" s="1">
        <v>39993</v>
      </c>
      <c r="T382" t="s">
        <v>37</v>
      </c>
      <c r="U382" s="2">
        <v>40165</v>
      </c>
      <c r="V382" s="13"/>
      <c r="AC382" s="1">
        <v>40002</v>
      </c>
      <c r="AD382">
        <v>3591.48</v>
      </c>
    </row>
    <row r="383" spans="1:30" x14ac:dyDescent="0.25">
      <c r="A383" s="1">
        <v>39994</v>
      </c>
      <c r="B383">
        <v>1498.9369999999999</v>
      </c>
      <c r="C383" s="1">
        <v>39994</v>
      </c>
      <c r="D383">
        <v>919.32</v>
      </c>
      <c r="E383" s="1">
        <v>39994</v>
      </c>
      <c r="F383">
        <v>2.9813999999999998</v>
      </c>
      <c r="G383" s="1">
        <v>37081</v>
      </c>
      <c r="H383">
        <v>3.79</v>
      </c>
      <c r="I383" s="1">
        <v>39994</v>
      </c>
      <c r="J383">
        <v>915.5</v>
      </c>
      <c r="K383" s="1">
        <v>39994</v>
      </c>
      <c r="L383">
        <v>911.25</v>
      </c>
      <c r="M383" s="1">
        <v>39995</v>
      </c>
      <c r="N383">
        <v>-4.25</v>
      </c>
      <c r="O383" s="2">
        <v>39994</v>
      </c>
      <c r="P383" t="s">
        <v>36</v>
      </c>
      <c r="Q383" s="2">
        <v>40074</v>
      </c>
      <c r="R383" s="13"/>
      <c r="S383" s="1">
        <v>39994</v>
      </c>
      <c r="T383" t="s">
        <v>37</v>
      </c>
      <c r="U383" s="2">
        <v>40165</v>
      </c>
      <c r="V383" s="13"/>
      <c r="AC383" s="1">
        <v>40003</v>
      </c>
      <c r="AD383">
        <v>3602.27</v>
      </c>
    </row>
    <row r="384" spans="1:30" x14ac:dyDescent="0.25">
      <c r="A384" s="1">
        <v>39995</v>
      </c>
      <c r="B384">
        <v>1505.6389999999999</v>
      </c>
      <c r="C384" s="1">
        <v>39995</v>
      </c>
      <c r="D384">
        <v>923.33</v>
      </c>
      <c r="E384" s="1">
        <v>39995</v>
      </c>
      <c r="F384">
        <v>2.9478</v>
      </c>
      <c r="G384" s="1">
        <v>37082</v>
      </c>
      <c r="H384">
        <v>3.79</v>
      </c>
      <c r="I384" s="1">
        <v>39995</v>
      </c>
      <c r="J384">
        <v>919.25</v>
      </c>
      <c r="K384" s="1">
        <v>39995</v>
      </c>
      <c r="L384">
        <v>915</v>
      </c>
      <c r="M384" s="1">
        <v>39996</v>
      </c>
      <c r="N384">
        <v>-4.2</v>
      </c>
      <c r="O384" s="2">
        <v>39995</v>
      </c>
      <c r="P384" t="s">
        <v>36</v>
      </c>
      <c r="Q384" s="2">
        <v>40074</v>
      </c>
      <c r="R384" s="13"/>
      <c r="S384" s="1">
        <v>39995</v>
      </c>
      <c r="T384" t="s">
        <v>37</v>
      </c>
      <c r="U384" s="2">
        <v>40165</v>
      </c>
      <c r="V384" s="13"/>
      <c r="AC384" s="1">
        <v>40004</v>
      </c>
      <c r="AD384">
        <v>3598.46</v>
      </c>
    </row>
    <row r="385" spans="1:30" x14ac:dyDescent="0.25">
      <c r="A385" s="1">
        <v>39996</v>
      </c>
      <c r="B385">
        <v>1461.798</v>
      </c>
      <c r="C385" s="1">
        <v>39996</v>
      </c>
      <c r="D385">
        <v>896.42</v>
      </c>
      <c r="E385" s="1">
        <v>39996</v>
      </c>
      <c r="F385">
        <v>3.0341</v>
      </c>
      <c r="G385" s="1">
        <v>37083</v>
      </c>
      <c r="H385">
        <v>3.76</v>
      </c>
      <c r="I385" s="1">
        <v>39996</v>
      </c>
      <c r="J385">
        <v>893.25</v>
      </c>
      <c r="K385" s="1">
        <v>39996</v>
      </c>
      <c r="L385">
        <v>889</v>
      </c>
      <c r="M385" s="1">
        <v>40000</v>
      </c>
      <c r="N385">
        <v>-4.3499999999999996</v>
      </c>
      <c r="O385" s="2">
        <v>39996</v>
      </c>
      <c r="P385" t="s">
        <v>36</v>
      </c>
      <c r="Q385" s="2">
        <v>40074</v>
      </c>
      <c r="R385" s="13"/>
      <c r="S385" s="1">
        <v>39996</v>
      </c>
      <c r="T385" t="s">
        <v>37</v>
      </c>
      <c r="U385" s="2">
        <v>40165</v>
      </c>
      <c r="V385" s="13"/>
      <c r="AC385" s="1">
        <v>40007</v>
      </c>
      <c r="AD385">
        <v>3622.38</v>
      </c>
    </row>
    <row r="386" spans="1:30" x14ac:dyDescent="0.25">
      <c r="A386" s="1">
        <v>40000</v>
      </c>
      <c r="B386">
        <v>1465.5830000000001</v>
      </c>
      <c r="C386" s="1">
        <v>40000</v>
      </c>
      <c r="D386">
        <v>898.72</v>
      </c>
      <c r="E386" s="1">
        <v>40000</v>
      </c>
      <c r="F386">
        <v>3.0266000000000002</v>
      </c>
      <c r="G386" s="1">
        <v>37084</v>
      </c>
      <c r="H386">
        <v>3.77</v>
      </c>
      <c r="I386" s="1">
        <v>40000</v>
      </c>
      <c r="J386">
        <v>895.5</v>
      </c>
      <c r="K386" s="1">
        <v>40000</v>
      </c>
      <c r="L386">
        <v>891</v>
      </c>
      <c r="M386" s="1">
        <v>40001</v>
      </c>
      <c r="N386">
        <v>-4.4000000000000004</v>
      </c>
      <c r="O386" s="2">
        <v>40000</v>
      </c>
      <c r="P386" t="s">
        <v>36</v>
      </c>
      <c r="Q386" s="2">
        <v>40074</v>
      </c>
      <c r="R386" s="13"/>
      <c r="S386" s="1">
        <v>40000</v>
      </c>
      <c r="T386" t="s">
        <v>37</v>
      </c>
      <c r="U386" s="2">
        <v>40165</v>
      </c>
      <c r="V386" s="13"/>
      <c r="AC386" s="1">
        <v>40008</v>
      </c>
      <c r="AD386">
        <v>3604.65</v>
      </c>
    </row>
    <row r="387" spans="1:30" x14ac:dyDescent="0.25">
      <c r="A387" s="1">
        <v>40001</v>
      </c>
      <c r="B387">
        <v>1436.7429999999999</v>
      </c>
      <c r="C387" s="1">
        <v>40001</v>
      </c>
      <c r="D387">
        <v>881.03</v>
      </c>
      <c r="E387" s="1">
        <v>40001</v>
      </c>
      <c r="F387">
        <v>3.0872999999999999</v>
      </c>
      <c r="G387" s="1">
        <v>37085</v>
      </c>
      <c r="H387">
        <v>3.75875</v>
      </c>
      <c r="I387" s="1">
        <v>40001</v>
      </c>
      <c r="J387">
        <v>879.25</v>
      </c>
      <c r="K387" s="1">
        <v>40001</v>
      </c>
      <c r="L387">
        <v>875</v>
      </c>
      <c r="M387" s="1">
        <v>40002</v>
      </c>
      <c r="N387">
        <v>-4.5</v>
      </c>
      <c r="O387" s="2">
        <v>40001</v>
      </c>
      <c r="P387" t="s">
        <v>36</v>
      </c>
      <c r="Q387" s="2">
        <v>40074</v>
      </c>
      <c r="R387" s="13"/>
      <c r="S387" s="1">
        <v>40001</v>
      </c>
      <c r="T387" t="s">
        <v>37</v>
      </c>
      <c r="U387" s="2">
        <v>40165</v>
      </c>
      <c r="V387" s="13"/>
      <c r="AC387" s="1">
        <v>40009</v>
      </c>
      <c r="AD387">
        <v>3506.42</v>
      </c>
    </row>
    <row r="388" spans="1:30" x14ac:dyDescent="0.25">
      <c r="A388" s="1">
        <v>40002</v>
      </c>
      <c r="B388">
        <v>1435.1990000000001</v>
      </c>
      <c r="C388" s="1">
        <v>40002</v>
      </c>
      <c r="D388">
        <v>879.56</v>
      </c>
      <c r="E388" s="1">
        <v>40002</v>
      </c>
      <c r="F388">
        <v>3.0899000000000001</v>
      </c>
      <c r="G388" s="1">
        <v>37088</v>
      </c>
      <c r="H388">
        <v>3.76</v>
      </c>
      <c r="I388" s="1">
        <v>40002</v>
      </c>
      <c r="J388">
        <v>873.75</v>
      </c>
      <c r="K388" s="1">
        <v>40002</v>
      </c>
      <c r="L388">
        <v>869.25</v>
      </c>
      <c r="M388" s="1">
        <v>40003</v>
      </c>
      <c r="N388">
        <v>-4.5</v>
      </c>
      <c r="O388" s="2">
        <v>40002</v>
      </c>
      <c r="P388" t="s">
        <v>36</v>
      </c>
      <c r="Q388" s="2">
        <v>40074</v>
      </c>
      <c r="R388" s="13"/>
      <c r="S388" s="1">
        <v>40002</v>
      </c>
      <c r="T388" t="s">
        <v>37</v>
      </c>
      <c r="U388" s="2">
        <v>40165</v>
      </c>
      <c r="V388" s="13"/>
      <c r="AC388" s="1">
        <v>40010</v>
      </c>
      <c r="AD388">
        <v>3450.53</v>
      </c>
    </row>
    <row r="389" spans="1:30" x14ac:dyDescent="0.25">
      <c r="A389" s="1">
        <v>40003</v>
      </c>
      <c r="B389">
        <v>1440.3030000000001</v>
      </c>
      <c r="C389" s="1">
        <v>40003</v>
      </c>
      <c r="D389">
        <v>882.68</v>
      </c>
      <c r="E389" s="1">
        <v>40003</v>
      </c>
      <c r="F389">
        <v>3.0806</v>
      </c>
      <c r="G389" s="1">
        <v>37089</v>
      </c>
      <c r="H389">
        <v>3.76</v>
      </c>
      <c r="I389" s="1">
        <v>40003</v>
      </c>
      <c r="J389">
        <v>879</v>
      </c>
      <c r="K389" s="1">
        <v>40003</v>
      </c>
      <c r="L389">
        <v>874.5</v>
      </c>
      <c r="M389" s="1">
        <v>40004</v>
      </c>
      <c r="N389">
        <v>-4.45</v>
      </c>
      <c r="O389" s="2">
        <v>40003</v>
      </c>
      <c r="P389" t="s">
        <v>36</v>
      </c>
      <c r="Q389" s="2">
        <v>40074</v>
      </c>
      <c r="R389" s="13"/>
      <c r="S389" s="1">
        <v>40003</v>
      </c>
      <c r="T389" t="s">
        <v>37</v>
      </c>
      <c r="U389" s="2">
        <v>40165</v>
      </c>
      <c r="V389" s="13"/>
      <c r="AC389" s="1">
        <v>40011</v>
      </c>
      <c r="AD389">
        <v>3452.25</v>
      </c>
    </row>
    <row r="390" spans="1:30" x14ac:dyDescent="0.25">
      <c r="A390" s="1">
        <v>40004</v>
      </c>
      <c r="B390">
        <v>1434.5039999999999</v>
      </c>
      <c r="C390" s="1">
        <v>40004</v>
      </c>
      <c r="D390">
        <v>879.13</v>
      </c>
      <c r="E390" s="1">
        <v>40004</v>
      </c>
      <c r="F390">
        <v>3.093</v>
      </c>
      <c r="G390" s="1">
        <v>37090</v>
      </c>
      <c r="H390">
        <v>3.76</v>
      </c>
      <c r="I390" s="1">
        <v>40004</v>
      </c>
      <c r="J390">
        <v>874.25</v>
      </c>
      <c r="K390" s="1">
        <v>40004</v>
      </c>
      <c r="L390">
        <v>869.75</v>
      </c>
      <c r="M390" s="1">
        <v>40007</v>
      </c>
      <c r="N390">
        <v>-4.4000000000000004</v>
      </c>
      <c r="O390" s="2">
        <v>40004</v>
      </c>
      <c r="P390" t="s">
        <v>36</v>
      </c>
      <c r="Q390" s="2">
        <v>40074</v>
      </c>
      <c r="R390" s="13"/>
      <c r="S390" s="1">
        <v>40004</v>
      </c>
      <c r="T390" t="s">
        <v>37</v>
      </c>
      <c r="U390" s="2">
        <v>40165</v>
      </c>
      <c r="V390" s="13"/>
      <c r="AC390" s="1">
        <v>40014</v>
      </c>
      <c r="AD390">
        <v>3417.54</v>
      </c>
    </row>
    <row r="391" spans="1:30" x14ac:dyDescent="0.25">
      <c r="A391" s="1">
        <v>40007</v>
      </c>
      <c r="B391">
        <v>1470.4269999999999</v>
      </c>
      <c r="C391" s="1">
        <v>40007</v>
      </c>
      <c r="D391">
        <v>901.05</v>
      </c>
      <c r="E391" s="1">
        <v>40007</v>
      </c>
      <c r="F391">
        <v>3.0209000000000001</v>
      </c>
      <c r="G391" s="1">
        <v>37091</v>
      </c>
      <c r="H391">
        <v>3.71</v>
      </c>
      <c r="I391" s="1">
        <v>40007</v>
      </c>
      <c r="J391">
        <v>895.5</v>
      </c>
      <c r="K391" s="1">
        <v>40007</v>
      </c>
      <c r="L391">
        <v>891.25</v>
      </c>
      <c r="M391" s="1">
        <v>40008</v>
      </c>
      <c r="N391">
        <v>-4.4000000000000004</v>
      </c>
      <c r="O391" s="2">
        <v>40007</v>
      </c>
      <c r="P391" t="s">
        <v>36</v>
      </c>
      <c r="Q391" s="2">
        <v>40074</v>
      </c>
      <c r="R391" s="13"/>
      <c r="S391" s="1">
        <v>40007</v>
      </c>
      <c r="T391" t="s">
        <v>37</v>
      </c>
      <c r="U391" s="2">
        <v>40165</v>
      </c>
      <c r="V391" s="13"/>
      <c r="AC391" s="1">
        <v>40015</v>
      </c>
      <c r="AD391">
        <v>3405.91</v>
      </c>
    </row>
    <row r="392" spans="1:30" x14ac:dyDescent="0.25">
      <c r="A392" s="1">
        <v>40008</v>
      </c>
      <c r="B392">
        <v>1478.2360000000001</v>
      </c>
      <c r="C392" s="1">
        <v>40008</v>
      </c>
      <c r="D392">
        <v>905.84</v>
      </c>
      <c r="E392" s="1">
        <v>40008</v>
      </c>
      <c r="F392">
        <v>3.0049999999999999</v>
      </c>
      <c r="G392" s="1">
        <v>37092</v>
      </c>
      <c r="H392">
        <v>3.7087500000000002</v>
      </c>
      <c r="I392" s="1">
        <v>40008</v>
      </c>
      <c r="J392">
        <v>901.5</v>
      </c>
      <c r="K392" s="1">
        <v>40008</v>
      </c>
      <c r="L392">
        <v>897</v>
      </c>
      <c r="M392" s="1">
        <v>40009</v>
      </c>
      <c r="N392">
        <v>-4.4000000000000004</v>
      </c>
      <c r="O392" s="2">
        <v>40008</v>
      </c>
      <c r="P392" t="s">
        <v>36</v>
      </c>
      <c r="Q392" s="2">
        <v>40074</v>
      </c>
      <c r="R392" s="13"/>
      <c r="S392" s="1">
        <v>40008</v>
      </c>
      <c r="T392" t="s">
        <v>37</v>
      </c>
      <c r="U392" s="2">
        <v>40165</v>
      </c>
      <c r="V392" s="13"/>
      <c r="AC392" s="1">
        <v>40016</v>
      </c>
      <c r="AD392">
        <v>3406.43</v>
      </c>
    </row>
    <row r="393" spans="1:30" x14ac:dyDescent="0.25">
      <c r="A393" s="1">
        <v>40009</v>
      </c>
      <c r="B393">
        <v>1522.088</v>
      </c>
      <c r="C393" s="1">
        <v>40009</v>
      </c>
      <c r="D393">
        <v>932.68</v>
      </c>
      <c r="E393" s="1">
        <v>40009</v>
      </c>
      <c r="F393">
        <v>2.9186999999999999</v>
      </c>
      <c r="G393" s="1">
        <v>37095</v>
      </c>
      <c r="H393">
        <v>3.7</v>
      </c>
      <c r="I393" s="1">
        <v>40009</v>
      </c>
      <c r="J393">
        <v>927.25</v>
      </c>
      <c r="K393" s="1">
        <v>40009</v>
      </c>
      <c r="L393">
        <v>922.75</v>
      </c>
      <c r="M393" s="1">
        <v>40010</v>
      </c>
      <c r="N393">
        <v>-4.4000000000000004</v>
      </c>
      <c r="O393" s="2">
        <v>40009</v>
      </c>
      <c r="P393" t="s">
        <v>36</v>
      </c>
      <c r="Q393" s="2">
        <v>40074</v>
      </c>
      <c r="R393" s="13"/>
      <c r="S393" s="1">
        <v>40009</v>
      </c>
      <c r="T393" t="s">
        <v>37</v>
      </c>
      <c r="U393" s="2">
        <v>40165</v>
      </c>
      <c r="V393" s="13"/>
      <c r="AC393" s="1">
        <v>40017</v>
      </c>
      <c r="AD393">
        <v>3380.62</v>
      </c>
    </row>
    <row r="394" spans="1:30" x14ac:dyDescent="0.25">
      <c r="A394" s="1">
        <v>40010</v>
      </c>
      <c r="B394">
        <v>1535.3040000000001</v>
      </c>
      <c r="C394" s="1">
        <v>40010</v>
      </c>
      <c r="D394">
        <v>940.74</v>
      </c>
      <c r="E394" s="1">
        <v>40010</v>
      </c>
      <c r="F394">
        <v>2.8936999999999999</v>
      </c>
      <c r="G394" s="1">
        <v>37096</v>
      </c>
      <c r="H394">
        <v>3.7</v>
      </c>
      <c r="I394" s="1">
        <v>40010</v>
      </c>
      <c r="J394">
        <v>935.75</v>
      </c>
      <c r="K394" s="1">
        <v>40010</v>
      </c>
      <c r="L394">
        <v>931.25</v>
      </c>
      <c r="M394" s="1">
        <v>40011</v>
      </c>
      <c r="N394">
        <v>-4.4000000000000004</v>
      </c>
      <c r="O394" s="2">
        <v>40010</v>
      </c>
      <c r="P394" t="s">
        <v>36</v>
      </c>
      <c r="Q394" s="2">
        <v>40074</v>
      </c>
      <c r="R394" s="13"/>
      <c r="S394" s="1">
        <v>40010</v>
      </c>
      <c r="T394" t="s">
        <v>37</v>
      </c>
      <c r="U394" s="2">
        <v>40165</v>
      </c>
      <c r="V394" s="13"/>
      <c r="AC394" s="1">
        <v>40018</v>
      </c>
      <c r="AD394">
        <v>3369.1</v>
      </c>
    </row>
    <row r="395" spans="1:30" x14ac:dyDescent="0.25">
      <c r="A395" s="1">
        <v>40011</v>
      </c>
      <c r="B395">
        <v>1534.703</v>
      </c>
      <c r="C395" s="1">
        <v>40011</v>
      </c>
      <c r="D395">
        <v>940.38</v>
      </c>
      <c r="E395" s="1">
        <v>40011</v>
      </c>
      <c r="F395">
        <v>2.8947000000000003</v>
      </c>
      <c r="G395" s="1">
        <v>37097</v>
      </c>
      <c r="H395">
        <v>3.7</v>
      </c>
      <c r="I395" s="1">
        <v>40011</v>
      </c>
      <c r="J395">
        <v>937</v>
      </c>
      <c r="K395" s="1">
        <v>40011</v>
      </c>
      <c r="L395">
        <v>932.5</v>
      </c>
      <c r="M395" s="1">
        <v>40014</v>
      </c>
      <c r="N395">
        <v>-4.45</v>
      </c>
      <c r="O395" s="2">
        <v>40011</v>
      </c>
      <c r="P395" t="s">
        <v>36</v>
      </c>
      <c r="Q395" s="2">
        <v>40074</v>
      </c>
      <c r="R395" s="13"/>
      <c r="S395" s="1">
        <v>40011</v>
      </c>
      <c r="T395" t="s">
        <v>37</v>
      </c>
      <c r="U395" s="2">
        <v>40165</v>
      </c>
      <c r="V395" s="13"/>
      <c r="AC395" s="1">
        <v>40021</v>
      </c>
      <c r="AD395">
        <v>3360.59</v>
      </c>
    </row>
    <row r="396" spans="1:30" x14ac:dyDescent="0.25">
      <c r="A396" s="1">
        <v>40014</v>
      </c>
      <c r="B396">
        <v>1552.2570000000001</v>
      </c>
      <c r="C396" s="1">
        <v>40014</v>
      </c>
      <c r="D396">
        <v>951.13</v>
      </c>
      <c r="E396" s="1">
        <v>40014</v>
      </c>
      <c r="F396">
        <v>2.8618000000000001</v>
      </c>
      <c r="G396" s="1">
        <v>37098</v>
      </c>
      <c r="H396">
        <v>3.7050000000000001</v>
      </c>
      <c r="I396" s="1">
        <v>40014</v>
      </c>
      <c r="J396">
        <v>949</v>
      </c>
      <c r="K396" s="1">
        <v>40014</v>
      </c>
      <c r="L396">
        <v>944.5</v>
      </c>
      <c r="M396" s="1">
        <v>40015</v>
      </c>
      <c r="N396">
        <v>-4.4000000000000004</v>
      </c>
      <c r="O396" s="2">
        <v>40014</v>
      </c>
      <c r="P396" t="s">
        <v>36</v>
      </c>
      <c r="Q396" s="2">
        <v>40074</v>
      </c>
      <c r="R396" s="13"/>
      <c r="S396" s="1">
        <v>40014</v>
      </c>
      <c r="T396" t="s">
        <v>37</v>
      </c>
      <c r="U396" s="2">
        <v>40165</v>
      </c>
      <c r="V396" s="13"/>
      <c r="AC396" s="1">
        <v>40022</v>
      </c>
      <c r="AD396">
        <v>3366.2</v>
      </c>
    </row>
    <row r="397" spans="1:30" x14ac:dyDescent="0.25">
      <c r="A397" s="1">
        <v>40015</v>
      </c>
      <c r="B397">
        <v>1557.9090000000001</v>
      </c>
      <c r="C397" s="1">
        <v>40015</v>
      </c>
      <c r="D397">
        <v>954.58</v>
      </c>
      <c r="E397" s="1">
        <v>40015</v>
      </c>
      <c r="F397">
        <v>2.8515999999999999</v>
      </c>
      <c r="G397" s="1">
        <v>37099</v>
      </c>
      <c r="H397">
        <v>3.69625</v>
      </c>
      <c r="I397" s="1">
        <v>40015</v>
      </c>
      <c r="J397">
        <v>953.5</v>
      </c>
      <c r="K397" s="1">
        <v>40015</v>
      </c>
      <c r="L397">
        <v>949</v>
      </c>
      <c r="M397" s="1">
        <v>40016</v>
      </c>
      <c r="N397">
        <v>-4.5</v>
      </c>
      <c r="O397" s="2">
        <v>40015</v>
      </c>
      <c r="P397" t="s">
        <v>36</v>
      </c>
      <c r="Q397" s="2">
        <v>40074</v>
      </c>
      <c r="R397" s="13"/>
      <c r="S397" s="1">
        <v>40015</v>
      </c>
      <c r="T397" t="s">
        <v>37</v>
      </c>
      <c r="U397" s="2">
        <v>40165</v>
      </c>
      <c r="V397" s="13"/>
      <c r="AC397" s="1">
        <v>40023</v>
      </c>
      <c r="AD397">
        <v>3370.03</v>
      </c>
    </row>
    <row r="398" spans="1:30" x14ac:dyDescent="0.25">
      <c r="A398" s="1">
        <v>40016</v>
      </c>
      <c r="B398">
        <v>1557.366</v>
      </c>
      <c r="C398" s="1">
        <v>40016</v>
      </c>
      <c r="D398">
        <v>954.07</v>
      </c>
      <c r="E398" s="1">
        <v>40016</v>
      </c>
      <c r="F398">
        <v>2.8547000000000002</v>
      </c>
      <c r="G398" s="1">
        <v>37102</v>
      </c>
      <c r="H398">
        <v>3.67875</v>
      </c>
      <c r="I398" s="1">
        <v>40016</v>
      </c>
      <c r="J398">
        <v>949.5</v>
      </c>
      <c r="K398" s="1">
        <v>40016</v>
      </c>
      <c r="L398">
        <v>945</v>
      </c>
      <c r="M398" s="1">
        <v>40017</v>
      </c>
      <c r="N398">
        <v>-4.4000000000000004</v>
      </c>
      <c r="O398" s="2">
        <v>40016</v>
      </c>
      <c r="P398" t="s">
        <v>36</v>
      </c>
      <c r="Q398" s="2">
        <v>40074</v>
      </c>
      <c r="R398" s="13"/>
      <c r="S398" s="1">
        <v>40016</v>
      </c>
      <c r="T398" t="s">
        <v>37</v>
      </c>
      <c r="U398" s="2">
        <v>40165</v>
      </c>
      <c r="V398" s="13"/>
      <c r="AC398" s="1">
        <v>40024</v>
      </c>
      <c r="AD398">
        <v>3376.41</v>
      </c>
    </row>
    <row r="399" spans="1:30" x14ac:dyDescent="0.25">
      <c r="A399" s="1">
        <v>40017</v>
      </c>
      <c r="B399">
        <v>1593.65</v>
      </c>
      <c r="C399" s="1">
        <v>40017</v>
      </c>
      <c r="D399">
        <v>976.29</v>
      </c>
      <c r="E399" s="1">
        <v>40017</v>
      </c>
      <c r="F399">
        <v>2.7898000000000001</v>
      </c>
      <c r="G399" s="1">
        <v>37103</v>
      </c>
      <c r="H399">
        <v>3.67</v>
      </c>
      <c r="I399" s="1">
        <v>40017</v>
      </c>
      <c r="J399">
        <v>969</v>
      </c>
      <c r="K399" s="1">
        <v>40017</v>
      </c>
      <c r="L399">
        <v>964.5</v>
      </c>
      <c r="M399" s="1">
        <v>40018</v>
      </c>
      <c r="N399">
        <v>-4.45</v>
      </c>
      <c r="O399" s="2">
        <v>40017</v>
      </c>
      <c r="P399" t="s">
        <v>36</v>
      </c>
      <c r="Q399" s="2">
        <v>40074</v>
      </c>
      <c r="R399" s="13"/>
      <c r="S399" s="1">
        <v>40017</v>
      </c>
      <c r="T399" t="s">
        <v>37</v>
      </c>
      <c r="U399" s="2">
        <v>40165</v>
      </c>
      <c r="V399" s="13"/>
      <c r="AC399" s="1">
        <v>40025</v>
      </c>
      <c r="AD399">
        <v>3375.6</v>
      </c>
    </row>
    <row r="400" spans="1:30" x14ac:dyDescent="0.25">
      <c r="A400" s="1">
        <v>40018</v>
      </c>
      <c r="B400">
        <v>1598.501</v>
      </c>
      <c r="C400" s="1">
        <v>40018</v>
      </c>
      <c r="D400">
        <v>979.26</v>
      </c>
      <c r="E400" s="1">
        <v>40018</v>
      </c>
      <c r="F400">
        <v>2.7812999999999999</v>
      </c>
      <c r="G400" s="1">
        <v>37104</v>
      </c>
      <c r="H400">
        <v>3.65625</v>
      </c>
      <c r="I400" s="1">
        <v>40018</v>
      </c>
      <c r="J400">
        <v>977.75</v>
      </c>
      <c r="K400" s="1">
        <v>40018</v>
      </c>
      <c r="L400">
        <v>973.5</v>
      </c>
      <c r="M400" s="1">
        <v>40021</v>
      </c>
      <c r="N400">
        <v>-4.4000000000000004</v>
      </c>
      <c r="O400" s="2">
        <v>40018</v>
      </c>
      <c r="P400" t="s">
        <v>36</v>
      </c>
      <c r="Q400" s="2">
        <v>40074</v>
      </c>
      <c r="R400" s="13"/>
      <c r="S400" s="1">
        <v>40018</v>
      </c>
      <c r="T400" t="s">
        <v>37</v>
      </c>
      <c r="U400" s="2">
        <v>40165</v>
      </c>
      <c r="V400" s="13"/>
      <c r="AC400" s="1">
        <v>40028</v>
      </c>
      <c r="AD400">
        <v>3361.12</v>
      </c>
    </row>
    <row r="401" spans="1:30" x14ac:dyDescent="0.25">
      <c r="A401" s="1">
        <v>40021</v>
      </c>
      <c r="B401">
        <v>1603.2570000000001</v>
      </c>
      <c r="C401" s="1">
        <v>40021</v>
      </c>
      <c r="D401">
        <v>982.18</v>
      </c>
      <c r="E401" s="1">
        <v>40021</v>
      </c>
      <c r="F401">
        <v>2.7707999999999999</v>
      </c>
      <c r="G401" s="1">
        <v>37105</v>
      </c>
      <c r="H401">
        <v>3.65</v>
      </c>
      <c r="I401" s="1">
        <v>40021</v>
      </c>
      <c r="J401">
        <v>980</v>
      </c>
      <c r="K401" s="1">
        <v>40021</v>
      </c>
      <c r="L401">
        <v>975.5</v>
      </c>
      <c r="M401" s="1">
        <v>40022</v>
      </c>
      <c r="N401">
        <v>-4.5</v>
      </c>
      <c r="O401" s="2">
        <v>40021</v>
      </c>
      <c r="P401" t="s">
        <v>36</v>
      </c>
      <c r="Q401" s="2">
        <v>40074</v>
      </c>
      <c r="R401" s="13"/>
      <c r="S401" s="1">
        <v>40021</v>
      </c>
      <c r="T401" t="s">
        <v>37</v>
      </c>
      <c r="U401" s="2">
        <v>40165</v>
      </c>
      <c r="V401" s="13"/>
      <c r="AC401" s="1">
        <v>40029</v>
      </c>
      <c r="AD401">
        <v>3352.6</v>
      </c>
    </row>
    <row r="402" spans="1:30" x14ac:dyDescent="0.25">
      <c r="A402" s="1">
        <v>40022</v>
      </c>
      <c r="B402">
        <v>1599.09</v>
      </c>
      <c r="C402" s="1">
        <v>40022</v>
      </c>
      <c r="D402">
        <v>979.62</v>
      </c>
      <c r="E402" s="1">
        <v>40022</v>
      </c>
      <c r="F402">
        <v>2.778</v>
      </c>
      <c r="G402" s="1">
        <v>37106</v>
      </c>
      <c r="H402">
        <v>3.65625</v>
      </c>
      <c r="I402" s="1">
        <v>40022</v>
      </c>
      <c r="J402">
        <v>976</v>
      </c>
      <c r="K402" s="1">
        <v>40022</v>
      </c>
      <c r="L402">
        <v>971.5</v>
      </c>
      <c r="M402" s="1">
        <v>40023</v>
      </c>
      <c r="N402">
        <v>-4.5</v>
      </c>
      <c r="O402" s="2">
        <v>40022</v>
      </c>
      <c r="P402" t="s">
        <v>36</v>
      </c>
      <c r="Q402" s="2">
        <v>40074</v>
      </c>
      <c r="R402" s="13"/>
      <c r="S402" s="1">
        <v>40022</v>
      </c>
      <c r="T402" t="s">
        <v>37</v>
      </c>
      <c r="U402" s="2">
        <v>40165</v>
      </c>
      <c r="V402" s="13"/>
      <c r="AC402" s="1">
        <v>40030</v>
      </c>
      <c r="AD402">
        <v>3358.5</v>
      </c>
    </row>
    <row r="403" spans="1:30" x14ac:dyDescent="0.25">
      <c r="A403" s="1">
        <v>40023</v>
      </c>
      <c r="B403">
        <v>1591.9949999999999</v>
      </c>
      <c r="C403" s="1">
        <v>40023</v>
      </c>
      <c r="D403">
        <v>975.15</v>
      </c>
      <c r="E403" s="1">
        <v>40023</v>
      </c>
      <c r="F403">
        <v>2.7861000000000002</v>
      </c>
      <c r="G403" s="1">
        <v>37109</v>
      </c>
      <c r="H403">
        <v>3.65</v>
      </c>
      <c r="I403" s="1">
        <v>40023</v>
      </c>
      <c r="J403">
        <v>975</v>
      </c>
      <c r="K403" s="1">
        <v>40023</v>
      </c>
      <c r="L403">
        <v>970.5</v>
      </c>
      <c r="M403" s="1">
        <v>40024</v>
      </c>
      <c r="N403">
        <v>-4.45</v>
      </c>
      <c r="O403" s="2">
        <v>40023</v>
      </c>
      <c r="P403" t="s">
        <v>36</v>
      </c>
      <c r="Q403" s="2">
        <v>40074</v>
      </c>
      <c r="R403" s="13"/>
      <c r="S403" s="1">
        <v>40023</v>
      </c>
      <c r="T403" t="s">
        <v>37</v>
      </c>
      <c r="U403" s="2">
        <v>40165</v>
      </c>
      <c r="V403" s="13"/>
      <c r="AC403" s="1">
        <v>40031</v>
      </c>
      <c r="AD403">
        <v>3363.77</v>
      </c>
    </row>
    <row r="404" spans="1:30" x14ac:dyDescent="0.25">
      <c r="A404" s="1">
        <v>40024</v>
      </c>
      <c r="B404">
        <v>1611.135</v>
      </c>
      <c r="C404" s="1">
        <v>40024</v>
      </c>
      <c r="D404">
        <v>986.75</v>
      </c>
      <c r="E404" s="1">
        <v>40024</v>
      </c>
      <c r="F404">
        <v>2.7519</v>
      </c>
      <c r="G404" s="1">
        <v>37110</v>
      </c>
      <c r="H404">
        <v>3.6437499999999998</v>
      </c>
      <c r="I404" s="1">
        <v>40024</v>
      </c>
      <c r="J404">
        <v>982.25</v>
      </c>
      <c r="K404" s="1">
        <v>40024</v>
      </c>
      <c r="L404">
        <v>977.75</v>
      </c>
      <c r="M404" s="1">
        <v>40025</v>
      </c>
      <c r="N404">
        <v>-4.4000000000000004</v>
      </c>
      <c r="O404" s="2">
        <v>40024</v>
      </c>
      <c r="P404" t="s">
        <v>36</v>
      </c>
      <c r="Q404" s="2">
        <v>40074</v>
      </c>
      <c r="R404" s="13"/>
      <c r="S404" s="1">
        <v>40024</v>
      </c>
      <c r="T404" t="s">
        <v>37</v>
      </c>
      <c r="U404" s="2">
        <v>40165</v>
      </c>
      <c r="V404" s="13"/>
      <c r="AC404" s="1">
        <v>40032</v>
      </c>
      <c r="AD404">
        <v>3367.29</v>
      </c>
    </row>
    <row r="405" spans="1:30" x14ac:dyDescent="0.25">
      <c r="A405" s="1">
        <v>40025</v>
      </c>
      <c r="B405">
        <v>1612.3119999999999</v>
      </c>
      <c r="C405" s="1">
        <v>40025</v>
      </c>
      <c r="D405">
        <v>987.48</v>
      </c>
      <c r="E405" s="1">
        <v>40025</v>
      </c>
      <c r="F405">
        <v>2.7499000000000002</v>
      </c>
      <c r="G405" s="1">
        <v>37111</v>
      </c>
      <c r="H405">
        <v>3.6375000000000002</v>
      </c>
      <c r="I405" s="1">
        <v>40025</v>
      </c>
      <c r="J405">
        <v>984.5</v>
      </c>
      <c r="K405" s="1">
        <v>40025</v>
      </c>
      <c r="L405">
        <v>980</v>
      </c>
      <c r="M405" s="1">
        <v>40028</v>
      </c>
      <c r="N405">
        <v>-4.4000000000000004</v>
      </c>
      <c r="O405" s="2">
        <v>40025</v>
      </c>
      <c r="P405" t="s">
        <v>36</v>
      </c>
      <c r="Q405" s="2">
        <v>40074</v>
      </c>
      <c r="R405" s="13"/>
      <c r="S405" s="1">
        <v>40025</v>
      </c>
      <c r="T405" t="s">
        <v>37</v>
      </c>
      <c r="U405" s="2">
        <v>40165</v>
      </c>
      <c r="V405" s="13"/>
      <c r="AC405" s="1">
        <v>40035</v>
      </c>
      <c r="AD405">
        <v>3371.06</v>
      </c>
    </row>
    <row r="406" spans="1:30" x14ac:dyDescent="0.25">
      <c r="A406" s="1">
        <v>40028</v>
      </c>
      <c r="B406">
        <v>1637.0550000000001</v>
      </c>
      <c r="C406" s="1">
        <v>40028</v>
      </c>
      <c r="D406">
        <v>1002.63</v>
      </c>
      <c r="E406" s="1">
        <v>40028</v>
      </c>
      <c r="F406">
        <v>2.6991000000000001</v>
      </c>
      <c r="G406" s="1">
        <v>37112</v>
      </c>
      <c r="H406">
        <v>3.59499999999999</v>
      </c>
      <c r="I406" s="1">
        <v>40028</v>
      </c>
      <c r="J406">
        <v>1000.75</v>
      </c>
      <c r="K406" s="1">
        <v>40028</v>
      </c>
      <c r="L406">
        <v>996.25</v>
      </c>
      <c r="M406" s="1">
        <v>40029</v>
      </c>
      <c r="N406">
        <v>-4.4000000000000004</v>
      </c>
      <c r="O406" s="2">
        <v>40028</v>
      </c>
      <c r="P406" t="s">
        <v>36</v>
      </c>
      <c r="Q406" s="2">
        <v>40074</v>
      </c>
      <c r="R406" s="13"/>
      <c r="S406" s="1">
        <v>40028</v>
      </c>
      <c r="T406" t="s">
        <v>37</v>
      </c>
      <c r="U406" s="2">
        <v>40165</v>
      </c>
      <c r="V406" s="13"/>
      <c r="AC406" s="1">
        <v>40036</v>
      </c>
      <c r="AD406">
        <v>3376.23</v>
      </c>
    </row>
    <row r="407" spans="1:30" x14ac:dyDescent="0.25">
      <c r="A407" s="1">
        <v>40029</v>
      </c>
      <c r="B407">
        <v>1642.0309999999999</v>
      </c>
      <c r="C407" s="1">
        <v>40029</v>
      </c>
      <c r="D407">
        <v>1005.65</v>
      </c>
      <c r="E407" s="1">
        <v>40029</v>
      </c>
      <c r="F407">
        <v>2.6907999999999999</v>
      </c>
      <c r="G407" s="1">
        <v>37113</v>
      </c>
      <c r="H407">
        <v>3.5887500000000001</v>
      </c>
      <c r="I407" s="1">
        <v>40029</v>
      </c>
      <c r="J407">
        <v>1004.75</v>
      </c>
      <c r="K407" s="1">
        <v>40029</v>
      </c>
      <c r="L407">
        <v>1000.25</v>
      </c>
      <c r="M407" s="1">
        <v>40030</v>
      </c>
      <c r="N407">
        <v>-4.45</v>
      </c>
      <c r="O407" s="2">
        <v>40029</v>
      </c>
      <c r="P407" t="s">
        <v>36</v>
      </c>
      <c r="Q407" s="2">
        <v>40074</v>
      </c>
      <c r="R407" s="13"/>
      <c r="S407" s="1">
        <v>40029</v>
      </c>
      <c r="T407" t="s">
        <v>37</v>
      </c>
      <c r="U407" s="2">
        <v>40165</v>
      </c>
      <c r="V407" s="13"/>
      <c r="AC407" s="1">
        <v>40037</v>
      </c>
      <c r="AD407">
        <v>3391.28</v>
      </c>
    </row>
    <row r="408" spans="1:30" x14ac:dyDescent="0.25">
      <c r="A408" s="1">
        <v>40030</v>
      </c>
      <c r="B408">
        <v>1637.807</v>
      </c>
      <c r="C408" s="1">
        <v>40030</v>
      </c>
      <c r="D408">
        <v>1002.72</v>
      </c>
      <c r="E408" s="1">
        <v>40030</v>
      </c>
      <c r="F408">
        <v>2.6699000000000002</v>
      </c>
      <c r="G408" s="1">
        <v>37116</v>
      </c>
      <c r="H408">
        <v>3.57</v>
      </c>
      <c r="I408" s="1">
        <v>40030</v>
      </c>
      <c r="J408">
        <v>1000.75</v>
      </c>
      <c r="K408" s="1">
        <v>40030</v>
      </c>
      <c r="L408">
        <v>996.5</v>
      </c>
      <c r="M408" s="1">
        <v>40031</v>
      </c>
      <c r="N408">
        <v>-4.4000000000000004</v>
      </c>
      <c r="O408" s="2">
        <v>40030</v>
      </c>
      <c r="P408" t="s">
        <v>36</v>
      </c>
      <c r="Q408" s="2">
        <v>40074</v>
      </c>
      <c r="R408" s="13"/>
      <c r="S408" s="1">
        <v>40030</v>
      </c>
      <c r="T408" t="s">
        <v>37</v>
      </c>
      <c r="U408" s="2">
        <v>40165</v>
      </c>
      <c r="V408" s="13"/>
      <c r="AC408" s="1">
        <v>40038</v>
      </c>
      <c r="AD408">
        <v>3387.25</v>
      </c>
    </row>
    <row r="409" spans="1:30" x14ac:dyDescent="0.25">
      <c r="A409" s="1">
        <v>40031</v>
      </c>
      <c r="B409">
        <v>1628.819</v>
      </c>
      <c r="C409" s="1">
        <v>40031</v>
      </c>
      <c r="D409">
        <v>997.08</v>
      </c>
      <c r="E409" s="1">
        <v>40031</v>
      </c>
      <c r="F409">
        <v>2.7119999999999997</v>
      </c>
      <c r="G409" s="1">
        <v>37117</v>
      </c>
      <c r="H409">
        <v>3.56</v>
      </c>
      <c r="I409" s="1">
        <v>40031</v>
      </c>
      <c r="J409">
        <v>995</v>
      </c>
      <c r="K409" s="1">
        <v>40031</v>
      </c>
      <c r="L409">
        <v>990.5</v>
      </c>
      <c r="M409" s="1">
        <v>40032</v>
      </c>
      <c r="N409">
        <v>-4.45</v>
      </c>
      <c r="O409" s="2">
        <v>40031</v>
      </c>
      <c r="P409" t="s">
        <v>36</v>
      </c>
      <c r="Q409" s="2">
        <v>40074</v>
      </c>
      <c r="R409" s="13"/>
      <c r="S409" s="1">
        <v>40031</v>
      </c>
      <c r="T409" t="s">
        <v>37</v>
      </c>
      <c r="U409" s="2">
        <v>40165</v>
      </c>
      <c r="V409" s="13"/>
      <c r="AC409" s="1">
        <v>40039</v>
      </c>
      <c r="AD409">
        <v>3397.12</v>
      </c>
    </row>
    <row r="410" spans="1:30" x14ac:dyDescent="0.25">
      <c r="A410" s="1">
        <v>40032</v>
      </c>
      <c r="B410">
        <v>1650.729</v>
      </c>
      <c r="C410" s="1">
        <v>40032</v>
      </c>
      <c r="D410">
        <v>1010.48</v>
      </c>
      <c r="E410" s="1">
        <v>40032</v>
      </c>
      <c r="F410">
        <v>2.6734999999999998</v>
      </c>
      <c r="G410" s="1">
        <v>37118</v>
      </c>
      <c r="H410">
        <v>3.56</v>
      </c>
      <c r="I410" s="1">
        <v>40032</v>
      </c>
      <c r="J410">
        <v>1006.5</v>
      </c>
      <c r="K410" s="1">
        <v>40032</v>
      </c>
      <c r="L410">
        <v>1002</v>
      </c>
      <c r="M410" s="1">
        <v>40035</v>
      </c>
      <c r="N410">
        <v>-4.45</v>
      </c>
      <c r="O410" s="2">
        <v>40032</v>
      </c>
      <c r="P410" t="s">
        <v>36</v>
      </c>
      <c r="Q410" s="2">
        <v>40074</v>
      </c>
      <c r="R410" s="13"/>
      <c r="S410" s="1">
        <v>40032</v>
      </c>
      <c r="T410" t="s">
        <v>37</v>
      </c>
      <c r="U410" s="2">
        <v>40165</v>
      </c>
      <c r="V410" s="13"/>
      <c r="AC410" s="1">
        <v>40042</v>
      </c>
      <c r="AD410">
        <v>3394.61</v>
      </c>
    </row>
    <row r="411" spans="1:30" x14ac:dyDescent="0.25">
      <c r="A411" s="1">
        <v>40035</v>
      </c>
      <c r="B411">
        <v>1645.258</v>
      </c>
      <c r="C411" s="1">
        <v>40035</v>
      </c>
      <c r="D411">
        <v>1007.1</v>
      </c>
      <c r="E411" s="1">
        <v>40035</v>
      </c>
      <c r="F411">
        <v>2.681</v>
      </c>
      <c r="G411" s="1">
        <v>37119</v>
      </c>
      <c r="H411">
        <v>3.5612499999999998</v>
      </c>
      <c r="I411" s="1">
        <v>40035</v>
      </c>
      <c r="J411">
        <v>1007.5</v>
      </c>
      <c r="K411" s="1">
        <v>40035</v>
      </c>
      <c r="L411">
        <v>1003</v>
      </c>
      <c r="M411" s="1">
        <v>40036</v>
      </c>
      <c r="N411">
        <v>-4.55</v>
      </c>
      <c r="O411" s="2">
        <v>40035</v>
      </c>
      <c r="P411" t="s">
        <v>36</v>
      </c>
      <c r="Q411" s="2">
        <v>40074</v>
      </c>
      <c r="R411" s="13"/>
      <c r="S411" s="1">
        <v>40035</v>
      </c>
      <c r="T411" t="s">
        <v>37</v>
      </c>
      <c r="U411" s="2">
        <v>40165</v>
      </c>
      <c r="V411" s="13"/>
      <c r="AC411" s="1">
        <v>40043</v>
      </c>
      <c r="AD411">
        <v>3428.35</v>
      </c>
    </row>
    <row r="412" spans="1:30" x14ac:dyDescent="0.25">
      <c r="A412" s="1">
        <v>40036</v>
      </c>
      <c r="B412">
        <v>1624.9079999999999</v>
      </c>
      <c r="C412" s="1">
        <v>40036</v>
      </c>
      <c r="D412">
        <v>994.35</v>
      </c>
      <c r="E412" s="1">
        <v>40036</v>
      </c>
      <c r="F412">
        <v>2.7168999999999999</v>
      </c>
      <c r="G412" s="1">
        <v>37120</v>
      </c>
      <c r="H412">
        <v>3.5474999999999999</v>
      </c>
      <c r="I412" s="1">
        <v>40036</v>
      </c>
      <c r="J412">
        <v>993</v>
      </c>
      <c r="K412" s="1">
        <v>40036</v>
      </c>
      <c r="L412">
        <v>988.5</v>
      </c>
      <c r="M412" s="1">
        <v>40037</v>
      </c>
      <c r="N412">
        <v>-4.45</v>
      </c>
      <c r="O412" s="2">
        <v>40036</v>
      </c>
      <c r="P412" t="s">
        <v>36</v>
      </c>
      <c r="Q412" s="2">
        <v>40074</v>
      </c>
      <c r="R412" s="13"/>
      <c r="S412" s="1">
        <v>40036</v>
      </c>
      <c r="T412" t="s">
        <v>37</v>
      </c>
      <c r="U412" s="2">
        <v>40165</v>
      </c>
      <c r="V412" s="13"/>
      <c r="AC412" s="1">
        <v>40044</v>
      </c>
      <c r="AD412">
        <v>3438.04</v>
      </c>
    </row>
    <row r="413" spans="1:30" x14ac:dyDescent="0.25">
      <c r="A413" s="1">
        <v>40037</v>
      </c>
      <c r="B413">
        <v>1644.229</v>
      </c>
      <c r="C413" s="1">
        <v>40037</v>
      </c>
      <c r="D413">
        <v>1005.81</v>
      </c>
      <c r="E413" s="1">
        <v>40037</v>
      </c>
      <c r="F413">
        <v>2.6798000000000002</v>
      </c>
      <c r="G413" s="1">
        <v>37123</v>
      </c>
      <c r="H413">
        <v>3.5287500000000001</v>
      </c>
      <c r="I413" s="1">
        <v>40037</v>
      </c>
      <c r="J413">
        <v>1002.25</v>
      </c>
      <c r="K413" s="1">
        <v>40037</v>
      </c>
      <c r="L413">
        <v>997.75</v>
      </c>
      <c r="M413" s="1">
        <v>40038</v>
      </c>
      <c r="N413">
        <v>-4.5</v>
      </c>
      <c r="O413" s="2">
        <v>40037</v>
      </c>
      <c r="P413" t="s">
        <v>36</v>
      </c>
      <c r="Q413" s="2">
        <v>40074</v>
      </c>
      <c r="R413" s="13"/>
      <c r="S413" s="1">
        <v>40037</v>
      </c>
      <c r="T413" t="s">
        <v>37</v>
      </c>
      <c r="U413" s="2">
        <v>40165</v>
      </c>
      <c r="V413" s="13"/>
      <c r="AC413" s="1">
        <v>40045</v>
      </c>
      <c r="AD413">
        <v>3437.09</v>
      </c>
    </row>
    <row r="414" spans="1:30" x14ac:dyDescent="0.25">
      <c r="A414" s="1">
        <v>40038</v>
      </c>
      <c r="B414">
        <v>1655.6559999999999</v>
      </c>
      <c r="C414" s="1">
        <v>40038</v>
      </c>
      <c r="D414">
        <v>1012.73</v>
      </c>
      <c r="E414" s="1">
        <v>40038</v>
      </c>
      <c r="F414">
        <v>2.6583999999999999</v>
      </c>
      <c r="G414" s="1">
        <v>37124</v>
      </c>
      <c r="H414">
        <v>3.5274999999999999</v>
      </c>
      <c r="I414" s="1">
        <v>40038</v>
      </c>
      <c r="J414">
        <v>1013.5</v>
      </c>
      <c r="K414" s="1">
        <v>40038</v>
      </c>
      <c r="L414">
        <v>1009</v>
      </c>
      <c r="M414" s="1">
        <v>40039</v>
      </c>
      <c r="N414">
        <v>-4.55</v>
      </c>
      <c r="O414" s="2">
        <v>40038</v>
      </c>
      <c r="P414" t="s">
        <v>36</v>
      </c>
      <c r="Q414" s="2">
        <v>40074</v>
      </c>
      <c r="R414" s="13"/>
      <c r="S414" s="1">
        <v>40038</v>
      </c>
      <c r="T414" t="s">
        <v>37</v>
      </c>
      <c r="U414" s="2">
        <v>40165</v>
      </c>
      <c r="V414" s="13"/>
      <c r="AC414" s="1">
        <v>40046</v>
      </c>
      <c r="AD414">
        <v>3397.27</v>
      </c>
    </row>
    <row r="415" spans="1:30" x14ac:dyDescent="0.25">
      <c r="A415" s="1">
        <v>40039</v>
      </c>
      <c r="B415">
        <v>1641.5440000000001</v>
      </c>
      <c r="C415" s="1">
        <v>40039</v>
      </c>
      <c r="D415">
        <v>1004.09</v>
      </c>
      <c r="E415" s="1">
        <v>40039</v>
      </c>
      <c r="F415">
        <v>2.6808999999999998</v>
      </c>
      <c r="G415" s="1">
        <v>37125</v>
      </c>
      <c r="H415">
        <v>3.5125000000000002</v>
      </c>
      <c r="I415" s="1">
        <v>40039</v>
      </c>
      <c r="J415">
        <v>1005.75</v>
      </c>
      <c r="K415" s="1">
        <v>40039</v>
      </c>
      <c r="L415">
        <v>1001.25</v>
      </c>
      <c r="M415" s="1">
        <v>40042</v>
      </c>
      <c r="N415">
        <v>-4.55</v>
      </c>
      <c r="O415" s="2">
        <v>40039</v>
      </c>
      <c r="P415" t="s">
        <v>36</v>
      </c>
      <c r="Q415" s="2">
        <v>40074</v>
      </c>
      <c r="R415" s="13"/>
      <c r="S415" s="1">
        <v>40039</v>
      </c>
      <c r="T415" t="s">
        <v>37</v>
      </c>
      <c r="U415" s="2">
        <v>40165</v>
      </c>
      <c r="V415" s="13"/>
      <c r="AC415" s="1">
        <v>40049</v>
      </c>
      <c r="AD415">
        <v>3399.44</v>
      </c>
    </row>
    <row r="416" spans="1:30" x14ac:dyDescent="0.25">
      <c r="A416" s="1">
        <v>40042</v>
      </c>
      <c r="B416">
        <v>1602.0609999999999</v>
      </c>
      <c r="C416" s="1">
        <v>40042</v>
      </c>
      <c r="D416">
        <v>979.73</v>
      </c>
      <c r="E416" s="1">
        <v>40042</v>
      </c>
      <c r="F416">
        <v>2.7484000000000002</v>
      </c>
      <c r="G416" s="1">
        <v>37126</v>
      </c>
      <c r="H416">
        <v>3.5125000000000002</v>
      </c>
      <c r="I416" s="1">
        <v>40042</v>
      </c>
      <c r="J416">
        <v>978.25</v>
      </c>
      <c r="K416" s="1">
        <v>40042</v>
      </c>
      <c r="L416">
        <v>973.75</v>
      </c>
      <c r="M416" s="1">
        <v>40043</v>
      </c>
      <c r="N416">
        <v>-4.55</v>
      </c>
      <c r="O416" s="2">
        <v>40042</v>
      </c>
      <c r="P416" t="s">
        <v>36</v>
      </c>
      <c r="Q416" s="2">
        <v>40074</v>
      </c>
      <c r="R416" s="13"/>
      <c r="S416" s="1">
        <v>40042</v>
      </c>
      <c r="T416" t="s">
        <v>37</v>
      </c>
      <c r="U416" s="2">
        <v>40165</v>
      </c>
      <c r="V416" s="13"/>
      <c r="AC416" s="1">
        <v>40050</v>
      </c>
      <c r="AD416">
        <v>3392.62</v>
      </c>
    </row>
    <row r="417" spans="1:30" x14ac:dyDescent="0.25">
      <c r="A417" s="1">
        <v>40043</v>
      </c>
      <c r="B417">
        <v>1618.597</v>
      </c>
      <c r="C417" s="1">
        <v>40043</v>
      </c>
      <c r="D417">
        <v>989.67</v>
      </c>
      <c r="E417" s="1">
        <v>40043</v>
      </c>
      <c r="F417">
        <v>2.7229999999999999</v>
      </c>
      <c r="G417" s="1">
        <v>37127</v>
      </c>
      <c r="H417">
        <v>3.5175000000000001</v>
      </c>
      <c r="I417" s="1">
        <v>40043</v>
      </c>
      <c r="J417">
        <v>989.5</v>
      </c>
      <c r="K417" s="1">
        <v>40043</v>
      </c>
      <c r="L417">
        <v>985</v>
      </c>
      <c r="M417" s="1">
        <v>40044</v>
      </c>
      <c r="N417">
        <v>-4.55</v>
      </c>
      <c r="O417" s="2">
        <v>40043</v>
      </c>
      <c r="P417" t="s">
        <v>36</v>
      </c>
      <c r="Q417" s="2">
        <v>40074</v>
      </c>
      <c r="R417" s="13"/>
      <c r="S417" s="1">
        <v>40043</v>
      </c>
      <c r="T417" t="s">
        <v>37</v>
      </c>
      <c r="U417" s="2">
        <v>40165</v>
      </c>
      <c r="V417" s="13"/>
      <c r="AC417" s="1">
        <v>40051</v>
      </c>
      <c r="AD417">
        <v>3392</v>
      </c>
    </row>
    <row r="418" spans="1:30" x14ac:dyDescent="0.25">
      <c r="A418" s="1">
        <v>40044</v>
      </c>
      <c r="B418">
        <v>1629.9169999999999</v>
      </c>
      <c r="C418" s="1">
        <v>40044</v>
      </c>
      <c r="D418">
        <v>996.46</v>
      </c>
      <c r="E418" s="1">
        <v>40044</v>
      </c>
      <c r="F418">
        <v>2.7048000000000001</v>
      </c>
      <c r="G418" s="1">
        <v>37130</v>
      </c>
      <c r="H418">
        <v>3.5175000000000001</v>
      </c>
      <c r="I418" s="1">
        <v>40044</v>
      </c>
      <c r="J418">
        <v>997</v>
      </c>
      <c r="K418" s="1">
        <v>40044</v>
      </c>
      <c r="L418">
        <v>992.5</v>
      </c>
      <c r="M418" s="1">
        <v>40045</v>
      </c>
      <c r="N418">
        <v>-4.55</v>
      </c>
      <c r="O418" s="2">
        <v>40044</v>
      </c>
      <c r="P418" t="s">
        <v>36</v>
      </c>
      <c r="Q418" s="2">
        <v>40074</v>
      </c>
      <c r="R418" s="13"/>
      <c r="S418" s="1">
        <v>40044</v>
      </c>
      <c r="T418" t="s">
        <v>37</v>
      </c>
      <c r="U418" s="2">
        <v>40165</v>
      </c>
      <c r="V418" s="13"/>
      <c r="AC418" s="1">
        <v>40052</v>
      </c>
      <c r="AD418">
        <v>3389.43</v>
      </c>
    </row>
    <row r="419" spans="1:30" x14ac:dyDescent="0.25">
      <c r="A419" s="1">
        <v>40045</v>
      </c>
      <c r="B419">
        <v>1647.8530000000001</v>
      </c>
      <c r="C419" s="1">
        <v>40045</v>
      </c>
      <c r="D419">
        <v>1007.37</v>
      </c>
      <c r="E419" s="1">
        <v>40045</v>
      </c>
      <c r="F419">
        <v>2.6760999999999999</v>
      </c>
      <c r="G419" s="1">
        <v>37131</v>
      </c>
      <c r="H419">
        <v>3.5249999999999999</v>
      </c>
      <c r="I419" s="1">
        <v>40045</v>
      </c>
      <c r="J419">
        <v>1004.75</v>
      </c>
      <c r="K419" s="1">
        <v>40045</v>
      </c>
      <c r="L419">
        <v>1000</v>
      </c>
      <c r="M419" s="1">
        <v>40046</v>
      </c>
      <c r="N419">
        <v>-4.6500000000000004</v>
      </c>
      <c r="O419" s="2">
        <v>40045</v>
      </c>
      <c r="P419" t="s">
        <v>36</v>
      </c>
      <c r="Q419" s="2">
        <v>40074</v>
      </c>
      <c r="R419" s="13"/>
      <c r="S419" s="1">
        <v>40045</v>
      </c>
      <c r="T419" t="s">
        <v>37</v>
      </c>
      <c r="U419" s="2">
        <v>40165</v>
      </c>
      <c r="V419" s="13"/>
      <c r="AC419" s="1">
        <v>40053</v>
      </c>
      <c r="AD419">
        <v>3390.38</v>
      </c>
    </row>
    <row r="420" spans="1:30" x14ac:dyDescent="0.25">
      <c r="A420" s="1">
        <v>40046</v>
      </c>
      <c r="B420">
        <v>1678.836</v>
      </c>
      <c r="C420" s="1">
        <v>40046</v>
      </c>
      <c r="D420">
        <v>1026.1300000000001</v>
      </c>
      <c r="E420" s="1">
        <v>40046</v>
      </c>
      <c r="F420">
        <v>2.6280999999999999</v>
      </c>
      <c r="G420" s="1">
        <v>37132</v>
      </c>
      <c r="H420">
        <v>3.5</v>
      </c>
      <c r="I420" s="1">
        <v>40046</v>
      </c>
      <c r="J420">
        <v>1025.25</v>
      </c>
      <c r="K420" s="1">
        <v>40046</v>
      </c>
      <c r="L420">
        <v>1020.5</v>
      </c>
      <c r="M420" s="1">
        <v>40049</v>
      </c>
      <c r="N420">
        <v>-4.5999999999999996</v>
      </c>
      <c r="O420" s="2">
        <v>40046</v>
      </c>
      <c r="P420" t="s">
        <v>36</v>
      </c>
      <c r="Q420" s="2">
        <v>40074</v>
      </c>
      <c r="R420" s="13"/>
      <c r="S420" s="1">
        <v>40046</v>
      </c>
      <c r="T420" t="s">
        <v>37</v>
      </c>
      <c r="U420" s="2">
        <v>40165</v>
      </c>
      <c r="V420" s="13"/>
      <c r="AC420" s="1">
        <v>40056</v>
      </c>
      <c r="AD420">
        <v>3391.26</v>
      </c>
    </row>
    <row r="421" spans="1:30" x14ac:dyDescent="0.25">
      <c r="A421" s="1">
        <v>40049</v>
      </c>
      <c r="B421">
        <v>1677.943</v>
      </c>
      <c r="C421" s="1">
        <v>40049</v>
      </c>
      <c r="D421">
        <v>1025.57</v>
      </c>
      <c r="E421" s="1">
        <v>40049</v>
      </c>
      <c r="F421">
        <v>2.6292</v>
      </c>
      <c r="G421" s="1">
        <v>37133</v>
      </c>
      <c r="H421">
        <v>3.49</v>
      </c>
      <c r="I421" s="1">
        <v>40049</v>
      </c>
      <c r="J421">
        <v>1024.5</v>
      </c>
      <c r="K421" s="1">
        <v>40049</v>
      </c>
      <c r="L421">
        <v>1020</v>
      </c>
      <c r="M421" s="1">
        <v>40050</v>
      </c>
      <c r="N421">
        <v>-4.55</v>
      </c>
      <c r="O421" s="2">
        <v>40049</v>
      </c>
      <c r="P421" t="s">
        <v>36</v>
      </c>
      <c r="Q421" s="2">
        <v>40074</v>
      </c>
      <c r="R421" s="13"/>
      <c r="S421" s="1">
        <v>40049</v>
      </c>
      <c r="T421" t="s">
        <v>37</v>
      </c>
      <c r="U421" s="2">
        <v>40165</v>
      </c>
      <c r="V421" s="13"/>
      <c r="AC421" s="1">
        <v>40057</v>
      </c>
      <c r="AD421">
        <v>3366.88</v>
      </c>
    </row>
    <row r="422" spans="1:30" x14ac:dyDescent="0.25">
      <c r="A422" s="1">
        <v>40050</v>
      </c>
      <c r="B422">
        <v>1681.924</v>
      </c>
      <c r="C422" s="1">
        <v>40050</v>
      </c>
      <c r="D422">
        <v>1028</v>
      </c>
      <c r="E422" s="1">
        <v>40050</v>
      </c>
      <c r="F422">
        <v>2.6230000000000002</v>
      </c>
      <c r="G422" s="1">
        <v>37134</v>
      </c>
      <c r="H422">
        <v>3.4624999999999999</v>
      </c>
      <c r="I422" s="1">
        <v>40050</v>
      </c>
      <c r="J422">
        <v>1026</v>
      </c>
      <c r="K422" s="1">
        <v>40050</v>
      </c>
      <c r="L422">
        <v>1021.5</v>
      </c>
      <c r="M422" s="1">
        <v>40051</v>
      </c>
      <c r="N422">
        <v>-4.55</v>
      </c>
      <c r="O422" s="2">
        <v>40050</v>
      </c>
      <c r="P422" t="s">
        <v>36</v>
      </c>
      <c r="Q422" s="2">
        <v>40074</v>
      </c>
      <c r="R422" s="13"/>
      <c r="S422" s="1">
        <v>40050</v>
      </c>
      <c r="T422" t="s">
        <v>37</v>
      </c>
      <c r="U422" s="2">
        <v>40165</v>
      </c>
      <c r="V422" s="13"/>
      <c r="AC422" s="1">
        <v>40058</v>
      </c>
      <c r="AD422">
        <v>3354.94</v>
      </c>
    </row>
    <row r="423" spans="1:30" x14ac:dyDescent="0.25">
      <c r="A423" s="1">
        <v>40051</v>
      </c>
      <c r="B423">
        <v>1682.2940000000001</v>
      </c>
      <c r="C423" s="1">
        <v>40051</v>
      </c>
      <c r="D423">
        <v>1028.1199999999999</v>
      </c>
      <c r="E423" s="1">
        <v>40051</v>
      </c>
      <c r="F423">
        <v>2.6233</v>
      </c>
      <c r="G423" s="1">
        <v>37138</v>
      </c>
      <c r="H423">
        <v>3.4662500000000001</v>
      </c>
      <c r="I423" s="1">
        <v>40051</v>
      </c>
      <c r="J423">
        <v>1026.75</v>
      </c>
      <c r="K423" s="1">
        <v>40051</v>
      </c>
      <c r="L423">
        <v>1022.25</v>
      </c>
      <c r="M423" s="1">
        <v>40052</v>
      </c>
      <c r="N423">
        <v>-4.5</v>
      </c>
      <c r="O423" s="2">
        <v>40051</v>
      </c>
      <c r="P423" t="s">
        <v>36</v>
      </c>
      <c r="Q423" s="2">
        <v>40074</v>
      </c>
      <c r="R423" s="13"/>
      <c r="S423" s="1">
        <v>40051</v>
      </c>
      <c r="T423" t="s">
        <v>37</v>
      </c>
      <c r="U423" s="2">
        <v>40165</v>
      </c>
      <c r="V423" s="13"/>
      <c r="AC423" s="1">
        <v>40059</v>
      </c>
      <c r="AD423">
        <v>3382.6</v>
      </c>
    </row>
    <row r="424" spans="1:30" x14ac:dyDescent="0.25">
      <c r="A424" s="1">
        <v>40052</v>
      </c>
      <c r="B424">
        <v>1687.164</v>
      </c>
      <c r="C424" s="1">
        <v>40052</v>
      </c>
      <c r="D424">
        <v>1030.98</v>
      </c>
      <c r="E424" s="1">
        <v>40052</v>
      </c>
      <c r="F424">
        <v>2.6147</v>
      </c>
      <c r="G424" s="1">
        <v>37139</v>
      </c>
      <c r="H424">
        <v>3.52</v>
      </c>
      <c r="I424" s="1">
        <v>40052</v>
      </c>
      <c r="J424">
        <v>1029.25</v>
      </c>
      <c r="K424" s="1">
        <v>40052</v>
      </c>
      <c r="L424">
        <v>1024.75</v>
      </c>
      <c r="M424" s="1">
        <v>40053</v>
      </c>
      <c r="N424">
        <v>-4.5</v>
      </c>
      <c r="O424" s="2">
        <v>40052</v>
      </c>
      <c r="P424" t="s">
        <v>36</v>
      </c>
      <c r="Q424" s="2">
        <v>40074</v>
      </c>
      <c r="R424" s="13"/>
      <c r="S424" s="1">
        <v>40052</v>
      </c>
      <c r="T424" t="s">
        <v>37</v>
      </c>
      <c r="U424" s="2">
        <v>40165</v>
      </c>
      <c r="V424" s="13"/>
      <c r="AC424" s="1">
        <v>40060</v>
      </c>
      <c r="AD424">
        <v>3394.27</v>
      </c>
    </row>
    <row r="425" spans="1:30" x14ac:dyDescent="0.25">
      <c r="A425" s="1">
        <v>40053</v>
      </c>
      <c r="B425">
        <v>1684.05</v>
      </c>
      <c r="C425" s="1">
        <v>40053</v>
      </c>
      <c r="D425">
        <v>1028.93</v>
      </c>
      <c r="E425" s="1">
        <v>40053</v>
      </c>
      <c r="F425">
        <v>2.6153</v>
      </c>
      <c r="G425" s="1">
        <v>37140</v>
      </c>
      <c r="H425">
        <v>3.52</v>
      </c>
      <c r="I425" s="1">
        <v>40053</v>
      </c>
      <c r="J425">
        <v>1027.5</v>
      </c>
      <c r="K425" s="1">
        <v>40053</v>
      </c>
      <c r="L425">
        <v>1023</v>
      </c>
      <c r="M425" s="1">
        <v>40056</v>
      </c>
      <c r="N425">
        <v>-4.5</v>
      </c>
      <c r="O425" s="2">
        <v>40053</v>
      </c>
      <c r="P425" t="s">
        <v>36</v>
      </c>
      <c r="Q425" s="2">
        <v>40074</v>
      </c>
      <c r="R425" s="13"/>
      <c r="S425" s="1">
        <v>40053</v>
      </c>
      <c r="T425" t="s">
        <v>37</v>
      </c>
      <c r="U425" s="2">
        <v>40165</v>
      </c>
      <c r="V425" s="13"/>
      <c r="AC425" s="1">
        <v>40064</v>
      </c>
      <c r="AD425">
        <v>3378.91</v>
      </c>
    </row>
    <row r="426" spans="1:30" x14ac:dyDescent="0.25">
      <c r="A426" s="1">
        <v>40056</v>
      </c>
      <c r="B426">
        <v>1670.5229999999999</v>
      </c>
      <c r="C426" s="1">
        <v>40056</v>
      </c>
      <c r="D426">
        <v>1020.63</v>
      </c>
      <c r="E426" s="1">
        <v>40056</v>
      </c>
      <c r="F426">
        <v>2.6341999999999999</v>
      </c>
      <c r="G426" s="1">
        <v>37141</v>
      </c>
      <c r="H426">
        <v>3.4862500000000001</v>
      </c>
      <c r="I426" s="1">
        <v>40056</v>
      </c>
      <c r="J426">
        <v>1019.75</v>
      </c>
      <c r="K426" s="1">
        <v>40056</v>
      </c>
      <c r="L426">
        <v>1015.25</v>
      </c>
      <c r="M426" s="1">
        <v>40057</v>
      </c>
      <c r="N426">
        <v>-4.55</v>
      </c>
      <c r="O426" s="2">
        <v>40056</v>
      </c>
      <c r="P426" t="s">
        <v>36</v>
      </c>
      <c r="Q426" s="2">
        <v>40074</v>
      </c>
      <c r="R426" s="13"/>
      <c r="S426" s="1">
        <v>40056</v>
      </c>
      <c r="T426" t="s">
        <v>37</v>
      </c>
      <c r="U426" s="2">
        <v>40165</v>
      </c>
      <c r="V426" s="13"/>
      <c r="AC426" s="1">
        <v>40065</v>
      </c>
      <c r="AD426">
        <v>3355.17</v>
      </c>
    </row>
    <row r="427" spans="1:30" x14ac:dyDescent="0.25">
      <c r="A427" s="1">
        <v>40057</v>
      </c>
      <c r="B427">
        <v>1633.633</v>
      </c>
      <c r="C427" s="1">
        <v>40057</v>
      </c>
      <c r="D427">
        <v>998.04</v>
      </c>
      <c r="E427" s="1">
        <v>40057</v>
      </c>
      <c r="F427">
        <v>2.6501000000000001</v>
      </c>
      <c r="G427" s="1">
        <v>37144</v>
      </c>
      <c r="H427">
        <v>3.36</v>
      </c>
      <c r="I427" s="1">
        <v>40057</v>
      </c>
      <c r="J427">
        <v>996.5</v>
      </c>
      <c r="K427" s="1">
        <v>40057</v>
      </c>
      <c r="L427">
        <v>992</v>
      </c>
      <c r="M427" s="1">
        <v>40058</v>
      </c>
      <c r="N427">
        <v>-4.55</v>
      </c>
      <c r="O427" s="2">
        <v>40057</v>
      </c>
      <c r="P427" t="s">
        <v>36</v>
      </c>
      <c r="Q427" s="2">
        <v>40074</v>
      </c>
      <c r="R427" s="13"/>
      <c r="S427" s="1">
        <v>40057</v>
      </c>
      <c r="T427" t="s">
        <v>37</v>
      </c>
      <c r="U427" s="2">
        <v>40165</v>
      </c>
      <c r="V427" s="13"/>
      <c r="AC427" s="1">
        <v>40066</v>
      </c>
      <c r="AD427">
        <v>3322.43</v>
      </c>
    </row>
    <row r="428" spans="1:30" x14ac:dyDescent="0.25">
      <c r="A428" s="1">
        <v>40058</v>
      </c>
      <c r="B428">
        <v>1628.6610000000001</v>
      </c>
      <c r="C428" s="1">
        <v>40058</v>
      </c>
      <c r="D428">
        <v>994.75</v>
      </c>
      <c r="E428" s="1">
        <v>40058</v>
      </c>
      <c r="F428">
        <v>2.5975000000000001</v>
      </c>
      <c r="G428" s="1">
        <v>37145</v>
      </c>
      <c r="H428">
        <v>3.36</v>
      </c>
      <c r="I428" s="1">
        <v>40058</v>
      </c>
      <c r="J428">
        <v>994.25</v>
      </c>
      <c r="K428" s="1">
        <v>40058</v>
      </c>
      <c r="L428">
        <v>989.75</v>
      </c>
      <c r="M428" s="1">
        <v>40059</v>
      </c>
      <c r="N428">
        <v>-4.5</v>
      </c>
      <c r="O428" s="2">
        <v>40058</v>
      </c>
      <c r="P428" t="s">
        <v>36</v>
      </c>
      <c r="Q428" s="2">
        <v>40074</v>
      </c>
      <c r="R428" s="13"/>
      <c r="S428" s="1">
        <v>40058</v>
      </c>
      <c r="T428" t="s">
        <v>37</v>
      </c>
      <c r="U428" s="2">
        <v>40165</v>
      </c>
      <c r="V428" s="13"/>
      <c r="AC428" s="1">
        <v>40067</v>
      </c>
      <c r="AD428">
        <v>3325.81</v>
      </c>
    </row>
    <row r="429" spans="1:30" x14ac:dyDescent="0.25">
      <c r="A429" s="1">
        <v>40059</v>
      </c>
      <c r="B429">
        <v>1642.68</v>
      </c>
      <c r="C429" s="1">
        <v>40059</v>
      </c>
      <c r="D429">
        <v>1003.24</v>
      </c>
      <c r="E429" s="1">
        <v>40059</v>
      </c>
      <c r="F429">
        <v>2.5758000000000001</v>
      </c>
      <c r="G429" s="1">
        <v>37146</v>
      </c>
      <c r="H429">
        <v>3.15625</v>
      </c>
      <c r="I429" s="1">
        <v>40059</v>
      </c>
      <c r="J429">
        <v>1001.75</v>
      </c>
      <c r="K429" s="1">
        <v>40059</v>
      </c>
      <c r="L429">
        <v>997.25</v>
      </c>
      <c r="M429" s="1">
        <v>40060</v>
      </c>
      <c r="N429">
        <v>-4.45</v>
      </c>
      <c r="O429" s="2">
        <v>40059</v>
      </c>
      <c r="P429" t="s">
        <v>36</v>
      </c>
      <c r="Q429" s="2">
        <v>40074</v>
      </c>
      <c r="R429" s="13"/>
      <c r="S429" s="1">
        <v>40059</v>
      </c>
      <c r="T429" t="s">
        <v>37</v>
      </c>
      <c r="U429" s="2">
        <v>40165</v>
      </c>
      <c r="V429" s="13"/>
      <c r="AC429" s="1">
        <v>40070</v>
      </c>
      <c r="AD429">
        <v>3315.03</v>
      </c>
    </row>
    <row r="430" spans="1:30" x14ac:dyDescent="0.25">
      <c r="A430" s="1">
        <v>40060</v>
      </c>
      <c r="B430">
        <v>1664.336</v>
      </c>
      <c r="C430" s="1">
        <v>40060</v>
      </c>
      <c r="D430">
        <v>1016.4</v>
      </c>
      <c r="E430" s="1">
        <v>40060</v>
      </c>
      <c r="F430">
        <v>2.5426000000000002</v>
      </c>
      <c r="G430" s="1">
        <v>37147</v>
      </c>
      <c r="H430">
        <v>3.15</v>
      </c>
      <c r="I430" s="1">
        <v>40060</v>
      </c>
      <c r="J430">
        <v>1014</v>
      </c>
      <c r="K430" s="1">
        <v>40060</v>
      </c>
      <c r="L430">
        <v>1009.5</v>
      </c>
      <c r="M430" s="1">
        <v>40064</v>
      </c>
      <c r="N430">
        <v>-4.3499999999999996</v>
      </c>
      <c r="O430" s="2">
        <v>40060</v>
      </c>
      <c r="P430" t="s">
        <v>36</v>
      </c>
      <c r="Q430" s="2">
        <v>40074</v>
      </c>
      <c r="R430" s="13"/>
      <c r="S430" s="1">
        <v>40060</v>
      </c>
      <c r="T430" t="s">
        <v>37</v>
      </c>
      <c r="U430" s="2">
        <v>40165</v>
      </c>
      <c r="V430" s="13"/>
      <c r="AC430" s="1">
        <v>40071</v>
      </c>
      <c r="AD430">
        <v>3309.68</v>
      </c>
    </row>
    <row r="431" spans="1:30" x14ac:dyDescent="0.25">
      <c r="A431" s="1">
        <v>40064</v>
      </c>
      <c r="B431">
        <v>1679.3230000000001</v>
      </c>
      <c r="C431" s="1">
        <v>40064</v>
      </c>
      <c r="D431">
        <v>1025.3900000000001</v>
      </c>
      <c r="E431" s="1">
        <v>40064</v>
      </c>
      <c r="F431">
        <v>2.5150000000000001</v>
      </c>
      <c r="G431" s="1">
        <v>37148</v>
      </c>
      <c r="H431">
        <v>3.15</v>
      </c>
      <c r="I431" s="1">
        <v>40064</v>
      </c>
      <c r="J431">
        <v>1025</v>
      </c>
      <c r="K431" s="1">
        <v>40064</v>
      </c>
      <c r="L431">
        <v>1020.75</v>
      </c>
      <c r="M431" s="1">
        <v>40065</v>
      </c>
      <c r="N431">
        <v>-4.4000000000000004</v>
      </c>
      <c r="O431" s="2">
        <v>40064</v>
      </c>
      <c r="P431" t="s">
        <v>36</v>
      </c>
      <c r="Q431" s="2">
        <v>40074</v>
      </c>
      <c r="R431" s="13"/>
      <c r="S431" s="1">
        <v>40064</v>
      </c>
      <c r="T431" t="s">
        <v>37</v>
      </c>
      <c r="U431" s="2">
        <v>40165</v>
      </c>
      <c r="V431" s="13"/>
      <c r="AC431" s="1">
        <v>40072</v>
      </c>
      <c r="AD431">
        <v>3289.24</v>
      </c>
    </row>
    <row r="432" spans="1:30" x14ac:dyDescent="0.25">
      <c r="A432" s="1">
        <v>40065</v>
      </c>
      <c r="B432">
        <v>1692.48</v>
      </c>
      <c r="C432" s="1">
        <v>40065</v>
      </c>
      <c r="D432">
        <v>1033.3699999999999</v>
      </c>
      <c r="E432" s="1">
        <v>40065</v>
      </c>
      <c r="F432">
        <v>2.4925999999999999</v>
      </c>
      <c r="G432" s="1">
        <v>37151</v>
      </c>
      <c r="H432">
        <v>3.11</v>
      </c>
      <c r="I432" s="1">
        <v>40065</v>
      </c>
      <c r="J432">
        <v>1032.5</v>
      </c>
      <c r="K432" s="1">
        <v>40065</v>
      </c>
      <c r="L432">
        <v>1028</v>
      </c>
      <c r="M432" s="1">
        <v>40066</v>
      </c>
      <c r="N432">
        <v>-4.3499999999999996</v>
      </c>
      <c r="O432" s="2">
        <v>40065</v>
      </c>
      <c r="P432" t="s">
        <v>36</v>
      </c>
      <c r="Q432" s="2">
        <v>40074</v>
      </c>
      <c r="R432" s="13"/>
      <c r="S432" s="1">
        <v>40065</v>
      </c>
      <c r="T432" t="s">
        <v>37</v>
      </c>
      <c r="U432" s="2">
        <v>40165</v>
      </c>
      <c r="V432" s="13"/>
      <c r="AC432" s="1">
        <v>40073</v>
      </c>
      <c r="AD432">
        <v>3296.92</v>
      </c>
    </row>
    <row r="433" spans="1:30" x14ac:dyDescent="0.25">
      <c r="A433" s="1">
        <v>40066</v>
      </c>
      <c r="B433">
        <v>1710.136</v>
      </c>
      <c r="C433" s="1">
        <v>40066</v>
      </c>
      <c r="D433">
        <v>1044.1400000000001</v>
      </c>
      <c r="E433" s="1">
        <v>40066</v>
      </c>
      <c r="F433">
        <v>2.4668999999999999</v>
      </c>
      <c r="G433" s="1">
        <v>37152</v>
      </c>
      <c r="H433">
        <v>2.9649999999999999</v>
      </c>
      <c r="I433" s="1">
        <v>40066</v>
      </c>
      <c r="J433">
        <v>1041.75</v>
      </c>
      <c r="K433" s="1">
        <v>40066</v>
      </c>
      <c r="L433">
        <v>1037.5</v>
      </c>
      <c r="M433" s="1">
        <v>40067</v>
      </c>
      <c r="N433">
        <v>-4.3499999999999996</v>
      </c>
      <c r="O433" s="2">
        <v>40066</v>
      </c>
      <c r="P433" t="s">
        <v>36</v>
      </c>
      <c r="Q433" s="2">
        <v>40074</v>
      </c>
      <c r="R433" s="13"/>
      <c r="S433" s="1">
        <v>40066</v>
      </c>
      <c r="T433" t="s">
        <v>37</v>
      </c>
      <c r="U433" s="2">
        <v>40165</v>
      </c>
      <c r="V433" s="13"/>
      <c r="AC433" s="1">
        <v>40074</v>
      </c>
      <c r="AD433">
        <v>3292.79</v>
      </c>
    </row>
    <row r="434" spans="1:30" x14ac:dyDescent="0.25">
      <c r="A434" s="1">
        <v>40067</v>
      </c>
      <c r="B434">
        <v>1708.1869999999999</v>
      </c>
      <c r="C434" s="1">
        <v>40067</v>
      </c>
      <c r="D434">
        <v>1042.73</v>
      </c>
      <c r="E434" s="1">
        <v>40067</v>
      </c>
      <c r="F434">
        <v>2.4699999999999998</v>
      </c>
      <c r="G434" s="1">
        <v>37153</v>
      </c>
      <c r="H434">
        <v>2.7831299999999999</v>
      </c>
      <c r="I434" s="1">
        <v>40067</v>
      </c>
      <c r="J434">
        <v>1041.5</v>
      </c>
      <c r="K434" s="1">
        <v>40067</v>
      </c>
      <c r="L434">
        <v>1037.25</v>
      </c>
      <c r="M434" s="1">
        <v>40070</v>
      </c>
      <c r="N434">
        <v>-4.4000000000000004</v>
      </c>
      <c r="O434" s="2">
        <v>40067</v>
      </c>
      <c r="P434" t="s">
        <v>36</v>
      </c>
      <c r="Q434" s="2">
        <v>40074</v>
      </c>
      <c r="R434" s="13"/>
      <c r="S434" s="1">
        <v>40067</v>
      </c>
      <c r="T434" t="s">
        <v>37</v>
      </c>
      <c r="U434" s="2">
        <v>40165</v>
      </c>
      <c r="V434" s="13"/>
      <c r="AC434" s="1">
        <v>40077</v>
      </c>
      <c r="AD434">
        <v>3296.57</v>
      </c>
    </row>
    <row r="435" spans="1:30" x14ac:dyDescent="0.25">
      <c r="A435" s="1">
        <v>40070</v>
      </c>
      <c r="B435">
        <v>1719.0440000000001</v>
      </c>
      <c r="C435" s="1">
        <v>40070</v>
      </c>
      <c r="D435">
        <v>1049.3399999999999</v>
      </c>
      <c r="E435" s="1">
        <v>40070</v>
      </c>
      <c r="F435">
        <v>2.4546000000000001</v>
      </c>
      <c r="G435" s="1">
        <v>37154</v>
      </c>
      <c r="H435">
        <v>2.6025</v>
      </c>
      <c r="I435" s="1">
        <v>40070</v>
      </c>
      <c r="J435">
        <v>1048</v>
      </c>
      <c r="K435" s="1">
        <v>40070</v>
      </c>
      <c r="L435">
        <v>1043.5</v>
      </c>
      <c r="M435" s="1">
        <v>40071</v>
      </c>
      <c r="N435">
        <v>-4.45</v>
      </c>
      <c r="O435" s="2">
        <v>40070</v>
      </c>
      <c r="P435" t="s">
        <v>36</v>
      </c>
      <c r="Q435" s="2">
        <v>40074</v>
      </c>
      <c r="R435" s="13"/>
      <c r="S435" s="1">
        <v>40070</v>
      </c>
      <c r="T435" t="s">
        <v>37</v>
      </c>
      <c r="U435" s="2">
        <v>40165</v>
      </c>
      <c r="V435" s="13"/>
      <c r="AC435" s="1">
        <v>40078</v>
      </c>
      <c r="AD435">
        <v>3295.67</v>
      </c>
    </row>
    <row r="436" spans="1:30" x14ac:dyDescent="0.25">
      <c r="A436" s="1">
        <v>40071</v>
      </c>
      <c r="B436">
        <v>1724.4480000000001</v>
      </c>
      <c r="C436" s="1">
        <v>40071</v>
      </c>
      <c r="D436">
        <v>1052.6300000000001</v>
      </c>
      <c r="E436" s="1">
        <v>40071</v>
      </c>
      <c r="F436">
        <v>2.4458000000000002</v>
      </c>
      <c r="G436" s="1">
        <v>37155</v>
      </c>
      <c r="H436">
        <v>2.6150000000000002</v>
      </c>
      <c r="I436" s="1">
        <v>40071</v>
      </c>
      <c r="J436">
        <v>1050.25</v>
      </c>
      <c r="K436" s="1">
        <v>40071</v>
      </c>
      <c r="L436">
        <v>1046</v>
      </c>
      <c r="M436" s="1">
        <v>40072</v>
      </c>
      <c r="N436">
        <v>-4.55</v>
      </c>
      <c r="O436" s="2">
        <v>40071</v>
      </c>
      <c r="P436" t="s">
        <v>36</v>
      </c>
      <c r="Q436" s="2">
        <v>40074</v>
      </c>
      <c r="R436" s="13"/>
      <c r="S436" s="1">
        <v>40071</v>
      </c>
      <c r="T436" t="s">
        <v>37</v>
      </c>
      <c r="U436" s="2">
        <v>40165</v>
      </c>
      <c r="V436" s="13"/>
      <c r="AC436" s="1">
        <v>40079</v>
      </c>
      <c r="AD436">
        <v>3301.51</v>
      </c>
    </row>
    <row r="437" spans="1:30" x14ac:dyDescent="0.25">
      <c r="A437" s="1">
        <v>40072</v>
      </c>
      <c r="B437">
        <v>1750.914</v>
      </c>
      <c r="C437" s="1">
        <v>40072</v>
      </c>
      <c r="D437">
        <v>1068.76</v>
      </c>
      <c r="E437" s="1">
        <v>40072</v>
      </c>
      <c r="F437">
        <v>2.4089</v>
      </c>
      <c r="G437" s="1">
        <v>37158</v>
      </c>
      <c r="H437">
        <v>2.6</v>
      </c>
      <c r="I437" s="1">
        <v>40072</v>
      </c>
      <c r="J437">
        <v>1068</v>
      </c>
      <c r="K437" s="1">
        <v>40072</v>
      </c>
      <c r="L437">
        <v>1063.5</v>
      </c>
      <c r="M437" s="1">
        <v>40073</v>
      </c>
      <c r="N437">
        <v>-4.7</v>
      </c>
      <c r="O437" s="2">
        <v>40072</v>
      </c>
      <c r="P437" t="s">
        <v>36</v>
      </c>
      <c r="Q437" s="2">
        <v>40074</v>
      </c>
      <c r="R437" s="13"/>
      <c r="S437" s="1">
        <v>40072</v>
      </c>
      <c r="T437" t="s">
        <v>37</v>
      </c>
      <c r="U437" s="2">
        <v>40165</v>
      </c>
      <c r="V437" s="13"/>
      <c r="AC437" s="1">
        <v>40080</v>
      </c>
      <c r="AD437">
        <v>3293.59</v>
      </c>
    </row>
    <row r="438" spans="1:30" x14ac:dyDescent="0.25">
      <c r="A438" s="1">
        <v>40073</v>
      </c>
      <c r="B438">
        <v>1745.798</v>
      </c>
      <c r="C438" s="1">
        <v>40073</v>
      </c>
      <c r="D438">
        <v>1065.48</v>
      </c>
      <c r="E438" s="1">
        <v>40073</v>
      </c>
      <c r="F438">
        <v>2.3921999999999999</v>
      </c>
      <c r="G438" s="1">
        <v>37159</v>
      </c>
      <c r="H438">
        <v>2.6</v>
      </c>
      <c r="I438" s="1">
        <v>40073</v>
      </c>
      <c r="J438">
        <v>1067.5</v>
      </c>
      <c r="K438" s="1">
        <v>40073</v>
      </c>
      <c r="L438">
        <v>1062.75</v>
      </c>
      <c r="M438" s="1">
        <v>40074</v>
      </c>
      <c r="N438">
        <v>-4.8499999999999996</v>
      </c>
      <c r="O438" s="2">
        <v>40073</v>
      </c>
      <c r="P438" t="s">
        <v>36</v>
      </c>
      <c r="Q438" s="2">
        <v>40074</v>
      </c>
      <c r="R438" s="13"/>
      <c r="S438" s="1">
        <v>40073</v>
      </c>
      <c r="T438" t="s">
        <v>37</v>
      </c>
      <c r="U438" s="2">
        <v>40165</v>
      </c>
      <c r="V438" s="13"/>
      <c r="AC438" s="1">
        <v>40081</v>
      </c>
      <c r="AD438">
        <v>3281.8</v>
      </c>
    </row>
    <row r="439" spans="1:30" x14ac:dyDescent="0.25">
      <c r="A439" s="1">
        <v>40074</v>
      </c>
      <c r="B439">
        <v>1750.4269999999999</v>
      </c>
      <c r="C439" s="1">
        <v>40074</v>
      </c>
      <c r="D439">
        <v>1068.3</v>
      </c>
      <c r="E439" s="1">
        <v>40074</v>
      </c>
      <c r="F439">
        <v>2.3860000000000001</v>
      </c>
      <c r="G439" s="1">
        <v>37160</v>
      </c>
      <c r="H439">
        <v>2.5912500000000001</v>
      </c>
      <c r="I439" s="1">
        <v>40074</v>
      </c>
      <c r="J439">
        <v>1071.57</v>
      </c>
      <c r="K439" s="1">
        <v>40074</v>
      </c>
      <c r="L439">
        <v>1061</v>
      </c>
      <c r="M439" s="1">
        <v>40077</v>
      </c>
      <c r="N439">
        <v>-4.25</v>
      </c>
      <c r="O439" s="2">
        <v>40074</v>
      </c>
      <c r="P439" t="s">
        <v>36</v>
      </c>
      <c r="Q439" s="2">
        <v>40074</v>
      </c>
      <c r="R439" s="13"/>
      <c r="S439" s="1">
        <v>40074</v>
      </c>
      <c r="T439" t="s">
        <v>37</v>
      </c>
      <c r="U439" s="2">
        <v>40165</v>
      </c>
      <c r="V439" s="13"/>
      <c r="AC439" s="1">
        <v>40084</v>
      </c>
      <c r="AD439">
        <v>3320.47</v>
      </c>
    </row>
    <row r="440" spans="1:30" x14ac:dyDescent="0.25">
      <c r="A440" s="1">
        <v>40077</v>
      </c>
      <c r="B440">
        <v>1744.47</v>
      </c>
      <c r="C440" s="1">
        <v>40077</v>
      </c>
      <c r="D440">
        <v>1064.6600000000001</v>
      </c>
      <c r="E440" s="1">
        <v>40077</v>
      </c>
      <c r="F440">
        <v>2.3954</v>
      </c>
      <c r="G440" s="1">
        <v>37161</v>
      </c>
      <c r="H440">
        <v>2.6</v>
      </c>
      <c r="I440" s="1">
        <v>40077</v>
      </c>
      <c r="J440">
        <v>1060.5</v>
      </c>
      <c r="K440" s="1">
        <v>40077</v>
      </c>
      <c r="L440">
        <v>1056</v>
      </c>
      <c r="M440" s="1">
        <v>40078</v>
      </c>
      <c r="N440">
        <v>-4.45</v>
      </c>
      <c r="O440" s="2">
        <v>40077</v>
      </c>
      <c r="P440" t="s">
        <v>37</v>
      </c>
      <c r="Q440" s="2">
        <v>40165</v>
      </c>
      <c r="R440" s="13"/>
      <c r="S440" s="1">
        <v>40077</v>
      </c>
      <c r="T440" t="s">
        <v>38</v>
      </c>
      <c r="U440" s="2">
        <v>40256</v>
      </c>
      <c r="V440" s="13"/>
      <c r="AC440" s="1">
        <v>40085</v>
      </c>
      <c r="AD440">
        <v>3322.21</v>
      </c>
    </row>
    <row r="441" spans="1:30" x14ac:dyDescent="0.25">
      <c r="A441" s="1">
        <v>40078</v>
      </c>
      <c r="B441">
        <v>1755.9929999999999</v>
      </c>
      <c r="C441" s="1">
        <v>40078</v>
      </c>
      <c r="D441">
        <v>1071.6600000000001</v>
      </c>
      <c r="E441" s="1">
        <v>40078</v>
      </c>
      <c r="F441">
        <v>2.38</v>
      </c>
      <c r="G441" s="1">
        <v>37162</v>
      </c>
      <c r="H441">
        <v>2.59</v>
      </c>
      <c r="I441" s="1">
        <v>40078</v>
      </c>
      <c r="J441">
        <v>1067.25</v>
      </c>
      <c r="K441" s="1">
        <v>40078</v>
      </c>
      <c r="L441">
        <v>1063</v>
      </c>
      <c r="M441" s="1">
        <v>40079</v>
      </c>
      <c r="N441">
        <v>-4.45</v>
      </c>
      <c r="O441" s="2">
        <v>40078</v>
      </c>
      <c r="P441" t="s">
        <v>37</v>
      </c>
      <c r="Q441" s="2">
        <v>40165</v>
      </c>
      <c r="R441" s="13"/>
      <c r="S441" s="1">
        <v>40078</v>
      </c>
      <c r="T441" t="s">
        <v>38</v>
      </c>
      <c r="U441" s="2">
        <v>40256</v>
      </c>
      <c r="V441" s="13"/>
      <c r="AC441" s="1">
        <v>40086</v>
      </c>
      <c r="AD441">
        <v>3324.6</v>
      </c>
    </row>
    <row r="442" spans="1:30" x14ac:dyDescent="0.25">
      <c r="A442" s="1">
        <v>40079</v>
      </c>
      <c r="B442">
        <v>1738.316</v>
      </c>
      <c r="C442" s="1">
        <v>40079</v>
      </c>
      <c r="D442">
        <v>1060.8699999999999</v>
      </c>
      <c r="E442" s="1">
        <v>40079</v>
      </c>
      <c r="F442">
        <v>2.4005999999999998</v>
      </c>
      <c r="G442" s="1">
        <v>37165</v>
      </c>
      <c r="H442">
        <v>2.6</v>
      </c>
      <c r="I442" s="1">
        <v>40079</v>
      </c>
      <c r="J442">
        <v>1059</v>
      </c>
      <c r="K442" s="1">
        <v>40079</v>
      </c>
      <c r="L442">
        <v>1054.5</v>
      </c>
      <c r="M442" s="1">
        <v>40080</v>
      </c>
      <c r="N442">
        <v>-4.4000000000000004</v>
      </c>
      <c r="O442" s="2">
        <v>40079</v>
      </c>
      <c r="P442" t="s">
        <v>37</v>
      </c>
      <c r="Q442" s="2">
        <v>40165</v>
      </c>
      <c r="R442" s="13"/>
      <c r="S442" s="1">
        <v>40079</v>
      </c>
      <c r="T442" t="s">
        <v>38</v>
      </c>
      <c r="U442" s="2">
        <v>40256</v>
      </c>
      <c r="V442" s="13"/>
      <c r="AC442" s="1">
        <v>40087</v>
      </c>
      <c r="AD442">
        <v>3332.4</v>
      </c>
    </row>
    <row r="443" spans="1:30" x14ac:dyDescent="0.25">
      <c r="A443" s="1">
        <v>40080</v>
      </c>
      <c r="B443">
        <v>1722.019</v>
      </c>
      <c r="C443" s="1">
        <v>40080</v>
      </c>
      <c r="D443">
        <v>1050.78</v>
      </c>
      <c r="E443" s="1">
        <v>40080</v>
      </c>
      <c r="F443">
        <v>2.4239999999999999</v>
      </c>
      <c r="G443" s="1">
        <v>37166</v>
      </c>
      <c r="H443">
        <v>2.5924999999999998</v>
      </c>
      <c r="I443" s="1">
        <v>40080</v>
      </c>
      <c r="J443">
        <v>1044.25</v>
      </c>
      <c r="K443" s="1">
        <v>40080</v>
      </c>
      <c r="L443">
        <v>1039.75</v>
      </c>
      <c r="M443" s="1">
        <v>40081</v>
      </c>
      <c r="N443">
        <v>-4.45</v>
      </c>
      <c r="O443" s="2">
        <v>40080</v>
      </c>
      <c r="P443" t="s">
        <v>37</v>
      </c>
      <c r="Q443" s="2">
        <v>40165</v>
      </c>
      <c r="R443" s="13"/>
      <c r="S443" s="1">
        <v>40080</v>
      </c>
      <c r="T443" t="s">
        <v>38</v>
      </c>
      <c r="U443" s="2">
        <v>40256</v>
      </c>
      <c r="V443" s="13"/>
      <c r="AC443" s="1">
        <v>40088</v>
      </c>
      <c r="AD443">
        <v>3317.42</v>
      </c>
    </row>
    <row r="444" spans="1:30" x14ac:dyDescent="0.25">
      <c r="A444" s="1">
        <v>40081</v>
      </c>
      <c r="B444">
        <v>1711.5309999999999</v>
      </c>
      <c r="C444" s="1">
        <v>40081</v>
      </c>
      <c r="D444">
        <v>1044.3800000000001</v>
      </c>
      <c r="E444" s="1">
        <v>40081</v>
      </c>
      <c r="F444">
        <v>2.4388000000000001</v>
      </c>
      <c r="G444" s="1">
        <v>37167</v>
      </c>
      <c r="H444">
        <v>2.5</v>
      </c>
      <c r="I444" s="1">
        <v>40081</v>
      </c>
      <c r="J444">
        <v>1041</v>
      </c>
      <c r="K444" s="1">
        <v>40081</v>
      </c>
      <c r="L444">
        <v>1036.75</v>
      </c>
      <c r="M444" s="1">
        <v>40084</v>
      </c>
      <c r="N444">
        <v>-4.55</v>
      </c>
      <c r="O444" s="2">
        <v>40081</v>
      </c>
      <c r="P444" t="s">
        <v>37</v>
      </c>
      <c r="Q444" s="2">
        <v>40165</v>
      </c>
      <c r="R444" s="13"/>
      <c r="S444" s="1">
        <v>40081</v>
      </c>
      <c r="T444" t="s">
        <v>38</v>
      </c>
      <c r="U444" s="2">
        <v>40256</v>
      </c>
      <c r="V444" s="13"/>
      <c r="AC444" s="1">
        <v>40091</v>
      </c>
      <c r="AD444">
        <v>3368.71</v>
      </c>
    </row>
    <row r="445" spans="1:30" x14ac:dyDescent="0.25">
      <c r="A445" s="1">
        <v>40084</v>
      </c>
      <c r="B445">
        <v>1742.317</v>
      </c>
      <c r="C445" s="1">
        <v>40084</v>
      </c>
      <c r="D445">
        <v>1062.98</v>
      </c>
      <c r="E445" s="1">
        <v>40084</v>
      </c>
      <c r="F445">
        <v>2.3832</v>
      </c>
      <c r="G445" s="1">
        <v>37168</v>
      </c>
      <c r="H445">
        <v>2.5</v>
      </c>
      <c r="I445" s="1">
        <v>40084</v>
      </c>
      <c r="J445">
        <v>1059</v>
      </c>
      <c r="K445" s="1">
        <v>40084</v>
      </c>
      <c r="L445">
        <v>1054.5</v>
      </c>
      <c r="M445" s="1">
        <v>40085</v>
      </c>
      <c r="N445">
        <v>-4.55</v>
      </c>
      <c r="O445" s="2">
        <v>40084</v>
      </c>
      <c r="P445" t="s">
        <v>37</v>
      </c>
      <c r="Q445" s="2">
        <v>40165</v>
      </c>
      <c r="R445" s="13"/>
      <c r="S445" s="1">
        <v>40084</v>
      </c>
      <c r="T445" t="s">
        <v>38</v>
      </c>
      <c r="U445" s="2">
        <v>40256</v>
      </c>
      <c r="V445" s="13"/>
      <c r="AC445" s="1">
        <v>40092</v>
      </c>
      <c r="AD445">
        <v>3372.64</v>
      </c>
    </row>
    <row r="446" spans="1:30" x14ac:dyDescent="0.25">
      <c r="A446" s="1">
        <v>40085</v>
      </c>
      <c r="B446">
        <v>1738.4760000000001</v>
      </c>
      <c r="C446" s="1">
        <v>40085</v>
      </c>
      <c r="D446">
        <v>1060.6099999999999</v>
      </c>
      <c r="E446" s="1">
        <v>40085</v>
      </c>
      <c r="F446">
        <v>2.3872999999999998</v>
      </c>
      <c r="G446" s="1">
        <v>37169</v>
      </c>
      <c r="H446">
        <v>2.4812500000000002</v>
      </c>
      <c r="I446" s="1">
        <v>40085</v>
      </c>
      <c r="J446">
        <v>1054.75</v>
      </c>
      <c r="K446" s="1">
        <v>40085</v>
      </c>
      <c r="L446">
        <v>1050.25</v>
      </c>
      <c r="M446" s="1">
        <v>40086</v>
      </c>
      <c r="N446">
        <v>-4.55</v>
      </c>
      <c r="O446" s="2">
        <v>40085</v>
      </c>
      <c r="P446" t="s">
        <v>37</v>
      </c>
      <c r="Q446" s="2">
        <v>40165</v>
      </c>
      <c r="R446" s="13"/>
      <c r="S446" s="1">
        <v>40085</v>
      </c>
      <c r="T446" t="s">
        <v>38</v>
      </c>
      <c r="U446" s="2">
        <v>40256</v>
      </c>
      <c r="V446" s="13"/>
      <c r="AC446" s="1">
        <v>40093</v>
      </c>
      <c r="AD446">
        <v>3365.58</v>
      </c>
    </row>
    <row r="447" spans="1:30" x14ac:dyDescent="0.25">
      <c r="A447" s="1">
        <v>40086</v>
      </c>
      <c r="B447">
        <v>1732.8589999999999</v>
      </c>
      <c r="C447" s="1">
        <v>40086</v>
      </c>
      <c r="D447">
        <v>1057.08</v>
      </c>
      <c r="E447" s="1">
        <v>40086</v>
      </c>
      <c r="F447">
        <v>2.3952999999999998</v>
      </c>
      <c r="G447" s="1">
        <v>37173</v>
      </c>
      <c r="H447">
        <v>2.4312499999999999</v>
      </c>
      <c r="I447" s="1">
        <v>40086</v>
      </c>
      <c r="J447">
        <v>1053</v>
      </c>
      <c r="K447" s="1">
        <v>40086</v>
      </c>
      <c r="L447">
        <v>1048.5</v>
      </c>
      <c r="M447" s="1">
        <v>40087</v>
      </c>
      <c r="N447">
        <v>-4.5999999999999996</v>
      </c>
      <c r="O447" s="2">
        <v>40086</v>
      </c>
      <c r="P447" t="s">
        <v>37</v>
      </c>
      <c r="Q447" s="2">
        <v>40165</v>
      </c>
      <c r="R447" s="13"/>
      <c r="S447" s="1">
        <v>40086</v>
      </c>
      <c r="T447" t="s">
        <v>38</v>
      </c>
      <c r="U447" s="2">
        <v>40256</v>
      </c>
      <c r="V447" s="13"/>
      <c r="AC447" s="1">
        <v>40094</v>
      </c>
      <c r="AD447">
        <v>3345.69</v>
      </c>
    </row>
    <row r="448" spans="1:30" x14ac:dyDescent="0.25">
      <c r="A448" s="1">
        <v>40087</v>
      </c>
      <c r="B448">
        <v>1688.2360000000001</v>
      </c>
      <c r="C448" s="1">
        <v>40087</v>
      </c>
      <c r="D448">
        <v>1029.8499999999999</v>
      </c>
      <c r="E448" s="1">
        <v>40087</v>
      </c>
      <c r="F448">
        <v>2.4546999999999999</v>
      </c>
      <c r="G448" s="1">
        <v>37174</v>
      </c>
      <c r="H448">
        <v>2.4300000000000002</v>
      </c>
      <c r="I448" s="1">
        <v>40087</v>
      </c>
      <c r="J448">
        <v>1027.5</v>
      </c>
      <c r="K448" s="1">
        <v>40087</v>
      </c>
      <c r="L448">
        <v>1022.75</v>
      </c>
      <c r="M448" s="1">
        <v>40088</v>
      </c>
      <c r="N448">
        <v>-4.6500000000000004</v>
      </c>
      <c r="O448" s="2">
        <v>40087</v>
      </c>
      <c r="P448" t="s">
        <v>37</v>
      </c>
      <c r="Q448" s="2">
        <v>40165</v>
      </c>
      <c r="R448" s="13"/>
      <c r="S448" s="1">
        <v>40087</v>
      </c>
      <c r="T448" t="s">
        <v>38</v>
      </c>
      <c r="U448" s="2">
        <v>40256</v>
      </c>
      <c r="V448" s="13"/>
      <c r="AC448" s="1">
        <v>40095</v>
      </c>
      <c r="AD448">
        <v>3330.04</v>
      </c>
    </row>
    <row r="449" spans="1:30" x14ac:dyDescent="0.25">
      <c r="A449" s="1">
        <v>40088</v>
      </c>
      <c r="B449">
        <v>1680.7049999999999</v>
      </c>
      <c r="C449" s="1">
        <v>40088</v>
      </c>
      <c r="D449">
        <v>1025.21</v>
      </c>
      <c r="E449" s="1">
        <v>40088</v>
      </c>
      <c r="F449">
        <v>2.4510000000000001</v>
      </c>
      <c r="G449" s="1">
        <v>37175</v>
      </c>
      <c r="H449">
        <v>2.4300000000000002</v>
      </c>
      <c r="I449" s="1">
        <v>40088</v>
      </c>
      <c r="J449">
        <v>1021.75</v>
      </c>
      <c r="K449" s="1">
        <v>40088</v>
      </c>
      <c r="L449">
        <v>1017</v>
      </c>
      <c r="M449" s="1">
        <v>40091</v>
      </c>
      <c r="N449">
        <v>-4.6500000000000004</v>
      </c>
      <c r="O449" s="2">
        <v>40088</v>
      </c>
      <c r="P449" t="s">
        <v>37</v>
      </c>
      <c r="Q449" s="2">
        <v>40165</v>
      </c>
      <c r="R449" s="13"/>
      <c r="S449" s="1">
        <v>40088</v>
      </c>
      <c r="T449" t="s">
        <v>38</v>
      </c>
      <c r="U449" s="2">
        <v>40256</v>
      </c>
      <c r="V449" s="13"/>
      <c r="AC449" s="1">
        <v>40099</v>
      </c>
      <c r="AD449">
        <v>3324.99</v>
      </c>
    </row>
    <row r="450" spans="1:30" x14ac:dyDescent="0.25">
      <c r="A450" s="1">
        <v>40091</v>
      </c>
      <c r="B450">
        <v>1705.7329999999999</v>
      </c>
      <c r="C450" s="1">
        <v>40091</v>
      </c>
      <c r="D450">
        <v>1040.45</v>
      </c>
      <c r="E450" s="1">
        <v>40091</v>
      </c>
      <c r="F450">
        <v>2.4153000000000002</v>
      </c>
      <c r="G450" s="1">
        <v>37176</v>
      </c>
      <c r="H450">
        <v>2.4562499999999998</v>
      </c>
      <c r="I450" s="1">
        <v>40091</v>
      </c>
      <c r="J450">
        <v>1036.5</v>
      </c>
      <c r="K450" s="1">
        <v>40091</v>
      </c>
      <c r="L450">
        <v>1031.75</v>
      </c>
      <c r="M450" s="1">
        <v>40092</v>
      </c>
      <c r="N450">
        <v>-4.5999999999999996</v>
      </c>
      <c r="O450" s="2">
        <v>40091</v>
      </c>
      <c r="P450" t="s">
        <v>37</v>
      </c>
      <c r="Q450" s="2">
        <v>40165</v>
      </c>
      <c r="R450" s="13"/>
      <c r="S450" s="1">
        <v>40091</v>
      </c>
      <c r="T450" t="s">
        <v>38</v>
      </c>
      <c r="U450" s="2">
        <v>40256</v>
      </c>
      <c r="V450" s="13"/>
      <c r="AC450" s="1">
        <v>40100</v>
      </c>
      <c r="AD450">
        <v>3312.38</v>
      </c>
    </row>
    <row r="451" spans="1:30" x14ac:dyDescent="0.25">
      <c r="A451" s="1">
        <v>40092</v>
      </c>
      <c r="B451">
        <v>1729.144</v>
      </c>
      <c r="C451" s="1">
        <v>40092</v>
      </c>
      <c r="D451">
        <v>1054.72</v>
      </c>
      <c r="E451" s="1">
        <v>40092</v>
      </c>
      <c r="F451">
        <v>2.3824000000000001</v>
      </c>
      <c r="G451" s="1">
        <v>37179</v>
      </c>
      <c r="H451">
        <v>2.4312499999999999</v>
      </c>
      <c r="I451" s="1">
        <v>40092</v>
      </c>
      <c r="J451">
        <v>1048.5</v>
      </c>
      <c r="K451" s="1">
        <v>40092</v>
      </c>
      <c r="L451">
        <v>1044</v>
      </c>
      <c r="M451" s="1">
        <v>40093</v>
      </c>
      <c r="N451">
        <v>-4.5999999999999996</v>
      </c>
      <c r="O451" s="2">
        <v>40092</v>
      </c>
      <c r="P451" t="s">
        <v>37</v>
      </c>
      <c r="Q451" s="2">
        <v>40165</v>
      </c>
      <c r="R451" s="13"/>
      <c r="S451" s="1">
        <v>40092</v>
      </c>
      <c r="T451" t="s">
        <v>38</v>
      </c>
      <c r="U451" s="2">
        <v>40256</v>
      </c>
      <c r="V451" s="13"/>
      <c r="AC451" s="1">
        <v>40101</v>
      </c>
      <c r="AD451">
        <v>3301.84</v>
      </c>
    </row>
    <row r="452" spans="1:30" x14ac:dyDescent="0.25">
      <c r="A452" s="1">
        <v>40093</v>
      </c>
      <c r="B452">
        <v>1734.7439999999999</v>
      </c>
      <c r="C452" s="1">
        <v>40093</v>
      </c>
      <c r="D452">
        <v>1057.5899999999999</v>
      </c>
      <c r="E452" s="1">
        <v>40093</v>
      </c>
      <c r="F452">
        <v>2.3757999999999999</v>
      </c>
      <c r="G452" s="1">
        <v>37180</v>
      </c>
      <c r="H452">
        <v>2.42</v>
      </c>
      <c r="I452" s="1">
        <v>40093</v>
      </c>
      <c r="J452">
        <v>1053.5</v>
      </c>
      <c r="K452" s="1">
        <v>40093</v>
      </c>
      <c r="L452">
        <v>1049</v>
      </c>
      <c r="M452" s="1">
        <v>40094</v>
      </c>
      <c r="N452">
        <v>-4.55</v>
      </c>
      <c r="O452" s="2">
        <v>40093</v>
      </c>
      <c r="P452" t="s">
        <v>37</v>
      </c>
      <c r="Q452" s="2">
        <v>40165</v>
      </c>
      <c r="R452" s="13"/>
      <c r="S452" s="1">
        <v>40093</v>
      </c>
      <c r="T452" t="s">
        <v>38</v>
      </c>
      <c r="U452" s="2">
        <v>40256</v>
      </c>
      <c r="V452" s="13"/>
      <c r="AC452" s="1">
        <v>40102</v>
      </c>
      <c r="AD452">
        <v>3319.66</v>
      </c>
    </row>
    <row r="453" spans="1:30" x14ac:dyDescent="0.25">
      <c r="A453" s="1">
        <v>40094</v>
      </c>
      <c r="B453">
        <v>1747.704</v>
      </c>
      <c r="C453" s="1">
        <v>40094</v>
      </c>
      <c r="D453">
        <v>1065.48</v>
      </c>
      <c r="E453" s="1">
        <v>40094</v>
      </c>
      <c r="F453">
        <v>2.3552</v>
      </c>
      <c r="G453" s="1">
        <v>37181</v>
      </c>
      <c r="H453">
        <v>2.41</v>
      </c>
      <c r="I453" s="1">
        <v>40094</v>
      </c>
      <c r="J453">
        <v>1063.75</v>
      </c>
      <c r="K453" s="1">
        <v>40094</v>
      </c>
      <c r="L453">
        <v>1059.25</v>
      </c>
      <c r="M453" s="1">
        <v>40095</v>
      </c>
      <c r="N453">
        <v>-4.55</v>
      </c>
      <c r="O453" s="2">
        <v>40094</v>
      </c>
      <c r="P453" t="s">
        <v>37</v>
      </c>
      <c r="Q453" s="2">
        <v>40165</v>
      </c>
      <c r="R453" s="13"/>
      <c r="S453" s="1">
        <v>40094</v>
      </c>
      <c r="T453" t="s">
        <v>38</v>
      </c>
      <c r="U453" s="2">
        <v>40256</v>
      </c>
      <c r="V453" s="13"/>
      <c r="AC453" s="1">
        <v>40105</v>
      </c>
      <c r="AD453">
        <v>3315.74</v>
      </c>
    </row>
    <row r="454" spans="1:30" x14ac:dyDescent="0.25">
      <c r="A454" s="1">
        <v>40095</v>
      </c>
      <c r="B454">
        <v>1757.604</v>
      </c>
      <c r="C454" s="1">
        <v>40095</v>
      </c>
      <c r="D454">
        <v>1071.49</v>
      </c>
      <c r="E454" s="1">
        <v>40095</v>
      </c>
      <c r="F454">
        <v>2.3439999999999999</v>
      </c>
      <c r="G454" s="1">
        <v>37182</v>
      </c>
      <c r="H454">
        <v>2.39</v>
      </c>
      <c r="I454" s="1">
        <v>40095</v>
      </c>
      <c r="J454">
        <v>1068</v>
      </c>
      <c r="K454" s="1">
        <v>40095</v>
      </c>
      <c r="L454">
        <v>1063.5</v>
      </c>
      <c r="M454" s="1">
        <v>40098</v>
      </c>
      <c r="N454">
        <v>-4.5999999999999996</v>
      </c>
      <c r="O454" s="2">
        <v>40095</v>
      </c>
      <c r="P454" t="s">
        <v>37</v>
      </c>
      <c r="Q454" s="2">
        <v>40165</v>
      </c>
      <c r="R454" s="13"/>
      <c r="S454" s="1">
        <v>40095</v>
      </c>
      <c r="T454" t="s">
        <v>38</v>
      </c>
      <c r="U454" s="2">
        <v>40256</v>
      </c>
      <c r="V454" s="13"/>
      <c r="AC454" s="1">
        <v>40106</v>
      </c>
      <c r="AD454">
        <v>3323.43</v>
      </c>
    </row>
    <row r="455" spans="1:30" x14ac:dyDescent="0.25">
      <c r="A455" s="1">
        <v>40098</v>
      </c>
      <c r="B455">
        <v>1765.3130000000001</v>
      </c>
      <c r="C455" s="1">
        <v>40098</v>
      </c>
      <c r="D455">
        <v>1076.19</v>
      </c>
      <c r="E455" s="1">
        <v>40098</v>
      </c>
      <c r="F455">
        <v>2.3338000000000001</v>
      </c>
      <c r="G455" s="1">
        <v>37183</v>
      </c>
      <c r="H455">
        <v>2.36625</v>
      </c>
      <c r="I455" s="1">
        <v>40098</v>
      </c>
      <c r="J455">
        <v>1071.5</v>
      </c>
      <c r="K455" s="1">
        <v>40098</v>
      </c>
      <c r="L455">
        <v>1067</v>
      </c>
      <c r="M455" s="1">
        <v>40099</v>
      </c>
      <c r="N455">
        <v>-4.5999999999999996</v>
      </c>
      <c r="O455" s="2">
        <v>40098</v>
      </c>
      <c r="P455" t="s">
        <v>37</v>
      </c>
      <c r="Q455" s="2">
        <v>40165</v>
      </c>
      <c r="R455" s="13"/>
      <c r="S455" s="1">
        <v>40098</v>
      </c>
      <c r="T455" t="s">
        <v>38</v>
      </c>
      <c r="U455" s="2">
        <v>40256</v>
      </c>
      <c r="V455" s="13"/>
      <c r="AC455" s="1">
        <v>40107</v>
      </c>
      <c r="AD455">
        <v>3320.61</v>
      </c>
    </row>
    <row r="456" spans="1:30" x14ac:dyDescent="0.25">
      <c r="A456" s="1">
        <v>40099</v>
      </c>
      <c r="B456">
        <v>1760.51</v>
      </c>
      <c r="C456" s="1">
        <v>40099</v>
      </c>
      <c r="D456">
        <v>1073.19</v>
      </c>
      <c r="E456" s="1">
        <v>40099</v>
      </c>
      <c r="F456">
        <v>2.3410000000000002</v>
      </c>
      <c r="G456" s="1">
        <v>37186</v>
      </c>
      <c r="H456">
        <v>2.3525</v>
      </c>
      <c r="I456" s="1">
        <v>40099</v>
      </c>
      <c r="J456">
        <v>1068.75</v>
      </c>
      <c r="K456" s="1">
        <v>40099</v>
      </c>
      <c r="L456">
        <v>1064.25</v>
      </c>
      <c r="M456" s="1">
        <v>40100</v>
      </c>
      <c r="N456">
        <v>-4.55</v>
      </c>
      <c r="O456" s="2">
        <v>40099</v>
      </c>
      <c r="P456" t="s">
        <v>37</v>
      </c>
      <c r="Q456" s="2">
        <v>40165</v>
      </c>
      <c r="R456" s="13"/>
      <c r="S456" s="1">
        <v>40099</v>
      </c>
      <c r="T456" t="s">
        <v>38</v>
      </c>
      <c r="U456" s="2">
        <v>40256</v>
      </c>
      <c r="V456" s="13"/>
      <c r="AC456" s="1">
        <v>40108</v>
      </c>
      <c r="AD456">
        <v>3335.58</v>
      </c>
    </row>
    <row r="457" spans="1:30" x14ac:dyDescent="0.25">
      <c r="A457" s="1">
        <v>40100</v>
      </c>
      <c r="B457">
        <v>1791.47</v>
      </c>
      <c r="C457" s="1">
        <v>40100</v>
      </c>
      <c r="D457">
        <v>1092.02</v>
      </c>
      <c r="E457" s="1">
        <v>40100</v>
      </c>
      <c r="F457">
        <v>2.2984999999999998</v>
      </c>
      <c r="G457" s="1">
        <v>37187</v>
      </c>
      <c r="H457">
        <v>2.35</v>
      </c>
      <c r="I457" s="1">
        <v>40100</v>
      </c>
      <c r="J457">
        <v>1087.75</v>
      </c>
      <c r="K457" s="1">
        <v>40100</v>
      </c>
      <c r="L457">
        <v>1083</v>
      </c>
      <c r="M457" s="1">
        <v>40101</v>
      </c>
      <c r="N457">
        <v>-4.6500000000000004</v>
      </c>
      <c r="O457" s="2">
        <v>40100</v>
      </c>
      <c r="P457" t="s">
        <v>37</v>
      </c>
      <c r="Q457" s="2">
        <v>40165</v>
      </c>
      <c r="R457" s="13"/>
      <c r="S457" s="1">
        <v>40100</v>
      </c>
      <c r="T457" t="s">
        <v>38</v>
      </c>
      <c r="U457" s="2">
        <v>40256</v>
      </c>
      <c r="V457" s="13"/>
      <c r="AC457" s="1">
        <v>40109</v>
      </c>
      <c r="AD457">
        <v>3340.58</v>
      </c>
    </row>
    <row r="458" spans="1:30" x14ac:dyDescent="0.25">
      <c r="A458" s="1">
        <v>40101</v>
      </c>
      <c r="B458">
        <v>1798.9110000000001</v>
      </c>
      <c r="C458" s="1">
        <v>40101</v>
      </c>
      <c r="D458">
        <v>1096.56</v>
      </c>
      <c r="E458" s="1">
        <v>40101</v>
      </c>
      <c r="F458">
        <v>2.2890999999999999</v>
      </c>
      <c r="G458" s="1">
        <v>37188</v>
      </c>
      <c r="H458">
        <v>2.33</v>
      </c>
      <c r="I458" s="1">
        <v>40101</v>
      </c>
      <c r="J458">
        <v>1089.75</v>
      </c>
      <c r="K458" s="1">
        <v>40101</v>
      </c>
      <c r="L458">
        <v>1085</v>
      </c>
      <c r="M458" s="1">
        <v>40102</v>
      </c>
      <c r="N458">
        <v>-4.5999999999999996</v>
      </c>
      <c r="O458" s="2">
        <v>40101</v>
      </c>
      <c r="P458" t="s">
        <v>37</v>
      </c>
      <c r="Q458" s="2">
        <v>40165</v>
      </c>
      <c r="R458" s="13"/>
      <c r="S458" s="1">
        <v>40101</v>
      </c>
      <c r="T458" t="s">
        <v>38</v>
      </c>
      <c r="U458" s="2">
        <v>40256</v>
      </c>
      <c r="V458" s="13"/>
      <c r="AC458" s="1">
        <v>40112</v>
      </c>
      <c r="AD458">
        <v>3324.41</v>
      </c>
    </row>
    <row r="459" spans="1:30" x14ac:dyDescent="0.25">
      <c r="A459" s="1">
        <v>40102</v>
      </c>
      <c r="B459">
        <v>1784.3510000000001</v>
      </c>
      <c r="C459" s="1">
        <v>40102</v>
      </c>
      <c r="D459">
        <v>1087.68</v>
      </c>
      <c r="E459" s="1">
        <v>40102</v>
      </c>
      <c r="F459">
        <v>2.3130000000000002</v>
      </c>
      <c r="G459" s="1">
        <v>37189</v>
      </c>
      <c r="H459">
        <v>2.31</v>
      </c>
      <c r="I459" s="1">
        <v>40102</v>
      </c>
      <c r="J459">
        <v>1082</v>
      </c>
      <c r="K459" s="1">
        <v>40102</v>
      </c>
      <c r="L459">
        <v>1077.25</v>
      </c>
      <c r="M459" s="1">
        <v>40105</v>
      </c>
      <c r="N459">
        <v>-4.6500000000000004</v>
      </c>
      <c r="O459" s="2">
        <v>40102</v>
      </c>
      <c r="P459" t="s">
        <v>37</v>
      </c>
      <c r="Q459" s="2">
        <v>40165</v>
      </c>
      <c r="R459" s="13"/>
      <c r="S459" s="1">
        <v>40102</v>
      </c>
      <c r="T459" t="s">
        <v>38</v>
      </c>
      <c r="U459" s="2">
        <v>40256</v>
      </c>
      <c r="V459" s="13"/>
      <c r="AC459" s="1">
        <v>40113</v>
      </c>
      <c r="AD459">
        <v>3316.44</v>
      </c>
    </row>
    <row r="460" spans="1:30" x14ac:dyDescent="0.25">
      <c r="A460" s="1">
        <v>40105</v>
      </c>
      <c r="B460">
        <v>1801.125</v>
      </c>
      <c r="C460" s="1">
        <v>40105</v>
      </c>
      <c r="D460">
        <v>1097.9100000000001</v>
      </c>
      <c r="E460" s="1">
        <v>40105</v>
      </c>
      <c r="F460">
        <v>2.2913999999999999</v>
      </c>
      <c r="G460" s="1">
        <v>37190</v>
      </c>
      <c r="H460">
        <v>2.2799999999999998</v>
      </c>
      <c r="I460" s="1">
        <v>40105</v>
      </c>
      <c r="J460">
        <v>1091</v>
      </c>
      <c r="K460" s="1">
        <v>40105</v>
      </c>
      <c r="L460">
        <v>1086.5</v>
      </c>
      <c r="M460" s="1">
        <v>40106</v>
      </c>
      <c r="N460">
        <v>-4.75</v>
      </c>
      <c r="O460" s="2">
        <v>40105</v>
      </c>
      <c r="P460" t="s">
        <v>37</v>
      </c>
      <c r="Q460" s="2">
        <v>40165</v>
      </c>
      <c r="R460" s="13"/>
      <c r="S460" s="1">
        <v>40105</v>
      </c>
      <c r="T460" t="s">
        <v>38</v>
      </c>
      <c r="U460" s="2">
        <v>40256</v>
      </c>
      <c r="V460" s="13"/>
      <c r="AC460" s="1">
        <v>40114</v>
      </c>
      <c r="AD460">
        <v>3275.71</v>
      </c>
    </row>
    <row r="461" spans="1:30" x14ac:dyDescent="0.25">
      <c r="A461" s="1">
        <v>40106</v>
      </c>
      <c r="B461">
        <v>1789.9280000000001</v>
      </c>
      <c r="C461" s="1">
        <v>40106</v>
      </c>
      <c r="D461">
        <v>1091.06</v>
      </c>
      <c r="E461" s="1">
        <v>40106</v>
      </c>
      <c r="F461">
        <v>2.3058999999999998</v>
      </c>
      <c r="G461" s="1">
        <v>37193</v>
      </c>
      <c r="H461">
        <v>2.27</v>
      </c>
      <c r="I461" s="1">
        <v>40106</v>
      </c>
      <c r="J461">
        <v>1089.5</v>
      </c>
      <c r="K461" s="1">
        <v>40106</v>
      </c>
      <c r="L461">
        <v>1084.75</v>
      </c>
      <c r="M461" s="1">
        <v>40107</v>
      </c>
      <c r="N461">
        <v>-4.8</v>
      </c>
      <c r="O461" s="2">
        <v>40106</v>
      </c>
      <c r="P461" t="s">
        <v>37</v>
      </c>
      <c r="Q461" s="2">
        <v>40165</v>
      </c>
      <c r="R461" s="13"/>
      <c r="S461" s="1">
        <v>40106</v>
      </c>
      <c r="T461" t="s">
        <v>38</v>
      </c>
      <c r="U461" s="2">
        <v>40256</v>
      </c>
      <c r="V461" s="13"/>
      <c r="AC461" s="1">
        <v>40115</v>
      </c>
      <c r="AD461">
        <v>3367.82</v>
      </c>
    </row>
    <row r="462" spans="1:30" x14ac:dyDescent="0.25">
      <c r="A462" s="1">
        <v>40107</v>
      </c>
      <c r="B462">
        <v>1774.3340000000001</v>
      </c>
      <c r="C462" s="1">
        <v>40107</v>
      </c>
      <c r="D462">
        <v>1081.4000000000001</v>
      </c>
      <c r="E462" s="1">
        <v>40107</v>
      </c>
      <c r="F462">
        <v>2.3279000000000001</v>
      </c>
      <c r="G462" s="1">
        <v>37194</v>
      </c>
      <c r="H462">
        <v>2.23</v>
      </c>
      <c r="I462" s="1">
        <v>40107</v>
      </c>
      <c r="J462">
        <v>1078</v>
      </c>
      <c r="K462" s="1">
        <v>40107</v>
      </c>
      <c r="L462">
        <v>1073.25</v>
      </c>
      <c r="M462" s="1">
        <v>40108</v>
      </c>
      <c r="N462">
        <v>-4.8</v>
      </c>
      <c r="O462" s="2">
        <v>40107</v>
      </c>
      <c r="P462" t="s">
        <v>37</v>
      </c>
      <c r="Q462" s="2">
        <v>40165</v>
      </c>
      <c r="R462" s="13"/>
      <c r="S462" s="1">
        <v>40107</v>
      </c>
      <c r="T462" t="s">
        <v>38</v>
      </c>
      <c r="U462" s="2">
        <v>40256</v>
      </c>
      <c r="V462" s="13"/>
      <c r="AC462" s="1">
        <v>40116</v>
      </c>
      <c r="AD462">
        <v>3378.34</v>
      </c>
    </row>
    <row r="463" spans="1:30" x14ac:dyDescent="0.25">
      <c r="A463" s="1">
        <v>40108</v>
      </c>
      <c r="B463">
        <v>1793.337</v>
      </c>
      <c r="C463" s="1">
        <v>40108</v>
      </c>
      <c r="D463">
        <v>1092.9100000000001</v>
      </c>
      <c r="E463" s="1">
        <v>40108</v>
      </c>
      <c r="F463">
        <v>2.3035999999999999</v>
      </c>
      <c r="G463" s="1">
        <v>37195</v>
      </c>
      <c r="H463">
        <v>2.2000000000000002</v>
      </c>
      <c r="I463" s="1">
        <v>40108</v>
      </c>
      <c r="J463">
        <v>1090.75</v>
      </c>
      <c r="K463" s="1">
        <v>40108</v>
      </c>
      <c r="L463">
        <v>1086</v>
      </c>
      <c r="M463" s="1">
        <v>40109</v>
      </c>
      <c r="N463">
        <v>-4.8499999999999996</v>
      </c>
      <c r="O463" s="2">
        <v>40108</v>
      </c>
      <c r="P463" t="s">
        <v>37</v>
      </c>
      <c r="Q463" s="2">
        <v>40165</v>
      </c>
      <c r="R463" s="13"/>
      <c r="S463" s="1">
        <v>40108</v>
      </c>
      <c r="T463" t="s">
        <v>38</v>
      </c>
      <c r="U463" s="2">
        <v>40256</v>
      </c>
      <c r="V463" s="13"/>
      <c r="AC463" s="1">
        <v>40119</v>
      </c>
      <c r="AD463">
        <v>3397.33</v>
      </c>
    </row>
    <row r="464" spans="1:30" x14ac:dyDescent="0.25">
      <c r="A464" s="1">
        <v>40109</v>
      </c>
      <c r="B464">
        <v>1771.502</v>
      </c>
      <c r="C464" s="1">
        <v>40109</v>
      </c>
      <c r="D464">
        <v>1079.5999999999999</v>
      </c>
      <c r="E464" s="1">
        <v>40109</v>
      </c>
      <c r="F464">
        <v>2.3321999999999998</v>
      </c>
      <c r="G464" s="1">
        <v>37196</v>
      </c>
      <c r="H464">
        <v>2.21</v>
      </c>
      <c r="I464" s="1">
        <v>40109</v>
      </c>
      <c r="J464">
        <v>1077</v>
      </c>
      <c r="K464" s="1">
        <v>40109</v>
      </c>
      <c r="L464">
        <v>1072</v>
      </c>
      <c r="M464" s="1">
        <v>40112</v>
      </c>
      <c r="N464">
        <v>-4.9000000000000004</v>
      </c>
      <c r="O464" s="2">
        <v>40109</v>
      </c>
      <c r="P464" t="s">
        <v>37</v>
      </c>
      <c r="Q464" s="2">
        <v>40165</v>
      </c>
      <c r="R464" s="13"/>
      <c r="S464" s="1">
        <v>40109</v>
      </c>
      <c r="T464" t="s">
        <v>38</v>
      </c>
      <c r="U464" s="2">
        <v>40256</v>
      </c>
      <c r="V464" s="13"/>
      <c r="AC464" s="1">
        <v>40120</v>
      </c>
      <c r="AD464">
        <v>3399.96</v>
      </c>
    </row>
    <row r="465" spans="1:30" x14ac:dyDescent="0.25">
      <c r="A465" s="1">
        <v>40112</v>
      </c>
      <c r="B465">
        <v>1750.7539999999999</v>
      </c>
      <c r="C465" s="1">
        <v>40112</v>
      </c>
      <c r="D465">
        <v>1066.95</v>
      </c>
      <c r="E465" s="1">
        <v>40112</v>
      </c>
      <c r="F465">
        <v>2.36</v>
      </c>
      <c r="G465" s="1">
        <v>37197</v>
      </c>
      <c r="H465">
        <v>2.2000000000000002</v>
      </c>
      <c r="I465" s="1">
        <v>40112</v>
      </c>
      <c r="J465">
        <v>1066.5</v>
      </c>
      <c r="K465" s="1">
        <v>40112</v>
      </c>
      <c r="L465">
        <v>1061.5</v>
      </c>
      <c r="M465" s="1">
        <v>40113</v>
      </c>
      <c r="N465">
        <v>-5</v>
      </c>
      <c r="O465" s="2">
        <v>40112</v>
      </c>
      <c r="P465" t="s">
        <v>37</v>
      </c>
      <c r="Q465" s="2">
        <v>40165</v>
      </c>
      <c r="R465" s="13"/>
      <c r="S465" s="1">
        <v>40112</v>
      </c>
      <c r="T465" t="s">
        <v>38</v>
      </c>
      <c r="U465" s="2">
        <v>40256</v>
      </c>
      <c r="V465" s="13"/>
      <c r="AC465" s="1">
        <v>40121</v>
      </c>
      <c r="AD465">
        <v>3400.2</v>
      </c>
    </row>
    <row r="466" spans="1:30" x14ac:dyDescent="0.25">
      <c r="A466" s="1">
        <v>40113</v>
      </c>
      <c r="B466">
        <v>1744.953</v>
      </c>
      <c r="C466" s="1">
        <v>40113</v>
      </c>
      <c r="D466">
        <v>1063.4100000000001</v>
      </c>
      <c r="E466" s="1">
        <v>40113</v>
      </c>
      <c r="F466">
        <v>2.3677999999999999</v>
      </c>
      <c r="G466" s="1">
        <v>37200</v>
      </c>
      <c r="H466">
        <v>2.165</v>
      </c>
      <c r="I466" s="1">
        <v>40113</v>
      </c>
      <c r="J466">
        <v>1060.5</v>
      </c>
      <c r="K466" s="1">
        <v>40113</v>
      </c>
      <c r="L466">
        <v>1055.5</v>
      </c>
      <c r="M466" s="1">
        <v>40114</v>
      </c>
      <c r="N466">
        <v>-5</v>
      </c>
      <c r="O466" s="2">
        <v>40113</v>
      </c>
      <c r="P466" t="s">
        <v>37</v>
      </c>
      <c r="Q466" s="2">
        <v>40165</v>
      </c>
      <c r="R466" s="13"/>
      <c r="S466" s="1">
        <v>40113</v>
      </c>
      <c r="T466" t="s">
        <v>38</v>
      </c>
      <c r="U466" s="2">
        <v>40256</v>
      </c>
      <c r="V466" s="13"/>
      <c r="AC466" s="1">
        <v>40122</v>
      </c>
      <c r="AD466">
        <v>3401.34</v>
      </c>
    </row>
    <row r="467" spans="1:30" x14ac:dyDescent="0.25">
      <c r="A467" s="1">
        <v>40114</v>
      </c>
      <c r="B467">
        <v>1711.087</v>
      </c>
      <c r="C467" s="1">
        <v>40114</v>
      </c>
      <c r="D467">
        <v>1042.6300000000001</v>
      </c>
      <c r="E467" s="1">
        <v>40114</v>
      </c>
      <c r="F467">
        <v>2.4104999999999999</v>
      </c>
      <c r="G467" s="1">
        <v>37201</v>
      </c>
      <c r="H467">
        <v>2.1349999999999998</v>
      </c>
      <c r="I467" s="1">
        <v>40114</v>
      </c>
      <c r="J467">
        <v>1038.5</v>
      </c>
      <c r="K467" s="1">
        <v>40114</v>
      </c>
      <c r="L467">
        <v>1033.5</v>
      </c>
      <c r="M467" s="1">
        <v>40115</v>
      </c>
      <c r="N467">
        <v>-4.9000000000000004</v>
      </c>
      <c r="O467" s="2">
        <v>40114</v>
      </c>
      <c r="P467" t="s">
        <v>37</v>
      </c>
      <c r="Q467" s="2">
        <v>40165</v>
      </c>
      <c r="R467" s="13"/>
      <c r="S467" s="1">
        <v>40114</v>
      </c>
      <c r="T467" t="s">
        <v>38</v>
      </c>
      <c r="U467" s="2">
        <v>40256</v>
      </c>
      <c r="V467" s="13"/>
      <c r="AC467" s="1">
        <v>40123</v>
      </c>
      <c r="AD467">
        <v>3392.96</v>
      </c>
    </row>
    <row r="468" spans="1:30" x14ac:dyDescent="0.25">
      <c r="A468" s="1">
        <v>40115</v>
      </c>
      <c r="B468">
        <v>1749.7629999999999</v>
      </c>
      <c r="C468" s="1">
        <v>40115</v>
      </c>
      <c r="D468">
        <v>1066.1099999999999</v>
      </c>
      <c r="E468" s="1">
        <v>40115</v>
      </c>
      <c r="F468">
        <v>2.3589000000000002</v>
      </c>
      <c r="G468" s="1">
        <v>37202</v>
      </c>
      <c r="H468">
        <v>2</v>
      </c>
      <c r="I468" s="1">
        <v>40115</v>
      </c>
      <c r="J468">
        <v>1061.5</v>
      </c>
      <c r="K468" s="1">
        <v>40115</v>
      </c>
      <c r="L468">
        <v>1056.75</v>
      </c>
      <c r="M468" s="1">
        <v>40116</v>
      </c>
      <c r="N468">
        <v>-4.9000000000000004</v>
      </c>
      <c r="O468" s="2">
        <v>40115</v>
      </c>
      <c r="P468" t="s">
        <v>37</v>
      </c>
      <c r="Q468" s="2">
        <v>40165</v>
      </c>
      <c r="R468" s="13"/>
      <c r="S468" s="1">
        <v>40115</v>
      </c>
      <c r="T468" t="s">
        <v>38</v>
      </c>
      <c r="U468" s="2">
        <v>40256</v>
      </c>
      <c r="V468" s="13"/>
      <c r="AC468" s="1">
        <v>40126</v>
      </c>
      <c r="AD468">
        <v>3336.55</v>
      </c>
    </row>
    <row r="469" spans="1:30" x14ac:dyDescent="0.25">
      <c r="A469" s="1">
        <v>40116</v>
      </c>
      <c r="B469">
        <v>1700.6679999999999</v>
      </c>
      <c r="C469" s="1">
        <v>40116</v>
      </c>
      <c r="D469">
        <v>1036.19</v>
      </c>
      <c r="E469" s="1">
        <v>40116</v>
      </c>
      <c r="F469">
        <v>2.4256000000000002</v>
      </c>
      <c r="G469" s="1">
        <v>37203</v>
      </c>
      <c r="H469">
        <v>1.99875</v>
      </c>
      <c r="I469" s="1">
        <v>40116</v>
      </c>
      <c r="J469">
        <v>1033</v>
      </c>
      <c r="K469" s="1">
        <v>40116</v>
      </c>
      <c r="L469">
        <v>1028</v>
      </c>
      <c r="M469" s="1">
        <v>40119</v>
      </c>
      <c r="N469">
        <v>-4.95</v>
      </c>
      <c r="O469" s="2">
        <v>40116</v>
      </c>
      <c r="P469" t="s">
        <v>37</v>
      </c>
      <c r="Q469" s="2">
        <v>40165</v>
      </c>
      <c r="R469" s="13"/>
      <c r="S469" s="1">
        <v>40116</v>
      </c>
      <c r="T469" t="s">
        <v>38</v>
      </c>
      <c r="U469" s="2">
        <v>40256</v>
      </c>
      <c r="V469" s="13"/>
      <c r="AC469" s="1">
        <v>40127</v>
      </c>
      <c r="AD469">
        <v>3335.37</v>
      </c>
    </row>
    <row r="470" spans="1:30" x14ac:dyDescent="0.25">
      <c r="A470" s="1">
        <v>40119</v>
      </c>
      <c r="B470">
        <v>1711.652</v>
      </c>
      <c r="C470" s="1">
        <v>40119</v>
      </c>
      <c r="D470">
        <v>1042.8800000000001</v>
      </c>
      <c r="E470" s="1">
        <v>40119</v>
      </c>
      <c r="F470">
        <v>2.4066999999999998</v>
      </c>
      <c r="G470" s="1">
        <v>37204</v>
      </c>
      <c r="H470">
        <v>2.0162499999999999</v>
      </c>
      <c r="I470" s="1">
        <v>40119</v>
      </c>
      <c r="J470">
        <v>1039</v>
      </c>
      <c r="K470" s="1">
        <v>40119</v>
      </c>
      <c r="L470">
        <v>1034.25</v>
      </c>
      <c r="M470" s="1">
        <v>40120</v>
      </c>
      <c r="N470">
        <v>-4.8499999999999996</v>
      </c>
      <c r="O470" s="2">
        <v>40119</v>
      </c>
      <c r="P470" t="s">
        <v>37</v>
      </c>
      <c r="Q470" s="2">
        <v>40165</v>
      </c>
      <c r="R470" s="13"/>
      <c r="S470" s="1">
        <v>40119</v>
      </c>
      <c r="T470" t="s">
        <v>38</v>
      </c>
      <c r="U470" s="2">
        <v>40256</v>
      </c>
      <c r="V470" s="13"/>
      <c r="AC470" s="1">
        <v>40129</v>
      </c>
      <c r="AD470">
        <v>3342.21</v>
      </c>
    </row>
    <row r="471" spans="1:30" x14ac:dyDescent="0.25">
      <c r="A471" s="1">
        <v>40120</v>
      </c>
      <c r="B471">
        <v>1715.8119999999999</v>
      </c>
      <c r="C471" s="1">
        <v>40120</v>
      </c>
      <c r="D471">
        <v>1045.4100000000001</v>
      </c>
      <c r="E471" s="1">
        <v>40120</v>
      </c>
      <c r="F471">
        <v>2.4009</v>
      </c>
      <c r="G471" s="1">
        <v>37208</v>
      </c>
      <c r="H471">
        <v>2.01125</v>
      </c>
      <c r="I471" s="1">
        <v>40120</v>
      </c>
      <c r="J471">
        <v>1041.75</v>
      </c>
      <c r="K471" s="1">
        <v>40120</v>
      </c>
      <c r="L471">
        <v>1036.75</v>
      </c>
      <c r="M471" s="1">
        <v>40121</v>
      </c>
      <c r="N471">
        <v>-4.9000000000000004</v>
      </c>
      <c r="O471" s="2">
        <v>40120</v>
      </c>
      <c r="P471" t="s">
        <v>37</v>
      </c>
      <c r="Q471" s="2">
        <v>40165</v>
      </c>
      <c r="R471" s="13"/>
      <c r="S471" s="1">
        <v>40120</v>
      </c>
      <c r="T471" t="s">
        <v>38</v>
      </c>
      <c r="U471" s="2">
        <v>40256</v>
      </c>
      <c r="V471" s="13"/>
      <c r="AC471" s="1">
        <v>40130</v>
      </c>
      <c r="AD471">
        <v>3342.75</v>
      </c>
    </row>
    <row r="472" spans="1:30" x14ac:dyDescent="0.25">
      <c r="A472" s="1">
        <v>40121</v>
      </c>
      <c r="B472">
        <v>1718.2059999999999</v>
      </c>
      <c r="C472" s="1">
        <v>40121</v>
      </c>
      <c r="D472">
        <v>1046.5</v>
      </c>
      <c r="E472" s="1">
        <v>40121</v>
      </c>
      <c r="F472">
        <v>2.3826999999999998</v>
      </c>
      <c r="G472" s="1">
        <v>37209</v>
      </c>
      <c r="H472">
        <v>2.0212500000000002</v>
      </c>
      <c r="I472" s="1">
        <v>40121</v>
      </c>
      <c r="J472">
        <v>1047</v>
      </c>
      <c r="K472" s="1">
        <v>40121</v>
      </c>
      <c r="L472">
        <v>1042</v>
      </c>
      <c r="M472" s="1">
        <v>40122</v>
      </c>
      <c r="N472">
        <v>-4.95</v>
      </c>
      <c r="O472" s="2">
        <v>40121</v>
      </c>
      <c r="P472" t="s">
        <v>37</v>
      </c>
      <c r="Q472" s="2">
        <v>40165</v>
      </c>
      <c r="R472" s="13"/>
      <c r="S472" s="1">
        <v>40121</v>
      </c>
      <c r="T472" t="s">
        <v>38</v>
      </c>
      <c r="U472" s="2">
        <v>40256</v>
      </c>
      <c r="V472" s="13"/>
      <c r="AC472" s="1">
        <v>40133</v>
      </c>
      <c r="AD472">
        <v>3341.08</v>
      </c>
    </row>
    <row r="473" spans="1:30" x14ac:dyDescent="0.25">
      <c r="A473" s="1">
        <v>40122</v>
      </c>
      <c r="B473">
        <v>1751.4449999999999</v>
      </c>
      <c r="C473" s="1">
        <v>40122</v>
      </c>
      <c r="D473">
        <v>1066.6300000000001</v>
      </c>
      <c r="E473" s="1">
        <v>40122</v>
      </c>
      <c r="F473">
        <v>2.3315000000000001</v>
      </c>
      <c r="G473" s="1">
        <v>37210</v>
      </c>
      <c r="H473">
        <v>2.1</v>
      </c>
      <c r="I473" s="1">
        <v>40122</v>
      </c>
      <c r="J473">
        <v>1063.25</v>
      </c>
      <c r="K473" s="1">
        <v>40122</v>
      </c>
      <c r="L473">
        <v>1058.25</v>
      </c>
      <c r="M473" s="1">
        <v>40123</v>
      </c>
      <c r="N473">
        <v>-4.9000000000000004</v>
      </c>
      <c r="O473" s="2">
        <v>40122</v>
      </c>
      <c r="P473" t="s">
        <v>37</v>
      </c>
      <c r="Q473" s="2">
        <v>40165</v>
      </c>
      <c r="R473" s="13"/>
      <c r="S473" s="1">
        <v>40122</v>
      </c>
      <c r="T473" t="s">
        <v>38</v>
      </c>
      <c r="U473" s="2">
        <v>40256</v>
      </c>
      <c r="V473" s="13"/>
      <c r="AC473" s="1">
        <v>40134</v>
      </c>
      <c r="AD473">
        <v>3338.93</v>
      </c>
    </row>
    <row r="474" spans="1:30" x14ac:dyDescent="0.25">
      <c r="A474" s="1">
        <v>40123</v>
      </c>
      <c r="B474">
        <v>1756.067</v>
      </c>
      <c r="C474" s="1">
        <v>40123</v>
      </c>
      <c r="D474">
        <v>1069.3</v>
      </c>
      <c r="E474" s="1">
        <v>40123</v>
      </c>
      <c r="F474">
        <v>2.3218000000000001</v>
      </c>
      <c r="G474" s="1">
        <v>37211</v>
      </c>
      <c r="H474">
        <v>2.1387499999999999</v>
      </c>
      <c r="I474" s="1">
        <v>40123</v>
      </c>
      <c r="J474">
        <v>1066.25</v>
      </c>
      <c r="K474" s="1">
        <v>40123</v>
      </c>
      <c r="L474">
        <v>1061.25</v>
      </c>
      <c r="M474" s="1">
        <v>40126</v>
      </c>
      <c r="N474">
        <v>-4.9000000000000004</v>
      </c>
      <c r="O474" s="2">
        <v>40123</v>
      </c>
      <c r="P474" t="s">
        <v>37</v>
      </c>
      <c r="Q474" s="2">
        <v>40165</v>
      </c>
      <c r="R474" s="13"/>
      <c r="S474" s="1">
        <v>40123</v>
      </c>
      <c r="T474" t="s">
        <v>38</v>
      </c>
      <c r="U474" s="2">
        <v>40256</v>
      </c>
      <c r="V474" s="13"/>
      <c r="AC474" s="1">
        <v>40135</v>
      </c>
      <c r="AD474">
        <v>3339.37</v>
      </c>
    </row>
    <row r="475" spans="1:30" x14ac:dyDescent="0.25">
      <c r="A475" s="1">
        <v>40126</v>
      </c>
      <c r="B475">
        <v>1795.558</v>
      </c>
      <c r="C475" s="1">
        <v>40126</v>
      </c>
      <c r="D475">
        <v>1093.08</v>
      </c>
      <c r="E475" s="1">
        <v>40126</v>
      </c>
      <c r="F475">
        <v>2.2719</v>
      </c>
      <c r="G475" s="1">
        <v>37214</v>
      </c>
      <c r="H475">
        <v>2.15</v>
      </c>
      <c r="I475" s="1">
        <v>40126</v>
      </c>
      <c r="J475">
        <v>1091.75</v>
      </c>
      <c r="K475" s="1">
        <v>40126</v>
      </c>
      <c r="L475">
        <v>1086.75</v>
      </c>
      <c r="M475" s="1">
        <v>40127</v>
      </c>
      <c r="N475">
        <v>-4.9000000000000004</v>
      </c>
      <c r="O475" s="2">
        <v>40126</v>
      </c>
      <c r="P475" t="s">
        <v>37</v>
      </c>
      <c r="Q475" s="2">
        <v>40165</v>
      </c>
      <c r="R475" s="13"/>
      <c r="S475" s="1">
        <v>40126</v>
      </c>
      <c r="T475" t="s">
        <v>38</v>
      </c>
      <c r="U475" s="2">
        <v>40256</v>
      </c>
      <c r="V475" s="13"/>
      <c r="AC475" s="1">
        <v>40136</v>
      </c>
      <c r="AD475">
        <v>3355.33</v>
      </c>
    </row>
    <row r="476" spans="1:30" x14ac:dyDescent="0.25">
      <c r="A476" s="1">
        <v>40127</v>
      </c>
      <c r="B476">
        <v>1795.903</v>
      </c>
      <c r="C476" s="1">
        <v>40127</v>
      </c>
      <c r="D476">
        <v>1093.01</v>
      </c>
      <c r="E476" s="1">
        <v>40127</v>
      </c>
      <c r="F476">
        <v>2.2728000000000002</v>
      </c>
      <c r="G476" s="1">
        <v>37215</v>
      </c>
      <c r="H476">
        <v>2.11313</v>
      </c>
      <c r="I476" s="1">
        <v>40127</v>
      </c>
      <c r="J476">
        <v>1092</v>
      </c>
      <c r="K476" s="1">
        <v>40127</v>
      </c>
      <c r="L476">
        <v>1087</v>
      </c>
      <c r="M476" s="1">
        <v>40128</v>
      </c>
      <c r="N476">
        <v>-4.8499999999999996</v>
      </c>
      <c r="O476" s="2">
        <v>40127</v>
      </c>
      <c r="P476" t="s">
        <v>37</v>
      </c>
      <c r="Q476" s="2">
        <v>40165</v>
      </c>
      <c r="R476" s="13"/>
      <c r="S476" s="1">
        <v>40127</v>
      </c>
      <c r="T476" t="s">
        <v>38</v>
      </c>
      <c r="U476" s="2">
        <v>40256</v>
      </c>
      <c r="V476" s="13"/>
      <c r="AC476" s="1">
        <v>40137</v>
      </c>
      <c r="AD476">
        <v>3351.33</v>
      </c>
    </row>
    <row r="477" spans="1:30" x14ac:dyDescent="0.25">
      <c r="A477" s="1">
        <v>40128</v>
      </c>
      <c r="B477">
        <v>1804.9280000000001</v>
      </c>
      <c r="C477" s="1">
        <v>40128</v>
      </c>
      <c r="D477">
        <v>1098.51</v>
      </c>
      <c r="E477" s="1">
        <v>40128</v>
      </c>
      <c r="F477">
        <v>2.2614999999999998</v>
      </c>
      <c r="G477" s="1">
        <v>37216</v>
      </c>
      <c r="H477">
        <v>2.13</v>
      </c>
      <c r="I477" s="1">
        <v>40128</v>
      </c>
      <c r="J477">
        <v>1096.25</v>
      </c>
      <c r="K477" s="1">
        <v>40128</v>
      </c>
      <c r="L477">
        <v>1091.5</v>
      </c>
      <c r="M477" s="1">
        <v>40129</v>
      </c>
      <c r="N477">
        <v>-4.9000000000000004</v>
      </c>
      <c r="O477" s="2">
        <v>40128</v>
      </c>
      <c r="P477" t="s">
        <v>37</v>
      </c>
      <c r="Q477" s="2">
        <v>40165</v>
      </c>
      <c r="R477" s="13"/>
      <c r="S477" s="1">
        <v>40128</v>
      </c>
      <c r="T477" t="s">
        <v>38</v>
      </c>
      <c r="U477" s="2">
        <v>40256</v>
      </c>
      <c r="V477" s="13"/>
      <c r="AC477" s="1">
        <v>40140</v>
      </c>
      <c r="AD477">
        <v>3374.8</v>
      </c>
    </row>
    <row r="478" spans="1:30" x14ac:dyDescent="0.25">
      <c r="A478" s="1">
        <v>40129</v>
      </c>
      <c r="B478">
        <v>1786.6610000000001</v>
      </c>
      <c r="C478" s="1">
        <v>40129</v>
      </c>
      <c r="D478">
        <v>1087.24</v>
      </c>
      <c r="E478" s="1">
        <v>40129</v>
      </c>
      <c r="F478">
        <v>2.2805</v>
      </c>
      <c r="G478" s="1">
        <v>37218</v>
      </c>
      <c r="H478">
        <v>2.15625</v>
      </c>
      <c r="I478" s="1">
        <v>40129</v>
      </c>
      <c r="J478">
        <v>1087.25</v>
      </c>
      <c r="K478" s="1">
        <v>40129</v>
      </c>
      <c r="L478">
        <v>1082.5</v>
      </c>
      <c r="M478" s="1">
        <v>40130</v>
      </c>
      <c r="N478">
        <v>-4.9000000000000004</v>
      </c>
      <c r="O478" s="2">
        <v>40129</v>
      </c>
      <c r="P478" t="s">
        <v>37</v>
      </c>
      <c r="Q478" s="2">
        <v>40165</v>
      </c>
      <c r="R478" s="13"/>
      <c r="S478" s="1">
        <v>40129</v>
      </c>
      <c r="T478" t="s">
        <v>38</v>
      </c>
      <c r="U478" s="2">
        <v>40256</v>
      </c>
      <c r="V478" s="13"/>
      <c r="AC478" s="1">
        <v>40141</v>
      </c>
      <c r="AD478">
        <v>3375.07</v>
      </c>
    </row>
    <row r="479" spans="1:30" x14ac:dyDescent="0.25">
      <c r="A479" s="1">
        <v>40130</v>
      </c>
      <c r="B479">
        <v>1796.931</v>
      </c>
      <c r="C479" s="1">
        <v>40130</v>
      </c>
      <c r="D479">
        <v>1093.48</v>
      </c>
      <c r="E479" s="1">
        <v>40130</v>
      </c>
      <c r="F479">
        <v>2.2675000000000001</v>
      </c>
      <c r="G479" s="1">
        <v>37221</v>
      </c>
      <c r="H479">
        <v>2.1556299999999999</v>
      </c>
      <c r="I479" s="1">
        <v>40130</v>
      </c>
      <c r="J479">
        <v>1091.5</v>
      </c>
      <c r="K479" s="1">
        <v>40130</v>
      </c>
      <c r="L479">
        <v>1086.5</v>
      </c>
      <c r="M479" s="1">
        <v>40133</v>
      </c>
      <c r="N479">
        <v>-4.95</v>
      </c>
      <c r="O479" s="2">
        <v>40130</v>
      </c>
      <c r="P479" t="s">
        <v>37</v>
      </c>
      <c r="Q479" s="2">
        <v>40165</v>
      </c>
      <c r="R479" s="13"/>
      <c r="S479" s="1">
        <v>40130</v>
      </c>
      <c r="T479" t="s">
        <v>38</v>
      </c>
      <c r="U479" s="2">
        <v>40256</v>
      </c>
      <c r="V479" s="13"/>
      <c r="AC479" s="1">
        <v>40142</v>
      </c>
      <c r="AD479">
        <v>3371.92</v>
      </c>
    </row>
    <row r="480" spans="1:30" x14ac:dyDescent="0.25">
      <c r="A480" s="1">
        <v>40133</v>
      </c>
      <c r="B480">
        <v>1823.2909999999999</v>
      </c>
      <c r="C480" s="1">
        <v>40133</v>
      </c>
      <c r="D480">
        <v>1109.3</v>
      </c>
      <c r="E480" s="1">
        <v>40133</v>
      </c>
      <c r="F480">
        <v>2.2359999999999998</v>
      </c>
      <c r="G480" s="1">
        <v>37222</v>
      </c>
      <c r="H480">
        <v>2.1675</v>
      </c>
      <c r="I480" s="1">
        <v>40133</v>
      </c>
      <c r="J480">
        <v>1106.25</v>
      </c>
      <c r="K480" s="1">
        <v>40133</v>
      </c>
      <c r="L480">
        <v>1101.5</v>
      </c>
      <c r="M480" s="1">
        <v>40134</v>
      </c>
      <c r="N480">
        <v>-4.9000000000000004</v>
      </c>
      <c r="O480" s="2">
        <v>40133</v>
      </c>
      <c r="P480" t="s">
        <v>37</v>
      </c>
      <c r="Q480" s="2">
        <v>40165</v>
      </c>
      <c r="R480" s="13"/>
      <c r="S480" s="1">
        <v>40133</v>
      </c>
      <c r="T480" t="s">
        <v>38</v>
      </c>
      <c r="U480" s="2">
        <v>40256</v>
      </c>
      <c r="V480" s="13"/>
      <c r="AC480" s="1">
        <v>40144</v>
      </c>
      <c r="AD480">
        <v>3394.98</v>
      </c>
    </row>
    <row r="481" spans="1:30" x14ac:dyDescent="0.25">
      <c r="A481" s="1">
        <v>40134</v>
      </c>
      <c r="B481">
        <v>1825.184</v>
      </c>
      <c r="C481" s="1">
        <v>40134</v>
      </c>
      <c r="D481">
        <v>1110.32</v>
      </c>
      <c r="E481" s="1">
        <v>40134</v>
      </c>
      <c r="F481">
        <v>2.2366000000000001</v>
      </c>
      <c r="G481" s="1">
        <v>37223</v>
      </c>
      <c r="H481">
        <v>2.0962499999999999</v>
      </c>
      <c r="I481" s="1">
        <v>40134</v>
      </c>
      <c r="J481">
        <v>1107.5</v>
      </c>
      <c r="K481" s="1">
        <v>40134</v>
      </c>
      <c r="L481">
        <v>1102.5</v>
      </c>
      <c r="M481" s="1">
        <v>40135</v>
      </c>
      <c r="N481">
        <v>-4.95</v>
      </c>
      <c r="O481" s="2">
        <v>40134</v>
      </c>
      <c r="P481" t="s">
        <v>37</v>
      </c>
      <c r="Q481" s="2">
        <v>40165</v>
      </c>
      <c r="R481" s="13"/>
      <c r="S481" s="1">
        <v>40134</v>
      </c>
      <c r="T481" t="s">
        <v>38</v>
      </c>
      <c r="U481" s="2">
        <v>40256</v>
      </c>
      <c r="V481" s="13"/>
      <c r="AC481" s="1">
        <v>40147</v>
      </c>
      <c r="AD481">
        <v>3400.37</v>
      </c>
    </row>
    <row r="482" spans="1:30" x14ac:dyDescent="0.25">
      <c r="A482" s="1">
        <v>40135</v>
      </c>
      <c r="B482">
        <v>1824.6089999999999</v>
      </c>
      <c r="C482" s="1">
        <v>40135</v>
      </c>
      <c r="D482">
        <v>1109.8</v>
      </c>
      <c r="E482" s="1">
        <v>40135</v>
      </c>
      <c r="F482">
        <v>2.2376999999999998</v>
      </c>
      <c r="G482" s="1">
        <v>37224</v>
      </c>
      <c r="H482">
        <v>2.0812499999999998</v>
      </c>
      <c r="I482" s="1">
        <v>40135</v>
      </c>
      <c r="J482">
        <v>1108.5</v>
      </c>
      <c r="K482" s="1">
        <v>40135</v>
      </c>
      <c r="L482">
        <v>1103.5</v>
      </c>
      <c r="M482" s="1">
        <v>40136</v>
      </c>
      <c r="N482">
        <v>-4.95</v>
      </c>
      <c r="O482" s="2">
        <v>40135</v>
      </c>
      <c r="P482" t="s">
        <v>37</v>
      </c>
      <c r="Q482" s="2">
        <v>40165</v>
      </c>
      <c r="R482" s="13"/>
      <c r="S482" s="1">
        <v>40135</v>
      </c>
      <c r="T482" t="s">
        <v>38</v>
      </c>
      <c r="U482" s="2">
        <v>40256</v>
      </c>
      <c r="V482" s="13"/>
      <c r="AC482" s="1">
        <v>40148</v>
      </c>
      <c r="AD482">
        <v>3411.14</v>
      </c>
    </row>
    <row r="483" spans="1:30" x14ac:dyDescent="0.25">
      <c r="A483" s="1">
        <v>40136</v>
      </c>
      <c r="B483">
        <v>1800.117</v>
      </c>
      <c r="C483" s="1">
        <v>40136</v>
      </c>
      <c r="D483">
        <v>1094.9000000000001</v>
      </c>
      <c r="E483" s="1">
        <v>40136</v>
      </c>
      <c r="F483">
        <v>2.2679</v>
      </c>
      <c r="G483" s="1">
        <v>37225</v>
      </c>
      <c r="H483">
        <v>2.0318800000000001</v>
      </c>
      <c r="I483" s="1">
        <v>40136</v>
      </c>
      <c r="J483">
        <v>1094.25</v>
      </c>
      <c r="K483" s="1">
        <v>40136</v>
      </c>
      <c r="L483">
        <v>1089.25</v>
      </c>
      <c r="M483" s="1">
        <v>40137</v>
      </c>
      <c r="N483">
        <v>-4.95</v>
      </c>
      <c r="O483" s="2">
        <v>40136</v>
      </c>
      <c r="P483" t="s">
        <v>37</v>
      </c>
      <c r="Q483" s="2">
        <v>40165</v>
      </c>
      <c r="R483" s="13"/>
      <c r="S483" s="1">
        <v>40136</v>
      </c>
      <c r="T483" t="s">
        <v>38</v>
      </c>
      <c r="U483" s="2">
        <v>40256</v>
      </c>
      <c r="V483" s="13"/>
      <c r="AC483" s="1">
        <v>40149</v>
      </c>
      <c r="AD483">
        <v>3410.65</v>
      </c>
    </row>
    <row r="484" spans="1:30" x14ac:dyDescent="0.25">
      <c r="A484" s="1">
        <v>40137</v>
      </c>
      <c r="B484">
        <v>1794.645</v>
      </c>
      <c r="C484" s="1">
        <v>40137</v>
      </c>
      <c r="D484">
        <v>1091.3800000000001</v>
      </c>
      <c r="E484" s="1">
        <v>40137</v>
      </c>
      <c r="F484">
        <v>2.2730999999999999</v>
      </c>
      <c r="G484" s="1">
        <v>37228</v>
      </c>
      <c r="H484">
        <v>2.0074999999999998</v>
      </c>
      <c r="I484" s="1">
        <v>40137</v>
      </c>
      <c r="J484">
        <v>1090</v>
      </c>
      <c r="K484" s="1">
        <v>40137</v>
      </c>
      <c r="L484">
        <v>1085</v>
      </c>
      <c r="M484" s="1">
        <v>40140</v>
      </c>
      <c r="N484">
        <v>-4.95</v>
      </c>
      <c r="O484" s="2">
        <v>40137</v>
      </c>
      <c r="P484" t="s">
        <v>37</v>
      </c>
      <c r="Q484" s="2">
        <v>40165</v>
      </c>
      <c r="R484" s="13"/>
      <c r="S484" s="1">
        <v>40137</v>
      </c>
      <c r="T484" t="s">
        <v>38</v>
      </c>
      <c r="U484" s="2">
        <v>40256</v>
      </c>
      <c r="V484" s="13"/>
      <c r="AC484" s="1">
        <v>40150</v>
      </c>
      <c r="AD484">
        <v>3418.61</v>
      </c>
    </row>
    <row r="485" spans="1:30" x14ac:dyDescent="0.25">
      <c r="A485" s="1">
        <v>40140</v>
      </c>
      <c r="B485">
        <v>1819.173</v>
      </c>
      <c r="C485" s="1">
        <v>40140</v>
      </c>
      <c r="D485">
        <v>1106.24</v>
      </c>
      <c r="E485" s="1">
        <v>40140</v>
      </c>
      <c r="F485">
        <v>2.2423999999999999</v>
      </c>
      <c r="G485" s="1">
        <v>37229</v>
      </c>
      <c r="H485">
        <v>2</v>
      </c>
      <c r="I485" s="1">
        <v>40140</v>
      </c>
      <c r="J485">
        <v>1103.75</v>
      </c>
      <c r="K485" s="1">
        <v>40140</v>
      </c>
      <c r="L485">
        <v>1099</v>
      </c>
      <c r="M485" s="1">
        <v>40141</v>
      </c>
      <c r="N485">
        <v>-4.95</v>
      </c>
      <c r="O485" s="2">
        <v>40140</v>
      </c>
      <c r="P485" t="s">
        <v>37</v>
      </c>
      <c r="Q485" s="2">
        <v>40165</v>
      </c>
      <c r="R485" s="13"/>
      <c r="S485" s="1">
        <v>40140</v>
      </c>
      <c r="T485" t="s">
        <v>38</v>
      </c>
      <c r="U485" s="2">
        <v>40256</v>
      </c>
      <c r="V485" s="13"/>
      <c r="AC485" s="1">
        <v>40151</v>
      </c>
      <c r="AD485">
        <v>3419.3</v>
      </c>
    </row>
    <row r="486" spans="1:30" x14ac:dyDescent="0.25">
      <c r="A486" s="1">
        <v>40141</v>
      </c>
      <c r="B486">
        <v>1818.3150000000001</v>
      </c>
      <c r="C486" s="1">
        <v>40141</v>
      </c>
      <c r="D486">
        <v>1105.6500000000001</v>
      </c>
      <c r="E486" s="1">
        <v>40141</v>
      </c>
      <c r="F486">
        <v>2.2437999999999998</v>
      </c>
      <c r="G486" s="1">
        <v>37230</v>
      </c>
      <c r="H486">
        <v>1.98125</v>
      </c>
      <c r="I486" s="1">
        <v>40141</v>
      </c>
      <c r="J486">
        <v>1103</v>
      </c>
      <c r="K486" s="1">
        <v>40141</v>
      </c>
      <c r="L486">
        <v>1098.25</v>
      </c>
      <c r="M486" s="1">
        <v>40142</v>
      </c>
      <c r="N486">
        <v>-4.9000000000000004</v>
      </c>
      <c r="O486" s="2">
        <v>40141</v>
      </c>
      <c r="P486" t="s">
        <v>37</v>
      </c>
      <c r="Q486" s="2">
        <v>40165</v>
      </c>
      <c r="R486" s="13"/>
      <c r="S486" s="1">
        <v>40141</v>
      </c>
      <c r="T486" t="s">
        <v>38</v>
      </c>
      <c r="U486" s="2">
        <v>40256</v>
      </c>
      <c r="V486" s="13"/>
      <c r="AC486" s="1">
        <v>40154</v>
      </c>
      <c r="AD486">
        <v>3419.98</v>
      </c>
    </row>
    <row r="487" spans="1:30" x14ac:dyDescent="0.25">
      <c r="A487" s="1">
        <v>40142</v>
      </c>
      <c r="B487">
        <v>1826.742</v>
      </c>
      <c r="C487" s="1">
        <v>40142</v>
      </c>
      <c r="D487">
        <v>1110.6300000000001</v>
      </c>
      <c r="E487" s="1">
        <v>40142</v>
      </c>
      <c r="F487">
        <v>2.2309000000000001</v>
      </c>
      <c r="G487" s="1">
        <v>37231</v>
      </c>
      <c r="H487">
        <v>2.02</v>
      </c>
      <c r="I487" s="1">
        <v>40142</v>
      </c>
      <c r="J487">
        <v>1109</v>
      </c>
      <c r="K487" s="1">
        <v>40142</v>
      </c>
      <c r="L487">
        <v>1104</v>
      </c>
      <c r="M487" s="1">
        <v>40144</v>
      </c>
      <c r="N487">
        <v>-4.9000000000000004</v>
      </c>
      <c r="O487" s="2">
        <v>40142</v>
      </c>
      <c r="P487" t="s">
        <v>37</v>
      </c>
      <c r="Q487" s="2">
        <v>40165</v>
      </c>
      <c r="R487" s="13"/>
      <c r="S487" s="1">
        <v>40142</v>
      </c>
      <c r="T487" t="s">
        <v>38</v>
      </c>
      <c r="U487" s="2">
        <v>40256</v>
      </c>
      <c r="V487" s="13"/>
      <c r="AC487" s="1">
        <v>40155</v>
      </c>
      <c r="AD487">
        <v>3416.43</v>
      </c>
    </row>
    <row r="488" spans="1:30" x14ac:dyDescent="0.25">
      <c r="A488" s="1">
        <v>40144</v>
      </c>
      <c r="B488">
        <v>1795.6949999999999</v>
      </c>
      <c r="C488" s="1">
        <v>40144</v>
      </c>
      <c r="D488">
        <v>1091.49</v>
      </c>
      <c r="E488" s="1">
        <v>40144</v>
      </c>
      <c r="F488">
        <v>2.2673000000000001</v>
      </c>
      <c r="G488" s="1">
        <v>37232</v>
      </c>
      <c r="H488">
        <v>2.0037500000000001</v>
      </c>
      <c r="I488" s="1">
        <v>40144</v>
      </c>
      <c r="J488">
        <v>1089.5</v>
      </c>
      <c r="K488" s="1">
        <v>40144</v>
      </c>
      <c r="L488">
        <v>1084.5</v>
      </c>
      <c r="M488" s="1">
        <v>40147</v>
      </c>
      <c r="N488">
        <v>-4.8499999999999996</v>
      </c>
      <c r="O488" s="2">
        <v>40144</v>
      </c>
      <c r="P488" t="s">
        <v>37</v>
      </c>
      <c r="Q488" s="2">
        <v>40165</v>
      </c>
      <c r="R488" s="13"/>
      <c r="S488" s="1">
        <v>40144</v>
      </c>
      <c r="T488" t="s">
        <v>38</v>
      </c>
      <c r="U488" s="2">
        <v>40256</v>
      </c>
      <c r="V488" s="13"/>
      <c r="AC488" s="1">
        <v>40156</v>
      </c>
      <c r="AD488">
        <v>3422.08</v>
      </c>
    </row>
    <row r="489" spans="1:30" x14ac:dyDescent="0.25">
      <c r="A489" s="1">
        <v>40147</v>
      </c>
      <c r="B489">
        <v>1802.68</v>
      </c>
      <c r="C489" s="1">
        <v>40147</v>
      </c>
      <c r="D489">
        <v>1095.6300000000001</v>
      </c>
      <c r="E489" s="1">
        <v>40147</v>
      </c>
      <c r="F489">
        <v>2.2635000000000001</v>
      </c>
      <c r="G489" s="1">
        <v>37235</v>
      </c>
      <c r="H489">
        <v>1.93</v>
      </c>
      <c r="I489" s="1">
        <v>40147</v>
      </c>
      <c r="J489">
        <v>1094.75</v>
      </c>
      <c r="K489" s="1">
        <v>40147</v>
      </c>
      <c r="L489">
        <v>1090</v>
      </c>
      <c r="M489" s="1">
        <v>40148</v>
      </c>
      <c r="N489">
        <v>-4.8</v>
      </c>
      <c r="O489" s="2">
        <v>40147</v>
      </c>
      <c r="P489" t="s">
        <v>37</v>
      </c>
      <c r="Q489" s="2">
        <v>40165</v>
      </c>
      <c r="R489" s="13"/>
      <c r="S489" s="1">
        <v>40147</v>
      </c>
      <c r="T489" t="s">
        <v>38</v>
      </c>
      <c r="U489" s="2">
        <v>40256</v>
      </c>
      <c r="V489" s="13"/>
      <c r="AC489" s="1">
        <v>40157</v>
      </c>
      <c r="AD489">
        <v>3424.9</v>
      </c>
    </row>
    <row r="490" spans="1:30" x14ac:dyDescent="0.25">
      <c r="A490" s="1">
        <v>40148</v>
      </c>
      <c r="B490">
        <v>1824.5409999999999</v>
      </c>
      <c r="C490" s="1">
        <v>40148</v>
      </c>
      <c r="D490">
        <v>1108.8599999999999</v>
      </c>
      <c r="E490" s="1">
        <v>40148</v>
      </c>
      <c r="F490">
        <v>2.2151000000000001</v>
      </c>
      <c r="G490" s="1">
        <v>37236</v>
      </c>
      <c r="H490">
        <v>1.9</v>
      </c>
      <c r="I490" s="1">
        <v>40148</v>
      </c>
      <c r="J490">
        <v>1108.5</v>
      </c>
      <c r="K490" s="1">
        <v>40148</v>
      </c>
      <c r="L490">
        <v>1103.5</v>
      </c>
      <c r="M490" s="1">
        <v>40149</v>
      </c>
      <c r="N490">
        <v>-4.8</v>
      </c>
      <c r="O490" s="2">
        <v>40148</v>
      </c>
      <c r="P490" t="s">
        <v>37</v>
      </c>
      <c r="Q490" s="2">
        <v>40165</v>
      </c>
      <c r="R490" s="13"/>
      <c r="S490" s="1">
        <v>40148</v>
      </c>
      <c r="T490" t="s">
        <v>38</v>
      </c>
      <c r="U490" s="2">
        <v>40256</v>
      </c>
      <c r="V490" s="13"/>
      <c r="AC490" s="1">
        <v>40158</v>
      </c>
      <c r="AD490">
        <v>3423.17</v>
      </c>
    </row>
    <row r="491" spans="1:30" x14ac:dyDescent="0.25">
      <c r="A491" s="1">
        <v>40149</v>
      </c>
      <c r="B491">
        <v>1825.3979999999999</v>
      </c>
      <c r="C491" s="1">
        <v>40149</v>
      </c>
      <c r="D491">
        <v>1109.23</v>
      </c>
      <c r="E491" s="1">
        <v>40149</v>
      </c>
      <c r="F491">
        <v>2.1871999999999998</v>
      </c>
      <c r="G491" s="1">
        <v>37237</v>
      </c>
      <c r="H491">
        <v>1.86313</v>
      </c>
      <c r="I491" s="1">
        <v>40149</v>
      </c>
      <c r="J491">
        <v>1108</v>
      </c>
      <c r="K491" s="1">
        <v>40149</v>
      </c>
      <c r="L491">
        <v>1103</v>
      </c>
      <c r="M491" s="1">
        <v>40150</v>
      </c>
      <c r="N491">
        <v>-4.8499999999999996</v>
      </c>
      <c r="O491" s="2">
        <v>40149</v>
      </c>
      <c r="P491" t="s">
        <v>37</v>
      </c>
      <c r="Q491" s="2">
        <v>40165</v>
      </c>
      <c r="R491" s="13"/>
      <c r="S491" s="1">
        <v>40149</v>
      </c>
      <c r="T491" t="s">
        <v>38</v>
      </c>
      <c r="U491" s="2">
        <v>40256</v>
      </c>
      <c r="V491" s="13"/>
      <c r="AC491" s="1">
        <v>40161</v>
      </c>
      <c r="AD491">
        <v>3415.7</v>
      </c>
    </row>
    <row r="492" spans="1:30" x14ac:dyDescent="0.25">
      <c r="A492" s="1">
        <v>40150</v>
      </c>
      <c r="B492">
        <v>1810.126</v>
      </c>
      <c r="C492" s="1">
        <v>40150</v>
      </c>
      <c r="D492">
        <v>1099.92</v>
      </c>
      <c r="E492" s="1">
        <v>40150</v>
      </c>
      <c r="F492">
        <v>2.2058</v>
      </c>
      <c r="G492" s="1">
        <v>37238</v>
      </c>
      <c r="H492">
        <v>1.87</v>
      </c>
      <c r="I492" s="1">
        <v>40150</v>
      </c>
      <c r="J492">
        <v>1098</v>
      </c>
      <c r="K492" s="1">
        <v>40150</v>
      </c>
      <c r="L492">
        <v>1093.25</v>
      </c>
      <c r="M492" s="1">
        <v>40151</v>
      </c>
      <c r="N492">
        <v>-4.8</v>
      </c>
      <c r="O492" s="2">
        <v>40150</v>
      </c>
      <c r="P492" t="s">
        <v>37</v>
      </c>
      <c r="Q492" s="2">
        <v>40165</v>
      </c>
      <c r="R492" s="13"/>
      <c r="S492" s="1">
        <v>40150</v>
      </c>
      <c r="T492" t="s">
        <v>38</v>
      </c>
      <c r="U492" s="2">
        <v>40256</v>
      </c>
      <c r="V492" s="13"/>
      <c r="AC492" s="1">
        <v>40162</v>
      </c>
      <c r="AD492">
        <v>3425.87</v>
      </c>
    </row>
    <row r="493" spans="1:30" x14ac:dyDescent="0.25">
      <c r="A493" s="1">
        <v>40151</v>
      </c>
      <c r="B493">
        <v>1820.107</v>
      </c>
      <c r="C493" s="1">
        <v>40151</v>
      </c>
      <c r="D493">
        <v>1105.98</v>
      </c>
      <c r="E493" s="1">
        <v>40151</v>
      </c>
      <c r="F493">
        <v>2.1937000000000002</v>
      </c>
      <c r="G493" s="1">
        <v>37239</v>
      </c>
      <c r="H493">
        <v>1.895</v>
      </c>
      <c r="I493" s="1">
        <v>40151</v>
      </c>
      <c r="J493">
        <v>1108</v>
      </c>
      <c r="K493" s="1">
        <v>40151</v>
      </c>
      <c r="L493">
        <v>1103.25</v>
      </c>
      <c r="M493" s="1">
        <v>40154</v>
      </c>
      <c r="N493">
        <v>-4.8</v>
      </c>
      <c r="O493" s="2">
        <v>40151</v>
      </c>
      <c r="P493" t="s">
        <v>37</v>
      </c>
      <c r="Q493" s="2">
        <v>40165</v>
      </c>
      <c r="R493" s="13"/>
      <c r="S493" s="1">
        <v>40151</v>
      </c>
      <c r="T493" t="s">
        <v>38</v>
      </c>
      <c r="U493" s="2">
        <v>40256</v>
      </c>
      <c r="V493" s="13"/>
      <c r="AC493" s="1">
        <v>40163</v>
      </c>
      <c r="AD493">
        <v>3425.35</v>
      </c>
    </row>
    <row r="494" spans="1:30" x14ac:dyDescent="0.25">
      <c r="A494" s="1">
        <v>40154</v>
      </c>
      <c r="B494">
        <v>1815.6969999999999</v>
      </c>
      <c r="C494" s="1">
        <v>40154</v>
      </c>
      <c r="D494">
        <v>1103.25</v>
      </c>
      <c r="E494" s="1">
        <v>40154</v>
      </c>
      <c r="F494">
        <v>2.1911</v>
      </c>
      <c r="G494" s="1">
        <v>37242</v>
      </c>
      <c r="H494">
        <v>1.9012500000000001</v>
      </c>
      <c r="I494" s="1">
        <v>40154</v>
      </c>
      <c r="J494">
        <v>1103.75</v>
      </c>
      <c r="K494" s="1">
        <v>40154</v>
      </c>
      <c r="L494">
        <v>1099</v>
      </c>
      <c r="M494" s="1">
        <v>40155</v>
      </c>
      <c r="N494">
        <v>-4.75</v>
      </c>
      <c r="O494" s="2">
        <v>40154</v>
      </c>
      <c r="P494" t="s">
        <v>37</v>
      </c>
      <c r="Q494" s="2">
        <v>40165</v>
      </c>
      <c r="R494" s="13"/>
      <c r="S494" s="1">
        <v>40154</v>
      </c>
      <c r="T494" t="s">
        <v>38</v>
      </c>
      <c r="U494" s="2">
        <v>40256</v>
      </c>
      <c r="V494" s="13"/>
      <c r="AC494" s="1">
        <v>40164</v>
      </c>
      <c r="AD494">
        <v>3427.26</v>
      </c>
    </row>
    <row r="495" spans="1:30" x14ac:dyDescent="0.25">
      <c r="A495" s="1">
        <v>40155</v>
      </c>
      <c r="B495">
        <v>1797.306</v>
      </c>
      <c r="C495" s="1">
        <v>40155</v>
      </c>
      <c r="D495">
        <v>1091.94</v>
      </c>
      <c r="E495" s="1">
        <v>40155</v>
      </c>
      <c r="F495">
        <v>2.2139000000000002</v>
      </c>
      <c r="G495" s="1">
        <v>37243</v>
      </c>
      <c r="H495">
        <v>1.91</v>
      </c>
      <c r="I495" s="1">
        <v>40155</v>
      </c>
      <c r="J495">
        <v>1090</v>
      </c>
      <c r="K495" s="1">
        <v>40155</v>
      </c>
      <c r="L495">
        <v>1085.25</v>
      </c>
      <c r="M495" s="1">
        <v>40156</v>
      </c>
      <c r="N495">
        <v>-4.75</v>
      </c>
      <c r="O495" s="2">
        <v>40155</v>
      </c>
      <c r="P495" t="s">
        <v>37</v>
      </c>
      <c r="Q495" s="2">
        <v>40165</v>
      </c>
      <c r="R495" s="13"/>
      <c r="S495" s="1">
        <v>40155</v>
      </c>
      <c r="T495" t="s">
        <v>38</v>
      </c>
      <c r="U495" s="2">
        <v>40256</v>
      </c>
      <c r="V495" s="13"/>
      <c r="AC495" s="1">
        <v>40165</v>
      </c>
      <c r="AD495">
        <v>3436.64</v>
      </c>
    </row>
    <row r="496" spans="1:30" x14ac:dyDescent="0.25">
      <c r="A496" s="1">
        <v>40156</v>
      </c>
      <c r="B496">
        <v>1804.0989999999999</v>
      </c>
      <c r="C496" s="1">
        <v>40156</v>
      </c>
      <c r="D496">
        <v>1095.95</v>
      </c>
      <c r="E496" s="1">
        <v>40156</v>
      </c>
      <c r="F496">
        <v>2.2038000000000002</v>
      </c>
      <c r="G496" s="1">
        <v>37244</v>
      </c>
      <c r="H496">
        <v>1.9024999999999901</v>
      </c>
      <c r="I496" s="1">
        <v>40156</v>
      </c>
      <c r="J496">
        <v>1095.5</v>
      </c>
      <c r="K496" s="1">
        <v>40156</v>
      </c>
      <c r="L496">
        <v>1091</v>
      </c>
      <c r="M496" s="1">
        <v>40157</v>
      </c>
      <c r="N496">
        <v>-4.8499999999999996</v>
      </c>
      <c r="O496" s="2">
        <v>40156</v>
      </c>
      <c r="P496" t="s">
        <v>37</v>
      </c>
      <c r="Q496" s="2">
        <v>40165</v>
      </c>
      <c r="R496" s="13"/>
      <c r="S496" s="1">
        <v>40156</v>
      </c>
      <c r="T496" t="s">
        <v>38</v>
      </c>
      <c r="U496" s="2">
        <v>40256</v>
      </c>
      <c r="V496" s="13"/>
      <c r="AC496" s="1">
        <v>40168</v>
      </c>
      <c r="AD496">
        <v>3441.86</v>
      </c>
    </row>
    <row r="497" spans="1:30" x14ac:dyDescent="0.25">
      <c r="A497" s="1">
        <v>40157</v>
      </c>
      <c r="B497">
        <v>1814.8140000000001</v>
      </c>
      <c r="C497" s="1">
        <v>40157</v>
      </c>
      <c r="D497">
        <v>1102.3499999999999</v>
      </c>
      <c r="E497" s="1">
        <v>40157</v>
      </c>
      <c r="F497">
        <v>2.1917</v>
      </c>
      <c r="G497" s="1">
        <v>37245</v>
      </c>
      <c r="H497">
        <v>1.9024999999999901</v>
      </c>
      <c r="I497" s="1">
        <v>40157</v>
      </c>
      <c r="J497">
        <v>1102</v>
      </c>
      <c r="K497" s="1">
        <v>40157</v>
      </c>
      <c r="L497">
        <v>1097.25</v>
      </c>
      <c r="M497" s="1">
        <v>40158</v>
      </c>
      <c r="N497">
        <v>-4.8</v>
      </c>
      <c r="O497" s="2">
        <v>40157</v>
      </c>
      <c r="P497" t="s">
        <v>37</v>
      </c>
      <c r="Q497" s="2">
        <v>40165</v>
      </c>
      <c r="R497" s="13"/>
      <c r="S497" s="1">
        <v>40157</v>
      </c>
      <c r="T497" t="s">
        <v>38</v>
      </c>
      <c r="U497" s="2">
        <v>40256</v>
      </c>
      <c r="V497" s="13"/>
      <c r="AC497" s="1">
        <v>40169</v>
      </c>
      <c r="AD497">
        <v>3437.26</v>
      </c>
    </row>
    <row r="498" spans="1:30" x14ac:dyDescent="0.25">
      <c r="A498" s="1">
        <v>40158</v>
      </c>
      <c r="B498">
        <v>1821.8030000000001</v>
      </c>
      <c r="C498" s="1">
        <v>40158</v>
      </c>
      <c r="D498">
        <v>1106.4100000000001</v>
      </c>
      <c r="E498" s="1">
        <v>40158</v>
      </c>
      <c r="F498">
        <v>2.1818</v>
      </c>
      <c r="G498" s="1">
        <v>37246</v>
      </c>
      <c r="H498">
        <v>1.9</v>
      </c>
      <c r="I498" s="1">
        <v>40158</v>
      </c>
      <c r="J498">
        <v>1108</v>
      </c>
      <c r="K498" s="1">
        <v>40158</v>
      </c>
      <c r="L498">
        <v>1103.25</v>
      </c>
      <c r="M498" s="1">
        <v>40161</v>
      </c>
      <c r="N498">
        <v>-4.8</v>
      </c>
      <c r="O498" s="2">
        <v>40158</v>
      </c>
      <c r="P498" t="s">
        <v>37</v>
      </c>
      <c r="Q498" s="2">
        <v>40165</v>
      </c>
      <c r="R498" s="13"/>
      <c r="S498" s="1">
        <v>40158</v>
      </c>
      <c r="T498" t="s">
        <v>38</v>
      </c>
      <c r="U498" s="2">
        <v>40256</v>
      </c>
      <c r="V498" s="13"/>
      <c r="AC498" s="1">
        <v>40170</v>
      </c>
      <c r="AD498">
        <v>3433.32</v>
      </c>
    </row>
    <row r="499" spans="1:30" x14ac:dyDescent="0.25">
      <c r="A499" s="1">
        <v>40161</v>
      </c>
      <c r="B499">
        <v>1834.5530000000001</v>
      </c>
      <c r="C499" s="1">
        <v>40161</v>
      </c>
      <c r="D499">
        <v>1114.1099999999999</v>
      </c>
      <c r="E499" s="1">
        <v>40161</v>
      </c>
      <c r="F499">
        <v>2.1650999999999998</v>
      </c>
      <c r="G499" s="1">
        <v>37249</v>
      </c>
      <c r="H499">
        <v>1.9037500000000001</v>
      </c>
      <c r="I499" s="1">
        <v>40161</v>
      </c>
      <c r="J499">
        <v>1113.5</v>
      </c>
      <c r="K499" s="1">
        <v>40161</v>
      </c>
      <c r="L499">
        <v>1108.5</v>
      </c>
      <c r="M499" s="1">
        <v>40162</v>
      </c>
      <c r="N499">
        <v>-4.75</v>
      </c>
      <c r="O499" s="2">
        <v>40161</v>
      </c>
      <c r="P499" t="s">
        <v>37</v>
      </c>
      <c r="Q499" s="2">
        <v>40165</v>
      </c>
      <c r="R499" s="13"/>
      <c r="S499" s="1">
        <v>40161</v>
      </c>
      <c r="T499" t="s">
        <v>38</v>
      </c>
      <c r="U499" s="2">
        <v>40256</v>
      </c>
      <c r="V499" s="13"/>
      <c r="AC499" s="1">
        <v>40171</v>
      </c>
      <c r="AD499">
        <v>3424.73</v>
      </c>
    </row>
    <row r="500" spans="1:30" x14ac:dyDescent="0.25">
      <c r="A500" s="1">
        <v>40162</v>
      </c>
      <c r="B500">
        <v>1824.366</v>
      </c>
      <c r="C500" s="1">
        <v>40162</v>
      </c>
      <c r="D500">
        <v>1107.93</v>
      </c>
      <c r="E500" s="1">
        <v>40162</v>
      </c>
      <c r="F500">
        <v>2.1772</v>
      </c>
      <c r="G500" s="1">
        <v>37251</v>
      </c>
      <c r="H500">
        <v>1.9037500000000001</v>
      </c>
      <c r="I500" s="1">
        <v>40162</v>
      </c>
      <c r="J500">
        <v>1108.75</v>
      </c>
      <c r="K500" s="1">
        <v>40162</v>
      </c>
      <c r="L500">
        <v>1104</v>
      </c>
      <c r="M500" s="1">
        <v>40163</v>
      </c>
      <c r="N500">
        <v>-4.6500000000000004</v>
      </c>
      <c r="O500" s="2">
        <v>40162</v>
      </c>
      <c r="P500" t="s">
        <v>37</v>
      </c>
      <c r="Q500" s="2">
        <v>40165</v>
      </c>
      <c r="R500" s="13"/>
      <c r="S500" s="1">
        <v>40162</v>
      </c>
      <c r="T500" t="s">
        <v>38</v>
      </c>
      <c r="U500" s="2">
        <v>40256</v>
      </c>
      <c r="V500" s="13"/>
      <c r="AC500" s="1">
        <v>40175</v>
      </c>
      <c r="AD500">
        <v>3422.59</v>
      </c>
    </row>
    <row r="501" spans="1:30" x14ac:dyDescent="0.25">
      <c r="A501" s="1">
        <v>40163</v>
      </c>
      <c r="B501">
        <v>1826.452</v>
      </c>
      <c r="C501" s="1">
        <v>40163</v>
      </c>
      <c r="D501">
        <v>1109.18</v>
      </c>
      <c r="E501" s="1">
        <v>40163</v>
      </c>
      <c r="F501">
        <v>2.1739000000000002</v>
      </c>
      <c r="G501" s="1">
        <v>37252</v>
      </c>
      <c r="H501">
        <v>1.9087499999999999</v>
      </c>
      <c r="I501" s="1">
        <v>40163</v>
      </c>
      <c r="J501">
        <v>1110.5</v>
      </c>
      <c r="K501" s="1">
        <v>40163</v>
      </c>
      <c r="L501">
        <v>1105.75</v>
      </c>
      <c r="M501" s="1">
        <v>40164</v>
      </c>
      <c r="N501">
        <v>-4.9000000000000004</v>
      </c>
      <c r="O501" s="2">
        <v>40163</v>
      </c>
      <c r="P501" t="s">
        <v>37</v>
      </c>
      <c r="Q501" s="2">
        <v>40165</v>
      </c>
      <c r="R501" s="13"/>
      <c r="S501" s="1">
        <v>40163</v>
      </c>
      <c r="T501" t="s">
        <v>38</v>
      </c>
      <c r="U501" s="2">
        <v>40256</v>
      </c>
      <c r="V501" s="13"/>
      <c r="AC501" s="1">
        <v>40176</v>
      </c>
      <c r="AD501">
        <v>3423.71</v>
      </c>
    </row>
    <row r="502" spans="1:30" x14ac:dyDescent="0.25">
      <c r="A502" s="1">
        <v>40164</v>
      </c>
      <c r="B502">
        <v>1804.961</v>
      </c>
      <c r="C502" s="1">
        <v>40164</v>
      </c>
      <c r="D502">
        <v>1096.08</v>
      </c>
      <c r="E502" s="1">
        <v>40164</v>
      </c>
      <c r="F502">
        <v>2.2004000000000001</v>
      </c>
      <c r="G502" s="1">
        <v>37253</v>
      </c>
      <c r="H502">
        <v>1.8812500000000001</v>
      </c>
      <c r="I502" s="1">
        <v>40164</v>
      </c>
      <c r="J502">
        <v>1099</v>
      </c>
      <c r="K502" s="1">
        <v>40164</v>
      </c>
      <c r="L502">
        <v>1094.25</v>
      </c>
      <c r="M502" s="1">
        <v>40165</v>
      </c>
      <c r="N502">
        <v>-4.8</v>
      </c>
      <c r="O502" s="2">
        <v>40164</v>
      </c>
      <c r="P502" t="s">
        <v>37</v>
      </c>
      <c r="Q502" s="2">
        <v>40165</v>
      </c>
      <c r="R502" s="13"/>
      <c r="S502" s="1">
        <v>40164</v>
      </c>
      <c r="T502" t="s">
        <v>38</v>
      </c>
      <c r="U502" s="2">
        <v>40256</v>
      </c>
      <c r="V502" s="13"/>
      <c r="AC502" s="1">
        <v>40177</v>
      </c>
      <c r="AD502">
        <v>3423.55</v>
      </c>
    </row>
    <row r="503" spans="1:30" x14ac:dyDescent="0.25">
      <c r="A503" s="1">
        <v>40165</v>
      </c>
      <c r="B503">
        <v>1815.4949999999999</v>
      </c>
      <c r="C503" s="1">
        <v>40165</v>
      </c>
      <c r="D503">
        <v>1102.47</v>
      </c>
      <c r="E503" s="1">
        <v>40165</v>
      </c>
      <c r="F503">
        <v>2.1877</v>
      </c>
      <c r="G503" s="1">
        <v>37256</v>
      </c>
      <c r="H503">
        <v>1.8812500000000001</v>
      </c>
      <c r="I503" s="1">
        <v>40165</v>
      </c>
      <c r="J503">
        <v>1102.3800000000001</v>
      </c>
      <c r="K503" s="1">
        <v>40165</v>
      </c>
      <c r="L503">
        <v>1097.75</v>
      </c>
      <c r="M503" s="1">
        <v>40168</v>
      </c>
      <c r="N503">
        <v>-4.8</v>
      </c>
      <c r="O503" s="2">
        <v>40165</v>
      </c>
      <c r="P503" t="s">
        <v>37</v>
      </c>
      <c r="Q503" s="2">
        <v>40165</v>
      </c>
      <c r="R503" s="13"/>
      <c r="S503" s="1">
        <v>40165</v>
      </c>
      <c r="T503" t="s">
        <v>38</v>
      </c>
      <c r="U503" s="2">
        <v>40256</v>
      </c>
      <c r="V503" s="13"/>
      <c r="AC503" s="1">
        <v>40178</v>
      </c>
      <c r="AD503">
        <v>3425.05</v>
      </c>
    </row>
    <row r="504" spans="1:30" x14ac:dyDescent="0.25">
      <c r="A504" s="1">
        <v>40168</v>
      </c>
      <c r="B504">
        <v>1834.5940000000001</v>
      </c>
      <c r="C504" s="1">
        <v>40168</v>
      </c>
      <c r="D504">
        <v>1114.05</v>
      </c>
      <c r="E504" s="1">
        <v>40168</v>
      </c>
      <c r="F504">
        <v>2.1469</v>
      </c>
      <c r="G504" s="1">
        <v>37258</v>
      </c>
      <c r="H504">
        <v>1.86375</v>
      </c>
      <c r="I504" s="1">
        <v>40168</v>
      </c>
      <c r="J504">
        <v>1108.25</v>
      </c>
      <c r="K504" s="1">
        <v>40168</v>
      </c>
      <c r="L504">
        <v>1103.5</v>
      </c>
      <c r="M504" s="1">
        <v>40169</v>
      </c>
      <c r="N504">
        <v>-4.7</v>
      </c>
      <c r="O504" s="2">
        <v>40168</v>
      </c>
      <c r="P504" t="s">
        <v>38</v>
      </c>
      <c r="Q504" s="2">
        <v>40256</v>
      </c>
      <c r="R504" s="13"/>
      <c r="S504" s="1">
        <v>40168</v>
      </c>
      <c r="T504" t="s">
        <v>39</v>
      </c>
      <c r="U504" s="2">
        <v>40347</v>
      </c>
      <c r="V504" s="13"/>
      <c r="AC504" s="1">
        <v>40182</v>
      </c>
      <c r="AD504">
        <v>3446.92</v>
      </c>
    </row>
    <row r="505" spans="1:30" x14ac:dyDescent="0.25">
      <c r="A505" s="1">
        <v>40169</v>
      </c>
      <c r="B505">
        <v>1841.175</v>
      </c>
      <c r="C505" s="1">
        <v>40169</v>
      </c>
      <c r="D505">
        <v>1118.02</v>
      </c>
      <c r="E505" s="1">
        <v>40169</v>
      </c>
      <c r="F505">
        <v>2.1394000000000002</v>
      </c>
      <c r="G505" s="1">
        <v>37259</v>
      </c>
      <c r="H505">
        <v>1.8756299999999999</v>
      </c>
      <c r="I505" s="1">
        <v>40169</v>
      </c>
      <c r="J505">
        <v>1113.5</v>
      </c>
      <c r="K505" s="1">
        <v>40169</v>
      </c>
      <c r="L505">
        <v>1109</v>
      </c>
      <c r="M505" s="1">
        <v>40170</v>
      </c>
      <c r="N505">
        <v>-4.75</v>
      </c>
      <c r="O505" s="2">
        <v>40169</v>
      </c>
      <c r="P505" t="s">
        <v>38</v>
      </c>
      <c r="Q505" s="2">
        <v>40256</v>
      </c>
      <c r="R505" s="13"/>
      <c r="S505" s="1">
        <v>40169</v>
      </c>
      <c r="T505" t="s">
        <v>39</v>
      </c>
      <c r="U505" s="2">
        <v>40347</v>
      </c>
      <c r="V505" s="13"/>
      <c r="AC505" s="1">
        <v>40183</v>
      </c>
      <c r="AD505">
        <v>3443.34</v>
      </c>
    </row>
    <row r="506" spans="1:30" x14ac:dyDescent="0.25">
      <c r="A506" s="1">
        <v>40170</v>
      </c>
      <c r="B506">
        <v>1845.8040000000001</v>
      </c>
      <c r="C506" s="1">
        <v>40170</v>
      </c>
      <c r="D506">
        <v>1120.5899999999999</v>
      </c>
      <c r="E506" s="1">
        <v>40170</v>
      </c>
      <c r="F506">
        <v>2.1177999999999999</v>
      </c>
      <c r="G506" s="1">
        <v>37260</v>
      </c>
      <c r="H506">
        <v>1.87</v>
      </c>
      <c r="I506" s="1">
        <v>40170</v>
      </c>
      <c r="J506">
        <v>1115.5</v>
      </c>
      <c r="K506" s="1">
        <v>40170</v>
      </c>
      <c r="L506">
        <v>1111</v>
      </c>
      <c r="M506" s="1">
        <v>40171</v>
      </c>
      <c r="N506">
        <v>-4.75</v>
      </c>
      <c r="O506" s="2">
        <v>40170</v>
      </c>
      <c r="P506" t="s">
        <v>38</v>
      </c>
      <c r="Q506" s="2">
        <v>40256</v>
      </c>
      <c r="R506" s="13"/>
      <c r="S506" s="1">
        <v>40170</v>
      </c>
      <c r="T506" t="s">
        <v>39</v>
      </c>
      <c r="U506" s="2">
        <v>40347</v>
      </c>
      <c r="V506" s="13"/>
      <c r="AC506" s="1">
        <v>40184</v>
      </c>
      <c r="AD506">
        <v>3441.94</v>
      </c>
    </row>
    <row r="507" spans="1:30" x14ac:dyDescent="0.25">
      <c r="A507" s="1">
        <v>40171</v>
      </c>
      <c r="B507">
        <v>1855.501</v>
      </c>
      <c r="C507" s="1">
        <v>40171</v>
      </c>
      <c r="D507">
        <v>1126.48</v>
      </c>
      <c r="E507" s="1">
        <v>40171</v>
      </c>
      <c r="F507">
        <v>2.1074999999999999</v>
      </c>
      <c r="G507" s="1">
        <v>37263</v>
      </c>
      <c r="H507">
        <v>1.87</v>
      </c>
      <c r="I507" s="1">
        <v>40171</v>
      </c>
      <c r="J507">
        <v>1122</v>
      </c>
      <c r="K507" s="1">
        <v>40171</v>
      </c>
      <c r="L507">
        <v>1117.25</v>
      </c>
      <c r="M507" s="1">
        <v>40175</v>
      </c>
      <c r="N507">
        <v>-4.75</v>
      </c>
      <c r="O507" s="2">
        <v>40171</v>
      </c>
      <c r="P507" t="s">
        <v>38</v>
      </c>
      <c r="Q507" s="2">
        <v>40256</v>
      </c>
      <c r="R507" s="13"/>
      <c r="S507" s="1">
        <v>40171</v>
      </c>
      <c r="T507" t="s">
        <v>39</v>
      </c>
      <c r="U507" s="2">
        <v>40347</v>
      </c>
      <c r="V507" s="13"/>
      <c r="AC507" s="1">
        <v>40185</v>
      </c>
      <c r="AD507">
        <v>3436.99</v>
      </c>
    </row>
    <row r="508" spans="1:30" x14ac:dyDescent="0.25">
      <c r="A508" s="1">
        <v>40175</v>
      </c>
      <c r="B508">
        <v>1857.8879999999999</v>
      </c>
      <c r="C508" s="1">
        <v>40175</v>
      </c>
      <c r="D508">
        <v>1127.78</v>
      </c>
      <c r="E508" s="1">
        <v>40175</v>
      </c>
      <c r="F508">
        <v>2.1059000000000001</v>
      </c>
      <c r="G508" s="1">
        <v>37264</v>
      </c>
      <c r="H508">
        <v>1.8425</v>
      </c>
      <c r="I508" s="1">
        <v>40175</v>
      </c>
      <c r="J508">
        <v>1123</v>
      </c>
      <c r="K508" s="1">
        <v>40175</v>
      </c>
      <c r="L508">
        <v>1118.5</v>
      </c>
      <c r="M508" s="1">
        <v>40176</v>
      </c>
      <c r="N508">
        <v>-4.8</v>
      </c>
      <c r="O508" s="2">
        <v>40175</v>
      </c>
      <c r="P508" t="s">
        <v>38</v>
      </c>
      <c r="Q508" s="2">
        <v>40256</v>
      </c>
      <c r="R508" s="13"/>
      <c r="S508" s="1">
        <v>40175</v>
      </c>
      <c r="T508" t="s">
        <v>39</v>
      </c>
      <c r="U508" s="2">
        <v>40347</v>
      </c>
      <c r="V508" s="13"/>
      <c r="AC508" s="1">
        <v>40186</v>
      </c>
      <c r="AD508">
        <v>3432.8</v>
      </c>
    </row>
    <row r="509" spans="1:30" x14ac:dyDescent="0.25">
      <c r="A509" s="1">
        <v>40176</v>
      </c>
      <c r="B509">
        <v>1855.6089999999999</v>
      </c>
      <c r="C509" s="1">
        <v>40176</v>
      </c>
      <c r="D509">
        <v>1126.2</v>
      </c>
      <c r="E509" s="1">
        <v>40176</v>
      </c>
      <c r="F509">
        <v>2.0972</v>
      </c>
      <c r="G509" s="1">
        <v>37265</v>
      </c>
      <c r="H509">
        <v>1.84375</v>
      </c>
      <c r="I509" s="1">
        <v>40176</v>
      </c>
      <c r="J509">
        <v>1121.75</v>
      </c>
      <c r="K509" s="1">
        <v>40176</v>
      </c>
      <c r="L509">
        <v>1117</v>
      </c>
      <c r="M509" s="1">
        <v>40177</v>
      </c>
      <c r="N509">
        <v>-4.8</v>
      </c>
      <c r="O509" s="2">
        <v>40176</v>
      </c>
      <c r="P509" t="s">
        <v>38</v>
      </c>
      <c r="Q509" s="2">
        <v>40256</v>
      </c>
      <c r="R509" s="13"/>
      <c r="S509" s="1">
        <v>40176</v>
      </c>
      <c r="T509" t="s">
        <v>39</v>
      </c>
      <c r="U509" s="2">
        <v>40347</v>
      </c>
      <c r="V509" s="13"/>
      <c r="AC509" s="1">
        <v>40189</v>
      </c>
      <c r="AD509">
        <v>3431.05</v>
      </c>
    </row>
    <row r="510" spans="1:30" x14ac:dyDescent="0.25">
      <c r="A510" s="1">
        <v>40177</v>
      </c>
      <c r="B510">
        <v>1856.1410000000001</v>
      </c>
      <c r="C510" s="1">
        <v>40177</v>
      </c>
      <c r="D510">
        <v>1126.42</v>
      </c>
      <c r="E510" s="1">
        <v>40177</v>
      </c>
      <c r="F510">
        <v>2.0949</v>
      </c>
      <c r="G510" s="1">
        <v>37266</v>
      </c>
      <c r="H510">
        <v>1.83125</v>
      </c>
      <c r="I510" s="1">
        <v>40177</v>
      </c>
      <c r="J510">
        <v>1122</v>
      </c>
      <c r="K510" s="1">
        <v>40177</v>
      </c>
      <c r="L510">
        <v>1117.5</v>
      </c>
      <c r="M510" s="1">
        <v>40178</v>
      </c>
      <c r="N510">
        <v>-4.8</v>
      </c>
      <c r="O510" s="2">
        <v>40177</v>
      </c>
      <c r="P510" t="s">
        <v>38</v>
      </c>
      <c r="Q510" s="2">
        <v>40256</v>
      </c>
      <c r="R510" s="13"/>
      <c r="S510" s="1">
        <v>40177</v>
      </c>
      <c r="T510" t="s">
        <v>39</v>
      </c>
      <c r="U510" s="2">
        <v>40347</v>
      </c>
      <c r="V510" s="13"/>
      <c r="AC510" s="1">
        <v>40190</v>
      </c>
      <c r="AD510">
        <v>3438.68</v>
      </c>
    </row>
    <row r="511" spans="1:30" x14ac:dyDescent="0.25">
      <c r="A511" s="1">
        <v>40178</v>
      </c>
      <c r="B511">
        <v>1837.499</v>
      </c>
      <c r="C511" s="1">
        <v>40178</v>
      </c>
      <c r="D511">
        <v>1115.0999999999999</v>
      </c>
      <c r="E511" s="1">
        <v>40178</v>
      </c>
      <c r="F511">
        <v>2.1156999999999999</v>
      </c>
      <c r="G511" s="1">
        <v>37267</v>
      </c>
      <c r="H511">
        <v>1.8268800000000001</v>
      </c>
      <c r="I511" s="1">
        <v>40178</v>
      </c>
      <c r="J511">
        <v>1110.75</v>
      </c>
      <c r="K511" s="1">
        <v>40178</v>
      </c>
      <c r="L511">
        <v>1106</v>
      </c>
      <c r="M511" s="1">
        <v>40182</v>
      </c>
      <c r="N511">
        <v>-4.8</v>
      </c>
      <c r="O511" s="2">
        <v>40178</v>
      </c>
      <c r="P511" t="s">
        <v>38</v>
      </c>
      <c r="Q511" s="2">
        <v>40256</v>
      </c>
      <c r="R511" s="13"/>
      <c r="S511" s="1">
        <v>40178</v>
      </c>
      <c r="T511" t="s">
        <v>39</v>
      </c>
      <c r="U511" s="2">
        <v>40347</v>
      </c>
      <c r="V511" s="13"/>
      <c r="AC511" s="1">
        <v>40191</v>
      </c>
      <c r="AD511">
        <v>3444.99</v>
      </c>
    </row>
    <row r="512" spans="1:30" x14ac:dyDescent="0.25">
      <c r="A512" s="1">
        <v>40182</v>
      </c>
      <c r="B512">
        <v>1867.0630000000001</v>
      </c>
      <c r="C512" s="1">
        <v>40182</v>
      </c>
      <c r="D512">
        <v>1132.98</v>
      </c>
      <c r="E512" s="1">
        <v>40182</v>
      </c>
      <c r="F512">
        <v>2.0703</v>
      </c>
      <c r="G512" s="1">
        <v>37270</v>
      </c>
      <c r="H512">
        <v>1.7237499999999999</v>
      </c>
      <c r="I512" s="1">
        <v>40182</v>
      </c>
      <c r="J512">
        <v>1128.75</v>
      </c>
      <c r="K512" s="1">
        <v>40182</v>
      </c>
      <c r="L512">
        <v>1124</v>
      </c>
      <c r="M512" s="1">
        <v>40183</v>
      </c>
      <c r="N512">
        <v>-4.9000000000000004</v>
      </c>
      <c r="O512" s="2">
        <v>40182</v>
      </c>
      <c r="P512" t="s">
        <v>38</v>
      </c>
      <c r="Q512" s="2">
        <v>40256</v>
      </c>
      <c r="R512" s="13"/>
      <c r="S512" s="1">
        <v>40182</v>
      </c>
      <c r="T512" t="s">
        <v>39</v>
      </c>
      <c r="U512" s="2">
        <v>40347</v>
      </c>
      <c r="V512" s="13"/>
      <c r="AC512" s="1">
        <v>40192</v>
      </c>
      <c r="AD512">
        <v>3443.97</v>
      </c>
    </row>
    <row r="513" spans="1:30" x14ac:dyDescent="0.25">
      <c r="A513" s="1">
        <v>40183</v>
      </c>
      <c r="B513">
        <v>1872.896</v>
      </c>
      <c r="C513" s="1">
        <v>40183</v>
      </c>
      <c r="D513">
        <v>1136.52</v>
      </c>
      <c r="E513" s="1">
        <v>40183</v>
      </c>
      <c r="F513">
        <v>2.0638999999999998</v>
      </c>
      <c r="G513" s="1">
        <v>37271</v>
      </c>
      <c r="H513">
        <v>1.7237499999999999</v>
      </c>
      <c r="I513" s="1">
        <v>40183</v>
      </c>
      <c r="J513">
        <v>1132.25</v>
      </c>
      <c r="K513" s="1">
        <v>40183</v>
      </c>
      <c r="L513">
        <v>1127.5</v>
      </c>
      <c r="M513" s="1">
        <v>40184</v>
      </c>
      <c r="N513">
        <v>-4.9000000000000004</v>
      </c>
      <c r="O513" s="2">
        <v>40183</v>
      </c>
      <c r="P513" t="s">
        <v>38</v>
      </c>
      <c r="Q513" s="2">
        <v>40256</v>
      </c>
      <c r="R513" s="13"/>
      <c r="S513" s="1">
        <v>40183</v>
      </c>
      <c r="T513" t="s">
        <v>39</v>
      </c>
      <c r="U513" s="2">
        <v>40347</v>
      </c>
      <c r="V513" s="13"/>
      <c r="AC513" s="1">
        <v>40193</v>
      </c>
      <c r="AD513">
        <v>3450.27</v>
      </c>
    </row>
    <row r="514" spans="1:30" x14ac:dyDescent="0.25">
      <c r="A514" s="1">
        <v>40184</v>
      </c>
      <c r="B514">
        <v>1874.729</v>
      </c>
      <c r="C514" s="1">
        <v>40184</v>
      </c>
      <c r="D514">
        <v>1137.1400000000001</v>
      </c>
      <c r="E514" s="1">
        <v>40184</v>
      </c>
      <c r="F514">
        <v>2.0594999999999999</v>
      </c>
      <c r="G514" s="1">
        <v>37272</v>
      </c>
      <c r="H514">
        <v>1.71563</v>
      </c>
      <c r="I514" s="1">
        <v>40184</v>
      </c>
      <c r="J514">
        <v>1133</v>
      </c>
      <c r="K514" s="1">
        <v>40184</v>
      </c>
      <c r="L514">
        <v>1128</v>
      </c>
      <c r="M514" s="1">
        <v>40185</v>
      </c>
      <c r="N514">
        <v>-5</v>
      </c>
      <c r="O514" s="2">
        <v>40184</v>
      </c>
      <c r="P514" t="s">
        <v>38</v>
      </c>
      <c r="Q514" s="2">
        <v>40256</v>
      </c>
      <c r="R514" s="13"/>
      <c r="S514" s="1">
        <v>40184</v>
      </c>
      <c r="T514" t="s">
        <v>39</v>
      </c>
      <c r="U514" s="2">
        <v>40347</v>
      </c>
      <c r="V514" s="13"/>
      <c r="AC514" s="1">
        <v>40197</v>
      </c>
      <c r="AD514">
        <v>3462.19</v>
      </c>
    </row>
    <row r="515" spans="1:30" x14ac:dyDescent="0.25">
      <c r="A515" s="1">
        <v>40185</v>
      </c>
      <c r="B515">
        <v>1882.3440000000001</v>
      </c>
      <c r="C515" s="1">
        <v>40185</v>
      </c>
      <c r="D515">
        <v>1141.69</v>
      </c>
      <c r="E515" s="1">
        <v>40185</v>
      </c>
      <c r="F515">
        <v>2.0508999999999999</v>
      </c>
      <c r="G515" s="1">
        <v>37273</v>
      </c>
      <c r="H515">
        <v>1.74</v>
      </c>
      <c r="I515" s="1">
        <v>40185</v>
      </c>
      <c r="J515">
        <v>1137.5</v>
      </c>
      <c r="K515" s="1">
        <v>40185</v>
      </c>
      <c r="L515">
        <v>1132.5</v>
      </c>
      <c r="M515" s="1">
        <v>40186</v>
      </c>
      <c r="N515">
        <v>-5</v>
      </c>
      <c r="O515" s="2">
        <v>40185</v>
      </c>
      <c r="P515" t="s">
        <v>38</v>
      </c>
      <c r="Q515" s="2">
        <v>40256</v>
      </c>
      <c r="R515" s="13"/>
      <c r="S515" s="1">
        <v>40185</v>
      </c>
      <c r="T515" t="s">
        <v>39</v>
      </c>
      <c r="U515" s="2">
        <v>40347</v>
      </c>
      <c r="V515" s="13"/>
      <c r="AC515" s="1">
        <v>40198</v>
      </c>
      <c r="AD515">
        <v>3472.8</v>
      </c>
    </row>
    <row r="516" spans="1:30" x14ac:dyDescent="0.25">
      <c r="A516" s="1">
        <v>40186</v>
      </c>
      <c r="B516">
        <v>1887.7660000000001</v>
      </c>
      <c r="C516" s="1">
        <v>40186</v>
      </c>
      <c r="D516">
        <v>1144.98</v>
      </c>
      <c r="E516" s="1">
        <v>40186</v>
      </c>
      <c r="F516">
        <v>2.0449999999999999</v>
      </c>
      <c r="G516" s="1">
        <v>37274</v>
      </c>
      <c r="H516">
        <v>1.77</v>
      </c>
      <c r="I516" s="1">
        <v>40186</v>
      </c>
      <c r="J516">
        <v>1141.5</v>
      </c>
      <c r="K516" s="1">
        <v>40186</v>
      </c>
      <c r="L516">
        <v>1136.75</v>
      </c>
      <c r="M516" s="1">
        <v>40189</v>
      </c>
      <c r="N516">
        <v>-4.95</v>
      </c>
      <c r="O516" s="2">
        <v>40186</v>
      </c>
      <c r="P516" t="s">
        <v>38</v>
      </c>
      <c r="Q516" s="2">
        <v>40256</v>
      </c>
      <c r="R516" s="13"/>
      <c r="S516" s="1">
        <v>40186</v>
      </c>
      <c r="T516" t="s">
        <v>39</v>
      </c>
      <c r="U516" s="2">
        <v>40347</v>
      </c>
      <c r="V516" s="13"/>
      <c r="AC516" s="1">
        <v>40199</v>
      </c>
      <c r="AD516">
        <v>3456.59</v>
      </c>
    </row>
    <row r="517" spans="1:30" x14ac:dyDescent="0.25">
      <c r="A517" s="1">
        <v>40189</v>
      </c>
      <c r="B517">
        <v>1891.056</v>
      </c>
      <c r="C517" s="1">
        <v>40189</v>
      </c>
      <c r="D517">
        <v>1146.98</v>
      </c>
      <c r="E517" s="1">
        <v>40189</v>
      </c>
      <c r="F517">
        <v>2.0415000000000001</v>
      </c>
      <c r="G517" s="1">
        <v>37278</v>
      </c>
      <c r="H517">
        <v>1.8</v>
      </c>
      <c r="I517" s="1">
        <v>40189</v>
      </c>
      <c r="J517">
        <v>1142.5</v>
      </c>
      <c r="K517" s="1">
        <v>40189</v>
      </c>
      <c r="L517">
        <v>1137.5</v>
      </c>
      <c r="M517" s="1">
        <v>40190</v>
      </c>
      <c r="N517">
        <v>-4.95</v>
      </c>
      <c r="O517" s="2">
        <v>40189</v>
      </c>
      <c r="P517" t="s">
        <v>38</v>
      </c>
      <c r="Q517" s="2">
        <v>40256</v>
      </c>
      <c r="R517" s="13"/>
      <c r="S517" s="1">
        <v>40189</v>
      </c>
      <c r="T517" t="s">
        <v>39</v>
      </c>
      <c r="U517" s="2">
        <v>40347</v>
      </c>
      <c r="V517" s="13"/>
      <c r="AC517" s="1">
        <v>40200</v>
      </c>
      <c r="AD517">
        <v>3383.9</v>
      </c>
    </row>
    <row r="518" spans="1:30" x14ac:dyDescent="0.25">
      <c r="A518" s="1">
        <v>40190</v>
      </c>
      <c r="B518">
        <v>1873.32</v>
      </c>
      <c r="C518" s="1">
        <v>40190</v>
      </c>
      <c r="D518">
        <v>1136.22</v>
      </c>
      <c r="E518" s="1">
        <v>40190</v>
      </c>
      <c r="F518">
        <v>2.0608</v>
      </c>
      <c r="G518" s="1">
        <v>37279</v>
      </c>
      <c r="H518">
        <v>1.8</v>
      </c>
      <c r="I518" s="1">
        <v>40190</v>
      </c>
      <c r="J518">
        <v>1134</v>
      </c>
      <c r="K518" s="1">
        <v>40190</v>
      </c>
      <c r="L518">
        <v>1129</v>
      </c>
      <c r="M518" s="1">
        <v>40191</v>
      </c>
      <c r="N518">
        <v>-4.95</v>
      </c>
      <c r="O518" s="2">
        <v>40190</v>
      </c>
      <c r="P518" t="s">
        <v>38</v>
      </c>
      <c r="Q518" s="2">
        <v>40256</v>
      </c>
      <c r="R518" s="13"/>
      <c r="S518" s="1">
        <v>40190</v>
      </c>
      <c r="T518" t="s">
        <v>39</v>
      </c>
      <c r="U518" s="2">
        <v>40347</v>
      </c>
      <c r="V518" s="13"/>
      <c r="AC518" s="1">
        <v>40203</v>
      </c>
      <c r="AD518">
        <v>3408.19</v>
      </c>
    </row>
    <row r="519" spans="1:30" x14ac:dyDescent="0.25">
      <c r="A519" s="1">
        <v>40191</v>
      </c>
      <c r="B519">
        <v>1889.095</v>
      </c>
      <c r="C519" s="1">
        <v>40191</v>
      </c>
      <c r="D519">
        <v>1145.68</v>
      </c>
      <c r="E519" s="1">
        <v>40191</v>
      </c>
      <c r="F519">
        <v>2.0427</v>
      </c>
      <c r="G519" s="1">
        <v>37280</v>
      </c>
      <c r="H519">
        <v>1.81</v>
      </c>
      <c r="I519" s="1">
        <v>40191</v>
      </c>
      <c r="J519">
        <v>1141.5</v>
      </c>
      <c r="K519" s="1">
        <v>40191</v>
      </c>
      <c r="L519">
        <v>1136.75</v>
      </c>
      <c r="M519" s="1">
        <v>40192</v>
      </c>
      <c r="N519">
        <v>-4.9000000000000004</v>
      </c>
      <c r="O519" s="2">
        <v>40191</v>
      </c>
      <c r="P519" t="s">
        <v>38</v>
      </c>
      <c r="Q519" s="2">
        <v>40256</v>
      </c>
      <c r="R519" s="13"/>
      <c r="S519" s="1">
        <v>40191</v>
      </c>
      <c r="T519" t="s">
        <v>39</v>
      </c>
      <c r="U519" s="2">
        <v>40347</v>
      </c>
      <c r="V519" s="13"/>
      <c r="AC519" s="1">
        <v>40204</v>
      </c>
      <c r="AD519">
        <v>3394.13</v>
      </c>
    </row>
    <row r="520" spans="1:30" x14ac:dyDescent="0.25">
      <c r="A520" s="1">
        <v>40192</v>
      </c>
      <c r="B520">
        <v>1893.723</v>
      </c>
      <c r="C520" s="1">
        <v>40192</v>
      </c>
      <c r="D520">
        <v>1148.46</v>
      </c>
      <c r="E520" s="1">
        <v>40192</v>
      </c>
      <c r="F520">
        <v>2.0396999999999998</v>
      </c>
      <c r="G520" s="1">
        <v>37281</v>
      </c>
      <c r="H520">
        <v>1.87</v>
      </c>
      <c r="I520" s="1">
        <v>40192</v>
      </c>
      <c r="J520">
        <v>1145.25</v>
      </c>
      <c r="K520" s="1">
        <v>40192</v>
      </c>
      <c r="L520">
        <v>1140.25</v>
      </c>
      <c r="M520" s="1">
        <v>40193</v>
      </c>
      <c r="N520">
        <v>-4.95</v>
      </c>
      <c r="O520" s="2">
        <v>40192</v>
      </c>
      <c r="P520" t="s">
        <v>38</v>
      </c>
      <c r="Q520" s="2">
        <v>40256</v>
      </c>
      <c r="R520" s="13"/>
      <c r="S520" s="1">
        <v>40192</v>
      </c>
      <c r="T520" t="s">
        <v>39</v>
      </c>
      <c r="U520" s="2">
        <v>40347</v>
      </c>
      <c r="V520" s="13"/>
      <c r="AC520" s="1">
        <v>40205</v>
      </c>
      <c r="AD520">
        <v>3404.92</v>
      </c>
    </row>
    <row r="521" spans="1:30" x14ac:dyDescent="0.25">
      <c r="A521" s="1">
        <v>40193</v>
      </c>
      <c r="B521">
        <v>1873.297</v>
      </c>
      <c r="C521" s="1">
        <v>40193</v>
      </c>
      <c r="D521">
        <v>1136.03</v>
      </c>
      <c r="E521" s="1">
        <v>40193</v>
      </c>
      <c r="F521">
        <v>2.0621</v>
      </c>
      <c r="G521" s="1">
        <v>37284</v>
      </c>
      <c r="H521">
        <v>1.87</v>
      </c>
      <c r="I521" s="1">
        <v>40193</v>
      </c>
      <c r="J521">
        <v>1132.25</v>
      </c>
      <c r="K521" s="1">
        <v>40193</v>
      </c>
      <c r="L521">
        <v>1127.5</v>
      </c>
      <c r="M521" s="1">
        <v>40197</v>
      </c>
      <c r="N521">
        <v>-4.9000000000000004</v>
      </c>
      <c r="O521" s="2">
        <v>40193</v>
      </c>
      <c r="P521" t="s">
        <v>38</v>
      </c>
      <c r="Q521" s="2">
        <v>40256</v>
      </c>
      <c r="R521" s="13"/>
      <c r="S521" s="1">
        <v>40193</v>
      </c>
      <c r="T521" t="s">
        <v>39</v>
      </c>
      <c r="U521" s="2">
        <v>40347</v>
      </c>
      <c r="V521" s="13"/>
      <c r="AC521" s="1">
        <v>40206</v>
      </c>
      <c r="AD521">
        <v>3402.27</v>
      </c>
    </row>
    <row r="522" spans="1:30" x14ac:dyDescent="0.25">
      <c r="A522" s="1">
        <v>40197</v>
      </c>
      <c r="B522">
        <v>1896.7180000000001</v>
      </c>
      <c r="C522" s="1">
        <v>40197</v>
      </c>
      <c r="D522">
        <v>1150.23</v>
      </c>
      <c r="E522" s="1">
        <v>40197</v>
      </c>
      <c r="F522">
        <v>2.0366</v>
      </c>
      <c r="G522" s="1">
        <v>37285</v>
      </c>
      <c r="H522">
        <v>1.87</v>
      </c>
      <c r="I522" s="1">
        <v>40197</v>
      </c>
      <c r="J522">
        <v>1145.75</v>
      </c>
      <c r="K522" s="1">
        <v>40197</v>
      </c>
      <c r="L522">
        <v>1140.75</v>
      </c>
      <c r="M522" s="1">
        <v>40198</v>
      </c>
      <c r="N522">
        <v>-4.9000000000000004</v>
      </c>
      <c r="O522" s="2">
        <v>40197</v>
      </c>
      <c r="P522" t="s">
        <v>38</v>
      </c>
      <c r="Q522" s="2">
        <v>40256</v>
      </c>
      <c r="R522" s="13"/>
      <c r="S522" s="1">
        <v>40197</v>
      </c>
      <c r="T522" t="s">
        <v>39</v>
      </c>
      <c r="U522" s="2">
        <v>40347</v>
      </c>
      <c r="V522" s="13"/>
      <c r="AC522" s="1">
        <v>40207</v>
      </c>
      <c r="AD522">
        <v>3389.9</v>
      </c>
    </row>
    <row r="523" spans="1:30" x14ac:dyDescent="0.25">
      <c r="A523" s="1">
        <v>40198</v>
      </c>
      <c r="B523">
        <v>1876.8979999999999</v>
      </c>
      <c r="C523" s="1">
        <v>40198</v>
      </c>
      <c r="D523">
        <v>1138.04</v>
      </c>
      <c r="E523" s="1">
        <v>40198</v>
      </c>
      <c r="F523">
        <v>2.0596999999999999</v>
      </c>
      <c r="G523" s="1">
        <v>37286</v>
      </c>
      <c r="H523">
        <v>1.8599999999999901</v>
      </c>
      <c r="I523" s="1">
        <v>40198</v>
      </c>
      <c r="J523">
        <v>1134</v>
      </c>
      <c r="K523" s="1">
        <v>40198</v>
      </c>
      <c r="L523">
        <v>1129</v>
      </c>
      <c r="M523" s="1">
        <v>40199</v>
      </c>
      <c r="N523">
        <v>-4.9000000000000004</v>
      </c>
      <c r="O523" s="2">
        <v>40198</v>
      </c>
      <c r="P523" t="s">
        <v>38</v>
      </c>
      <c r="Q523" s="2">
        <v>40256</v>
      </c>
      <c r="R523" s="13"/>
      <c r="S523" s="1">
        <v>40198</v>
      </c>
      <c r="T523" t="s">
        <v>39</v>
      </c>
      <c r="U523" s="2">
        <v>40347</v>
      </c>
      <c r="V523" s="13"/>
      <c r="AC523" s="1">
        <v>40210</v>
      </c>
      <c r="AD523">
        <v>3422.92</v>
      </c>
    </row>
    <row r="524" spans="1:30" x14ac:dyDescent="0.25">
      <c r="A524" s="1">
        <v>40199</v>
      </c>
      <c r="B524">
        <v>1841.386</v>
      </c>
      <c r="C524" s="1">
        <v>40199</v>
      </c>
      <c r="D524">
        <v>1116.48</v>
      </c>
      <c r="E524" s="1">
        <v>40199</v>
      </c>
      <c r="F524">
        <v>2.0998000000000001</v>
      </c>
      <c r="G524" s="1">
        <v>37287</v>
      </c>
      <c r="H524">
        <v>1.88</v>
      </c>
      <c r="I524" s="1">
        <v>40199</v>
      </c>
      <c r="J524">
        <v>1111</v>
      </c>
      <c r="K524" s="1">
        <v>40199</v>
      </c>
      <c r="L524">
        <v>1106.25</v>
      </c>
      <c r="M524" s="1">
        <v>40200</v>
      </c>
      <c r="N524">
        <v>-4.9000000000000004</v>
      </c>
      <c r="O524" s="2">
        <v>40199</v>
      </c>
      <c r="P524" t="s">
        <v>38</v>
      </c>
      <c r="Q524" s="2">
        <v>40256</v>
      </c>
      <c r="R524" s="13"/>
      <c r="S524" s="1">
        <v>40199</v>
      </c>
      <c r="T524" t="s">
        <v>39</v>
      </c>
      <c r="U524" s="2">
        <v>40347</v>
      </c>
      <c r="V524" s="13"/>
      <c r="AC524" s="1">
        <v>40211</v>
      </c>
      <c r="AD524">
        <v>3418.87</v>
      </c>
    </row>
    <row r="525" spans="1:30" x14ac:dyDescent="0.25">
      <c r="A525" s="1">
        <v>40200</v>
      </c>
      <c r="B525">
        <v>1800.6120000000001</v>
      </c>
      <c r="C525" s="1">
        <v>40200</v>
      </c>
      <c r="D525">
        <v>1091.76</v>
      </c>
      <c r="E525" s="1">
        <v>40200</v>
      </c>
      <c r="F525">
        <v>2.1473</v>
      </c>
      <c r="G525" s="1">
        <v>37288</v>
      </c>
      <c r="H525">
        <v>1.92</v>
      </c>
      <c r="I525" s="1">
        <v>40200</v>
      </c>
      <c r="J525">
        <v>1091</v>
      </c>
      <c r="K525" s="1">
        <v>40200</v>
      </c>
      <c r="L525">
        <v>1086</v>
      </c>
      <c r="M525" s="1">
        <v>40203</v>
      </c>
      <c r="N525">
        <v>-4.9000000000000004</v>
      </c>
      <c r="O525" s="2">
        <v>40200</v>
      </c>
      <c r="P525" t="s">
        <v>38</v>
      </c>
      <c r="Q525" s="2">
        <v>40256</v>
      </c>
      <c r="R525" s="13"/>
      <c r="S525" s="1">
        <v>40200</v>
      </c>
      <c r="T525" t="s">
        <v>39</v>
      </c>
      <c r="U525" s="2">
        <v>40347</v>
      </c>
      <c r="V525" s="13"/>
      <c r="AC525" s="1">
        <v>40212</v>
      </c>
      <c r="AD525">
        <v>3429.7</v>
      </c>
    </row>
    <row r="526" spans="1:30" x14ac:dyDescent="0.25">
      <c r="A526" s="1">
        <v>40203</v>
      </c>
      <c r="B526">
        <v>1808.93</v>
      </c>
      <c r="C526" s="1">
        <v>40203</v>
      </c>
      <c r="D526">
        <v>1096.79</v>
      </c>
      <c r="E526" s="1">
        <v>40203</v>
      </c>
      <c r="F526">
        <v>2.1385999999999998</v>
      </c>
      <c r="G526" s="1">
        <v>37291</v>
      </c>
      <c r="H526">
        <v>1.9087499999999999</v>
      </c>
      <c r="I526" s="1">
        <v>40203</v>
      </c>
      <c r="J526">
        <v>1092.5</v>
      </c>
      <c r="K526" s="1">
        <v>40203</v>
      </c>
      <c r="L526">
        <v>1087.75</v>
      </c>
      <c r="M526" s="1">
        <v>40204</v>
      </c>
      <c r="N526">
        <v>-4.8499999999999996</v>
      </c>
      <c r="O526" s="2">
        <v>40203</v>
      </c>
      <c r="P526" t="s">
        <v>38</v>
      </c>
      <c r="Q526" s="2">
        <v>40256</v>
      </c>
      <c r="R526" s="13"/>
      <c r="S526" s="1">
        <v>40203</v>
      </c>
      <c r="T526" t="s">
        <v>39</v>
      </c>
      <c r="U526" s="2">
        <v>40347</v>
      </c>
      <c r="V526" s="13"/>
      <c r="AC526" s="1">
        <v>40213</v>
      </c>
      <c r="AD526">
        <v>3467.64</v>
      </c>
    </row>
    <row r="527" spans="1:30" x14ac:dyDescent="0.25">
      <c r="A527" s="1">
        <v>40204</v>
      </c>
      <c r="B527">
        <v>1801.3440000000001</v>
      </c>
      <c r="C527" s="1">
        <v>40204</v>
      </c>
      <c r="D527">
        <v>1092.17</v>
      </c>
      <c r="E527" s="1">
        <v>40204</v>
      </c>
      <c r="F527">
        <v>2.1480999999999999</v>
      </c>
      <c r="G527" s="1">
        <v>37292</v>
      </c>
      <c r="H527">
        <v>1.9</v>
      </c>
      <c r="I527" s="1">
        <v>40204</v>
      </c>
      <c r="J527">
        <v>1087.25</v>
      </c>
      <c r="K527" s="1">
        <v>40204</v>
      </c>
      <c r="L527">
        <v>1082.25</v>
      </c>
      <c r="M527" s="1">
        <v>40205</v>
      </c>
      <c r="N527">
        <v>-4.8499999999999996</v>
      </c>
      <c r="O527" s="2">
        <v>40204</v>
      </c>
      <c r="P527" t="s">
        <v>38</v>
      </c>
      <c r="Q527" s="2">
        <v>40256</v>
      </c>
      <c r="R527" s="13"/>
      <c r="S527" s="1">
        <v>40204</v>
      </c>
      <c r="T527" t="s">
        <v>39</v>
      </c>
      <c r="U527" s="2">
        <v>40347</v>
      </c>
      <c r="V527" s="13"/>
      <c r="AC527" s="1">
        <v>40214</v>
      </c>
      <c r="AD527">
        <v>3477.59</v>
      </c>
    </row>
    <row r="528" spans="1:30" x14ac:dyDescent="0.25">
      <c r="A528" s="1">
        <v>40205</v>
      </c>
      <c r="B528">
        <v>1810.21</v>
      </c>
      <c r="C528" s="1">
        <v>40205</v>
      </c>
      <c r="D528">
        <v>1097.5</v>
      </c>
      <c r="E528" s="1">
        <v>40205</v>
      </c>
      <c r="F528">
        <v>2.1341999999999999</v>
      </c>
      <c r="G528" s="1">
        <v>37293</v>
      </c>
      <c r="H528">
        <v>1.9</v>
      </c>
      <c r="I528" s="1">
        <v>40205</v>
      </c>
      <c r="J528">
        <v>1094.5</v>
      </c>
      <c r="K528" s="1">
        <v>40205</v>
      </c>
      <c r="L528">
        <v>1089.75</v>
      </c>
      <c r="M528" s="1">
        <v>40206</v>
      </c>
      <c r="N528">
        <v>-4.8499999999999996</v>
      </c>
      <c r="O528" s="2">
        <v>40205</v>
      </c>
      <c r="P528" t="s">
        <v>38</v>
      </c>
      <c r="Q528" s="2">
        <v>40256</v>
      </c>
      <c r="R528" s="13"/>
      <c r="S528" s="1">
        <v>40205</v>
      </c>
      <c r="T528" t="s">
        <v>39</v>
      </c>
      <c r="U528" s="2">
        <v>40347</v>
      </c>
      <c r="V528" s="13"/>
      <c r="AC528" s="1">
        <v>40217</v>
      </c>
      <c r="AD528">
        <v>3453.56</v>
      </c>
    </row>
    <row r="529" spans="1:30" x14ac:dyDescent="0.25">
      <c r="A529" s="1">
        <v>40206</v>
      </c>
      <c r="B529">
        <v>1788.972</v>
      </c>
      <c r="C529" s="1">
        <v>40206</v>
      </c>
      <c r="D529">
        <v>1084.53</v>
      </c>
      <c r="E529" s="1">
        <v>40206</v>
      </c>
      <c r="F529">
        <v>2.1581999999999999</v>
      </c>
      <c r="G529" s="1">
        <v>37294</v>
      </c>
      <c r="H529">
        <v>1.9</v>
      </c>
      <c r="I529" s="1">
        <v>40206</v>
      </c>
      <c r="J529">
        <v>1079.25</v>
      </c>
      <c r="K529" s="1">
        <v>40206</v>
      </c>
      <c r="L529">
        <v>1074.5</v>
      </c>
      <c r="M529" s="1">
        <v>40207</v>
      </c>
      <c r="N529">
        <v>-4.8</v>
      </c>
      <c r="O529" s="2">
        <v>40206</v>
      </c>
      <c r="P529" t="s">
        <v>38</v>
      </c>
      <c r="Q529" s="2">
        <v>40256</v>
      </c>
      <c r="R529" s="13"/>
      <c r="S529" s="1">
        <v>40206</v>
      </c>
      <c r="T529" t="s">
        <v>39</v>
      </c>
      <c r="U529" s="2">
        <v>40347</v>
      </c>
      <c r="V529" s="13"/>
      <c r="AC529" s="1">
        <v>40218</v>
      </c>
      <c r="AD529">
        <v>3495.6</v>
      </c>
    </row>
    <row r="530" spans="1:30" x14ac:dyDescent="0.25">
      <c r="A530" s="1">
        <v>40207</v>
      </c>
      <c r="B530">
        <v>1771.3979999999999</v>
      </c>
      <c r="C530" s="1">
        <v>40207</v>
      </c>
      <c r="D530">
        <v>1073.8699999999999</v>
      </c>
      <c r="E530" s="1">
        <v>40207</v>
      </c>
      <c r="F530">
        <v>2.1798000000000002</v>
      </c>
      <c r="G530" s="1">
        <v>37295</v>
      </c>
      <c r="H530">
        <v>1.9</v>
      </c>
      <c r="I530" s="1">
        <v>40207</v>
      </c>
      <c r="J530">
        <v>1070.5</v>
      </c>
      <c r="K530" s="1">
        <v>40207</v>
      </c>
      <c r="L530">
        <v>1065.5</v>
      </c>
      <c r="M530" s="1">
        <v>40210</v>
      </c>
      <c r="N530">
        <v>-4.8499999999999996</v>
      </c>
      <c r="O530" s="2">
        <v>40207</v>
      </c>
      <c r="P530" t="s">
        <v>38</v>
      </c>
      <c r="Q530" s="2">
        <v>40256</v>
      </c>
      <c r="R530" s="13"/>
      <c r="S530" s="1">
        <v>40207</v>
      </c>
      <c r="T530" t="s">
        <v>39</v>
      </c>
      <c r="U530" s="2">
        <v>40347</v>
      </c>
      <c r="V530" s="13"/>
      <c r="AC530" s="1">
        <v>40219</v>
      </c>
      <c r="AD530">
        <v>3495.52</v>
      </c>
    </row>
    <row r="531" spans="1:30" x14ac:dyDescent="0.25">
      <c r="A531" s="1">
        <v>40210</v>
      </c>
      <c r="B531">
        <v>1796.6679999999999</v>
      </c>
      <c r="C531" s="1">
        <v>40210</v>
      </c>
      <c r="D531">
        <v>1089.19</v>
      </c>
      <c r="E531" s="1">
        <v>40210</v>
      </c>
      <c r="F531">
        <v>2.1490999999999998</v>
      </c>
      <c r="G531" s="1">
        <v>37298</v>
      </c>
      <c r="H531">
        <v>1.8925000000000001</v>
      </c>
      <c r="I531" s="1">
        <v>40210</v>
      </c>
      <c r="J531">
        <v>1086.25</v>
      </c>
      <c r="K531" s="1">
        <v>40210</v>
      </c>
      <c r="L531">
        <v>1081.5</v>
      </c>
      <c r="M531" s="1">
        <v>40211</v>
      </c>
      <c r="N531">
        <v>-4.8</v>
      </c>
      <c r="O531" s="2">
        <v>40210</v>
      </c>
      <c r="P531" t="s">
        <v>38</v>
      </c>
      <c r="Q531" s="2">
        <v>40256</v>
      </c>
      <c r="R531" s="13"/>
      <c r="S531" s="1">
        <v>40210</v>
      </c>
      <c r="T531" t="s">
        <v>39</v>
      </c>
      <c r="U531" s="2">
        <v>40347</v>
      </c>
      <c r="V531" s="13"/>
      <c r="AC531" s="1">
        <v>40220</v>
      </c>
      <c r="AD531">
        <v>3489.51</v>
      </c>
    </row>
    <row r="532" spans="1:30" x14ac:dyDescent="0.25">
      <c r="A532" s="1">
        <v>40211</v>
      </c>
      <c r="B532">
        <v>1819.991</v>
      </c>
      <c r="C532" s="1">
        <v>40211</v>
      </c>
      <c r="D532">
        <v>1103.32</v>
      </c>
      <c r="E532" s="1">
        <v>40211</v>
      </c>
      <c r="F532">
        <v>2.1215000000000002</v>
      </c>
      <c r="G532" s="1">
        <v>37299</v>
      </c>
      <c r="H532">
        <v>1.89</v>
      </c>
      <c r="I532" s="1">
        <v>40211</v>
      </c>
      <c r="J532">
        <v>1097.25</v>
      </c>
      <c r="K532" s="1">
        <v>40211</v>
      </c>
      <c r="L532">
        <v>1092.5</v>
      </c>
      <c r="M532" s="1">
        <v>40212</v>
      </c>
      <c r="N532">
        <v>-4.8499999999999996</v>
      </c>
      <c r="O532" s="2">
        <v>40211</v>
      </c>
      <c r="P532" t="s">
        <v>38</v>
      </c>
      <c r="Q532" s="2">
        <v>40256</v>
      </c>
      <c r="R532" s="13"/>
      <c r="S532" s="1">
        <v>40211</v>
      </c>
      <c r="T532" t="s">
        <v>39</v>
      </c>
      <c r="U532" s="2">
        <v>40347</v>
      </c>
      <c r="V532" s="13"/>
      <c r="AC532" s="1">
        <v>40221</v>
      </c>
      <c r="AD532">
        <v>3493.84</v>
      </c>
    </row>
    <row r="533" spans="1:30" x14ac:dyDescent="0.25">
      <c r="A533" s="1">
        <v>40212</v>
      </c>
      <c r="B533">
        <v>1810.636</v>
      </c>
      <c r="C533" s="1">
        <v>40212</v>
      </c>
      <c r="D533">
        <v>1097.28</v>
      </c>
      <c r="E533" s="1">
        <v>40212</v>
      </c>
      <c r="F533">
        <v>2.1072000000000002</v>
      </c>
      <c r="G533" s="1">
        <v>37300</v>
      </c>
      <c r="H533">
        <v>1.9</v>
      </c>
      <c r="I533" s="1">
        <v>40212</v>
      </c>
      <c r="J533">
        <v>1096.5</v>
      </c>
      <c r="K533" s="1">
        <v>40212</v>
      </c>
      <c r="L533">
        <v>1091.5</v>
      </c>
      <c r="M533" s="1">
        <v>40213</v>
      </c>
      <c r="N533">
        <v>-4.9000000000000004</v>
      </c>
      <c r="O533" s="2">
        <v>40212</v>
      </c>
      <c r="P533" t="s">
        <v>38</v>
      </c>
      <c r="Q533" s="2">
        <v>40256</v>
      </c>
      <c r="R533" s="13"/>
      <c r="S533" s="1">
        <v>40212</v>
      </c>
      <c r="T533" t="s">
        <v>39</v>
      </c>
      <c r="U533" s="2">
        <v>40347</v>
      </c>
      <c r="V533" s="13"/>
      <c r="AC533" s="1">
        <v>40225</v>
      </c>
      <c r="AD533">
        <v>3475.63</v>
      </c>
    </row>
    <row r="534" spans="1:30" x14ac:dyDescent="0.25">
      <c r="A534" s="1">
        <v>40213</v>
      </c>
      <c r="B534">
        <v>1754.297</v>
      </c>
      <c r="C534" s="1">
        <v>40213</v>
      </c>
      <c r="D534">
        <v>1063.1099999999999</v>
      </c>
      <c r="E534" s="1">
        <v>40213</v>
      </c>
      <c r="F534">
        <v>2.1728999999999998</v>
      </c>
      <c r="G534" s="1">
        <v>37301</v>
      </c>
      <c r="H534">
        <v>1.91</v>
      </c>
      <c r="I534" s="1">
        <v>40213</v>
      </c>
      <c r="J534">
        <v>1061.75</v>
      </c>
      <c r="K534" s="1">
        <v>40213</v>
      </c>
      <c r="L534">
        <v>1057</v>
      </c>
      <c r="M534" s="1">
        <v>40214</v>
      </c>
      <c r="N534">
        <v>-4.9000000000000004</v>
      </c>
      <c r="O534" s="2">
        <v>40213</v>
      </c>
      <c r="P534" t="s">
        <v>38</v>
      </c>
      <c r="Q534" s="2">
        <v>40256</v>
      </c>
      <c r="R534" s="13"/>
      <c r="S534" s="1">
        <v>40213</v>
      </c>
      <c r="T534" t="s">
        <v>39</v>
      </c>
      <c r="U534" s="2">
        <v>40347</v>
      </c>
      <c r="V534" s="13"/>
      <c r="AC534" s="1">
        <v>40226</v>
      </c>
      <c r="AD534">
        <v>3463</v>
      </c>
    </row>
    <row r="535" spans="1:30" x14ac:dyDescent="0.25">
      <c r="A535" s="1">
        <v>40214</v>
      </c>
      <c r="B535">
        <v>1759.3810000000001</v>
      </c>
      <c r="C535" s="1">
        <v>40214</v>
      </c>
      <c r="D535">
        <v>1066.19</v>
      </c>
      <c r="E535" s="1">
        <v>40214</v>
      </c>
      <c r="F535">
        <v>2.1665999999999999</v>
      </c>
      <c r="G535" s="1">
        <v>37302</v>
      </c>
      <c r="H535">
        <v>1.91</v>
      </c>
      <c r="I535" s="1">
        <v>40214</v>
      </c>
      <c r="J535">
        <v>1059.75</v>
      </c>
      <c r="K535" s="1">
        <v>40214</v>
      </c>
      <c r="L535">
        <v>1055</v>
      </c>
      <c r="M535" s="1">
        <v>40217</v>
      </c>
      <c r="N535">
        <v>-4.8</v>
      </c>
      <c r="O535" s="2">
        <v>40214</v>
      </c>
      <c r="P535" t="s">
        <v>38</v>
      </c>
      <c r="Q535" s="2">
        <v>40256</v>
      </c>
      <c r="R535" s="13"/>
      <c r="S535" s="1">
        <v>40214</v>
      </c>
      <c r="T535" t="s">
        <v>39</v>
      </c>
      <c r="U535" s="2">
        <v>40347</v>
      </c>
      <c r="V535" s="13"/>
      <c r="AC535" s="1">
        <v>40227</v>
      </c>
      <c r="AD535">
        <v>3445.33</v>
      </c>
    </row>
    <row r="536" spans="1:30" x14ac:dyDescent="0.25">
      <c r="A536" s="1">
        <v>40217</v>
      </c>
      <c r="B536">
        <v>1744.373</v>
      </c>
      <c r="C536" s="1">
        <v>40217</v>
      </c>
      <c r="D536">
        <v>1056.74</v>
      </c>
      <c r="E536" s="1">
        <v>40217</v>
      </c>
      <c r="F536">
        <v>2.1873</v>
      </c>
      <c r="G536" s="1">
        <v>37306</v>
      </c>
      <c r="H536">
        <v>1.9012500000000001</v>
      </c>
      <c r="I536" s="1">
        <v>40217</v>
      </c>
      <c r="J536">
        <v>1056</v>
      </c>
      <c r="K536" s="1">
        <v>40217</v>
      </c>
      <c r="L536">
        <v>1051</v>
      </c>
      <c r="M536" s="1">
        <v>40218</v>
      </c>
      <c r="N536">
        <v>-4.8499999999999996</v>
      </c>
      <c r="O536" s="2">
        <v>40217</v>
      </c>
      <c r="P536" t="s">
        <v>38</v>
      </c>
      <c r="Q536" s="2">
        <v>40256</v>
      </c>
      <c r="R536" s="13"/>
      <c r="S536" s="1">
        <v>40217</v>
      </c>
      <c r="T536" t="s">
        <v>39</v>
      </c>
      <c r="U536" s="2">
        <v>40347</v>
      </c>
      <c r="V536" s="13"/>
      <c r="AC536" s="1">
        <v>40228</v>
      </c>
      <c r="AD536">
        <v>3439.29</v>
      </c>
    </row>
    <row r="537" spans="1:30" x14ac:dyDescent="0.25">
      <c r="A537" s="1">
        <v>40218</v>
      </c>
      <c r="B537">
        <v>1767.1790000000001</v>
      </c>
      <c r="C537" s="1">
        <v>40218</v>
      </c>
      <c r="D537">
        <v>1070.52</v>
      </c>
      <c r="E537" s="1">
        <v>40218</v>
      </c>
      <c r="F537">
        <v>2.1592000000000002</v>
      </c>
      <c r="G537" s="1">
        <v>37307</v>
      </c>
      <c r="H537">
        <v>1.9024999999999901</v>
      </c>
      <c r="I537" s="1">
        <v>40218</v>
      </c>
      <c r="J537">
        <v>1066.25</v>
      </c>
      <c r="K537" s="1">
        <v>40218</v>
      </c>
      <c r="L537">
        <v>1061.5</v>
      </c>
      <c r="M537" s="1">
        <v>40219</v>
      </c>
      <c r="N537">
        <v>-4.8</v>
      </c>
      <c r="O537" s="2">
        <v>40218</v>
      </c>
      <c r="P537" t="s">
        <v>38</v>
      </c>
      <c r="Q537" s="2">
        <v>40256</v>
      </c>
      <c r="R537" s="13"/>
      <c r="S537" s="1">
        <v>40218</v>
      </c>
      <c r="T537" t="s">
        <v>39</v>
      </c>
      <c r="U537" s="2">
        <v>40347</v>
      </c>
      <c r="V537" s="13"/>
      <c r="AC537" s="1">
        <v>40231</v>
      </c>
      <c r="AD537">
        <v>3441.06</v>
      </c>
    </row>
    <row r="538" spans="1:30" x14ac:dyDescent="0.25">
      <c r="A538" s="1">
        <v>40219</v>
      </c>
      <c r="B538">
        <v>1763.691</v>
      </c>
      <c r="C538" s="1">
        <v>40219</v>
      </c>
      <c r="D538">
        <v>1068.1300000000001</v>
      </c>
      <c r="E538" s="1">
        <v>40219</v>
      </c>
      <c r="F538">
        <v>2.1640999999999999</v>
      </c>
      <c r="G538" s="1">
        <v>37308</v>
      </c>
      <c r="H538">
        <v>1.91</v>
      </c>
      <c r="I538" s="1">
        <v>40219</v>
      </c>
      <c r="J538">
        <v>1063.25</v>
      </c>
      <c r="K538" s="1">
        <v>40219</v>
      </c>
      <c r="L538">
        <v>1058.5</v>
      </c>
      <c r="M538" s="1">
        <v>40220</v>
      </c>
      <c r="N538">
        <v>-4.8499999999999996</v>
      </c>
      <c r="O538" s="2">
        <v>40219</v>
      </c>
      <c r="P538" t="s">
        <v>38</v>
      </c>
      <c r="Q538" s="2">
        <v>40256</v>
      </c>
      <c r="R538" s="13"/>
      <c r="S538" s="1">
        <v>40219</v>
      </c>
      <c r="T538" t="s">
        <v>39</v>
      </c>
      <c r="U538" s="2">
        <v>40347</v>
      </c>
      <c r="V538" s="13"/>
      <c r="AC538" s="1">
        <v>40232</v>
      </c>
      <c r="AD538">
        <v>3449.22</v>
      </c>
    </row>
    <row r="539" spans="1:30" x14ac:dyDescent="0.25">
      <c r="A539" s="1">
        <v>40220</v>
      </c>
      <c r="B539">
        <v>1781.009</v>
      </c>
      <c r="C539" s="1">
        <v>40220</v>
      </c>
      <c r="D539">
        <v>1078.47</v>
      </c>
      <c r="E539" s="1">
        <v>40220</v>
      </c>
      <c r="F539">
        <v>2.1427999999999998</v>
      </c>
      <c r="G539" s="1">
        <v>37309</v>
      </c>
      <c r="H539">
        <v>1.9012500000000001</v>
      </c>
      <c r="I539" s="1">
        <v>40220</v>
      </c>
      <c r="J539">
        <v>1076.5</v>
      </c>
      <c r="K539" s="1">
        <v>40220</v>
      </c>
      <c r="L539">
        <v>1071.75</v>
      </c>
      <c r="M539" s="1">
        <v>40221</v>
      </c>
      <c r="N539">
        <v>-4.8499999999999996</v>
      </c>
      <c r="O539" s="2">
        <v>40220</v>
      </c>
      <c r="P539" t="s">
        <v>38</v>
      </c>
      <c r="Q539" s="2">
        <v>40256</v>
      </c>
      <c r="R539" s="13"/>
      <c r="S539" s="1">
        <v>40220</v>
      </c>
      <c r="T539" t="s">
        <v>39</v>
      </c>
      <c r="U539" s="2">
        <v>40347</v>
      </c>
      <c r="V539" s="13"/>
      <c r="AC539" s="1">
        <v>40233</v>
      </c>
      <c r="AD539">
        <v>3462.71</v>
      </c>
    </row>
    <row r="540" spans="1:30" x14ac:dyDescent="0.25">
      <c r="A540" s="1">
        <v>40221</v>
      </c>
      <c r="B540">
        <v>1776.502</v>
      </c>
      <c r="C540" s="1">
        <v>40221</v>
      </c>
      <c r="D540">
        <v>1075.51</v>
      </c>
      <c r="E540" s="1">
        <v>40221</v>
      </c>
      <c r="F540">
        <v>2.1486000000000001</v>
      </c>
      <c r="G540" s="1">
        <v>37312</v>
      </c>
      <c r="H540">
        <v>1.9012500000000001</v>
      </c>
      <c r="I540" s="1">
        <v>40221</v>
      </c>
      <c r="J540">
        <v>1079</v>
      </c>
      <c r="K540" s="1">
        <v>40221</v>
      </c>
      <c r="L540">
        <v>1074.25</v>
      </c>
      <c r="M540" s="1">
        <v>40225</v>
      </c>
      <c r="N540">
        <v>-4.8499999999999996</v>
      </c>
      <c r="O540" s="2">
        <v>40221</v>
      </c>
      <c r="P540" t="s">
        <v>38</v>
      </c>
      <c r="Q540" s="2">
        <v>40256</v>
      </c>
      <c r="R540" s="13"/>
      <c r="S540" s="1">
        <v>40221</v>
      </c>
      <c r="T540" t="s">
        <v>39</v>
      </c>
      <c r="U540" s="2">
        <v>40347</v>
      </c>
      <c r="V540" s="13"/>
      <c r="AC540" s="1">
        <v>40234</v>
      </c>
      <c r="AD540">
        <v>3462.87</v>
      </c>
    </row>
    <row r="541" spans="1:30" x14ac:dyDescent="0.25">
      <c r="A541" s="1">
        <v>40225</v>
      </c>
      <c r="B541">
        <v>1808.7249999999999</v>
      </c>
      <c r="C541" s="1">
        <v>40225</v>
      </c>
      <c r="D541">
        <v>1094.8699999999999</v>
      </c>
      <c r="E541" s="1">
        <v>40225</v>
      </c>
      <c r="F541">
        <v>2.0859999999999999</v>
      </c>
      <c r="G541" s="1">
        <v>37313</v>
      </c>
      <c r="H541">
        <v>1.9012500000000001</v>
      </c>
      <c r="I541" s="1">
        <v>40225</v>
      </c>
      <c r="J541">
        <v>1093.25</v>
      </c>
      <c r="K541" s="1">
        <v>40225</v>
      </c>
      <c r="L541">
        <v>1088.5</v>
      </c>
      <c r="M541" s="1">
        <v>40226</v>
      </c>
      <c r="N541">
        <v>-4.8</v>
      </c>
      <c r="O541" s="2">
        <v>40225</v>
      </c>
      <c r="P541" t="s">
        <v>38</v>
      </c>
      <c r="Q541" s="2">
        <v>40256</v>
      </c>
      <c r="R541" s="13"/>
      <c r="S541" s="1">
        <v>40225</v>
      </c>
      <c r="T541" t="s">
        <v>39</v>
      </c>
      <c r="U541" s="2">
        <v>40347</v>
      </c>
      <c r="V541" s="13"/>
      <c r="AC541" s="1">
        <v>40235</v>
      </c>
      <c r="AD541">
        <v>3462.95</v>
      </c>
    </row>
    <row r="542" spans="1:30" x14ac:dyDescent="0.25">
      <c r="A542" s="1">
        <v>40226</v>
      </c>
      <c r="B542">
        <v>1816.702</v>
      </c>
      <c r="C542" s="1">
        <v>40226</v>
      </c>
      <c r="D542">
        <v>1099.51</v>
      </c>
      <c r="E542" s="1">
        <v>40226</v>
      </c>
      <c r="F542">
        <v>2.0785</v>
      </c>
      <c r="G542" s="1">
        <v>37314</v>
      </c>
      <c r="H542">
        <v>1.9112499999999999</v>
      </c>
      <c r="I542" s="1">
        <v>40226</v>
      </c>
      <c r="J542">
        <v>1099.5</v>
      </c>
      <c r="K542" s="1">
        <v>40226</v>
      </c>
      <c r="L542">
        <v>1094.75</v>
      </c>
      <c r="M542" s="1">
        <v>40227</v>
      </c>
      <c r="N542">
        <v>-4.8</v>
      </c>
      <c r="O542" s="2">
        <v>40226</v>
      </c>
      <c r="P542" t="s">
        <v>38</v>
      </c>
      <c r="Q542" s="2">
        <v>40256</v>
      </c>
      <c r="R542" s="13"/>
      <c r="S542" s="1">
        <v>40226</v>
      </c>
      <c r="T542" t="s">
        <v>39</v>
      </c>
      <c r="U542" s="2">
        <v>40347</v>
      </c>
      <c r="V542" s="13"/>
      <c r="AC542" s="1">
        <v>40238</v>
      </c>
      <c r="AD542">
        <v>3459.9</v>
      </c>
    </row>
    <row r="543" spans="1:30" x14ac:dyDescent="0.25">
      <c r="A543" s="1">
        <v>40227</v>
      </c>
      <c r="B543">
        <v>1828.8109999999999</v>
      </c>
      <c r="C543" s="1">
        <v>40227</v>
      </c>
      <c r="D543">
        <v>1106.75</v>
      </c>
      <c r="E543" s="1">
        <v>40227</v>
      </c>
      <c r="F543">
        <v>2.0653000000000001</v>
      </c>
      <c r="G543" s="1">
        <v>37315</v>
      </c>
      <c r="H543">
        <v>1.9</v>
      </c>
      <c r="I543" s="1">
        <v>40227</v>
      </c>
      <c r="J543">
        <v>1105.5</v>
      </c>
      <c r="K543" s="1">
        <v>40227</v>
      </c>
      <c r="L543">
        <v>1100.75</v>
      </c>
      <c r="M543" s="1">
        <v>40228</v>
      </c>
      <c r="N543">
        <v>-4.8</v>
      </c>
      <c r="O543" s="2">
        <v>40227</v>
      </c>
      <c r="P543" t="s">
        <v>38</v>
      </c>
      <c r="Q543" s="2">
        <v>40256</v>
      </c>
      <c r="R543" s="13"/>
      <c r="S543" s="1">
        <v>40227</v>
      </c>
      <c r="T543" t="s">
        <v>39</v>
      </c>
      <c r="U543" s="2">
        <v>40347</v>
      </c>
      <c r="V543" s="13"/>
      <c r="AC543" s="1">
        <v>40239</v>
      </c>
      <c r="AD543">
        <v>3455.72</v>
      </c>
    </row>
    <row r="544" spans="1:30" x14ac:dyDescent="0.25">
      <c r="A544" s="1">
        <v>40228</v>
      </c>
      <c r="B544">
        <v>1833.0909999999999</v>
      </c>
      <c r="C544" s="1">
        <v>40228</v>
      </c>
      <c r="D544">
        <v>1109.17</v>
      </c>
      <c r="E544" s="1">
        <v>40228</v>
      </c>
      <c r="F544">
        <v>2.0617999999999999</v>
      </c>
      <c r="G544" s="1">
        <v>37316</v>
      </c>
      <c r="H544">
        <v>1.9012500000000001</v>
      </c>
      <c r="I544" s="1">
        <v>40228</v>
      </c>
      <c r="J544">
        <v>1106.25</v>
      </c>
      <c r="K544" s="1">
        <v>40228</v>
      </c>
      <c r="L544">
        <v>1101.5</v>
      </c>
      <c r="M544" s="1">
        <v>40231</v>
      </c>
      <c r="N544">
        <v>-4.8</v>
      </c>
      <c r="O544" s="2">
        <v>40228</v>
      </c>
      <c r="P544" t="s">
        <v>38</v>
      </c>
      <c r="Q544" s="2">
        <v>40256</v>
      </c>
      <c r="R544" s="13"/>
      <c r="S544" s="1">
        <v>40228</v>
      </c>
      <c r="T544" t="s">
        <v>39</v>
      </c>
      <c r="U544" s="2">
        <v>40347</v>
      </c>
      <c r="V544" s="13"/>
      <c r="AC544" s="1">
        <v>40240</v>
      </c>
      <c r="AD544">
        <v>3454.85</v>
      </c>
    </row>
    <row r="545" spans="1:30" x14ac:dyDescent="0.25">
      <c r="A545" s="1">
        <v>40231</v>
      </c>
      <c r="B545">
        <v>1831.2049999999999</v>
      </c>
      <c r="C545" s="1">
        <v>40231</v>
      </c>
      <c r="D545">
        <v>1108.02</v>
      </c>
      <c r="E545" s="1">
        <v>40231</v>
      </c>
      <c r="F545">
        <v>2.0640000000000001</v>
      </c>
      <c r="G545" s="1">
        <v>37319</v>
      </c>
      <c r="H545">
        <v>1.92</v>
      </c>
      <c r="I545" s="1">
        <v>40231</v>
      </c>
      <c r="J545">
        <v>1107.5</v>
      </c>
      <c r="K545" s="1">
        <v>40231</v>
      </c>
      <c r="L545">
        <v>1102.75</v>
      </c>
      <c r="M545" s="1">
        <v>40232</v>
      </c>
      <c r="N545">
        <v>-4.8499999999999996</v>
      </c>
      <c r="O545" s="2">
        <v>40231</v>
      </c>
      <c r="P545" t="s">
        <v>38</v>
      </c>
      <c r="Q545" s="2">
        <v>40256</v>
      </c>
      <c r="R545" s="13"/>
      <c r="S545" s="1">
        <v>40231</v>
      </c>
      <c r="T545" t="s">
        <v>39</v>
      </c>
      <c r="U545" s="2">
        <v>40347</v>
      </c>
      <c r="V545" s="13"/>
      <c r="AC545" s="1">
        <v>40241</v>
      </c>
      <c r="AD545">
        <v>3450.82</v>
      </c>
    </row>
    <row r="546" spans="1:30" x14ac:dyDescent="0.25">
      <c r="A546" s="1">
        <v>40232</v>
      </c>
      <c r="B546">
        <v>1809.0540000000001</v>
      </c>
      <c r="C546" s="1">
        <v>40232</v>
      </c>
      <c r="D546">
        <v>1094.5999999999999</v>
      </c>
      <c r="E546" s="1">
        <v>40232</v>
      </c>
      <c r="F546">
        <v>2.0893000000000002</v>
      </c>
      <c r="G546" s="1">
        <v>37320</v>
      </c>
      <c r="H546">
        <v>1.92</v>
      </c>
      <c r="I546" s="1">
        <v>40232</v>
      </c>
      <c r="J546">
        <v>1097.25</v>
      </c>
      <c r="K546" s="1">
        <v>40232</v>
      </c>
      <c r="L546">
        <v>1092.5</v>
      </c>
      <c r="M546" s="1">
        <v>40233</v>
      </c>
      <c r="N546">
        <v>-4.8</v>
      </c>
      <c r="O546" s="2">
        <v>40232</v>
      </c>
      <c r="P546" t="s">
        <v>38</v>
      </c>
      <c r="Q546" s="2">
        <v>40256</v>
      </c>
      <c r="R546" s="13"/>
      <c r="S546" s="1">
        <v>40232</v>
      </c>
      <c r="T546" t="s">
        <v>39</v>
      </c>
      <c r="U546" s="2">
        <v>40347</v>
      </c>
      <c r="V546" s="13"/>
      <c r="AC546" s="1">
        <v>40242</v>
      </c>
      <c r="AD546">
        <v>3435.26</v>
      </c>
    </row>
    <row r="547" spans="1:30" x14ac:dyDescent="0.25">
      <c r="A547" s="1">
        <v>40233</v>
      </c>
      <c r="B547">
        <v>1826.9849999999999</v>
      </c>
      <c r="C547" s="1">
        <v>40233</v>
      </c>
      <c r="D547">
        <v>1105.24</v>
      </c>
      <c r="E547" s="1">
        <v>40233</v>
      </c>
      <c r="F547">
        <v>2.0710000000000002</v>
      </c>
      <c r="G547" s="1">
        <v>37321</v>
      </c>
      <c r="H547">
        <v>1.92</v>
      </c>
      <c r="I547" s="1">
        <v>40233</v>
      </c>
      <c r="J547">
        <v>1103.5</v>
      </c>
      <c r="K547" s="1">
        <v>40233</v>
      </c>
      <c r="L547">
        <v>1098.75</v>
      </c>
      <c r="M547" s="1">
        <v>40234</v>
      </c>
      <c r="N547">
        <v>-4.8</v>
      </c>
      <c r="O547" s="2">
        <v>40233</v>
      </c>
      <c r="P547" t="s">
        <v>38</v>
      </c>
      <c r="Q547" s="2">
        <v>40256</v>
      </c>
      <c r="R547" s="13"/>
      <c r="S547" s="1">
        <v>40233</v>
      </c>
      <c r="T547" t="s">
        <v>39</v>
      </c>
      <c r="U547" s="2">
        <v>40347</v>
      </c>
      <c r="V547" s="13"/>
      <c r="AC547" s="1">
        <v>40245</v>
      </c>
      <c r="AD547">
        <v>3435.16</v>
      </c>
    </row>
    <row r="548" spans="1:30" x14ac:dyDescent="0.25">
      <c r="A548" s="1">
        <v>40234</v>
      </c>
      <c r="B548">
        <v>1823.6389999999999</v>
      </c>
      <c r="C548" s="1">
        <v>40234</v>
      </c>
      <c r="D548">
        <v>1102.94</v>
      </c>
      <c r="E548" s="1">
        <v>40234</v>
      </c>
      <c r="F548">
        <v>2.0533000000000001</v>
      </c>
      <c r="G548" s="1">
        <v>37322</v>
      </c>
      <c r="H548">
        <v>1.9212499999999999</v>
      </c>
      <c r="I548" s="1">
        <v>40234</v>
      </c>
      <c r="J548">
        <v>1102.25</v>
      </c>
      <c r="K548" s="1">
        <v>40234</v>
      </c>
      <c r="L548">
        <v>1097.5</v>
      </c>
      <c r="M548" s="1">
        <v>40235</v>
      </c>
      <c r="N548">
        <v>-4.8</v>
      </c>
      <c r="O548" s="2">
        <v>40234</v>
      </c>
      <c r="P548" t="s">
        <v>38</v>
      </c>
      <c r="Q548" s="2">
        <v>40256</v>
      </c>
      <c r="R548" s="13"/>
      <c r="S548" s="1">
        <v>40234</v>
      </c>
      <c r="T548" t="s">
        <v>39</v>
      </c>
      <c r="U548" s="2">
        <v>40347</v>
      </c>
      <c r="V548" s="13"/>
      <c r="AC548" s="1">
        <v>40246</v>
      </c>
      <c r="AD548">
        <v>3432.08</v>
      </c>
    </row>
    <row r="549" spans="1:30" x14ac:dyDescent="0.25">
      <c r="A549" s="1">
        <v>40235</v>
      </c>
      <c r="B549">
        <v>1826.271</v>
      </c>
      <c r="C549" s="1">
        <v>40235</v>
      </c>
      <c r="D549">
        <v>1104.49</v>
      </c>
      <c r="E549" s="1">
        <v>40235</v>
      </c>
      <c r="F549">
        <v>2.0495000000000001</v>
      </c>
      <c r="G549" s="1">
        <v>37323</v>
      </c>
      <c r="H549">
        <v>1.96</v>
      </c>
      <c r="I549" s="1">
        <v>40235</v>
      </c>
      <c r="J549">
        <v>1103.5</v>
      </c>
      <c r="K549" s="1">
        <v>40235</v>
      </c>
      <c r="L549">
        <v>1098.5</v>
      </c>
      <c r="M549" s="1">
        <v>40238</v>
      </c>
      <c r="N549">
        <v>-4.8</v>
      </c>
      <c r="O549" s="2">
        <v>40235</v>
      </c>
      <c r="P549" t="s">
        <v>38</v>
      </c>
      <c r="Q549" s="2">
        <v>40256</v>
      </c>
      <c r="R549" s="13"/>
      <c r="S549" s="1">
        <v>40235</v>
      </c>
      <c r="T549" t="s">
        <v>39</v>
      </c>
      <c r="U549" s="2">
        <v>40347</v>
      </c>
      <c r="V549" s="13"/>
      <c r="AC549" s="1">
        <v>40247</v>
      </c>
      <c r="AD549">
        <v>3425.89</v>
      </c>
    </row>
    <row r="550" spans="1:30" x14ac:dyDescent="0.25">
      <c r="A550" s="1">
        <v>40238</v>
      </c>
      <c r="B550">
        <v>1844.8710000000001</v>
      </c>
      <c r="C550" s="1">
        <v>40238</v>
      </c>
      <c r="D550">
        <v>1115.71</v>
      </c>
      <c r="E550" s="1">
        <v>40238</v>
      </c>
      <c r="F550">
        <v>2.0272000000000001</v>
      </c>
      <c r="G550" s="1">
        <v>37326</v>
      </c>
      <c r="H550">
        <v>2</v>
      </c>
      <c r="I550" s="1">
        <v>40238</v>
      </c>
      <c r="J550">
        <v>1114.5</v>
      </c>
      <c r="K550" s="1">
        <v>40238</v>
      </c>
      <c r="L550">
        <v>1109.75</v>
      </c>
      <c r="M550" s="1">
        <v>40239</v>
      </c>
      <c r="N550">
        <v>-4.8</v>
      </c>
      <c r="O550" s="2">
        <v>40238</v>
      </c>
      <c r="P550" t="s">
        <v>38</v>
      </c>
      <c r="Q550" s="2">
        <v>40256</v>
      </c>
      <c r="R550" s="13"/>
      <c r="S550" s="1">
        <v>40238</v>
      </c>
      <c r="T550" t="s">
        <v>39</v>
      </c>
      <c r="U550" s="2">
        <v>40347</v>
      </c>
      <c r="V550" s="13"/>
      <c r="AC550" s="1">
        <v>40248</v>
      </c>
      <c r="AD550">
        <v>3420.2</v>
      </c>
    </row>
    <row r="551" spans="1:30" x14ac:dyDescent="0.25">
      <c r="A551" s="1">
        <v>40239</v>
      </c>
      <c r="B551">
        <v>1849.1679999999999</v>
      </c>
      <c r="C551" s="1">
        <v>40239</v>
      </c>
      <c r="D551">
        <v>1118.31</v>
      </c>
      <c r="E551" s="1">
        <v>40239</v>
      </c>
      <c r="F551">
        <v>2.0225</v>
      </c>
      <c r="G551" s="1">
        <v>37327</v>
      </c>
      <c r="H551">
        <v>2</v>
      </c>
      <c r="I551" s="1">
        <v>40239</v>
      </c>
      <c r="J551">
        <v>1117.5</v>
      </c>
      <c r="K551" s="1">
        <v>40239</v>
      </c>
      <c r="L551">
        <v>1112.5</v>
      </c>
      <c r="M551" s="1">
        <v>40240</v>
      </c>
      <c r="N551">
        <v>-4.75</v>
      </c>
      <c r="O551" s="2">
        <v>40239</v>
      </c>
      <c r="P551" t="s">
        <v>38</v>
      </c>
      <c r="Q551" s="2">
        <v>40256</v>
      </c>
      <c r="R551" s="13"/>
      <c r="S551" s="1">
        <v>40239</v>
      </c>
      <c r="T551" t="s">
        <v>39</v>
      </c>
      <c r="U551" s="2">
        <v>40347</v>
      </c>
      <c r="V551" s="13"/>
      <c r="AC551" s="1">
        <v>40249</v>
      </c>
      <c r="AD551">
        <v>3420.37</v>
      </c>
    </row>
    <row r="552" spans="1:30" x14ac:dyDescent="0.25">
      <c r="A552" s="1">
        <v>40240</v>
      </c>
      <c r="B552">
        <v>1850.242</v>
      </c>
      <c r="C552" s="1">
        <v>40240</v>
      </c>
      <c r="D552">
        <v>1118.79</v>
      </c>
      <c r="E552" s="1">
        <v>40240</v>
      </c>
      <c r="F552">
        <v>2.0223</v>
      </c>
      <c r="G552" s="1">
        <v>37328</v>
      </c>
      <c r="H552">
        <v>2</v>
      </c>
      <c r="I552" s="1">
        <v>40240</v>
      </c>
      <c r="J552">
        <v>1118.5</v>
      </c>
      <c r="K552" s="1">
        <v>40240</v>
      </c>
      <c r="L552">
        <v>1114</v>
      </c>
      <c r="M552" s="1">
        <v>40241</v>
      </c>
      <c r="N552">
        <v>-4.75</v>
      </c>
      <c r="O552" s="2">
        <v>40240</v>
      </c>
      <c r="P552" t="s">
        <v>38</v>
      </c>
      <c r="Q552" s="2">
        <v>40256</v>
      </c>
      <c r="R552" s="13"/>
      <c r="S552" s="1">
        <v>40240</v>
      </c>
      <c r="T552" t="s">
        <v>39</v>
      </c>
      <c r="U552" s="2">
        <v>40347</v>
      </c>
      <c r="V552" s="13"/>
      <c r="AC552" s="1">
        <v>40252</v>
      </c>
      <c r="AD552">
        <v>3419.95</v>
      </c>
    </row>
    <row r="553" spans="1:30" x14ac:dyDescent="0.25">
      <c r="A553" s="1">
        <v>40241</v>
      </c>
      <c r="B553">
        <v>1857.204</v>
      </c>
      <c r="C553" s="1">
        <v>40241</v>
      </c>
      <c r="D553">
        <v>1122.97</v>
      </c>
      <c r="E553" s="1">
        <v>40241</v>
      </c>
      <c r="F553">
        <v>2.0133999999999999</v>
      </c>
      <c r="G553" s="1">
        <v>37329</v>
      </c>
      <c r="H553">
        <v>1.99</v>
      </c>
      <c r="I553" s="1">
        <v>40241</v>
      </c>
      <c r="J553">
        <v>1122.25</v>
      </c>
      <c r="K553" s="1">
        <v>40241</v>
      </c>
      <c r="L553">
        <v>1117.5</v>
      </c>
      <c r="M553" s="1">
        <v>40242</v>
      </c>
      <c r="N553">
        <v>-4.7</v>
      </c>
      <c r="O553" s="2">
        <v>40241</v>
      </c>
      <c r="P553" t="s">
        <v>38</v>
      </c>
      <c r="Q553" s="2">
        <v>40256</v>
      </c>
      <c r="R553" s="13"/>
      <c r="S553" s="1">
        <v>40241</v>
      </c>
      <c r="T553" t="s">
        <v>39</v>
      </c>
      <c r="U553" s="2">
        <v>40347</v>
      </c>
      <c r="V553" s="13"/>
      <c r="AC553" s="1">
        <v>40253</v>
      </c>
      <c r="AD553">
        <v>3415.9</v>
      </c>
    </row>
    <row r="554" spans="1:30" x14ac:dyDescent="0.25">
      <c r="A554" s="1">
        <v>40242</v>
      </c>
      <c r="B554">
        <v>1883.28</v>
      </c>
      <c r="C554" s="1">
        <v>40242</v>
      </c>
      <c r="D554">
        <v>1138.7</v>
      </c>
      <c r="E554" s="1">
        <v>40242</v>
      </c>
      <c r="F554">
        <v>1.9857</v>
      </c>
      <c r="G554" s="1">
        <v>37330</v>
      </c>
      <c r="H554">
        <v>2.0099999999999998</v>
      </c>
      <c r="I554" s="1">
        <v>40242</v>
      </c>
      <c r="J554">
        <v>1136.5</v>
      </c>
      <c r="K554" s="1">
        <v>40242</v>
      </c>
      <c r="L554">
        <v>1131.75</v>
      </c>
      <c r="M554" s="1">
        <v>40245</v>
      </c>
      <c r="N554">
        <v>-4.6500000000000004</v>
      </c>
      <c r="O554" s="2">
        <v>40242</v>
      </c>
      <c r="P554" t="s">
        <v>38</v>
      </c>
      <c r="Q554" s="2">
        <v>40256</v>
      </c>
      <c r="R554" s="13"/>
      <c r="S554" s="1">
        <v>40242</v>
      </c>
      <c r="T554" t="s">
        <v>39</v>
      </c>
      <c r="U554" s="2">
        <v>40347</v>
      </c>
      <c r="V554" s="13"/>
      <c r="AC554" s="1">
        <v>40254</v>
      </c>
      <c r="AD554">
        <v>3408.57</v>
      </c>
    </row>
    <row r="555" spans="1:30" x14ac:dyDescent="0.25">
      <c r="A555" s="1">
        <v>40245</v>
      </c>
      <c r="B555">
        <v>1883.287</v>
      </c>
      <c r="C555" s="1">
        <v>40245</v>
      </c>
      <c r="D555">
        <v>1138.51</v>
      </c>
      <c r="E555" s="1">
        <v>40245</v>
      </c>
      <c r="F555">
        <v>1.9870000000000001</v>
      </c>
      <c r="G555" s="1">
        <v>37333</v>
      </c>
      <c r="H555">
        <v>2.0099999999999998</v>
      </c>
      <c r="I555" s="1">
        <v>40245</v>
      </c>
      <c r="J555">
        <v>1137</v>
      </c>
      <c r="K555" s="1">
        <v>40245</v>
      </c>
      <c r="L555">
        <v>1132.5</v>
      </c>
      <c r="M555" s="1">
        <v>40246</v>
      </c>
      <c r="N555">
        <v>-4.6500000000000004</v>
      </c>
      <c r="O555" s="2">
        <v>40245</v>
      </c>
      <c r="P555" t="s">
        <v>38</v>
      </c>
      <c r="Q555" s="2">
        <v>40256</v>
      </c>
      <c r="R555" s="13"/>
      <c r="S555" s="1">
        <v>40245</v>
      </c>
      <c r="T555" t="s">
        <v>39</v>
      </c>
      <c r="U555" s="2">
        <v>40347</v>
      </c>
      <c r="V555" s="13"/>
      <c r="AC555" s="1">
        <v>40255</v>
      </c>
      <c r="AD555">
        <v>3408.97</v>
      </c>
    </row>
    <row r="556" spans="1:30" x14ac:dyDescent="0.25">
      <c r="A556" s="1">
        <v>40246</v>
      </c>
      <c r="B556">
        <v>1886.6030000000001</v>
      </c>
      <c r="C556" s="1">
        <v>40246</v>
      </c>
      <c r="D556">
        <v>1140.45</v>
      </c>
      <c r="E556" s="1">
        <v>40246</v>
      </c>
      <c r="F556">
        <v>1.8780000000000001</v>
      </c>
      <c r="G556" s="1">
        <v>37334</v>
      </c>
      <c r="H556">
        <v>2.0099999999999998</v>
      </c>
      <c r="I556" s="1">
        <v>40246</v>
      </c>
      <c r="J556">
        <v>1140.5</v>
      </c>
      <c r="K556" s="1">
        <v>40246</v>
      </c>
      <c r="L556">
        <v>1135.75</v>
      </c>
      <c r="M556" s="1">
        <v>40247</v>
      </c>
      <c r="N556">
        <v>-4.6500000000000004</v>
      </c>
      <c r="O556" s="2">
        <v>40246</v>
      </c>
      <c r="P556" t="s">
        <v>38</v>
      </c>
      <c r="Q556" s="2">
        <v>40256</v>
      </c>
      <c r="R556" s="13"/>
      <c r="S556" s="1">
        <v>40246</v>
      </c>
      <c r="T556" t="s">
        <v>39</v>
      </c>
      <c r="U556" s="2">
        <v>40347</v>
      </c>
      <c r="V556" s="13"/>
      <c r="AC556" s="1">
        <v>40256</v>
      </c>
      <c r="AD556">
        <v>3414.34</v>
      </c>
    </row>
    <row r="557" spans="1:30" x14ac:dyDescent="0.25">
      <c r="A557" s="1">
        <v>40247</v>
      </c>
      <c r="B557">
        <v>1895.384</v>
      </c>
      <c r="C557" s="1">
        <v>40247</v>
      </c>
      <c r="D557">
        <v>1145.6099999999999</v>
      </c>
      <c r="E557" s="1">
        <v>40247</v>
      </c>
      <c r="F557">
        <v>1.8702000000000001</v>
      </c>
      <c r="G557" s="1">
        <v>37335</v>
      </c>
      <c r="H557">
        <v>1.9937499999999999</v>
      </c>
      <c r="I557" s="1">
        <v>40247</v>
      </c>
      <c r="J557">
        <v>1145.75</v>
      </c>
      <c r="K557" s="1">
        <v>40247</v>
      </c>
      <c r="L557">
        <v>1141</v>
      </c>
      <c r="M557" s="1">
        <v>40248</v>
      </c>
      <c r="N557">
        <v>-4.6500000000000004</v>
      </c>
      <c r="O557" s="2">
        <v>40247</v>
      </c>
      <c r="P557" t="s">
        <v>38</v>
      </c>
      <c r="Q557" s="2">
        <v>40256</v>
      </c>
      <c r="R557" s="13"/>
      <c r="S557" s="1">
        <v>40247</v>
      </c>
      <c r="T557" t="s">
        <v>39</v>
      </c>
      <c r="U557" s="2">
        <v>40347</v>
      </c>
      <c r="V557" s="13"/>
      <c r="AC557" s="1">
        <v>40259</v>
      </c>
      <c r="AD557">
        <v>3414.6</v>
      </c>
    </row>
    <row r="558" spans="1:30" x14ac:dyDescent="0.25">
      <c r="A558" s="1">
        <v>40248</v>
      </c>
      <c r="B558">
        <v>1903.683</v>
      </c>
      <c r="C558" s="1">
        <v>40248</v>
      </c>
      <c r="D558">
        <v>1150.24</v>
      </c>
      <c r="E558" s="1">
        <v>40248</v>
      </c>
      <c r="F558">
        <v>1.8637999999999999</v>
      </c>
      <c r="G558" s="1">
        <v>37336</v>
      </c>
      <c r="H558">
        <v>2.0187499999999998</v>
      </c>
      <c r="I558" s="1">
        <v>40248</v>
      </c>
      <c r="J558">
        <v>1150.5</v>
      </c>
      <c r="K558" s="1">
        <v>40248</v>
      </c>
      <c r="L558">
        <v>1146</v>
      </c>
      <c r="M558" s="1">
        <v>40249</v>
      </c>
      <c r="N558">
        <v>-4.6500000000000004</v>
      </c>
      <c r="O558" s="2">
        <v>40248</v>
      </c>
      <c r="P558" t="s">
        <v>38</v>
      </c>
      <c r="Q558" s="2">
        <v>40256</v>
      </c>
      <c r="R558" s="13"/>
      <c r="S558" s="1">
        <v>40248</v>
      </c>
      <c r="T558" t="s">
        <v>39</v>
      </c>
      <c r="U558" s="2">
        <v>40347</v>
      </c>
      <c r="V558" s="13"/>
      <c r="AC558" s="1">
        <v>40260</v>
      </c>
      <c r="AD558">
        <v>3411.87</v>
      </c>
    </row>
    <row r="559" spans="1:30" x14ac:dyDescent="0.25">
      <c r="A559" s="1">
        <v>40249</v>
      </c>
      <c r="B559">
        <v>1903.287</v>
      </c>
      <c r="C559" s="1">
        <v>40249</v>
      </c>
      <c r="D559">
        <v>1149.99</v>
      </c>
      <c r="E559" s="1">
        <v>40249</v>
      </c>
      <c r="F559">
        <v>1.8643000000000001</v>
      </c>
      <c r="G559" s="1">
        <v>37337</v>
      </c>
      <c r="H559">
        <v>2.0299999999999998</v>
      </c>
      <c r="I559" s="1">
        <v>40249</v>
      </c>
      <c r="J559">
        <v>1151.25</v>
      </c>
      <c r="K559" s="1">
        <v>40249</v>
      </c>
      <c r="L559">
        <v>1146.5</v>
      </c>
      <c r="M559" s="1">
        <v>40252</v>
      </c>
      <c r="N559">
        <v>-4.6500000000000004</v>
      </c>
      <c r="O559" s="2">
        <v>40249</v>
      </c>
      <c r="P559" t="s">
        <v>38</v>
      </c>
      <c r="Q559" s="2">
        <v>40256</v>
      </c>
      <c r="R559" s="13"/>
      <c r="S559" s="1">
        <v>40249</v>
      </c>
      <c r="T559" t="s">
        <v>39</v>
      </c>
      <c r="U559" s="2">
        <v>40347</v>
      </c>
      <c r="V559" s="13"/>
      <c r="AC559" s="1">
        <v>40261</v>
      </c>
      <c r="AD559">
        <v>3418.02</v>
      </c>
    </row>
    <row r="560" spans="1:30" x14ac:dyDescent="0.25">
      <c r="A560" s="1">
        <v>40252</v>
      </c>
      <c r="B560">
        <v>1904.1869999999999</v>
      </c>
      <c r="C560" s="1">
        <v>40252</v>
      </c>
      <c r="D560">
        <v>1150.51</v>
      </c>
      <c r="E560" s="1">
        <v>40252</v>
      </c>
      <c r="F560">
        <v>1.8649</v>
      </c>
      <c r="G560" s="1">
        <v>37340</v>
      </c>
      <c r="H560">
        <v>2.0375000000000001</v>
      </c>
      <c r="I560" s="1">
        <v>40252</v>
      </c>
      <c r="J560">
        <v>1150.25</v>
      </c>
      <c r="K560" s="1">
        <v>40252</v>
      </c>
      <c r="L560">
        <v>1145.75</v>
      </c>
      <c r="M560" s="1">
        <v>40253</v>
      </c>
      <c r="N560">
        <v>-4.6500000000000004</v>
      </c>
      <c r="O560" s="2">
        <v>40252</v>
      </c>
      <c r="P560" t="s">
        <v>38</v>
      </c>
      <c r="Q560" s="2">
        <v>40256</v>
      </c>
      <c r="R560" s="13"/>
      <c r="S560" s="1">
        <v>40252</v>
      </c>
      <c r="T560" t="s">
        <v>39</v>
      </c>
      <c r="U560" s="2">
        <v>40347</v>
      </c>
      <c r="V560" s="13"/>
      <c r="AC560" s="1">
        <v>40262</v>
      </c>
      <c r="AD560">
        <v>3418.25</v>
      </c>
    </row>
    <row r="561" spans="1:30" x14ac:dyDescent="0.25">
      <c r="A561" s="1">
        <v>40253</v>
      </c>
      <c r="B561">
        <v>1919.0229999999999</v>
      </c>
      <c r="C561" s="1">
        <v>40253</v>
      </c>
      <c r="D561">
        <v>1159.46</v>
      </c>
      <c r="E561" s="1">
        <v>40253</v>
      </c>
      <c r="F561">
        <v>1.8494999999999999</v>
      </c>
      <c r="G561" s="1">
        <v>37341</v>
      </c>
      <c r="H561">
        <v>2.0474999999999999</v>
      </c>
      <c r="I561" s="1">
        <v>40253</v>
      </c>
      <c r="J561">
        <v>1159.5</v>
      </c>
      <c r="K561" s="1">
        <v>40253</v>
      </c>
      <c r="L561">
        <v>1154.75</v>
      </c>
      <c r="M561" s="1">
        <v>40254</v>
      </c>
      <c r="N561">
        <v>-4.6500000000000004</v>
      </c>
      <c r="O561" s="2">
        <v>40253</v>
      </c>
      <c r="P561" t="s">
        <v>38</v>
      </c>
      <c r="Q561" s="2">
        <v>40256</v>
      </c>
      <c r="R561" s="13"/>
      <c r="S561" s="1">
        <v>40253</v>
      </c>
      <c r="T561" t="s">
        <v>39</v>
      </c>
      <c r="U561" s="2">
        <v>40347</v>
      </c>
      <c r="V561" s="13"/>
      <c r="AC561" s="1">
        <v>40263</v>
      </c>
      <c r="AD561">
        <v>3418.33</v>
      </c>
    </row>
    <row r="562" spans="1:30" x14ac:dyDescent="0.25">
      <c r="A562" s="1">
        <v>40254</v>
      </c>
      <c r="B562">
        <v>1930.22</v>
      </c>
      <c r="C562" s="1">
        <v>40254</v>
      </c>
      <c r="D562">
        <v>1166.21</v>
      </c>
      <c r="E562" s="1">
        <v>40254</v>
      </c>
      <c r="F562">
        <v>1.8389</v>
      </c>
      <c r="G562" s="1">
        <v>37342</v>
      </c>
      <c r="H562">
        <v>2.0375000000000001</v>
      </c>
      <c r="I562" s="1">
        <v>40254</v>
      </c>
      <c r="J562">
        <v>1165.75</v>
      </c>
      <c r="K562" s="1">
        <v>40254</v>
      </c>
      <c r="L562">
        <v>1161</v>
      </c>
      <c r="M562" s="1">
        <v>40255</v>
      </c>
      <c r="N562">
        <v>-4.8</v>
      </c>
      <c r="O562" s="2">
        <v>40254</v>
      </c>
      <c r="P562" t="s">
        <v>38</v>
      </c>
      <c r="Q562" s="2">
        <v>40256</v>
      </c>
      <c r="R562" s="13"/>
      <c r="S562" s="1">
        <v>40254</v>
      </c>
      <c r="T562" t="s">
        <v>39</v>
      </c>
      <c r="U562" s="2">
        <v>40347</v>
      </c>
      <c r="V562" s="13"/>
      <c r="AC562" s="1">
        <v>40266</v>
      </c>
      <c r="AD562">
        <v>3419.35</v>
      </c>
    </row>
    <row r="563" spans="1:30" x14ac:dyDescent="0.25">
      <c r="A563" s="1">
        <v>40255</v>
      </c>
      <c r="B563">
        <v>1929.627</v>
      </c>
      <c r="C563" s="1">
        <v>40255</v>
      </c>
      <c r="D563">
        <v>1165.83</v>
      </c>
      <c r="E563" s="1">
        <v>40255</v>
      </c>
      <c r="F563">
        <v>1.8399000000000001</v>
      </c>
      <c r="G563" s="1">
        <v>37343</v>
      </c>
      <c r="H563">
        <v>2.0299999999999998</v>
      </c>
      <c r="I563" s="1">
        <v>40255</v>
      </c>
      <c r="J563">
        <v>1166</v>
      </c>
      <c r="K563" s="1">
        <v>40255</v>
      </c>
      <c r="L563">
        <v>1161.25</v>
      </c>
      <c r="M563" s="1">
        <v>40256</v>
      </c>
      <c r="N563">
        <v>-5.2</v>
      </c>
      <c r="O563" s="2">
        <v>40255</v>
      </c>
      <c r="P563" t="s">
        <v>38</v>
      </c>
      <c r="Q563" s="2">
        <v>40256</v>
      </c>
      <c r="R563" s="13"/>
      <c r="S563" s="1">
        <v>40255</v>
      </c>
      <c r="T563" t="s">
        <v>39</v>
      </c>
      <c r="U563" s="2">
        <v>40347</v>
      </c>
      <c r="V563" s="13"/>
      <c r="AC563" s="1">
        <v>40267</v>
      </c>
      <c r="AD563">
        <v>3419.25</v>
      </c>
    </row>
    <row r="564" spans="1:30" x14ac:dyDescent="0.25">
      <c r="A564" s="1">
        <v>40256</v>
      </c>
      <c r="B564">
        <v>1919.8019999999999</v>
      </c>
      <c r="C564" s="1">
        <v>40256</v>
      </c>
      <c r="D564">
        <v>1159.9000000000001</v>
      </c>
      <c r="E564" s="1">
        <v>40256</v>
      </c>
      <c r="F564">
        <v>1.8492999999999999</v>
      </c>
      <c r="G564" s="1">
        <v>37347</v>
      </c>
      <c r="H564">
        <v>2.0299999999999998</v>
      </c>
      <c r="I564" s="1">
        <v>40256</v>
      </c>
      <c r="J564">
        <v>1172.95</v>
      </c>
      <c r="K564" s="1">
        <v>40256</v>
      </c>
      <c r="L564">
        <v>1156.25</v>
      </c>
      <c r="M564" s="1">
        <v>40259</v>
      </c>
      <c r="N564">
        <v>-4.8499999999999996</v>
      </c>
      <c r="O564" s="2">
        <v>40256</v>
      </c>
      <c r="P564" t="s">
        <v>38</v>
      </c>
      <c r="Q564" s="2">
        <v>40256</v>
      </c>
      <c r="R564" s="13"/>
      <c r="S564" s="1">
        <v>40256</v>
      </c>
      <c r="T564" t="s">
        <v>39</v>
      </c>
      <c r="U564" s="2">
        <v>40347</v>
      </c>
      <c r="V564" s="13"/>
      <c r="AC564" s="1">
        <v>40268</v>
      </c>
      <c r="AD564">
        <v>3421.13</v>
      </c>
    </row>
    <row r="565" spans="1:30" x14ac:dyDescent="0.25">
      <c r="A565" s="1">
        <v>40259</v>
      </c>
      <c r="B565">
        <v>1929.636</v>
      </c>
      <c r="C565" s="1">
        <v>40259</v>
      </c>
      <c r="D565">
        <v>1165.81</v>
      </c>
      <c r="E565" s="1">
        <v>40259</v>
      </c>
      <c r="F565">
        <v>1.8395999999999999</v>
      </c>
      <c r="G565" s="1">
        <v>37348</v>
      </c>
      <c r="H565">
        <v>2.04</v>
      </c>
      <c r="I565" s="1">
        <v>40259</v>
      </c>
      <c r="J565">
        <v>1162</v>
      </c>
      <c r="K565" s="1">
        <v>40259</v>
      </c>
      <c r="L565">
        <v>1157.25</v>
      </c>
      <c r="M565" s="1">
        <v>40260</v>
      </c>
      <c r="N565">
        <v>-4.8</v>
      </c>
      <c r="O565" s="2">
        <v>40259</v>
      </c>
      <c r="P565" t="s">
        <v>39</v>
      </c>
      <c r="Q565" s="2">
        <v>40347</v>
      </c>
      <c r="R565" s="13"/>
      <c r="S565" s="1">
        <v>40259</v>
      </c>
      <c r="T565" t="s">
        <v>40</v>
      </c>
      <c r="U565" s="2">
        <v>40438</v>
      </c>
      <c r="V565" s="13"/>
      <c r="AC565" s="1">
        <v>40269</v>
      </c>
      <c r="AD565">
        <v>3420.99</v>
      </c>
    </row>
    <row r="566" spans="1:30" x14ac:dyDescent="0.25">
      <c r="A566" s="1">
        <v>40260</v>
      </c>
      <c r="B566">
        <v>1943.701</v>
      </c>
      <c r="C566" s="1">
        <v>40260</v>
      </c>
      <c r="D566">
        <v>1174.17</v>
      </c>
      <c r="E566" s="1">
        <v>40260</v>
      </c>
      <c r="F566">
        <v>1.8273999999999999</v>
      </c>
      <c r="G566" s="1">
        <v>37349</v>
      </c>
      <c r="H566">
        <v>2.0262500000000001</v>
      </c>
      <c r="I566" s="1">
        <v>40260</v>
      </c>
      <c r="J566">
        <v>1169.5</v>
      </c>
      <c r="K566" s="1">
        <v>40260</v>
      </c>
      <c r="L566">
        <v>1164.75</v>
      </c>
      <c r="M566" s="1">
        <v>40261</v>
      </c>
      <c r="N566">
        <v>-4.8499999999999996</v>
      </c>
      <c r="O566" s="2">
        <v>40260</v>
      </c>
      <c r="P566" t="s">
        <v>39</v>
      </c>
      <c r="Q566" s="2">
        <v>40347</v>
      </c>
      <c r="R566" s="13"/>
      <c r="S566" s="1">
        <v>40260</v>
      </c>
      <c r="T566" t="s">
        <v>40</v>
      </c>
      <c r="U566" s="2">
        <v>40438</v>
      </c>
      <c r="V566" s="13"/>
      <c r="AC566" s="1">
        <v>40273</v>
      </c>
      <c r="AD566">
        <v>3413.75</v>
      </c>
    </row>
    <row r="567" spans="1:30" x14ac:dyDescent="0.25">
      <c r="A567" s="1">
        <v>40261</v>
      </c>
      <c r="B567">
        <v>1933.0409999999999</v>
      </c>
      <c r="C567" s="1">
        <v>40261</v>
      </c>
      <c r="D567">
        <v>1167.72</v>
      </c>
      <c r="E567" s="1">
        <v>40261</v>
      </c>
      <c r="F567">
        <v>1.8376000000000001</v>
      </c>
      <c r="G567" s="1">
        <v>37350</v>
      </c>
      <c r="H567">
        <v>2.0125000000000002</v>
      </c>
      <c r="I567" s="1">
        <v>40261</v>
      </c>
      <c r="J567">
        <v>1164.5</v>
      </c>
      <c r="K567" s="1">
        <v>40261</v>
      </c>
      <c r="L567">
        <v>1159.75</v>
      </c>
      <c r="M567" s="1">
        <v>40262</v>
      </c>
      <c r="N567">
        <v>-4.8499999999999996</v>
      </c>
      <c r="O567" s="2">
        <v>40261</v>
      </c>
      <c r="P567" t="s">
        <v>39</v>
      </c>
      <c r="Q567" s="2">
        <v>40347</v>
      </c>
      <c r="R567" s="13"/>
      <c r="S567" s="1">
        <v>40261</v>
      </c>
      <c r="T567" t="s">
        <v>40</v>
      </c>
      <c r="U567" s="2">
        <v>40438</v>
      </c>
      <c r="V567" s="13"/>
      <c r="AC567" s="1">
        <v>40274</v>
      </c>
      <c r="AD567">
        <v>3410.96</v>
      </c>
    </row>
    <row r="568" spans="1:30" x14ac:dyDescent="0.25">
      <c r="A568" s="1">
        <v>40262</v>
      </c>
      <c r="B568">
        <v>1929.7460000000001</v>
      </c>
      <c r="C568" s="1">
        <v>40262</v>
      </c>
      <c r="D568">
        <v>1165.73</v>
      </c>
      <c r="E568" s="1">
        <v>40262</v>
      </c>
      <c r="F568">
        <v>1.8406</v>
      </c>
      <c r="G568" s="1">
        <v>37351</v>
      </c>
      <c r="H568">
        <v>2.0099999999999998</v>
      </c>
      <c r="I568" s="1">
        <v>40262</v>
      </c>
      <c r="J568">
        <v>1162.75</v>
      </c>
      <c r="K568" s="1">
        <v>40262</v>
      </c>
      <c r="L568">
        <v>1158</v>
      </c>
      <c r="M568" s="1">
        <v>40263</v>
      </c>
      <c r="N568">
        <v>-4.8499999999999996</v>
      </c>
      <c r="O568" s="2">
        <v>40262</v>
      </c>
      <c r="P568" t="s">
        <v>39</v>
      </c>
      <c r="Q568" s="2">
        <v>40347</v>
      </c>
      <c r="R568" s="13"/>
      <c r="S568" s="1">
        <v>40262</v>
      </c>
      <c r="T568" t="s">
        <v>40</v>
      </c>
      <c r="U568" s="2">
        <v>40438</v>
      </c>
      <c r="V568" s="13"/>
      <c r="AC568" s="1">
        <v>40275</v>
      </c>
      <c r="AD568">
        <v>3418.55</v>
      </c>
    </row>
    <row r="569" spans="1:30" x14ac:dyDescent="0.25">
      <c r="A569" s="1">
        <v>40263</v>
      </c>
      <c r="B569">
        <v>1931.18</v>
      </c>
      <c r="C569" s="1">
        <v>40263</v>
      </c>
      <c r="D569">
        <v>1166.5899999999999</v>
      </c>
      <c r="E569" s="1">
        <v>40263</v>
      </c>
      <c r="F569">
        <v>1.8393999999999999</v>
      </c>
      <c r="G569" s="1">
        <v>37354</v>
      </c>
      <c r="H569">
        <v>1.9862500000000001</v>
      </c>
      <c r="I569" s="1">
        <v>40263</v>
      </c>
      <c r="J569">
        <v>1163.5</v>
      </c>
      <c r="K569" s="1">
        <v>40263</v>
      </c>
      <c r="L569">
        <v>1158.75</v>
      </c>
      <c r="M569" s="1">
        <v>40266</v>
      </c>
      <c r="N569">
        <v>-4.8499999999999996</v>
      </c>
      <c r="O569" s="2">
        <v>40263</v>
      </c>
      <c r="P569" t="s">
        <v>39</v>
      </c>
      <c r="Q569" s="2">
        <v>40347</v>
      </c>
      <c r="R569" s="13"/>
      <c r="S569" s="1">
        <v>40263</v>
      </c>
      <c r="T569" t="s">
        <v>40</v>
      </c>
      <c r="U569" s="2">
        <v>40438</v>
      </c>
      <c r="V569" s="13"/>
      <c r="AC569" s="1">
        <v>40276</v>
      </c>
      <c r="AD569">
        <v>3417.78</v>
      </c>
    </row>
    <row r="570" spans="1:30" x14ac:dyDescent="0.25">
      <c r="A570" s="1">
        <v>40266</v>
      </c>
      <c r="B570">
        <v>1942.5070000000001</v>
      </c>
      <c r="C570" s="1">
        <v>40266</v>
      </c>
      <c r="D570">
        <v>1173.22</v>
      </c>
      <c r="E570" s="1">
        <v>40266</v>
      </c>
      <c r="F570">
        <v>1.8288</v>
      </c>
      <c r="G570" s="1">
        <v>37355</v>
      </c>
      <c r="H570">
        <v>1.99</v>
      </c>
      <c r="I570" s="1">
        <v>40266</v>
      </c>
      <c r="J570">
        <v>1168.75</v>
      </c>
      <c r="K570" s="1">
        <v>40266</v>
      </c>
      <c r="L570">
        <v>1164</v>
      </c>
      <c r="M570" s="1">
        <v>40267</v>
      </c>
      <c r="N570">
        <v>-4.8499999999999996</v>
      </c>
      <c r="O570" s="2">
        <v>40266</v>
      </c>
      <c r="P570" t="s">
        <v>39</v>
      </c>
      <c r="Q570" s="2">
        <v>40347</v>
      </c>
      <c r="R570" s="13"/>
      <c r="S570" s="1">
        <v>40266</v>
      </c>
      <c r="T570" t="s">
        <v>40</v>
      </c>
      <c r="U570" s="2">
        <v>40438</v>
      </c>
      <c r="V570" s="13"/>
      <c r="AC570" s="1">
        <v>40277</v>
      </c>
      <c r="AD570">
        <v>3415.7</v>
      </c>
    </row>
    <row r="571" spans="1:30" x14ac:dyDescent="0.25">
      <c r="A571" s="1">
        <v>40267</v>
      </c>
      <c r="B571">
        <v>1942.8140000000001</v>
      </c>
      <c r="C571" s="1">
        <v>40267</v>
      </c>
      <c r="D571">
        <v>1173.27</v>
      </c>
      <c r="E571" s="1">
        <v>40267</v>
      </c>
      <c r="F571">
        <v>1.8292999999999999</v>
      </c>
      <c r="G571" s="1">
        <v>37356</v>
      </c>
      <c r="H571">
        <v>1.98</v>
      </c>
      <c r="I571" s="1">
        <v>40267</v>
      </c>
      <c r="J571">
        <v>1169.5</v>
      </c>
      <c r="K571" s="1">
        <v>40267</v>
      </c>
      <c r="L571">
        <v>1164.5</v>
      </c>
      <c r="M571" s="1">
        <v>40268</v>
      </c>
      <c r="N571">
        <v>-4.9000000000000004</v>
      </c>
      <c r="O571" s="2">
        <v>40267</v>
      </c>
      <c r="P571" t="s">
        <v>39</v>
      </c>
      <c r="Q571" s="2">
        <v>40347</v>
      </c>
      <c r="R571" s="13"/>
      <c r="S571" s="1">
        <v>40267</v>
      </c>
      <c r="T571" t="s">
        <v>40</v>
      </c>
      <c r="U571" s="2">
        <v>40438</v>
      </c>
      <c r="V571" s="13"/>
      <c r="AC571" s="1">
        <v>40280</v>
      </c>
      <c r="AD571">
        <v>3414.01</v>
      </c>
    </row>
    <row r="572" spans="1:30" x14ac:dyDescent="0.25">
      <c r="A572" s="1">
        <v>40268</v>
      </c>
      <c r="B572">
        <v>1936.4770000000001</v>
      </c>
      <c r="C572" s="1">
        <v>40268</v>
      </c>
      <c r="D572">
        <v>1169.43</v>
      </c>
      <c r="E572" s="1">
        <v>40268</v>
      </c>
      <c r="F572">
        <v>1.8369</v>
      </c>
      <c r="G572" s="1">
        <v>37357</v>
      </c>
      <c r="H572">
        <v>1.98</v>
      </c>
      <c r="I572" s="1">
        <v>40268</v>
      </c>
      <c r="J572">
        <v>1165.25</v>
      </c>
      <c r="K572" s="1">
        <v>40268</v>
      </c>
      <c r="L572">
        <v>1160.25</v>
      </c>
      <c r="M572" s="1">
        <v>40269</v>
      </c>
      <c r="N572">
        <v>-4.9000000000000004</v>
      </c>
      <c r="O572" s="2">
        <v>40268</v>
      </c>
      <c r="P572" t="s">
        <v>39</v>
      </c>
      <c r="Q572" s="2">
        <v>40347</v>
      </c>
      <c r="R572" s="13"/>
      <c r="S572" s="1">
        <v>40268</v>
      </c>
      <c r="T572" t="s">
        <v>40</v>
      </c>
      <c r="U572" s="2">
        <v>40438</v>
      </c>
      <c r="V572" s="13"/>
      <c r="AC572" s="1">
        <v>40281</v>
      </c>
      <c r="AD572">
        <v>3413.25</v>
      </c>
    </row>
    <row r="573" spans="1:30" x14ac:dyDescent="0.25">
      <c r="A573" s="1">
        <v>40269</v>
      </c>
      <c r="B573">
        <v>1950.9069999999999</v>
      </c>
      <c r="C573" s="1">
        <v>40269</v>
      </c>
      <c r="D573">
        <v>1178.0999999999999</v>
      </c>
      <c r="E573" s="1">
        <v>40269</v>
      </c>
      <c r="F573">
        <v>1.8233999999999999</v>
      </c>
      <c r="G573" s="1">
        <v>37358</v>
      </c>
      <c r="H573">
        <v>1.98</v>
      </c>
      <c r="I573" s="1">
        <v>40269</v>
      </c>
      <c r="J573">
        <v>1173.75</v>
      </c>
      <c r="K573" s="1">
        <v>40269</v>
      </c>
      <c r="L573">
        <v>1168.75</v>
      </c>
      <c r="M573" s="1">
        <v>40273</v>
      </c>
      <c r="N573">
        <v>-4.8</v>
      </c>
      <c r="O573" s="2">
        <v>40269</v>
      </c>
      <c r="P573" t="s">
        <v>39</v>
      </c>
      <c r="Q573" s="2">
        <v>40347</v>
      </c>
      <c r="R573" s="13"/>
      <c r="S573" s="1">
        <v>40269</v>
      </c>
      <c r="T573" t="s">
        <v>40</v>
      </c>
      <c r="U573" s="2">
        <v>40438</v>
      </c>
      <c r="V573" s="13"/>
      <c r="AC573" s="1">
        <v>40282</v>
      </c>
      <c r="AD573">
        <v>3403.45</v>
      </c>
    </row>
    <row r="574" spans="1:30" x14ac:dyDescent="0.25">
      <c r="A574" s="1">
        <v>40273</v>
      </c>
      <c r="B574">
        <v>1966.44</v>
      </c>
      <c r="C574" s="1">
        <v>40273</v>
      </c>
      <c r="D574">
        <v>1187.44</v>
      </c>
      <c r="E574" s="1">
        <v>40273</v>
      </c>
      <c r="F574">
        <v>1.8106</v>
      </c>
      <c r="G574" s="1">
        <v>37361</v>
      </c>
      <c r="H574">
        <v>1.97</v>
      </c>
      <c r="I574" s="1">
        <v>40273</v>
      </c>
      <c r="J574">
        <v>1183</v>
      </c>
      <c r="K574" s="1">
        <v>40273</v>
      </c>
      <c r="L574">
        <v>1178.25</v>
      </c>
      <c r="M574" s="1">
        <v>40274</v>
      </c>
      <c r="N574">
        <v>-4.8499999999999996</v>
      </c>
      <c r="O574" s="2">
        <v>40273</v>
      </c>
      <c r="P574" t="s">
        <v>39</v>
      </c>
      <c r="Q574" s="2">
        <v>40347</v>
      </c>
      <c r="R574" s="13"/>
      <c r="S574" s="1">
        <v>40273</v>
      </c>
      <c r="T574" t="s">
        <v>40</v>
      </c>
      <c r="U574" s="2">
        <v>40438</v>
      </c>
      <c r="V574" s="13"/>
      <c r="AC574" s="1">
        <v>40283</v>
      </c>
      <c r="AD574">
        <v>3401.71</v>
      </c>
    </row>
    <row r="575" spans="1:30" x14ac:dyDescent="0.25">
      <c r="A575" s="1">
        <v>40274</v>
      </c>
      <c r="B575">
        <v>1969.7550000000001</v>
      </c>
      <c r="C575" s="1">
        <v>40274</v>
      </c>
      <c r="D575">
        <v>1189.44</v>
      </c>
      <c r="E575" s="1">
        <v>40274</v>
      </c>
      <c r="F575">
        <v>1.8075000000000001</v>
      </c>
      <c r="G575" s="1">
        <v>37362</v>
      </c>
      <c r="H575">
        <v>1.97</v>
      </c>
      <c r="I575" s="1">
        <v>40274</v>
      </c>
      <c r="J575">
        <v>1185.75</v>
      </c>
      <c r="K575" s="1">
        <v>40274</v>
      </c>
      <c r="L575">
        <v>1181</v>
      </c>
      <c r="M575" s="1">
        <v>40275</v>
      </c>
      <c r="N575">
        <v>-4.95</v>
      </c>
      <c r="O575" s="2">
        <v>40274</v>
      </c>
      <c r="P575" t="s">
        <v>39</v>
      </c>
      <c r="Q575" s="2">
        <v>40347</v>
      </c>
      <c r="R575" s="13"/>
      <c r="S575" s="1">
        <v>40274</v>
      </c>
      <c r="T575" t="s">
        <v>40</v>
      </c>
      <c r="U575" s="2">
        <v>40438</v>
      </c>
      <c r="V575" s="13"/>
      <c r="AC575" s="1">
        <v>40284</v>
      </c>
      <c r="AD575">
        <v>3423.11</v>
      </c>
    </row>
    <row r="576" spans="1:30" x14ac:dyDescent="0.25">
      <c r="A576" s="1">
        <v>40275</v>
      </c>
      <c r="B576">
        <v>1959.0409999999999</v>
      </c>
      <c r="C576" s="1">
        <v>40275</v>
      </c>
      <c r="D576">
        <v>1182.45</v>
      </c>
      <c r="E576" s="1">
        <v>40275</v>
      </c>
      <c r="F576">
        <v>1.8174999999999999</v>
      </c>
      <c r="G576" s="1">
        <v>37363</v>
      </c>
      <c r="H576">
        <v>1.97</v>
      </c>
      <c r="I576" s="1">
        <v>40275</v>
      </c>
      <c r="J576">
        <v>1179</v>
      </c>
      <c r="K576" s="1">
        <v>40275</v>
      </c>
      <c r="L576">
        <v>1174</v>
      </c>
      <c r="M576" s="1">
        <v>40276</v>
      </c>
      <c r="N576">
        <v>-4.95</v>
      </c>
      <c r="O576" s="2">
        <v>40275</v>
      </c>
      <c r="P576" t="s">
        <v>39</v>
      </c>
      <c r="Q576" s="2">
        <v>40347</v>
      </c>
      <c r="R576" s="13"/>
      <c r="S576" s="1">
        <v>40275</v>
      </c>
      <c r="T576" t="s">
        <v>40</v>
      </c>
      <c r="U576" s="2">
        <v>40438</v>
      </c>
      <c r="V576" s="13"/>
      <c r="AC576" s="1">
        <v>40287</v>
      </c>
      <c r="AD576">
        <v>3429.05</v>
      </c>
    </row>
    <row r="577" spans="1:30" x14ac:dyDescent="0.25">
      <c r="A577" s="1">
        <v>40276</v>
      </c>
      <c r="B577">
        <v>1965.721</v>
      </c>
      <c r="C577" s="1">
        <v>40276</v>
      </c>
      <c r="D577">
        <v>1186.44</v>
      </c>
      <c r="E577" s="1">
        <v>40276</v>
      </c>
      <c r="F577">
        <v>1.8115999999999999</v>
      </c>
      <c r="G577" s="1">
        <v>37364</v>
      </c>
      <c r="H577">
        <v>1.94875</v>
      </c>
      <c r="I577" s="1">
        <v>40276</v>
      </c>
      <c r="J577">
        <v>1183.75</v>
      </c>
      <c r="K577" s="1">
        <v>40276</v>
      </c>
      <c r="L577">
        <v>1178.75</v>
      </c>
      <c r="M577" s="1">
        <v>40277</v>
      </c>
      <c r="N577">
        <v>-4.95</v>
      </c>
      <c r="O577" s="2">
        <v>40276</v>
      </c>
      <c r="P577" t="s">
        <v>39</v>
      </c>
      <c r="Q577" s="2">
        <v>40347</v>
      </c>
      <c r="R577" s="13"/>
      <c r="S577" s="1">
        <v>40276</v>
      </c>
      <c r="T577" t="s">
        <v>40</v>
      </c>
      <c r="U577" s="2">
        <v>40438</v>
      </c>
      <c r="V577" s="13"/>
      <c r="AC577" s="1">
        <v>40288</v>
      </c>
      <c r="AD577">
        <v>3433.77</v>
      </c>
    </row>
    <row r="578" spans="1:30" x14ac:dyDescent="0.25">
      <c r="A578" s="1">
        <v>40277</v>
      </c>
      <c r="B578">
        <v>1978.8630000000001</v>
      </c>
      <c r="C578" s="1">
        <v>40277</v>
      </c>
      <c r="D578">
        <v>1194.3699999999999</v>
      </c>
      <c r="E578" s="1">
        <v>40277</v>
      </c>
      <c r="F578">
        <v>1.7995000000000001</v>
      </c>
      <c r="G578" s="1">
        <v>37365</v>
      </c>
      <c r="H578">
        <v>1.94</v>
      </c>
      <c r="I578" s="1">
        <v>40277</v>
      </c>
      <c r="J578">
        <v>1192.5</v>
      </c>
      <c r="K578" s="1">
        <v>40277</v>
      </c>
      <c r="L578">
        <v>1187.75</v>
      </c>
      <c r="M578" s="1">
        <v>40280</v>
      </c>
      <c r="N578">
        <v>-4.9000000000000004</v>
      </c>
      <c r="O578" s="2">
        <v>40277</v>
      </c>
      <c r="P578" t="s">
        <v>39</v>
      </c>
      <c r="Q578" s="2">
        <v>40347</v>
      </c>
      <c r="R578" s="13"/>
      <c r="S578" s="1">
        <v>40277</v>
      </c>
      <c r="T578" t="s">
        <v>40</v>
      </c>
      <c r="U578" s="2">
        <v>40438</v>
      </c>
      <c r="V578" s="13"/>
      <c r="AC578" s="1">
        <v>40289</v>
      </c>
      <c r="AD578">
        <v>3434.25</v>
      </c>
    </row>
    <row r="579" spans="1:30" x14ac:dyDescent="0.25">
      <c r="A579" s="1">
        <v>40280</v>
      </c>
      <c r="B579">
        <v>1982.396</v>
      </c>
      <c r="C579" s="1">
        <v>40280</v>
      </c>
      <c r="D579">
        <v>1196.48</v>
      </c>
      <c r="E579" s="1">
        <v>40280</v>
      </c>
      <c r="F579">
        <v>1.7963</v>
      </c>
      <c r="G579" s="1">
        <v>37368</v>
      </c>
      <c r="H579">
        <v>1.94</v>
      </c>
      <c r="I579" s="1">
        <v>40280</v>
      </c>
      <c r="J579">
        <v>1192.5</v>
      </c>
      <c r="K579" s="1">
        <v>40280</v>
      </c>
      <c r="L579">
        <v>1187.75</v>
      </c>
      <c r="M579" s="1">
        <v>40281</v>
      </c>
      <c r="N579">
        <v>-4.8499999999999996</v>
      </c>
      <c r="O579" s="2">
        <v>40280</v>
      </c>
      <c r="P579" t="s">
        <v>39</v>
      </c>
      <c r="Q579" s="2">
        <v>40347</v>
      </c>
      <c r="R579" s="13"/>
      <c r="S579" s="1">
        <v>40280</v>
      </c>
      <c r="T579" t="s">
        <v>40</v>
      </c>
      <c r="U579" s="2">
        <v>40438</v>
      </c>
      <c r="V579" s="13"/>
      <c r="AC579" s="1">
        <v>40290</v>
      </c>
      <c r="AD579">
        <v>3433.13</v>
      </c>
    </row>
    <row r="580" spans="1:30" x14ac:dyDescent="0.25">
      <c r="A580" s="1">
        <v>40281</v>
      </c>
      <c r="B580">
        <v>1983.9059999999999</v>
      </c>
      <c r="C580" s="1">
        <v>40281</v>
      </c>
      <c r="D580">
        <v>1197.3</v>
      </c>
      <c r="E580" s="1">
        <v>40281</v>
      </c>
      <c r="F580">
        <v>1.7963</v>
      </c>
      <c r="G580" s="1">
        <v>37369</v>
      </c>
      <c r="H580">
        <v>1.94</v>
      </c>
      <c r="I580" s="1">
        <v>40281</v>
      </c>
      <c r="J580">
        <v>1193</v>
      </c>
      <c r="K580" s="1">
        <v>40281</v>
      </c>
      <c r="L580">
        <v>1188.25</v>
      </c>
      <c r="M580" s="1">
        <v>40282</v>
      </c>
      <c r="N580">
        <v>-4.8499999999999996</v>
      </c>
      <c r="O580" s="2">
        <v>40281</v>
      </c>
      <c r="P580" t="s">
        <v>39</v>
      </c>
      <c r="Q580" s="2">
        <v>40347</v>
      </c>
      <c r="R580" s="13"/>
      <c r="S580" s="1">
        <v>40281</v>
      </c>
      <c r="T580" t="s">
        <v>40</v>
      </c>
      <c r="U580" s="2">
        <v>40438</v>
      </c>
      <c r="V580" s="13"/>
      <c r="AC580" s="1">
        <v>40291</v>
      </c>
      <c r="AD580">
        <v>3426.48</v>
      </c>
    </row>
    <row r="581" spans="1:30" x14ac:dyDescent="0.25">
      <c r="A581" s="1">
        <v>40282</v>
      </c>
      <c r="B581">
        <v>2006.056</v>
      </c>
      <c r="C581" s="1">
        <v>40282</v>
      </c>
      <c r="D581">
        <v>1210.6500000000001</v>
      </c>
      <c r="E581" s="1">
        <v>40282</v>
      </c>
      <c r="F581">
        <v>1.7766</v>
      </c>
      <c r="G581" s="1">
        <v>37370</v>
      </c>
      <c r="H581">
        <v>1.94</v>
      </c>
      <c r="I581" s="1">
        <v>40282</v>
      </c>
      <c r="J581">
        <v>1206.5</v>
      </c>
      <c r="K581" s="1">
        <v>40282</v>
      </c>
      <c r="L581">
        <v>1201.75</v>
      </c>
      <c r="M581" s="1">
        <v>40283</v>
      </c>
      <c r="N581">
        <v>-4.8</v>
      </c>
      <c r="O581" s="2">
        <v>40282</v>
      </c>
      <c r="P581" t="s">
        <v>39</v>
      </c>
      <c r="Q581" s="2">
        <v>40347</v>
      </c>
      <c r="R581" s="13"/>
      <c r="S581" s="1">
        <v>40282</v>
      </c>
      <c r="T581" t="s">
        <v>40</v>
      </c>
      <c r="U581" s="2">
        <v>40438</v>
      </c>
      <c r="V581" s="13"/>
      <c r="AC581" s="1">
        <v>40294</v>
      </c>
      <c r="AD581">
        <v>3432.33</v>
      </c>
    </row>
    <row r="582" spans="1:30" x14ac:dyDescent="0.25">
      <c r="A582" s="1">
        <v>40283</v>
      </c>
      <c r="B582">
        <v>2007.74</v>
      </c>
      <c r="C582" s="1">
        <v>40283</v>
      </c>
      <c r="D582">
        <v>1211.67</v>
      </c>
      <c r="E582" s="1">
        <v>40283</v>
      </c>
      <c r="F582">
        <v>1.7751000000000001</v>
      </c>
      <c r="G582" s="1">
        <v>37371</v>
      </c>
      <c r="H582">
        <v>1.92875</v>
      </c>
      <c r="I582" s="1">
        <v>40283</v>
      </c>
      <c r="J582">
        <v>1208.5</v>
      </c>
      <c r="K582" s="1">
        <v>40283</v>
      </c>
      <c r="L582">
        <v>1203.75</v>
      </c>
      <c r="M582" s="1">
        <v>40284</v>
      </c>
      <c r="N582">
        <v>-4.8499999999999996</v>
      </c>
      <c r="O582" s="2">
        <v>40283</v>
      </c>
      <c r="P582" t="s">
        <v>39</v>
      </c>
      <c r="Q582" s="2">
        <v>40347</v>
      </c>
      <c r="R582" s="13"/>
      <c r="S582" s="1">
        <v>40283</v>
      </c>
      <c r="T582" t="s">
        <v>40</v>
      </c>
      <c r="U582" s="2">
        <v>40438</v>
      </c>
      <c r="V582" s="13"/>
      <c r="AC582" s="1">
        <v>40295</v>
      </c>
      <c r="AD582">
        <v>3437.84</v>
      </c>
    </row>
    <row r="583" spans="1:30" x14ac:dyDescent="0.25">
      <c r="A583" s="1">
        <v>40284</v>
      </c>
      <c r="B583">
        <v>1975.364</v>
      </c>
      <c r="C583" s="1">
        <v>40284</v>
      </c>
      <c r="D583">
        <v>1192.1300000000001</v>
      </c>
      <c r="E583" s="1">
        <v>40284</v>
      </c>
      <c r="F583">
        <v>1.8042</v>
      </c>
      <c r="G583" s="1">
        <v>37372</v>
      </c>
      <c r="H583">
        <v>1.9212499999999999</v>
      </c>
      <c r="I583" s="1">
        <v>40284</v>
      </c>
      <c r="J583">
        <v>1190.25</v>
      </c>
      <c r="K583" s="1">
        <v>40284</v>
      </c>
      <c r="L583">
        <v>1185.5</v>
      </c>
      <c r="M583" s="1">
        <v>40287</v>
      </c>
      <c r="N583">
        <v>-4.8</v>
      </c>
      <c r="O583" s="2">
        <v>40284</v>
      </c>
      <c r="P583" t="s">
        <v>39</v>
      </c>
      <c r="Q583" s="2">
        <v>40347</v>
      </c>
      <c r="R583" s="13"/>
      <c r="S583" s="1">
        <v>40284</v>
      </c>
      <c r="T583" t="s">
        <v>40</v>
      </c>
      <c r="U583" s="2">
        <v>40438</v>
      </c>
      <c r="V583" s="13"/>
      <c r="AC583" s="1">
        <v>40296</v>
      </c>
      <c r="AD583">
        <v>3458.26</v>
      </c>
    </row>
    <row r="584" spans="1:30" x14ac:dyDescent="0.25">
      <c r="A584" s="1">
        <v>40287</v>
      </c>
      <c r="B584">
        <v>1984.318</v>
      </c>
      <c r="C584" s="1">
        <v>40287</v>
      </c>
      <c r="D584">
        <v>1197.52</v>
      </c>
      <c r="E584" s="1">
        <v>40287</v>
      </c>
      <c r="F584">
        <v>1.796</v>
      </c>
      <c r="G584" s="1">
        <v>37375</v>
      </c>
      <c r="H584">
        <v>1.9125000000000001</v>
      </c>
      <c r="I584" s="1">
        <v>40287</v>
      </c>
      <c r="J584">
        <v>1195.5</v>
      </c>
      <c r="K584" s="1">
        <v>40287</v>
      </c>
      <c r="L584">
        <v>1190.75</v>
      </c>
      <c r="M584" s="1">
        <v>40288</v>
      </c>
      <c r="N584">
        <v>-4.75</v>
      </c>
      <c r="O584" s="2">
        <v>40287</v>
      </c>
      <c r="P584" t="s">
        <v>39</v>
      </c>
      <c r="Q584" s="2">
        <v>40347</v>
      </c>
      <c r="R584" s="13"/>
      <c r="S584" s="1">
        <v>40287</v>
      </c>
      <c r="T584" t="s">
        <v>40</v>
      </c>
      <c r="U584" s="2">
        <v>40438</v>
      </c>
      <c r="V584" s="13"/>
      <c r="AC584" s="1">
        <v>40297</v>
      </c>
      <c r="AD584">
        <v>3478.37</v>
      </c>
    </row>
    <row r="585" spans="1:30" x14ac:dyDescent="0.25">
      <c r="A585" s="1">
        <v>40288</v>
      </c>
      <c r="B585">
        <v>2000.328</v>
      </c>
      <c r="C585" s="1">
        <v>40288</v>
      </c>
      <c r="D585">
        <v>1207.17</v>
      </c>
      <c r="E585" s="1">
        <v>40288</v>
      </c>
      <c r="F585">
        <v>1.7816000000000001</v>
      </c>
      <c r="G585" s="1">
        <v>37376</v>
      </c>
      <c r="H585">
        <v>1.92</v>
      </c>
      <c r="I585" s="1">
        <v>40288</v>
      </c>
      <c r="J585">
        <v>1205.5</v>
      </c>
      <c r="K585" s="1">
        <v>40288</v>
      </c>
      <c r="L585">
        <v>1200.5</v>
      </c>
      <c r="M585" s="1">
        <v>40289</v>
      </c>
      <c r="N585">
        <v>-4.75</v>
      </c>
      <c r="O585" s="2">
        <v>40288</v>
      </c>
      <c r="P585" t="s">
        <v>39</v>
      </c>
      <c r="Q585" s="2">
        <v>40347</v>
      </c>
      <c r="R585" s="13"/>
      <c r="S585" s="1">
        <v>40288</v>
      </c>
      <c r="T585" t="s">
        <v>40</v>
      </c>
      <c r="U585" s="2">
        <v>40438</v>
      </c>
      <c r="V585" s="13"/>
      <c r="AC585" s="1">
        <v>40298</v>
      </c>
      <c r="AD585">
        <v>3489.5</v>
      </c>
    </row>
    <row r="586" spans="1:30" x14ac:dyDescent="0.25">
      <c r="A586" s="1">
        <v>40289</v>
      </c>
      <c r="B586">
        <v>1998.3130000000001</v>
      </c>
      <c r="C586" s="1">
        <v>40289</v>
      </c>
      <c r="D586">
        <v>1205.94</v>
      </c>
      <c r="E586" s="1">
        <v>40289</v>
      </c>
      <c r="F586">
        <v>1.7835999999999999</v>
      </c>
      <c r="G586" s="1">
        <v>37377</v>
      </c>
      <c r="H586">
        <v>1.92</v>
      </c>
      <c r="I586" s="1">
        <v>40289</v>
      </c>
      <c r="J586">
        <v>1200.5</v>
      </c>
      <c r="K586" s="1">
        <v>40289</v>
      </c>
      <c r="L586">
        <v>1195.75</v>
      </c>
      <c r="M586" s="1">
        <v>40290</v>
      </c>
      <c r="N586">
        <v>-4.75</v>
      </c>
      <c r="O586" s="2">
        <v>40289</v>
      </c>
      <c r="P586" t="s">
        <v>39</v>
      </c>
      <c r="Q586" s="2">
        <v>40347</v>
      </c>
      <c r="R586" s="13"/>
      <c r="S586" s="1">
        <v>40289</v>
      </c>
      <c r="T586" t="s">
        <v>40</v>
      </c>
      <c r="U586" s="2">
        <v>40438</v>
      </c>
      <c r="V586" s="13"/>
      <c r="AC586" s="1">
        <v>40301</v>
      </c>
      <c r="AD586">
        <v>3506.65</v>
      </c>
    </row>
    <row r="587" spans="1:30" x14ac:dyDescent="0.25">
      <c r="A587" s="1">
        <v>40290</v>
      </c>
      <c r="B587">
        <v>2002.932</v>
      </c>
      <c r="C587" s="1">
        <v>40290</v>
      </c>
      <c r="D587">
        <v>1208.67</v>
      </c>
      <c r="E587" s="1">
        <v>40290</v>
      </c>
      <c r="F587">
        <v>1.7801</v>
      </c>
      <c r="G587" s="1">
        <v>37378</v>
      </c>
      <c r="H587">
        <v>1.92</v>
      </c>
      <c r="I587" s="1">
        <v>40290</v>
      </c>
      <c r="J587">
        <v>1201.75</v>
      </c>
      <c r="K587" s="1">
        <v>40290</v>
      </c>
      <c r="L587">
        <v>1197</v>
      </c>
      <c r="M587" s="1">
        <v>40291</v>
      </c>
      <c r="N587">
        <v>-4.75</v>
      </c>
      <c r="O587" s="2">
        <v>40290</v>
      </c>
      <c r="P587" t="s">
        <v>39</v>
      </c>
      <c r="Q587" s="2">
        <v>40347</v>
      </c>
      <c r="R587" s="13"/>
      <c r="S587" s="1">
        <v>40290</v>
      </c>
      <c r="T587" t="s">
        <v>40</v>
      </c>
      <c r="U587" s="2">
        <v>40438</v>
      </c>
      <c r="V587" s="13"/>
      <c r="AC587" s="1">
        <v>40302</v>
      </c>
      <c r="AD587">
        <v>3534.4</v>
      </c>
    </row>
    <row r="588" spans="1:30" x14ac:dyDescent="0.25">
      <c r="A588" s="1">
        <v>40291</v>
      </c>
      <c r="B588">
        <v>2017.193</v>
      </c>
      <c r="C588" s="1">
        <v>40291</v>
      </c>
      <c r="D588">
        <v>1217.28</v>
      </c>
      <c r="E588" s="1">
        <v>40291</v>
      </c>
      <c r="F588">
        <v>1.7675000000000001</v>
      </c>
      <c r="G588" s="1">
        <v>37379</v>
      </c>
      <c r="H588">
        <v>1.92</v>
      </c>
      <c r="I588" s="1">
        <v>40291</v>
      </c>
      <c r="J588">
        <v>1212.25</v>
      </c>
      <c r="K588" s="1">
        <v>40291</v>
      </c>
      <c r="L588">
        <v>1207.5</v>
      </c>
      <c r="M588" s="1">
        <v>40294</v>
      </c>
      <c r="N588">
        <v>-4.6500000000000004</v>
      </c>
      <c r="O588" s="2">
        <v>40291</v>
      </c>
      <c r="P588" t="s">
        <v>39</v>
      </c>
      <c r="Q588" s="2">
        <v>40347</v>
      </c>
      <c r="R588" s="13"/>
      <c r="S588" s="1">
        <v>40291</v>
      </c>
      <c r="T588" t="s">
        <v>40</v>
      </c>
      <c r="U588" s="2">
        <v>40438</v>
      </c>
      <c r="V588" s="13"/>
      <c r="AC588" s="1">
        <v>40303</v>
      </c>
      <c r="AD588">
        <v>3517.26</v>
      </c>
    </row>
    <row r="589" spans="1:30" x14ac:dyDescent="0.25">
      <c r="A589" s="1">
        <v>40294</v>
      </c>
      <c r="B589">
        <v>2008.5530000000001</v>
      </c>
      <c r="C589" s="1">
        <v>40294</v>
      </c>
      <c r="D589">
        <v>1212.05</v>
      </c>
      <c r="E589" s="1">
        <v>40294</v>
      </c>
      <c r="F589">
        <v>1.7751000000000001</v>
      </c>
      <c r="G589" s="1">
        <v>37382</v>
      </c>
      <c r="H589">
        <v>1.92</v>
      </c>
      <c r="I589" s="1">
        <v>40294</v>
      </c>
      <c r="J589">
        <v>1208.25</v>
      </c>
      <c r="K589" s="1">
        <v>40294</v>
      </c>
      <c r="L589">
        <v>1203.5</v>
      </c>
      <c r="M589" s="1">
        <v>40295</v>
      </c>
      <c r="N589">
        <v>-4.6500000000000004</v>
      </c>
      <c r="O589" s="2">
        <v>40294</v>
      </c>
      <c r="P589" t="s">
        <v>39</v>
      </c>
      <c r="Q589" s="2">
        <v>40347</v>
      </c>
      <c r="R589" s="13"/>
      <c r="S589" s="1">
        <v>40294</v>
      </c>
      <c r="T589" t="s">
        <v>40</v>
      </c>
      <c r="U589" s="2">
        <v>40438</v>
      </c>
      <c r="V589" s="13"/>
      <c r="AC589" s="1">
        <v>40304</v>
      </c>
      <c r="AD589">
        <v>3416.23</v>
      </c>
    </row>
    <row r="590" spans="1:30" x14ac:dyDescent="0.25">
      <c r="A590" s="1">
        <v>40295</v>
      </c>
      <c r="B590">
        <v>1961.598</v>
      </c>
      <c r="C590" s="1">
        <v>40295</v>
      </c>
      <c r="D590">
        <v>1183.71</v>
      </c>
      <c r="E590" s="1">
        <v>40295</v>
      </c>
      <c r="F590">
        <v>1.8176000000000001</v>
      </c>
      <c r="G590" s="1">
        <v>37383</v>
      </c>
      <c r="H590">
        <v>1.9</v>
      </c>
      <c r="I590" s="1">
        <v>40295</v>
      </c>
      <c r="J590">
        <v>1181</v>
      </c>
      <c r="K590" s="1">
        <v>40295</v>
      </c>
      <c r="L590">
        <v>1176.5</v>
      </c>
      <c r="M590" s="1">
        <v>40296</v>
      </c>
      <c r="N590">
        <v>-4.55</v>
      </c>
      <c r="O590" s="2">
        <v>40295</v>
      </c>
      <c r="P590" t="s">
        <v>39</v>
      </c>
      <c r="Q590" s="2">
        <v>40347</v>
      </c>
      <c r="R590" s="13"/>
      <c r="S590" s="1">
        <v>40295</v>
      </c>
      <c r="T590" t="s">
        <v>40</v>
      </c>
      <c r="U590" s="2">
        <v>40438</v>
      </c>
      <c r="V590" s="13"/>
      <c r="AC590" s="1">
        <v>40305</v>
      </c>
      <c r="AD590">
        <v>3316.56</v>
      </c>
    </row>
    <row r="591" spans="1:30" x14ac:dyDescent="0.25">
      <c r="A591" s="1">
        <v>40296</v>
      </c>
      <c r="B591">
        <v>1974.6289999999999</v>
      </c>
      <c r="C591" s="1">
        <v>40296</v>
      </c>
      <c r="D591">
        <v>1191.3599999999999</v>
      </c>
      <c r="E591" s="1">
        <v>40296</v>
      </c>
      <c r="F591">
        <v>1.8067</v>
      </c>
      <c r="G591" s="1">
        <v>37384</v>
      </c>
      <c r="H591">
        <v>1.89625</v>
      </c>
      <c r="I591" s="1">
        <v>40296</v>
      </c>
      <c r="J591">
        <v>1190</v>
      </c>
      <c r="K591" s="1">
        <v>40296</v>
      </c>
      <c r="L591">
        <v>1185.5</v>
      </c>
      <c r="M591" s="1">
        <v>40297</v>
      </c>
      <c r="N591">
        <v>-4.55</v>
      </c>
      <c r="O591" s="2">
        <v>40296</v>
      </c>
      <c r="P591" t="s">
        <v>39</v>
      </c>
      <c r="Q591" s="2">
        <v>40347</v>
      </c>
      <c r="R591" s="13"/>
      <c r="S591" s="1">
        <v>40296</v>
      </c>
      <c r="T591" t="s">
        <v>40</v>
      </c>
      <c r="U591" s="2">
        <v>40438</v>
      </c>
      <c r="V591" s="13"/>
      <c r="AC591" s="1">
        <v>40308</v>
      </c>
      <c r="AD591">
        <v>3610.15</v>
      </c>
    </row>
    <row r="592" spans="1:30" x14ac:dyDescent="0.25">
      <c r="A592" s="1">
        <v>40297</v>
      </c>
      <c r="B592">
        <v>2000.345</v>
      </c>
      <c r="C592" s="1">
        <v>40297</v>
      </c>
      <c r="D592">
        <v>1206.78</v>
      </c>
      <c r="E592" s="1">
        <v>40297</v>
      </c>
      <c r="F592">
        <v>1.7835000000000001</v>
      </c>
      <c r="G592" s="1">
        <v>37385</v>
      </c>
      <c r="H592">
        <v>1.915</v>
      </c>
      <c r="I592" s="1">
        <v>40297</v>
      </c>
      <c r="J592">
        <v>1205.25</v>
      </c>
      <c r="K592" s="1">
        <v>40297</v>
      </c>
      <c r="L592">
        <v>1200.75</v>
      </c>
      <c r="M592" s="1">
        <v>40298</v>
      </c>
      <c r="N592">
        <v>-4.55</v>
      </c>
      <c r="O592" s="2">
        <v>40297</v>
      </c>
      <c r="P592" t="s">
        <v>39</v>
      </c>
      <c r="Q592" s="2">
        <v>40347</v>
      </c>
      <c r="R592" s="13"/>
      <c r="S592" s="1">
        <v>40297</v>
      </c>
      <c r="T592" t="s">
        <v>40</v>
      </c>
      <c r="U592" s="2">
        <v>40438</v>
      </c>
      <c r="V592" s="13"/>
      <c r="AC592" s="1">
        <v>40309</v>
      </c>
      <c r="AD592">
        <v>3615.88</v>
      </c>
    </row>
    <row r="593" spans="1:30" x14ac:dyDescent="0.25">
      <c r="A593" s="1">
        <v>40298</v>
      </c>
      <c r="B593">
        <v>1967.049</v>
      </c>
      <c r="C593" s="1">
        <v>40298</v>
      </c>
      <c r="D593">
        <v>1186.69</v>
      </c>
      <c r="E593" s="1">
        <v>40298</v>
      </c>
      <c r="F593">
        <v>1.8128</v>
      </c>
      <c r="G593" s="1">
        <v>37386</v>
      </c>
      <c r="H593">
        <v>1.9</v>
      </c>
      <c r="I593" s="1">
        <v>40298</v>
      </c>
      <c r="J593">
        <v>1183.5</v>
      </c>
      <c r="K593" s="1">
        <v>40298</v>
      </c>
      <c r="L593">
        <v>1178.75</v>
      </c>
      <c r="M593" s="1">
        <v>40301</v>
      </c>
      <c r="N593">
        <v>-4.55</v>
      </c>
      <c r="O593" s="2">
        <v>40298</v>
      </c>
      <c r="P593" t="s">
        <v>39</v>
      </c>
      <c r="Q593" s="2">
        <v>40347</v>
      </c>
      <c r="R593" s="13"/>
      <c r="S593" s="1">
        <v>40298</v>
      </c>
      <c r="T593" t="s">
        <v>40</v>
      </c>
      <c r="U593" s="2">
        <v>40438</v>
      </c>
      <c r="V593" s="13"/>
      <c r="AC593" s="1">
        <v>40310</v>
      </c>
      <c r="AD593">
        <v>3588.58</v>
      </c>
    </row>
    <row r="594" spans="1:30" x14ac:dyDescent="0.25">
      <c r="A594" s="1">
        <v>40301</v>
      </c>
      <c r="B594">
        <v>1992.873</v>
      </c>
      <c r="C594" s="1">
        <v>40301</v>
      </c>
      <c r="D594">
        <v>1202.26</v>
      </c>
      <c r="E594" s="1">
        <v>40301</v>
      </c>
      <c r="F594">
        <v>1.7890999999999999</v>
      </c>
      <c r="G594" s="1">
        <v>37389</v>
      </c>
      <c r="H594">
        <v>1.9</v>
      </c>
      <c r="I594" s="1">
        <v>40301</v>
      </c>
      <c r="J594">
        <v>1198.5</v>
      </c>
      <c r="K594" s="1">
        <v>40301</v>
      </c>
      <c r="L594">
        <v>1194</v>
      </c>
      <c r="M594" s="1">
        <v>40302</v>
      </c>
      <c r="N594">
        <v>-4.5</v>
      </c>
      <c r="O594" s="2">
        <v>40301</v>
      </c>
      <c r="P594" t="s">
        <v>39</v>
      </c>
      <c r="Q594" s="2">
        <v>40347</v>
      </c>
      <c r="R594" s="13"/>
      <c r="S594" s="1">
        <v>40301</v>
      </c>
      <c r="T594" t="s">
        <v>40</v>
      </c>
      <c r="U594" s="2">
        <v>40438</v>
      </c>
      <c r="V594" s="13"/>
      <c r="AC594" s="1">
        <v>40311</v>
      </c>
      <c r="AD594">
        <v>3639.12</v>
      </c>
    </row>
    <row r="595" spans="1:30" x14ac:dyDescent="0.25">
      <c r="A595" s="1">
        <v>40302</v>
      </c>
      <c r="B595">
        <v>1945.3720000000001</v>
      </c>
      <c r="C595" s="1">
        <v>40302</v>
      </c>
      <c r="D595">
        <v>1173.5999999999999</v>
      </c>
      <c r="E595" s="1">
        <v>40302</v>
      </c>
      <c r="F595">
        <v>1.8328</v>
      </c>
      <c r="G595" s="1">
        <v>37390</v>
      </c>
      <c r="H595">
        <v>1.9</v>
      </c>
      <c r="I595" s="1">
        <v>40302</v>
      </c>
      <c r="J595">
        <v>1172.5</v>
      </c>
      <c r="K595" s="1">
        <v>40302</v>
      </c>
      <c r="L595">
        <v>1168</v>
      </c>
      <c r="M595" s="1">
        <v>40303</v>
      </c>
      <c r="N595">
        <v>-4.4000000000000004</v>
      </c>
      <c r="O595" s="2">
        <v>40302</v>
      </c>
      <c r="P595" t="s">
        <v>39</v>
      </c>
      <c r="Q595" s="2">
        <v>40347</v>
      </c>
      <c r="R595" s="13"/>
      <c r="S595" s="1">
        <v>40302</v>
      </c>
      <c r="T595" t="s">
        <v>40</v>
      </c>
      <c r="U595" s="2">
        <v>40438</v>
      </c>
      <c r="V595" s="13"/>
      <c r="AC595" s="1">
        <v>40312</v>
      </c>
      <c r="AD595">
        <v>3658.51</v>
      </c>
    </row>
    <row r="596" spans="1:30" x14ac:dyDescent="0.25">
      <c r="A596" s="1">
        <v>40303</v>
      </c>
      <c r="B596">
        <v>1933.251</v>
      </c>
      <c r="C596" s="1">
        <v>40303</v>
      </c>
      <c r="D596">
        <v>1165.9000000000001</v>
      </c>
      <c r="E596" s="1">
        <v>40303</v>
      </c>
      <c r="F596">
        <v>1.8475999999999999</v>
      </c>
      <c r="G596" s="1">
        <v>37391</v>
      </c>
      <c r="H596">
        <v>1.92</v>
      </c>
      <c r="I596" s="1">
        <v>40303</v>
      </c>
      <c r="J596">
        <v>1164</v>
      </c>
      <c r="K596" s="1">
        <v>40303</v>
      </c>
      <c r="L596">
        <v>1159.5</v>
      </c>
      <c r="M596" s="1">
        <v>40304</v>
      </c>
      <c r="N596">
        <v>-4.3499999999999996</v>
      </c>
      <c r="O596" s="2">
        <v>40303</v>
      </c>
      <c r="P596" t="s">
        <v>39</v>
      </c>
      <c r="Q596" s="2">
        <v>40347</v>
      </c>
      <c r="R596" s="13"/>
      <c r="S596" s="1">
        <v>40303</v>
      </c>
      <c r="T596" t="s">
        <v>40</v>
      </c>
      <c r="U596" s="2">
        <v>40438</v>
      </c>
      <c r="V596" s="13"/>
      <c r="AC596" s="1">
        <v>40315</v>
      </c>
      <c r="AD596">
        <v>3662.36</v>
      </c>
    </row>
    <row r="597" spans="1:30" x14ac:dyDescent="0.25">
      <c r="A597" s="1">
        <v>40304</v>
      </c>
      <c r="B597">
        <v>1870.9490000000001</v>
      </c>
      <c r="C597" s="1">
        <v>40304</v>
      </c>
      <c r="D597">
        <v>1128.1500000000001</v>
      </c>
      <c r="E597" s="1">
        <v>40304</v>
      </c>
      <c r="F597">
        <v>1.9111</v>
      </c>
      <c r="G597" s="1">
        <v>37392</v>
      </c>
      <c r="H597">
        <v>1.91</v>
      </c>
      <c r="I597" s="1">
        <v>40304</v>
      </c>
      <c r="J597">
        <v>1122.5</v>
      </c>
      <c r="K597" s="1">
        <v>40304</v>
      </c>
      <c r="L597">
        <v>1118</v>
      </c>
      <c r="M597" s="1">
        <v>40305</v>
      </c>
      <c r="N597">
        <v>-4.25</v>
      </c>
      <c r="O597" s="2">
        <v>40304</v>
      </c>
      <c r="P597" t="s">
        <v>39</v>
      </c>
      <c r="Q597" s="2">
        <v>40347</v>
      </c>
      <c r="R597" s="13"/>
      <c r="S597" s="1">
        <v>40304</v>
      </c>
      <c r="T597" t="s">
        <v>40</v>
      </c>
      <c r="U597" s="2">
        <v>40438</v>
      </c>
      <c r="V597" s="13"/>
      <c r="AC597" s="1">
        <v>40316</v>
      </c>
      <c r="AD597">
        <v>3630.2</v>
      </c>
    </row>
    <row r="598" spans="1:30" x14ac:dyDescent="0.25">
      <c r="A598" s="1">
        <v>40305</v>
      </c>
      <c r="B598">
        <v>1842.32</v>
      </c>
      <c r="C598" s="1">
        <v>40305</v>
      </c>
      <c r="D598">
        <v>1110.8800000000001</v>
      </c>
      <c r="E598" s="1">
        <v>40305</v>
      </c>
      <c r="F598">
        <v>1.9407999999999999</v>
      </c>
      <c r="G598" s="1">
        <v>37393</v>
      </c>
      <c r="H598">
        <v>1.9024999999999901</v>
      </c>
      <c r="I598" s="1">
        <v>40305</v>
      </c>
      <c r="J598">
        <v>1107</v>
      </c>
      <c r="K598" s="1">
        <v>40305</v>
      </c>
      <c r="L598">
        <v>1102.75</v>
      </c>
      <c r="M598" s="1">
        <v>40308</v>
      </c>
      <c r="N598">
        <v>-4.45</v>
      </c>
      <c r="O598" s="2">
        <v>40305</v>
      </c>
      <c r="P598" t="s">
        <v>39</v>
      </c>
      <c r="Q598" s="2">
        <v>40347</v>
      </c>
      <c r="R598" s="13"/>
      <c r="S598" s="1">
        <v>40305</v>
      </c>
      <c r="T598" t="s">
        <v>40</v>
      </c>
      <c r="U598" s="2">
        <v>40438</v>
      </c>
      <c r="V598" s="13"/>
      <c r="AC598" s="1">
        <v>40317</v>
      </c>
      <c r="AD598">
        <v>3611.05</v>
      </c>
    </row>
    <row r="599" spans="1:30" x14ac:dyDescent="0.25">
      <c r="A599" s="1">
        <v>40308</v>
      </c>
      <c r="B599">
        <v>1923.39</v>
      </c>
      <c r="C599" s="1">
        <v>40308</v>
      </c>
      <c r="D599">
        <v>1159.73</v>
      </c>
      <c r="E599" s="1">
        <v>40308</v>
      </c>
      <c r="F599">
        <v>1.8593999999999999</v>
      </c>
      <c r="G599" s="1">
        <v>37396</v>
      </c>
      <c r="H599">
        <v>1.9075</v>
      </c>
      <c r="I599" s="1">
        <v>40308</v>
      </c>
      <c r="J599">
        <v>1156.5</v>
      </c>
      <c r="K599" s="1">
        <v>40308</v>
      </c>
      <c r="L599">
        <v>1152</v>
      </c>
      <c r="M599" s="1">
        <v>40309</v>
      </c>
      <c r="N599">
        <v>-4.45</v>
      </c>
      <c r="O599" s="2">
        <v>40308</v>
      </c>
      <c r="P599" t="s">
        <v>39</v>
      </c>
      <c r="Q599" s="2">
        <v>40347</v>
      </c>
      <c r="R599" s="13"/>
      <c r="S599" s="1">
        <v>40308</v>
      </c>
      <c r="T599" t="s">
        <v>40</v>
      </c>
      <c r="U599" s="2">
        <v>40438</v>
      </c>
      <c r="V599" s="13"/>
      <c r="AC599" s="1">
        <v>40318</v>
      </c>
      <c r="AD599">
        <v>3498.71</v>
      </c>
    </row>
    <row r="600" spans="1:30" x14ac:dyDescent="0.25">
      <c r="A600" s="1">
        <v>40309</v>
      </c>
      <c r="B600">
        <v>1917.249</v>
      </c>
      <c r="C600" s="1">
        <v>40309</v>
      </c>
      <c r="D600">
        <v>1155.79</v>
      </c>
      <c r="E600" s="1">
        <v>40309</v>
      </c>
      <c r="F600">
        <v>1.8668</v>
      </c>
      <c r="G600" s="1">
        <v>37397</v>
      </c>
      <c r="H600">
        <v>1.9</v>
      </c>
      <c r="I600" s="1">
        <v>40309</v>
      </c>
      <c r="J600">
        <v>1152.25</v>
      </c>
      <c r="K600" s="1">
        <v>40309</v>
      </c>
      <c r="L600">
        <v>1147.75</v>
      </c>
      <c r="M600" s="1">
        <v>40310</v>
      </c>
      <c r="N600">
        <v>-4.4000000000000004</v>
      </c>
      <c r="O600" s="2">
        <v>40309</v>
      </c>
      <c r="P600" t="s">
        <v>39</v>
      </c>
      <c r="Q600" s="2">
        <v>40347</v>
      </c>
      <c r="R600" s="13"/>
      <c r="S600" s="1">
        <v>40309</v>
      </c>
      <c r="T600" t="s">
        <v>40</v>
      </c>
      <c r="U600" s="2">
        <v>40438</v>
      </c>
      <c r="V600" s="13"/>
      <c r="AC600" s="1">
        <v>40319</v>
      </c>
      <c r="AD600">
        <v>3606.34</v>
      </c>
    </row>
    <row r="601" spans="1:30" x14ac:dyDescent="0.25">
      <c r="A601" s="1">
        <v>40310</v>
      </c>
      <c r="B601">
        <v>1944.2529999999999</v>
      </c>
      <c r="C601" s="1">
        <v>40310</v>
      </c>
      <c r="D601">
        <v>1171.67</v>
      </c>
      <c r="E601" s="1">
        <v>40310</v>
      </c>
      <c r="F601">
        <v>1.8443000000000001</v>
      </c>
      <c r="G601" s="1">
        <v>37398</v>
      </c>
      <c r="H601">
        <v>1.89625</v>
      </c>
      <c r="I601" s="1">
        <v>40310</v>
      </c>
      <c r="J601">
        <v>1169.75</v>
      </c>
      <c r="K601" s="1">
        <v>40310</v>
      </c>
      <c r="L601">
        <v>1165.25</v>
      </c>
      <c r="M601" s="1">
        <v>40311</v>
      </c>
      <c r="N601">
        <v>-4.3</v>
      </c>
      <c r="O601" s="2">
        <v>40310</v>
      </c>
      <c r="P601" t="s">
        <v>39</v>
      </c>
      <c r="Q601" s="2">
        <v>40347</v>
      </c>
      <c r="R601" s="13"/>
      <c r="S601" s="1">
        <v>40310</v>
      </c>
      <c r="T601" t="s">
        <v>40</v>
      </c>
      <c r="U601" s="2">
        <v>40438</v>
      </c>
      <c r="V601" s="13"/>
      <c r="AC601" s="1">
        <v>40322</v>
      </c>
      <c r="AD601">
        <v>3568.52</v>
      </c>
    </row>
    <row r="602" spans="1:30" x14ac:dyDescent="0.25">
      <c r="A602" s="1">
        <v>40311</v>
      </c>
      <c r="B602">
        <v>1920.7619999999999</v>
      </c>
      <c r="C602" s="1">
        <v>40311</v>
      </c>
      <c r="D602">
        <v>1157.44</v>
      </c>
      <c r="E602" s="1">
        <v>40311</v>
      </c>
      <c r="F602">
        <v>1.8672</v>
      </c>
      <c r="G602" s="1">
        <v>37399</v>
      </c>
      <c r="H602">
        <v>1.9</v>
      </c>
      <c r="I602" s="1">
        <v>40311</v>
      </c>
      <c r="J602">
        <v>1156.75</v>
      </c>
      <c r="K602" s="1">
        <v>40311</v>
      </c>
      <c r="L602">
        <v>1152.5</v>
      </c>
      <c r="M602" s="1">
        <v>40312</v>
      </c>
      <c r="N602">
        <v>-4.25</v>
      </c>
      <c r="O602" s="2">
        <v>40311</v>
      </c>
      <c r="P602" t="s">
        <v>39</v>
      </c>
      <c r="Q602" s="2">
        <v>40347</v>
      </c>
      <c r="R602" s="13"/>
      <c r="S602" s="1">
        <v>40311</v>
      </c>
      <c r="T602" t="s">
        <v>40</v>
      </c>
      <c r="U602" s="2">
        <v>40438</v>
      </c>
      <c r="V602" s="13"/>
      <c r="AC602" s="1">
        <v>40323</v>
      </c>
      <c r="AD602">
        <v>3569.34</v>
      </c>
    </row>
    <row r="603" spans="1:30" x14ac:dyDescent="0.25">
      <c r="A603" s="1">
        <v>40312</v>
      </c>
      <c r="B603">
        <v>1884.6659999999999</v>
      </c>
      <c r="C603" s="1">
        <v>40312</v>
      </c>
      <c r="D603">
        <v>1135.68</v>
      </c>
      <c r="E603" s="1">
        <v>40312</v>
      </c>
      <c r="F603">
        <v>1.903</v>
      </c>
      <c r="G603" s="1">
        <v>37400</v>
      </c>
      <c r="H603">
        <v>1.9</v>
      </c>
      <c r="I603" s="1">
        <v>40312</v>
      </c>
      <c r="J603">
        <v>1135.25</v>
      </c>
      <c r="K603" s="1">
        <v>40312</v>
      </c>
      <c r="L603">
        <v>1131</v>
      </c>
      <c r="M603" s="1">
        <v>40315</v>
      </c>
      <c r="N603">
        <v>-4.3</v>
      </c>
      <c r="O603" s="2">
        <v>40312</v>
      </c>
      <c r="P603" t="s">
        <v>39</v>
      </c>
      <c r="Q603" s="2">
        <v>40347</v>
      </c>
      <c r="R603" s="13"/>
      <c r="S603" s="1">
        <v>40312</v>
      </c>
      <c r="T603" t="s">
        <v>40</v>
      </c>
      <c r="U603" s="2">
        <v>40438</v>
      </c>
      <c r="V603" s="13"/>
      <c r="AC603" s="1">
        <v>40324</v>
      </c>
      <c r="AD603">
        <v>3559.98</v>
      </c>
    </row>
    <row r="604" spans="1:30" x14ac:dyDescent="0.25">
      <c r="A604" s="1">
        <v>40315</v>
      </c>
      <c r="B604">
        <v>1887.1130000000001</v>
      </c>
      <c r="C604" s="1">
        <v>40315</v>
      </c>
      <c r="D604">
        <v>1136.94</v>
      </c>
      <c r="E604" s="1">
        <v>40315</v>
      </c>
      <c r="F604">
        <v>1.9014</v>
      </c>
      <c r="G604" s="1">
        <v>37404</v>
      </c>
      <c r="H604">
        <v>1.9</v>
      </c>
      <c r="I604" s="1">
        <v>40315</v>
      </c>
      <c r="J604">
        <v>1134.5</v>
      </c>
      <c r="K604" s="1">
        <v>40315</v>
      </c>
      <c r="L604">
        <v>1130.25</v>
      </c>
      <c r="M604" s="1">
        <v>40316</v>
      </c>
      <c r="N604">
        <v>-4.25</v>
      </c>
      <c r="O604" s="2">
        <v>40315</v>
      </c>
      <c r="P604" t="s">
        <v>39</v>
      </c>
      <c r="Q604" s="2">
        <v>40347</v>
      </c>
      <c r="R604" s="13"/>
      <c r="S604" s="1">
        <v>40315</v>
      </c>
      <c r="T604" t="s">
        <v>40</v>
      </c>
      <c r="U604" s="2">
        <v>40438</v>
      </c>
      <c r="V604" s="13"/>
      <c r="AC604" s="1">
        <v>40325</v>
      </c>
      <c r="AD604">
        <v>3596.85</v>
      </c>
    </row>
    <row r="605" spans="1:30" x14ac:dyDescent="0.25">
      <c r="A605" s="1">
        <v>40316</v>
      </c>
      <c r="B605">
        <v>1860.6469999999999</v>
      </c>
      <c r="C605" s="1">
        <v>40316</v>
      </c>
      <c r="D605">
        <v>1120.8</v>
      </c>
      <c r="E605" s="1">
        <v>40316</v>
      </c>
      <c r="F605">
        <v>1.9292</v>
      </c>
      <c r="G605" s="1">
        <v>37405</v>
      </c>
      <c r="H605">
        <v>1.8987499999999999</v>
      </c>
      <c r="I605" s="1">
        <v>40316</v>
      </c>
      <c r="J605">
        <v>1118.75</v>
      </c>
      <c r="K605" s="1">
        <v>40316</v>
      </c>
      <c r="L605">
        <v>1114.5</v>
      </c>
      <c r="M605" s="1">
        <v>40317</v>
      </c>
      <c r="N605">
        <v>-4.3</v>
      </c>
      <c r="O605" s="2">
        <v>40316</v>
      </c>
      <c r="P605" t="s">
        <v>39</v>
      </c>
      <c r="Q605" s="2">
        <v>40347</v>
      </c>
      <c r="R605" s="13"/>
      <c r="S605" s="1">
        <v>40316</v>
      </c>
      <c r="T605" t="s">
        <v>40</v>
      </c>
      <c r="U605" s="2">
        <v>40438</v>
      </c>
      <c r="V605" s="13"/>
      <c r="AC605" s="1">
        <v>40326</v>
      </c>
      <c r="AD605">
        <v>3641.31</v>
      </c>
    </row>
    <row r="606" spans="1:30" x14ac:dyDescent="0.25">
      <c r="A606" s="1">
        <v>40317</v>
      </c>
      <c r="B606">
        <v>1851.2819999999999</v>
      </c>
      <c r="C606" s="1">
        <v>40317</v>
      </c>
      <c r="D606">
        <v>1115.05</v>
      </c>
      <c r="E606" s="1">
        <v>40317</v>
      </c>
      <c r="F606">
        <v>1.94</v>
      </c>
      <c r="G606" s="1">
        <v>37406</v>
      </c>
      <c r="H606">
        <v>1.8975</v>
      </c>
      <c r="I606" s="1">
        <v>40317</v>
      </c>
      <c r="J606">
        <v>1110</v>
      </c>
      <c r="K606" s="1">
        <v>40317</v>
      </c>
      <c r="L606">
        <v>1105.5</v>
      </c>
      <c r="M606" s="1">
        <v>40318</v>
      </c>
      <c r="N606">
        <v>-4.25</v>
      </c>
      <c r="O606" s="2">
        <v>40317</v>
      </c>
      <c r="P606" t="s">
        <v>39</v>
      </c>
      <c r="Q606" s="2">
        <v>40347</v>
      </c>
      <c r="R606" s="13"/>
      <c r="S606" s="1">
        <v>40317</v>
      </c>
      <c r="T606" t="s">
        <v>40</v>
      </c>
      <c r="U606" s="2">
        <v>40438</v>
      </c>
      <c r="V606" s="13"/>
      <c r="AC606" s="1">
        <v>40330</v>
      </c>
      <c r="AD606">
        <v>3664.03</v>
      </c>
    </row>
    <row r="607" spans="1:30" x14ac:dyDescent="0.25">
      <c r="A607" s="1">
        <v>40318</v>
      </c>
      <c r="B607">
        <v>1779.3009999999999</v>
      </c>
      <c r="C607" s="1">
        <v>40318</v>
      </c>
      <c r="D607">
        <v>1071.5899999999999</v>
      </c>
      <c r="E607" s="1">
        <v>40318</v>
      </c>
      <c r="F607">
        <v>2.02</v>
      </c>
      <c r="G607" s="1">
        <v>37407</v>
      </c>
      <c r="H607">
        <v>1.89625</v>
      </c>
      <c r="I607" s="1">
        <v>40318</v>
      </c>
      <c r="J607">
        <v>1070</v>
      </c>
      <c r="K607" s="1">
        <v>40318</v>
      </c>
      <c r="L607">
        <v>1065.75</v>
      </c>
      <c r="M607" s="1">
        <v>40319</v>
      </c>
      <c r="N607">
        <v>-4.25</v>
      </c>
      <c r="O607" s="2">
        <v>40318</v>
      </c>
      <c r="P607" t="s">
        <v>39</v>
      </c>
      <c r="Q607" s="2">
        <v>40347</v>
      </c>
      <c r="R607" s="13"/>
      <c r="S607" s="1">
        <v>40318</v>
      </c>
      <c r="T607" t="s">
        <v>40</v>
      </c>
      <c r="U607" s="2">
        <v>40438</v>
      </c>
      <c r="V607" s="13"/>
      <c r="AC607" s="1">
        <v>40331</v>
      </c>
      <c r="AD607">
        <v>3707.2</v>
      </c>
    </row>
    <row r="608" spans="1:30" x14ac:dyDescent="0.25">
      <c r="A608" s="1">
        <v>40319</v>
      </c>
      <c r="B608">
        <v>1806.049</v>
      </c>
      <c r="C608" s="1">
        <v>40319</v>
      </c>
      <c r="D608">
        <v>1087.69</v>
      </c>
      <c r="E608" s="1">
        <v>40319</v>
      </c>
      <c r="F608">
        <v>1.9902</v>
      </c>
      <c r="G608" s="1">
        <v>37410</v>
      </c>
      <c r="H608">
        <v>1.89625</v>
      </c>
      <c r="I608" s="1">
        <v>40319</v>
      </c>
      <c r="J608">
        <v>1084.5</v>
      </c>
      <c r="K608" s="1">
        <v>40319</v>
      </c>
      <c r="L608">
        <v>1080.4000000000001</v>
      </c>
      <c r="M608" s="1">
        <v>40322</v>
      </c>
      <c r="N608">
        <v>-4.2</v>
      </c>
      <c r="O608" s="2">
        <v>40319</v>
      </c>
      <c r="P608" t="s">
        <v>39</v>
      </c>
      <c r="Q608" s="2">
        <v>40347</v>
      </c>
      <c r="R608" s="13"/>
      <c r="S608" s="1">
        <v>40319</v>
      </c>
      <c r="T608" t="s">
        <v>40</v>
      </c>
      <c r="U608" s="2">
        <v>40438</v>
      </c>
      <c r="V608" s="13"/>
      <c r="AC608" s="1">
        <v>40332</v>
      </c>
      <c r="AD608">
        <v>3698.31</v>
      </c>
    </row>
    <row r="609" spans="1:30" x14ac:dyDescent="0.25">
      <c r="A609" s="1">
        <v>40322</v>
      </c>
      <c r="B609">
        <v>1782.7660000000001</v>
      </c>
      <c r="C609" s="1">
        <v>40322</v>
      </c>
      <c r="D609">
        <v>1073.6500000000001</v>
      </c>
      <c r="E609" s="1">
        <v>40322</v>
      </c>
      <c r="F609">
        <v>2.0164</v>
      </c>
      <c r="G609" s="1">
        <v>37411</v>
      </c>
      <c r="H609">
        <v>1.89625</v>
      </c>
      <c r="I609" s="1">
        <v>40322</v>
      </c>
      <c r="J609">
        <v>1071</v>
      </c>
      <c r="K609" s="1">
        <v>40322</v>
      </c>
      <c r="L609">
        <v>1066.75</v>
      </c>
      <c r="M609" s="1">
        <v>40323</v>
      </c>
      <c r="N609">
        <v>-4.0999999999999996</v>
      </c>
      <c r="O609" s="2">
        <v>40322</v>
      </c>
      <c r="P609" t="s">
        <v>39</v>
      </c>
      <c r="Q609" s="2">
        <v>40347</v>
      </c>
      <c r="R609" s="13"/>
      <c r="S609" s="1">
        <v>40322</v>
      </c>
      <c r="T609" t="s">
        <v>40</v>
      </c>
      <c r="U609" s="2">
        <v>40438</v>
      </c>
      <c r="V609" s="13"/>
      <c r="AC609" s="1">
        <v>40333</v>
      </c>
      <c r="AD609">
        <v>3756.45</v>
      </c>
    </row>
    <row r="610" spans="1:30" x14ac:dyDescent="0.25">
      <c r="A610" s="1">
        <v>40323</v>
      </c>
      <c r="B610">
        <v>1783.3979999999999</v>
      </c>
      <c r="C610" s="1">
        <v>40323</v>
      </c>
      <c r="D610">
        <v>1074.03</v>
      </c>
      <c r="E610" s="1">
        <v>40323</v>
      </c>
      <c r="F610">
        <v>2.016</v>
      </c>
      <c r="G610" s="1">
        <v>37412</v>
      </c>
      <c r="H610">
        <v>1.8912499999999901</v>
      </c>
      <c r="I610" s="1">
        <v>40323</v>
      </c>
      <c r="J610">
        <v>1073</v>
      </c>
      <c r="K610" s="1">
        <v>40323</v>
      </c>
      <c r="L610">
        <v>1069</v>
      </c>
      <c r="M610" s="1">
        <v>40324</v>
      </c>
      <c r="N610">
        <v>-4.2</v>
      </c>
      <c r="O610" s="2">
        <v>40323</v>
      </c>
      <c r="P610" t="s">
        <v>39</v>
      </c>
      <c r="Q610" s="2">
        <v>40347</v>
      </c>
      <c r="R610" s="13"/>
      <c r="S610" s="1">
        <v>40323</v>
      </c>
      <c r="T610" t="s">
        <v>40</v>
      </c>
      <c r="U610" s="2">
        <v>40438</v>
      </c>
      <c r="V610" s="13"/>
      <c r="AC610" s="1">
        <v>40336</v>
      </c>
      <c r="AD610">
        <v>3709.41</v>
      </c>
    </row>
    <row r="611" spans="1:30" x14ac:dyDescent="0.25">
      <c r="A611" s="1">
        <v>40324</v>
      </c>
      <c r="B611">
        <v>1773.6469999999999</v>
      </c>
      <c r="C611" s="1">
        <v>40324</v>
      </c>
      <c r="D611">
        <v>1067.95</v>
      </c>
      <c r="E611" s="1">
        <v>40324</v>
      </c>
      <c r="F611">
        <v>2.0299999999999998</v>
      </c>
      <c r="G611" s="1">
        <v>37413</v>
      </c>
      <c r="H611">
        <v>1.89</v>
      </c>
      <c r="I611" s="1">
        <v>40324</v>
      </c>
      <c r="J611">
        <v>1061.25</v>
      </c>
      <c r="K611" s="1">
        <v>40324</v>
      </c>
      <c r="L611">
        <v>1057</v>
      </c>
      <c r="M611" s="1">
        <v>40325</v>
      </c>
      <c r="N611">
        <v>-4.3</v>
      </c>
      <c r="O611" s="2">
        <v>40324</v>
      </c>
      <c r="P611" t="s">
        <v>39</v>
      </c>
      <c r="Q611" s="2">
        <v>40347</v>
      </c>
      <c r="R611" s="13"/>
      <c r="S611" s="1">
        <v>40324</v>
      </c>
      <c r="T611" t="s">
        <v>40</v>
      </c>
      <c r="U611" s="2">
        <v>40438</v>
      </c>
      <c r="V611" s="13"/>
      <c r="AC611" s="1">
        <v>40337</v>
      </c>
      <c r="AD611">
        <v>3761.25</v>
      </c>
    </row>
    <row r="612" spans="1:30" x14ac:dyDescent="0.25">
      <c r="A612" s="1">
        <v>40325</v>
      </c>
      <c r="B612">
        <v>1832.607</v>
      </c>
      <c r="C612" s="1">
        <v>40325</v>
      </c>
      <c r="D612">
        <v>1103.06</v>
      </c>
      <c r="E612" s="1">
        <v>40325</v>
      </c>
      <c r="F612">
        <v>1.9674</v>
      </c>
      <c r="G612" s="1">
        <v>37414</v>
      </c>
      <c r="H612">
        <v>1.89</v>
      </c>
      <c r="I612" s="1">
        <v>40325</v>
      </c>
      <c r="J612">
        <v>1101</v>
      </c>
      <c r="K612" s="1">
        <v>40325</v>
      </c>
      <c r="L612">
        <v>1096.75</v>
      </c>
      <c r="M612" s="1">
        <v>40326</v>
      </c>
      <c r="N612">
        <v>-4.25</v>
      </c>
      <c r="O612" s="2">
        <v>40325</v>
      </c>
      <c r="P612" t="s">
        <v>39</v>
      </c>
      <c r="Q612" s="2">
        <v>40347</v>
      </c>
      <c r="R612" s="13"/>
      <c r="S612" s="1">
        <v>40325</v>
      </c>
      <c r="T612" t="s">
        <v>40</v>
      </c>
      <c r="U612" s="2">
        <v>40438</v>
      </c>
      <c r="V612" s="13"/>
      <c r="AC612" s="1">
        <v>40338</v>
      </c>
      <c r="AD612">
        <v>3747.56</v>
      </c>
    </row>
    <row r="613" spans="1:30" x14ac:dyDescent="0.25">
      <c r="A613" s="1">
        <v>40326</v>
      </c>
      <c r="B613">
        <v>1809.979</v>
      </c>
      <c r="C613" s="1">
        <v>40326</v>
      </c>
      <c r="D613">
        <v>1089.4100000000001</v>
      </c>
      <c r="E613" s="1">
        <v>40326</v>
      </c>
      <c r="F613">
        <v>1.9918</v>
      </c>
      <c r="G613" s="1">
        <v>37417</v>
      </c>
      <c r="H613">
        <v>1.89</v>
      </c>
      <c r="I613" s="1">
        <v>40326</v>
      </c>
      <c r="J613">
        <v>1088.5</v>
      </c>
      <c r="K613" s="1">
        <v>40326</v>
      </c>
      <c r="L613">
        <v>1084.25</v>
      </c>
      <c r="M613" s="1">
        <v>40330</v>
      </c>
      <c r="N613">
        <v>-4.3</v>
      </c>
      <c r="O613" s="2">
        <v>40326</v>
      </c>
      <c r="P613" t="s">
        <v>39</v>
      </c>
      <c r="Q613" s="2">
        <v>40347</v>
      </c>
      <c r="R613" s="13"/>
      <c r="S613" s="1">
        <v>40326</v>
      </c>
      <c r="T613" t="s">
        <v>40</v>
      </c>
      <c r="U613" s="2">
        <v>40438</v>
      </c>
      <c r="V613" s="13"/>
      <c r="AC613" s="1">
        <v>40339</v>
      </c>
      <c r="AD613">
        <v>3804.62</v>
      </c>
    </row>
    <row r="614" spans="1:30" x14ac:dyDescent="0.25">
      <c r="A614" s="1">
        <v>40330</v>
      </c>
      <c r="B614">
        <v>1778.99</v>
      </c>
      <c r="C614" s="1">
        <v>40330</v>
      </c>
      <c r="D614">
        <v>1070.71</v>
      </c>
      <c r="E614" s="1">
        <v>40330</v>
      </c>
      <c r="F614">
        <v>2.0270000000000001</v>
      </c>
      <c r="G614" s="1">
        <v>37418</v>
      </c>
      <c r="H614">
        <v>1.89</v>
      </c>
      <c r="I614" s="1">
        <v>40330</v>
      </c>
      <c r="J614">
        <v>1069.5</v>
      </c>
      <c r="K614" s="1">
        <v>40330</v>
      </c>
      <c r="L614">
        <v>1065.25</v>
      </c>
      <c r="M614" s="1">
        <v>40331</v>
      </c>
      <c r="N614">
        <v>-4.3499999999999996</v>
      </c>
      <c r="O614" s="2">
        <v>40330</v>
      </c>
      <c r="P614" t="s">
        <v>39</v>
      </c>
      <c r="Q614" s="2">
        <v>40347</v>
      </c>
      <c r="R614" s="13"/>
      <c r="S614" s="1">
        <v>40330</v>
      </c>
      <c r="T614" t="s">
        <v>40</v>
      </c>
      <c r="U614" s="2">
        <v>40438</v>
      </c>
      <c r="V614" s="13"/>
      <c r="AC614" s="1">
        <v>40340</v>
      </c>
      <c r="AD614">
        <v>3785.6</v>
      </c>
    </row>
    <row r="615" spans="1:30" x14ac:dyDescent="0.25">
      <c r="A615" s="1">
        <v>40331</v>
      </c>
      <c r="B615">
        <v>1825.2529999999999</v>
      </c>
      <c r="C615" s="1">
        <v>40331</v>
      </c>
      <c r="D615">
        <v>1098.3800000000001</v>
      </c>
      <c r="E615" s="1">
        <v>40331</v>
      </c>
      <c r="F615">
        <v>1.9769000000000001</v>
      </c>
      <c r="G615" s="1">
        <v>37419</v>
      </c>
      <c r="H615">
        <v>1.8868799999999999</v>
      </c>
      <c r="I615" s="1">
        <v>40331</v>
      </c>
      <c r="J615">
        <v>1096.75</v>
      </c>
      <c r="K615" s="1">
        <v>40331</v>
      </c>
      <c r="L615">
        <v>1092.5</v>
      </c>
      <c r="M615" s="1">
        <v>40332</v>
      </c>
      <c r="N615">
        <v>-4.3499999999999996</v>
      </c>
      <c r="O615" s="2">
        <v>40331</v>
      </c>
      <c r="P615" t="s">
        <v>39</v>
      </c>
      <c r="Q615" s="2">
        <v>40347</v>
      </c>
      <c r="R615" s="13"/>
      <c r="S615" s="1">
        <v>40331</v>
      </c>
      <c r="T615" t="s">
        <v>40</v>
      </c>
      <c r="U615" s="2">
        <v>40438</v>
      </c>
      <c r="V615" s="13"/>
      <c r="AC615" s="1">
        <v>40343</v>
      </c>
      <c r="AD615">
        <v>3792.54</v>
      </c>
    </row>
    <row r="616" spans="1:30" x14ac:dyDescent="0.25">
      <c r="A616" s="1">
        <v>40332</v>
      </c>
      <c r="B616">
        <v>1832.7249999999999</v>
      </c>
      <c r="C616" s="1">
        <v>40332</v>
      </c>
      <c r="D616">
        <v>1102.83</v>
      </c>
      <c r="E616" s="1">
        <v>40332</v>
      </c>
      <c r="F616">
        <v>1.9746999999999999</v>
      </c>
      <c r="G616" s="1">
        <v>37420</v>
      </c>
      <c r="H616">
        <v>1.8868799999999999</v>
      </c>
      <c r="I616" s="1">
        <v>40332</v>
      </c>
      <c r="J616">
        <v>1103.5</v>
      </c>
      <c r="K616" s="1">
        <v>40332</v>
      </c>
      <c r="L616">
        <v>1099.25</v>
      </c>
      <c r="M616" s="1">
        <v>40333</v>
      </c>
      <c r="N616">
        <v>-4.25</v>
      </c>
      <c r="O616" s="2">
        <v>40332</v>
      </c>
      <c r="P616" t="s">
        <v>39</v>
      </c>
      <c r="Q616" s="2">
        <v>40347</v>
      </c>
      <c r="R616" s="13"/>
      <c r="S616" s="1">
        <v>40332</v>
      </c>
      <c r="T616" t="s">
        <v>40</v>
      </c>
      <c r="U616" s="2">
        <v>40438</v>
      </c>
      <c r="V616" s="13"/>
      <c r="AC616" s="1">
        <v>40344</v>
      </c>
      <c r="AD616">
        <v>3739.29</v>
      </c>
    </row>
    <row r="617" spans="1:30" x14ac:dyDescent="0.25">
      <c r="A617" s="1">
        <v>40333</v>
      </c>
      <c r="B617">
        <v>1769.7159999999999</v>
      </c>
      <c r="C617" s="1">
        <v>40333</v>
      </c>
      <c r="D617">
        <v>1064.8800000000001</v>
      </c>
      <c r="E617" s="1">
        <v>40333</v>
      </c>
      <c r="F617">
        <v>2.0453999999999999</v>
      </c>
      <c r="G617" s="1">
        <v>37421</v>
      </c>
      <c r="H617">
        <v>1.8793800000000001</v>
      </c>
      <c r="I617" s="1">
        <v>40333</v>
      </c>
      <c r="J617">
        <v>1066</v>
      </c>
      <c r="K617" s="1">
        <v>40333</v>
      </c>
      <c r="L617">
        <v>1061.75</v>
      </c>
      <c r="M617" s="1">
        <v>40336</v>
      </c>
      <c r="N617">
        <v>-4.3</v>
      </c>
      <c r="O617" s="2">
        <v>40333</v>
      </c>
      <c r="P617" t="s">
        <v>39</v>
      </c>
      <c r="Q617" s="2">
        <v>40347</v>
      </c>
      <c r="R617" s="13"/>
      <c r="S617" s="1">
        <v>40333</v>
      </c>
      <c r="T617" t="s">
        <v>40</v>
      </c>
      <c r="U617" s="2">
        <v>40438</v>
      </c>
      <c r="V617" s="13"/>
      <c r="AC617" s="1">
        <v>40345</v>
      </c>
      <c r="AD617">
        <v>3741.45</v>
      </c>
    </row>
    <row r="618" spans="1:30" x14ac:dyDescent="0.25">
      <c r="A618" s="1">
        <v>40336</v>
      </c>
      <c r="B618">
        <v>1745.8720000000001</v>
      </c>
      <c r="C618" s="1">
        <v>40336</v>
      </c>
      <c r="D618">
        <v>1050.47</v>
      </c>
      <c r="E618" s="1">
        <v>40336</v>
      </c>
      <c r="F618">
        <v>2.0735999999999999</v>
      </c>
      <c r="G618" s="1">
        <v>37424</v>
      </c>
      <c r="H618">
        <v>1.8787499999999999</v>
      </c>
      <c r="I618" s="1">
        <v>40336</v>
      </c>
      <c r="J618">
        <v>1048</v>
      </c>
      <c r="K618" s="1">
        <v>40336</v>
      </c>
      <c r="L618">
        <v>1043.75</v>
      </c>
      <c r="M618" s="1">
        <v>40337</v>
      </c>
      <c r="N618">
        <v>-4.3</v>
      </c>
      <c r="O618" s="2">
        <v>40336</v>
      </c>
      <c r="P618" t="s">
        <v>39</v>
      </c>
      <c r="Q618" s="2">
        <v>40347</v>
      </c>
      <c r="R618" s="13"/>
      <c r="S618" s="1">
        <v>40336</v>
      </c>
      <c r="T618" t="s">
        <v>40</v>
      </c>
      <c r="U618" s="2">
        <v>40438</v>
      </c>
      <c r="V618" s="13"/>
      <c r="AC618" s="1">
        <v>40346</v>
      </c>
      <c r="AD618">
        <v>3737.68</v>
      </c>
    </row>
    <row r="619" spans="1:30" x14ac:dyDescent="0.25">
      <c r="A619" s="1">
        <v>40337</v>
      </c>
      <c r="B619">
        <v>1765.289</v>
      </c>
      <c r="C619" s="1">
        <v>40337</v>
      </c>
      <c r="D619">
        <v>1062</v>
      </c>
      <c r="E619" s="1">
        <v>40337</v>
      </c>
      <c r="F619">
        <v>2.0522999999999998</v>
      </c>
      <c r="G619" s="1">
        <v>37425</v>
      </c>
      <c r="H619">
        <v>1.88</v>
      </c>
      <c r="I619" s="1">
        <v>40337</v>
      </c>
      <c r="J619">
        <v>1059.25</v>
      </c>
      <c r="K619" s="1">
        <v>40337</v>
      </c>
      <c r="L619">
        <v>1055</v>
      </c>
      <c r="M619" s="1">
        <v>40338</v>
      </c>
      <c r="N619">
        <v>-4.3499999999999996</v>
      </c>
      <c r="O619" s="2">
        <v>40337</v>
      </c>
      <c r="P619" t="s">
        <v>39</v>
      </c>
      <c r="Q619" s="2">
        <v>40347</v>
      </c>
      <c r="R619" s="13"/>
      <c r="S619" s="1">
        <v>40337</v>
      </c>
      <c r="T619" t="s">
        <v>40</v>
      </c>
      <c r="U619" s="2">
        <v>40438</v>
      </c>
      <c r="V619" s="13"/>
      <c r="AC619" s="1">
        <v>40347</v>
      </c>
      <c r="AD619">
        <v>3735.16</v>
      </c>
    </row>
    <row r="620" spans="1:30" x14ac:dyDescent="0.25">
      <c r="A620" s="1">
        <v>40338</v>
      </c>
      <c r="B620">
        <v>1754.9079999999999</v>
      </c>
      <c r="C620" s="1">
        <v>40338</v>
      </c>
      <c r="D620">
        <v>1055.69</v>
      </c>
      <c r="E620" s="1">
        <v>40338</v>
      </c>
      <c r="F620">
        <v>2.0653000000000001</v>
      </c>
      <c r="G620" s="1">
        <v>37426</v>
      </c>
      <c r="H620">
        <v>1.8743799999999999</v>
      </c>
      <c r="I620" s="1">
        <v>40338</v>
      </c>
      <c r="J620">
        <v>1055.5</v>
      </c>
      <c r="K620" s="1">
        <v>40338</v>
      </c>
      <c r="L620">
        <v>1051.25</v>
      </c>
      <c r="M620" s="1">
        <v>40339</v>
      </c>
      <c r="N620">
        <v>-4.3</v>
      </c>
      <c r="O620" s="2">
        <v>40338</v>
      </c>
      <c r="P620" t="s">
        <v>39</v>
      </c>
      <c r="Q620" s="2">
        <v>40347</v>
      </c>
      <c r="R620" s="13"/>
      <c r="S620" s="1">
        <v>40338</v>
      </c>
      <c r="T620" t="s">
        <v>40</v>
      </c>
      <c r="U620" s="2">
        <v>40438</v>
      </c>
      <c r="V620" s="13"/>
      <c r="AC620" s="1">
        <v>40350</v>
      </c>
      <c r="AD620">
        <v>3739.44</v>
      </c>
    </row>
    <row r="621" spans="1:30" x14ac:dyDescent="0.25">
      <c r="A621" s="1">
        <v>40339</v>
      </c>
      <c r="B621">
        <v>1806.694</v>
      </c>
      <c r="C621" s="1">
        <v>40339</v>
      </c>
      <c r="D621">
        <v>1086.8399999999999</v>
      </c>
      <c r="E621" s="1">
        <v>40339</v>
      </c>
      <c r="F621">
        <v>2.0041000000000002</v>
      </c>
      <c r="G621" s="1">
        <v>37427</v>
      </c>
      <c r="H621">
        <v>1.87</v>
      </c>
      <c r="I621" s="1">
        <v>40339</v>
      </c>
      <c r="J621">
        <v>1083.75</v>
      </c>
      <c r="K621" s="1">
        <v>40339</v>
      </c>
      <c r="L621">
        <v>1079.5</v>
      </c>
      <c r="M621" s="1">
        <v>40340</v>
      </c>
      <c r="N621">
        <v>-4.25</v>
      </c>
      <c r="O621" s="2">
        <v>40339</v>
      </c>
      <c r="P621" t="s">
        <v>39</v>
      </c>
      <c r="Q621" s="2">
        <v>40347</v>
      </c>
      <c r="R621" s="13"/>
      <c r="S621" s="1">
        <v>40339</v>
      </c>
      <c r="T621" t="s">
        <v>40</v>
      </c>
      <c r="U621" s="2">
        <v>40438</v>
      </c>
      <c r="V621" s="13"/>
      <c r="AC621" s="1">
        <v>40351</v>
      </c>
      <c r="AD621">
        <v>3733.52</v>
      </c>
    </row>
    <row r="622" spans="1:30" x14ac:dyDescent="0.25">
      <c r="A622" s="1">
        <v>40340</v>
      </c>
      <c r="B622">
        <v>1815.26</v>
      </c>
      <c r="C622" s="1">
        <v>40340</v>
      </c>
      <c r="D622">
        <v>1091.5999999999999</v>
      </c>
      <c r="E622" s="1">
        <v>40340</v>
      </c>
      <c r="F622">
        <v>1.9976</v>
      </c>
      <c r="G622" s="1">
        <v>37428</v>
      </c>
      <c r="H622">
        <v>1.8743799999999999</v>
      </c>
      <c r="I622" s="1">
        <v>40340</v>
      </c>
      <c r="J622">
        <v>1089.25</v>
      </c>
      <c r="K622" s="1">
        <v>40340</v>
      </c>
      <c r="L622">
        <v>1085</v>
      </c>
      <c r="M622" s="1">
        <v>40343</v>
      </c>
      <c r="N622">
        <v>-4.3</v>
      </c>
      <c r="O622" s="2">
        <v>40340</v>
      </c>
      <c r="P622" t="s">
        <v>39</v>
      </c>
      <c r="Q622" s="2">
        <v>40347</v>
      </c>
      <c r="R622" s="13"/>
      <c r="S622" s="1">
        <v>40340</v>
      </c>
      <c r="T622" t="s">
        <v>40</v>
      </c>
      <c r="U622" s="2">
        <v>40438</v>
      </c>
      <c r="V622" s="13"/>
      <c r="AC622" s="1">
        <v>40352</v>
      </c>
      <c r="AD622">
        <v>3725.5</v>
      </c>
    </row>
    <row r="623" spans="1:30" x14ac:dyDescent="0.25">
      <c r="A623" s="1">
        <v>40343</v>
      </c>
      <c r="B623">
        <v>1812.0219999999999</v>
      </c>
      <c r="C623" s="1">
        <v>40343</v>
      </c>
      <c r="D623">
        <v>1089.6300000000001</v>
      </c>
      <c r="E623" s="1">
        <v>40343</v>
      </c>
      <c r="F623">
        <v>2.0013000000000001</v>
      </c>
      <c r="G623" s="1">
        <v>37431</v>
      </c>
      <c r="H623">
        <v>1.87</v>
      </c>
      <c r="I623" s="1">
        <v>40343</v>
      </c>
      <c r="J623">
        <v>1090.5</v>
      </c>
      <c r="K623" s="1">
        <v>40343</v>
      </c>
      <c r="L623">
        <v>1086.25</v>
      </c>
      <c r="M623" s="1">
        <v>40344</v>
      </c>
      <c r="N623">
        <v>-4.3</v>
      </c>
      <c r="O623" s="2">
        <v>40343</v>
      </c>
      <c r="P623" t="s">
        <v>39</v>
      </c>
      <c r="Q623" s="2">
        <v>40347</v>
      </c>
      <c r="R623" s="13"/>
      <c r="S623" s="1">
        <v>40343</v>
      </c>
      <c r="T623" t="s">
        <v>40</v>
      </c>
      <c r="U623" s="2">
        <v>40438</v>
      </c>
      <c r="V623" s="13"/>
      <c r="AC623" s="1">
        <v>40353</v>
      </c>
      <c r="AD623">
        <v>3683.45</v>
      </c>
    </row>
    <row r="624" spans="1:30" x14ac:dyDescent="0.25">
      <c r="A624" s="1">
        <v>40344</v>
      </c>
      <c r="B624">
        <v>1854.6110000000001</v>
      </c>
      <c r="C624" s="1">
        <v>40344</v>
      </c>
      <c r="D624">
        <v>1115.23</v>
      </c>
      <c r="E624" s="1">
        <v>40344</v>
      </c>
      <c r="F624">
        <v>1.9554</v>
      </c>
      <c r="G624" s="1">
        <v>37432</v>
      </c>
      <c r="H624">
        <v>1.87</v>
      </c>
      <c r="I624" s="1">
        <v>40344</v>
      </c>
      <c r="J624">
        <v>1113.5</v>
      </c>
      <c r="K624" s="1">
        <v>40344</v>
      </c>
      <c r="L624">
        <v>1109.25</v>
      </c>
      <c r="M624" s="1">
        <v>40345</v>
      </c>
      <c r="N624">
        <v>-4.3499999999999996</v>
      </c>
      <c r="O624" s="2">
        <v>40344</v>
      </c>
      <c r="P624" t="s">
        <v>39</v>
      </c>
      <c r="Q624" s="2">
        <v>40347</v>
      </c>
      <c r="R624" s="13"/>
      <c r="S624" s="1">
        <v>40344</v>
      </c>
      <c r="T624" t="s">
        <v>40</v>
      </c>
      <c r="U624" s="2">
        <v>40438</v>
      </c>
      <c r="V624" s="13"/>
      <c r="AC624" s="1">
        <v>40354</v>
      </c>
      <c r="AD624">
        <v>3695.03</v>
      </c>
    </row>
    <row r="625" spans="1:30" x14ac:dyDescent="0.25">
      <c r="A625" s="1">
        <v>40345</v>
      </c>
      <c r="B625">
        <v>1853.624</v>
      </c>
      <c r="C625" s="1">
        <v>40345</v>
      </c>
      <c r="D625">
        <v>1114.6099999999999</v>
      </c>
      <c r="E625" s="1">
        <v>40345</v>
      </c>
      <c r="F625">
        <v>1.956</v>
      </c>
      <c r="G625" s="1">
        <v>37433</v>
      </c>
      <c r="H625">
        <v>1.855</v>
      </c>
      <c r="I625" s="1">
        <v>40345</v>
      </c>
      <c r="J625">
        <v>1114</v>
      </c>
      <c r="K625" s="1">
        <v>40345</v>
      </c>
      <c r="L625">
        <v>1109.5</v>
      </c>
      <c r="M625" s="1">
        <v>40346</v>
      </c>
      <c r="N625">
        <v>-4.6500000000000004</v>
      </c>
      <c r="O625" s="2">
        <v>40345</v>
      </c>
      <c r="P625" t="s">
        <v>39</v>
      </c>
      <c r="Q625" s="2">
        <v>40347</v>
      </c>
      <c r="R625" s="13"/>
      <c r="S625" s="1">
        <v>40345</v>
      </c>
      <c r="T625" t="s">
        <v>40</v>
      </c>
      <c r="U625" s="2">
        <v>40438</v>
      </c>
      <c r="V625" s="13"/>
      <c r="AC625" s="1">
        <v>40357</v>
      </c>
      <c r="AD625">
        <v>3690.62</v>
      </c>
    </row>
    <row r="626" spans="1:30" x14ac:dyDescent="0.25">
      <c r="A626" s="1">
        <v>40346</v>
      </c>
      <c r="B626">
        <v>1856.2460000000001</v>
      </c>
      <c r="C626" s="1">
        <v>40346</v>
      </c>
      <c r="D626">
        <v>1116.04</v>
      </c>
      <c r="E626" s="1">
        <v>40346</v>
      </c>
      <c r="F626">
        <v>1.9552</v>
      </c>
      <c r="G626" s="1">
        <v>37434</v>
      </c>
      <c r="H626">
        <v>1.8599999999999901</v>
      </c>
      <c r="I626" s="1">
        <v>40346</v>
      </c>
      <c r="J626">
        <v>1116.25</v>
      </c>
      <c r="K626" s="1">
        <v>40346</v>
      </c>
      <c r="L626">
        <v>1111.75</v>
      </c>
      <c r="M626" s="1">
        <v>40347</v>
      </c>
      <c r="N626">
        <v>-4.95</v>
      </c>
      <c r="O626" s="2">
        <v>40346</v>
      </c>
      <c r="P626" t="s">
        <v>39</v>
      </c>
      <c r="Q626" s="2">
        <v>40347</v>
      </c>
      <c r="R626" s="13"/>
      <c r="S626" s="1">
        <v>40346</v>
      </c>
      <c r="T626" t="s">
        <v>40</v>
      </c>
      <c r="U626" s="2">
        <v>40438</v>
      </c>
      <c r="V626" s="13"/>
      <c r="AC626" s="1">
        <v>40358</v>
      </c>
      <c r="AD626">
        <v>3648.99</v>
      </c>
    </row>
    <row r="627" spans="1:30" x14ac:dyDescent="0.25">
      <c r="A627" s="1">
        <v>40347</v>
      </c>
      <c r="B627">
        <v>1858.703</v>
      </c>
      <c r="C627" s="1">
        <v>40347</v>
      </c>
      <c r="D627">
        <v>1117.51</v>
      </c>
      <c r="E627" s="1">
        <v>40347</v>
      </c>
      <c r="F627">
        <v>1.9525999999999999</v>
      </c>
      <c r="G627" s="1">
        <v>37435</v>
      </c>
      <c r="H627">
        <v>1.8599999999999901</v>
      </c>
      <c r="I627" s="1">
        <v>40347</v>
      </c>
      <c r="J627">
        <v>1118.83</v>
      </c>
      <c r="K627" s="1">
        <v>40347</v>
      </c>
      <c r="L627">
        <v>1110.25</v>
      </c>
      <c r="M627" s="1">
        <v>40350</v>
      </c>
      <c r="N627">
        <v>-4.3499999999999996</v>
      </c>
      <c r="O627" s="2">
        <v>40347</v>
      </c>
      <c r="P627" t="s">
        <v>39</v>
      </c>
      <c r="Q627" s="2">
        <v>40347</v>
      </c>
      <c r="R627" s="13"/>
      <c r="S627" s="1">
        <v>40347</v>
      </c>
      <c r="T627" t="s">
        <v>40</v>
      </c>
      <c r="U627" s="2">
        <v>40438</v>
      </c>
      <c r="V627" s="13"/>
      <c r="AC627" s="1">
        <v>40359</v>
      </c>
      <c r="AD627">
        <v>3596.26</v>
      </c>
    </row>
    <row r="628" spans="1:30" x14ac:dyDescent="0.25">
      <c r="A628" s="1">
        <v>40350</v>
      </c>
      <c r="B628">
        <v>1851.547</v>
      </c>
      <c r="C628" s="1">
        <v>40350</v>
      </c>
      <c r="D628">
        <v>1113.2</v>
      </c>
      <c r="E628" s="1">
        <v>40350</v>
      </c>
      <c r="F628">
        <v>1.9598</v>
      </c>
      <c r="G628" s="1">
        <v>37438</v>
      </c>
      <c r="H628">
        <v>1.8599999999999901</v>
      </c>
      <c r="I628" s="1">
        <v>40350</v>
      </c>
      <c r="J628">
        <v>1110.5</v>
      </c>
      <c r="K628" s="1">
        <v>40350</v>
      </c>
      <c r="L628">
        <v>1106.25</v>
      </c>
      <c r="M628" s="1">
        <v>40351</v>
      </c>
      <c r="N628">
        <v>-4.3</v>
      </c>
      <c r="O628" s="2">
        <v>40350</v>
      </c>
      <c r="P628" t="s">
        <v>40</v>
      </c>
      <c r="Q628" s="2">
        <v>40438</v>
      </c>
      <c r="R628" s="13"/>
      <c r="S628" s="1">
        <v>40350</v>
      </c>
      <c r="T628" t="s">
        <v>41</v>
      </c>
      <c r="U628" s="2">
        <v>40529</v>
      </c>
      <c r="V628" s="13"/>
      <c r="AC628" s="1">
        <v>40360</v>
      </c>
      <c r="AD628">
        <v>3580.28</v>
      </c>
    </row>
    <row r="629" spans="1:30" x14ac:dyDescent="0.25">
      <c r="A629" s="1">
        <v>40351</v>
      </c>
      <c r="B629">
        <v>1822.048</v>
      </c>
      <c r="C629" s="1">
        <v>40351</v>
      </c>
      <c r="D629">
        <v>1095.31</v>
      </c>
      <c r="E629" s="1">
        <v>40351</v>
      </c>
      <c r="F629">
        <v>1.9927999999999999</v>
      </c>
      <c r="G629" s="1">
        <v>37439</v>
      </c>
      <c r="H629">
        <v>1.8599999999999901</v>
      </c>
      <c r="I629" s="1">
        <v>40351</v>
      </c>
      <c r="J629">
        <v>1090.5</v>
      </c>
      <c r="K629" s="1">
        <v>40351</v>
      </c>
      <c r="L629">
        <v>1086.25</v>
      </c>
      <c r="M629" s="1">
        <v>40352</v>
      </c>
      <c r="N629">
        <v>-4.3</v>
      </c>
      <c r="O629" s="2">
        <v>40351</v>
      </c>
      <c r="P629" t="s">
        <v>40</v>
      </c>
      <c r="Q629" s="2">
        <v>40438</v>
      </c>
      <c r="R629" s="13"/>
      <c r="S629" s="1">
        <v>40351</v>
      </c>
      <c r="T629" t="s">
        <v>41</v>
      </c>
      <c r="U629" s="2">
        <v>40529</v>
      </c>
      <c r="V629" s="13"/>
      <c r="AC629" s="1">
        <v>40361</v>
      </c>
      <c r="AD629">
        <v>3562.14</v>
      </c>
    </row>
    <row r="630" spans="1:30" x14ac:dyDescent="0.25">
      <c r="A630" s="1">
        <v>40352</v>
      </c>
      <c r="B630">
        <v>1816.6469999999999</v>
      </c>
      <c r="C630" s="1">
        <v>40352</v>
      </c>
      <c r="D630">
        <v>1092.04</v>
      </c>
      <c r="E630" s="1">
        <v>40352</v>
      </c>
      <c r="F630">
        <v>1.9988999999999999</v>
      </c>
      <c r="G630" s="1">
        <v>37440</v>
      </c>
      <c r="H630">
        <v>1.8599999999999901</v>
      </c>
      <c r="I630" s="1">
        <v>40352</v>
      </c>
      <c r="J630">
        <v>1087.5</v>
      </c>
      <c r="K630" s="1">
        <v>40352</v>
      </c>
      <c r="L630">
        <v>1083</v>
      </c>
      <c r="M630" s="1">
        <v>40353</v>
      </c>
      <c r="N630">
        <v>-4.25</v>
      </c>
      <c r="O630" s="2">
        <v>40352</v>
      </c>
      <c r="P630" t="s">
        <v>40</v>
      </c>
      <c r="Q630" s="2">
        <v>40438</v>
      </c>
      <c r="R630" s="13"/>
      <c r="S630" s="1">
        <v>40352</v>
      </c>
      <c r="T630" t="s">
        <v>41</v>
      </c>
      <c r="U630" s="2">
        <v>40529</v>
      </c>
      <c r="V630" s="13"/>
      <c r="AC630" s="1">
        <v>40365</v>
      </c>
      <c r="AD630">
        <v>3576.81</v>
      </c>
    </row>
    <row r="631" spans="1:30" x14ac:dyDescent="0.25">
      <c r="A631" s="1">
        <v>40353</v>
      </c>
      <c r="B631">
        <v>1786.13</v>
      </c>
      <c r="C631" s="1">
        <v>40353</v>
      </c>
      <c r="D631">
        <v>1073.69</v>
      </c>
      <c r="E631" s="1">
        <v>40353</v>
      </c>
      <c r="F631">
        <v>2.0337000000000001</v>
      </c>
      <c r="G631" s="1">
        <v>37442</v>
      </c>
      <c r="H631">
        <v>1.8599999999999901</v>
      </c>
      <c r="I631" s="1">
        <v>40353</v>
      </c>
      <c r="J631">
        <v>1070.5</v>
      </c>
      <c r="K631" s="1">
        <v>40353</v>
      </c>
      <c r="L631">
        <v>1066.25</v>
      </c>
      <c r="M631" s="1">
        <v>40354</v>
      </c>
      <c r="N631">
        <v>-4.3499999999999996</v>
      </c>
      <c r="O631" s="2">
        <v>40353</v>
      </c>
      <c r="P631" t="s">
        <v>40</v>
      </c>
      <c r="Q631" s="2">
        <v>40438</v>
      </c>
      <c r="R631" s="13"/>
      <c r="S631" s="1">
        <v>40353</v>
      </c>
      <c r="T631" t="s">
        <v>41</v>
      </c>
      <c r="U631" s="2">
        <v>40529</v>
      </c>
      <c r="V631" s="13"/>
      <c r="AC631" s="1">
        <v>40366</v>
      </c>
      <c r="AD631">
        <v>3586</v>
      </c>
    </row>
    <row r="632" spans="1:30" x14ac:dyDescent="0.25">
      <c r="A632" s="1">
        <v>40354</v>
      </c>
      <c r="B632">
        <v>1791.2439999999999</v>
      </c>
      <c r="C632" s="1">
        <v>40354</v>
      </c>
      <c r="D632">
        <v>1076.77</v>
      </c>
      <c r="E632" s="1">
        <v>40354</v>
      </c>
      <c r="F632">
        <v>2.0278999999999998</v>
      </c>
      <c r="G632" s="1">
        <v>37445</v>
      </c>
      <c r="H632">
        <v>1.8599999999999901</v>
      </c>
      <c r="I632" s="1">
        <v>40354</v>
      </c>
      <c r="J632">
        <v>1074.75</v>
      </c>
      <c r="K632" s="1">
        <v>40354</v>
      </c>
      <c r="L632">
        <v>1070.5</v>
      </c>
      <c r="M632" s="1">
        <v>40357</v>
      </c>
      <c r="N632">
        <v>-4.4000000000000004</v>
      </c>
      <c r="O632" s="2">
        <v>40354</v>
      </c>
      <c r="P632" t="s">
        <v>40</v>
      </c>
      <c r="Q632" s="2">
        <v>40438</v>
      </c>
      <c r="R632" s="13"/>
      <c r="S632" s="1">
        <v>40354</v>
      </c>
      <c r="T632" t="s">
        <v>41</v>
      </c>
      <c r="U632" s="2">
        <v>40529</v>
      </c>
      <c r="V632" s="13"/>
      <c r="AC632" s="1">
        <v>40367</v>
      </c>
      <c r="AD632">
        <v>3542.42</v>
      </c>
    </row>
    <row r="633" spans="1:30" x14ac:dyDescent="0.25">
      <c r="A633" s="1">
        <v>40357</v>
      </c>
      <c r="B633">
        <v>1787.94</v>
      </c>
      <c r="C633" s="1">
        <v>40357</v>
      </c>
      <c r="D633">
        <v>1074.57</v>
      </c>
      <c r="E633" s="1">
        <v>40357</v>
      </c>
      <c r="F633">
        <v>2.0356999999999998</v>
      </c>
      <c r="G633" s="1">
        <v>37446</v>
      </c>
      <c r="H633">
        <v>1.8599999999999901</v>
      </c>
      <c r="I633" s="1">
        <v>40357</v>
      </c>
      <c r="J633">
        <v>1071</v>
      </c>
      <c r="K633" s="1">
        <v>40357</v>
      </c>
      <c r="L633">
        <v>1066.5</v>
      </c>
      <c r="M633" s="1">
        <v>40358</v>
      </c>
      <c r="N633">
        <v>-4.4000000000000004</v>
      </c>
      <c r="O633" s="2">
        <v>40357</v>
      </c>
      <c r="P633" t="s">
        <v>40</v>
      </c>
      <c r="Q633" s="2">
        <v>40438</v>
      </c>
      <c r="R633" s="13"/>
      <c r="S633" s="1">
        <v>40357</v>
      </c>
      <c r="T633" t="s">
        <v>41</v>
      </c>
      <c r="U633" s="2">
        <v>40529</v>
      </c>
      <c r="V633" s="13"/>
      <c r="AC633" s="1">
        <v>40368</v>
      </c>
      <c r="AD633">
        <v>3506.78</v>
      </c>
    </row>
    <row r="634" spans="1:30" x14ac:dyDescent="0.25">
      <c r="A634" s="1">
        <v>40358</v>
      </c>
      <c r="B634">
        <v>1732.5530000000001</v>
      </c>
      <c r="C634" s="1">
        <v>40358</v>
      </c>
      <c r="D634">
        <v>1041.24</v>
      </c>
      <c r="E634" s="1">
        <v>40358</v>
      </c>
      <c r="F634">
        <v>2.1013999999999999</v>
      </c>
      <c r="G634" s="1">
        <v>37447</v>
      </c>
      <c r="H634">
        <v>1.8599999999999901</v>
      </c>
      <c r="I634" s="1">
        <v>40358</v>
      </c>
      <c r="J634">
        <v>1035.25</v>
      </c>
      <c r="K634" s="1">
        <v>40358</v>
      </c>
      <c r="L634">
        <v>1031</v>
      </c>
      <c r="M634" s="1">
        <v>40359</v>
      </c>
      <c r="N634">
        <v>-4.55</v>
      </c>
      <c r="O634" s="2">
        <v>40358</v>
      </c>
      <c r="P634" t="s">
        <v>40</v>
      </c>
      <c r="Q634" s="2">
        <v>40438</v>
      </c>
      <c r="R634" s="13"/>
      <c r="S634" s="1">
        <v>40358</v>
      </c>
      <c r="T634" t="s">
        <v>41</v>
      </c>
      <c r="U634" s="2">
        <v>40529</v>
      </c>
      <c r="V634" s="13"/>
      <c r="AC634" s="1">
        <v>40371</v>
      </c>
      <c r="AD634">
        <v>3503.16</v>
      </c>
    </row>
    <row r="635" spans="1:30" x14ac:dyDescent="0.25">
      <c r="A635" s="1">
        <v>40359</v>
      </c>
      <c r="B635">
        <v>1715.229</v>
      </c>
      <c r="C635" s="1">
        <v>40359</v>
      </c>
      <c r="D635">
        <v>1030.71</v>
      </c>
      <c r="E635" s="1">
        <v>40359</v>
      </c>
      <c r="F635">
        <v>2.1234000000000002</v>
      </c>
      <c r="G635" s="1">
        <v>37448</v>
      </c>
      <c r="H635">
        <v>1.8599999999999901</v>
      </c>
      <c r="I635" s="1">
        <v>40359</v>
      </c>
      <c r="J635">
        <v>1026.5</v>
      </c>
      <c r="K635" s="1">
        <v>40359</v>
      </c>
      <c r="L635">
        <v>1022</v>
      </c>
      <c r="M635" s="1">
        <v>40360</v>
      </c>
      <c r="N635">
        <v>-4.5999999999999996</v>
      </c>
      <c r="O635" s="2">
        <v>40359</v>
      </c>
      <c r="P635" t="s">
        <v>40</v>
      </c>
      <c r="Q635" s="2">
        <v>40438</v>
      </c>
      <c r="R635" s="13"/>
      <c r="S635" s="1">
        <v>40359</v>
      </c>
      <c r="T635" t="s">
        <v>41</v>
      </c>
      <c r="U635" s="2">
        <v>40529</v>
      </c>
      <c r="V635" s="13"/>
      <c r="AC635" s="1">
        <v>40372</v>
      </c>
      <c r="AD635">
        <v>3462.6</v>
      </c>
    </row>
    <row r="636" spans="1:30" x14ac:dyDescent="0.25">
      <c r="A636" s="1">
        <v>40360</v>
      </c>
      <c r="B636">
        <v>1709.771</v>
      </c>
      <c r="C636" s="1">
        <v>40360</v>
      </c>
      <c r="D636">
        <v>1027.3699999999999</v>
      </c>
      <c r="E636" s="1">
        <v>40360</v>
      </c>
      <c r="F636">
        <v>2.1301000000000001</v>
      </c>
      <c r="G636" s="1">
        <v>37449</v>
      </c>
      <c r="H636">
        <v>1.8599999999999901</v>
      </c>
      <c r="I636" s="1">
        <v>40360</v>
      </c>
      <c r="J636">
        <v>1021.75</v>
      </c>
      <c r="K636" s="1">
        <v>40360</v>
      </c>
      <c r="L636">
        <v>1017.25</v>
      </c>
      <c r="M636" s="1">
        <v>40361</v>
      </c>
      <c r="N636">
        <v>-4.6500000000000004</v>
      </c>
      <c r="O636" s="2">
        <v>40360</v>
      </c>
      <c r="P636" t="s">
        <v>40</v>
      </c>
      <c r="Q636" s="2">
        <v>40438</v>
      </c>
      <c r="R636" s="13"/>
      <c r="S636" s="1">
        <v>40360</v>
      </c>
      <c r="T636" t="s">
        <v>41</v>
      </c>
      <c r="U636" s="2">
        <v>40529</v>
      </c>
      <c r="V636" s="13"/>
      <c r="AC636" s="1">
        <v>40373</v>
      </c>
      <c r="AD636">
        <v>3462.8</v>
      </c>
    </row>
    <row r="637" spans="1:30" x14ac:dyDescent="0.25">
      <c r="A637" s="1">
        <v>40361</v>
      </c>
      <c r="B637">
        <v>1701.857</v>
      </c>
      <c r="C637" s="1">
        <v>40361</v>
      </c>
      <c r="D637">
        <v>1022.58</v>
      </c>
      <c r="E637" s="1">
        <v>40361</v>
      </c>
      <c r="F637">
        <v>2.1482999999999999</v>
      </c>
      <c r="G637" s="1">
        <v>37452</v>
      </c>
      <c r="H637">
        <v>1.8599999999999901</v>
      </c>
      <c r="I637" s="1">
        <v>40361</v>
      </c>
      <c r="J637">
        <v>1014.25</v>
      </c>
      <c r="K637" s="1">
        <v>40361</v>
      </c>
      <c r="L637">
        <v>1009.75</v>
      </c>
      <c r="M637" s="1">
        <v>40365</v>
      </c>
      <c r="N637">
        <v>-4.5999999999999996</v>
      </c>
      <c r="O637" s="2">
        <v>40361</v>
      </c>
      <c r="P637" t="s">
        <v>40</v>
      </c>
      <c r="Q637" s="2">
        <v>40438</v>
      </c>
      <c r="R637" s="13"/>
      <c r="S637" s="1">
        <v>40361</v>
      </c>
      <c r="T637" t="s">
        <v>41</v>
      </c>
      <c r="U637" s="2">
        <v>40529</v>
      </c>
      <c r="V637" s="13"/>
      <c r="AC637" s="1">
        <v>40374</v>
      </c>
      <c r="AD637">
        <v>3460.44</v>
      </c>
    </row>
    <row r="638" spans="1:30" x14ac:dyDescent="0.25">
      <c r="A638" s="1">
        <v>40365</v>
      </c>
      <c r="B638">
        <v>1710.973</v>
      </c>
      <c r="C638" s="1">
        <v>40365</v>
      </c>
      <c r="D638">
        <v>1028.06</v>
      </c>
      <c r="E638" s="1">
        <v>40365</v>
      </c>
      <c r="F638">
        <v>2.1368</v>
      </c>
      <c r="G638" s="1">
        <v>37453</v>
      </c>
      <c r="H638">
        <v>1.855</v>
      </c>
      <c r="I638" s="1">
        <v>40365</v>
      </c>
      <c r="J638">
        <v>1024.25</v>
      </c>
      <c r="K638" s="1">
        <v>40365</v>
      </c>
      <c r="L638">
        <v>1019.5</v>
      </c>
      <c r="M638" s="1">
        <v>40366</v>
      </c>
      <c r="N638">
        <v>-4.5999999999999996</v>
      </c>
      <c r="O638" s="2">
        <v>40365</v>
      </c>
      <c r="P638" t="s">
        <v>40</v>
      </c>
      <c r="Q638" s="2">
        <v>40438</v>
      </c>
      <c r="R638" s="13"/>
      <c r="S638" s="1">
        <v>40365</v>
      </c>
      <c r="T638" t="s">
        <v>41</v>
      </c>
      <c r="U638" s="2">
        <v>40529</v>
      </c>
      <c r="V638" s="13"/>
      <c r="AC638" s="1">
        <v>40375</v>
      </c>
      <c r="AD638">
        <v>3495.23</v>
      </c>
    </row>
    <row r="639" spans="1:30" x14ac:dyDescent="0.25">
      <c r="A639" s="1">
        <v>40366</v>
      </c>
      <c r="B639">
        <v>1765.424</v>
      </c>
      <c r="C639" s="1">
        <v>40366</v>
      </c>
      <c r="D639">
        <v>1060.27</v>
      </c>
      <c r="E639" s="1">
        <v>40366</v>
      </c>
      <c r="F639">
        <v>2.0733999999999999</v>
      </c>
      <c r="G639" s="1">
        <v>37454</v>
      </c>
      <c r="H639">
        <v>1.8599999999999901</v>
      </c>
      <c r="I639" s="1">
        <v>40366</v>
      </c>
      <c r="J639">
        <v>1059.25</v>
      </c>
      <c r="K639" s="1">
        <v>40366</v>
      </c>
      <c r="L639">
        <v>1054.75</v>
      </c>
      <c r="M639" s="1">
        <v>40367</v>
      </c>
      <c r="N639">
        <v>-4.5999999999999996</v>
      </c>
      <c r="O639" s="2">
        <v>40366</v>
      </c>
      <c r="P639" t="s">
        <v>40</v>
      </c>
      <c r="Q639" s="2">
        <v>40438</v>
      </c>
      <c r="R639" s="13"/>
      <c r="S639" s="1">
        <v>40366</v>
      </c>
      <c r="T639" t="s">
        <v>41</v>
      </c>
      <c r="U639" s="2">
        <v>40529</v>
      </c>
      <c r="V639" s="13"/>
      <c r="AC639" s="1">
        <v>40378</v>
      </c>
      <c r="AD639">
        <v>3515.23</v>
      </c>
    </row>
    <row r="640" spans="1:30" x14ac:dyDescent="0.25">
      <c r="A640" s="1">
        <v>40367</v>
      </c>
      <c r="B640">
        <v>1782.096</v>
      </c>
      <c r="C640" s="1">
        <v>40367</v>
      </c>
      <c r="D640">
        <v>1070.24</v>
      </c>
      <c r="E640" s="1">
        <v>40367</v>
      </c>
      <c r="F640">
        <v>2.0543999999999998</v>
      </c>
      <c r="G640" s="1">
        <v>37455</v>
      </c>
      <c r="H640">
        <v>1.8599999999999901</v>
      </c>
      <c r="I640" s="1">
        <v>40367</v>
      </c>
      <c r="J640">
        <v>1067</v>
      </c>
      <c r="K640" s="1">
        <v>40367</v>
      </c>
      <c r="L640">
        <v>1062.5</v>
      </c>
      <c r="M640" s="1">
        <v>40368</v>
      </c>
      <c r="N640">
        <v>-4.5999999999999996</v>
      </c>
      <c r="O640" s="2">
        <v>40367</v>
      </c>
      <c r="P640" t="s">
        <v>40</v>
      </c>
      <c r="Q640" s="2">
        <v>40438</v>
      </c>
      <c r="R640" s="13"/>
      <c r="S640" s="1">
        <v>40367</v>
      </c>
      <c r="T640" t="s">
        <v>41</v>
      </c>
      <c r="U640" s="2">
        <v>40529</v>
      </c>
      <c r="V640" s="13"/>
      <c r="AC640" s="1">
        <v>40379</v>
      </c>
      <c r="AD640">
        <v>3539.32</v>
      </c>
    </row>
    <row r="641" spans="1:30" x14ac:dyDescent="0.25">
      <c r="A641" s="1">
        <v>40368</v>
      </c>
      <c r="B641">
        <v>1794.9380000000001</v>
      </c>
      <c r="C641" s="1">
        <v>40368</v>
      </c>
      <c r="D641">
        <v>1077.96</v>
      </c>
      <c r="E641" s="1">
        <v>40368</v>
      </c>
      <c r="F641">
        <v>2.0396999999999998</v>
      </c>
      <c r="G641" s="1">
        <v>37456</v>
      </c>
      <c r="H641">
        <v>1.8599999999999901</v>
      </c>
      <c r="I641" s="1">
        <v>40368</v>
      </c>
      <c r="J641">
        <v>1072.5</v>
      </c>
      <c r="K641" s="1">
        <v>40368</v>
      </c>
      <c r="L641">
        <v>1068</v>
      </c>
      <c r="M641" s="1">
        <v>40371</v>
      </c>
      <c r="N641">
        <v>-4.5999999999999996</v>
      </c>
      <c r="O641" s="2">
        <v>40368</v>
      </c>
      <c r="P641" t="s">
        <v>40</v>
      </c>
      <c r="Q641" s="2">
        <v>40438</v>
      </c>
      <c r="R641" s="13"/>
      <c r="S641" s="1">
        <v>40368</v>
      </c>
      <c r="T641" t="s">
        <v>41</v>
      </c>
      <c r="U641" s="2">
        <v>40529</v>
      </c>
      <c r="V641" s="13"/>
      <c r="AC641" s="1">
        <v>40380</v>
      </c>
      <c r="AD641">
        <v>3541.81</v>
      </c>
    </row>
    <row r="642" spans="1:30" x14ac:dyDescent="0.25">
      <c r="A642" s="1">
        <v>40371</v>
      </c>
      <c r="B642">
        <v>1796.298</v>
      </c>
      <c r="C642" s="1">
        <v>40371</v>
      </c>
      <c r="D642">
        <v>1078.75</v>
      </c>
      <c r="E642" s="1">
        <v>40371</v>
      </c>
      <c r="F642">
        <v>2.0381999999999998</v>
      </c>
      <c r="G642" s="1">
        <v>37459</v>
      </c>
      <c r="H642">
        <v>1.8543799999999999</v>
      </c>
      <c r="I642" s="1">
        <v>40371</v>
      </c>
      <c r="J642">
        <v>1076.5</v>
      </c>
      <c r="K642" s="1">
        <v>40371</v>
      </c>
      <c r="L642">
        <v>1072</v>
      </c>
      <c r="M642" s="1">
        <v>40372</v>
      </c>
      <c r="N642">
        <v>-4.7</v>
      </c>
      <c r="O642" s="2">
        <v>40371</v>
      </c>
      <c r="P642" t="s">
        <v>40</v>
      </c>
      <c r="Q642" s="2">
        <v>40438</v>
      </c>
      <c r="R642" s="13"/>
      <c r="S642" s="1">
        <v>40371</v>
      </c>
      <c r="T642" t="s">
        <v>41</v>
      </c>
      <c r="U642" s="2">
        <v>40529</v>
      </c>
      <c r="V642" s="13"/>
      <c r="AC642" s="1">
        <v>40381</v>
      </c>
      <c r="AD642">
        <v>3568.24</v>
      </c>
    </row>
    <row r="643" spans="1:30" x14ac:dyDescent="0.25">
      <c r="A643" s="1">
        <v>40372</v>
      </c>
      <c r="B643">
        <v>1824.0730000000001</v>
      </c>
      <c r="C643" s="1">
        <v>40372</v>
      </c>
      <c r="D643">
        <v>1095.3399999999999</v>
      </c>
      <c r="E643" s="1">
        <v>40372</v>
      </c>
      <c r="F643">
        <v>2.0093999999999999</v>
      </c>
      <c r="G643" s="1">
        <v>37460</v>
      </c>
      <c r="H643">
        <v>1.8512499999999901</v>
      </c>
      <c r="I643" s="1">
        <v>40372</v>
      </c>
      <c r="J643">
        <v>1089.75</v>
      </c>
      <c r="K643" s="1">
        <v>40372</v>
      </c>
      <c r="L643">
        <v>1085</v>
      </c>
      <c r="M643" s="1">
        <v>40373</v>
      </c>
      <c r="N643">
        <v>-4.5999999999999996</v>
      </c>
      <c r="O643" s="2">
        <v>40372</v>
      </c>
      <c r="P643" t="s">
        <v>40</v>
      </c>
      <c r="Q643" s="2">
        <v>40438</v>
      </c>
      <c r="R643" s="13"/>
      <c r="S643" s="1">
        <v>40372</v>
      </c>
      <c r="T643" t="s">
        <v>41</v>
      </c>
      <c r="U643" s="2">
        <v>40529</v>
      </c>
      <c r="V643" s="13"/>
      <c r="AC643" s="1">
        <v>40382</v>
      </c>
      <c r="AD643">
        <v>3545.02</v>
      </c>
    </row>
    <row r="644" spans="1:30" x14ac:dyDescent="0.25">
      <c r="A644" s="1">
        <v>40373</v>
      </c>
      <c r="B644">
        <v>1823.8240000000001</v>
      </c>
      <c r="C644" s="1">
        <v>40373</v>
      </c>
      <c r="D644">
        <v>1095.17</v>
      </c>
      <c r="E644" s="1">
        <v>40373</v>
      </c>
      <c r="F644">
        <v>2.0097999999999998</v>
      </c>
      <c r="G644" s="1">
        <v>37461</v>
      </c>
      <c r="H644">
        <v>1.8199999999999901</v>
      </c>
      <c r="I644" s="1">
        <v>40373</v>
      </c>
      <c r="J644">
        <v>1091</v>
      </c>
      <c r="K644" s="1">
        <v>40373</v>
      </c>
      <c r="L644">
        <v>1086.5</v>
      </c>
      <c r="M644" s="1">
        <v>40374</v>
      </c>
      <c r="N644">
        <v>-4.5999999999999996</v>
      </c>
      <c r="O644" s="2">
        <v>40373</v>
      </c>
      <c r="P644" t="s">
        <v>40</v>
      </c>
      <c r="Q644" s="2">
        <v>40438</v>
      </c>
      <c r="R644" s="13"/>
      <c r="S644" s="1">
        <v>40373</v>
      </c>
      <c r="T644" t="s">
        <v>41</v>
      </c>
      <c r="U644" s="2">
        <v>40529</v>
      </c>
      <c r="V644" s="13"/>
      <c r="AC644" s="1">
        <v>40385</v>
      </c>
      <c r="AD644">
        <v>3510.78</v>
      </c>
    </row>
    <row r="645" spans="1:30" x14ac:dyDescent="0.25">
      <c r="A645" s="1">
        <v>40374</v>
      </c>
      <c r="B645">
        <v>1825.9960000000001</v>
      </c>
      <c r="C645" s="1">
        <v>40374</v>
      </c>
      <c r="D645">
        <v>1096.48</v>
      </c>
      <c r="E645" s="1">
        <v>40374</v>
      </c>
      <c r="F645">
        <v>2.0091000000000001</v>
      </c>
      <c r="G645" s="1">
        <v>37462</v>
      </c>
      <c r="H645">
        <v>1.8274999999999999</v>
      </c>
      <c r="I645" s="1">
        <v>40374</v>
      </c>
      <c r="J645">
        <v>1090.5</v>
      </c>
      <c r="K645" s="1">
        <v>40374</v>
      </c>
      <c r="L645">
        <v>1085.75</v>
      </c>
      <c r="M645" s="1">
        <v>40375</v>
      </c>
      <c r="N645">
        <v>-4.5999999999999996</v>
      </c>
      <c r="O645" s="2">
        <v>40374</v>
      </c>
      <c r="P645" t="s">
        <v>40</v>
      </c>
      <c r="Q645" s="2">
        <v>40438</v>
      </c>
      <c r="R645" s="13"/>
      <c r="S645" s="1">
        <v>40374</v>
      </c>
      <c r="T645" t="s">
        <v>41</v>
      </c>
      <c r="U645" s="2">
        <v>40529</v>
      </c>
      <c r="V645" s="13"/>
      <c r="AC645" s="1">
        <v>40386</v>
      </c>
      <c r="AD645">
        <v>3514.33</v>
      </c>
    </row>
    <row r="646" spans="1:30" x14ac:dyDescent="0.25">
      <c r="A646" s="1">
        <v>40375</v>
      </c>
      <c r="B646">
        <v>1773.425</v>
      </c>
      <c r="C646" s="1">
        <v>40375</v>
      </c>
      <c r="D646">
        <v>1064.8800000000001</v>
      </c>
      <c r="E646" s="1">
        <v>40375</v>
      </c>
      <c r="F646">
        <v>2.0688</v>
      </c>
      <c r="G646" s="1">
        <v>37463</v>
      </c>
      <c r="H646">
        <v>1.81</v>
      </c>
      <c r="I646" s="1">
        <v>40375</v>
      </c>
      <c r="J646">
        <v>1063</v>
      </c>
      <c r="K646" s="1">
        <v>40375</v>
      </c>
      <c r="L646">
        <v>1058.5</v>
      </c>
      <c r="M646" s="1">
        <v>40378</v>
      </c>
      <c r="N646">
        <v>-4.5999999999999996</v>
      </c>
      <c r="O646" s="2">
        <v>40375</v>
      </c>
      <c r="P646" t="s">
        <v>40</v>
      </c>
      <c r="Q646" s="2">
        <v>40438</v>
      </c>
      <c r="R646" s="13"/>
      <c r="S646" s="1">
        <v>40375</v>
      </c>
      <c r="T646" t="s">
        <v>41</v>
      </c>
      <c r="U646" s="2">
        <v>40529</v>
      </c>
      <c r="V646" s="13"/>
      <c r="AC646" s="1">
        <v>40387</v>
      </c>
      <c r="AD646">
        <v>3530.23</v>
      </c>
    </row>
    <row r="647" spans="1:30" x14ac:dyDescent="0.25">
      <c r="A647" s="1">
        <v>40378</v>
      </c>
      <c r="B647">
        <v>1784.0640000000001</v>
      </c>
      <c r="C647" s="1">
        <v>40378</v>
      </c>
      <c r="D647">
        <v>1071.25</v>
      </c>
      <c r="E647" s="1">
        <v>40378</v>
      </c>
      <c r="F647">
        <v>2.0568</v>
      </c>
      <c r="G647" s="1">
        <v>37466</v>
      </c>
      <c r="H647">
        <v>1.81</v>
      </c>
      <c r="I647" s="1">
        <v>40378</v>
      </c>
      <c r="J647">
        <v>1063.75</v>
      </c>
      <c r="K647" s="1">
        <v>40378</v>
      </c>
      <c r="L647">
        <v>1059.25</v>
      </c>
      <c r="M647" s="1">
        <v>40379</v>
      </c>
      <c r="N647">
        <v>-4.5999999999999996</v>
      </c>
      <c r="O647" s="2">
        <v>40378</v>
      </c>
      <c r="P647" t="s">
        <v>40</v>
      </c>
      <c r="Q647" s="2">
        <v>40438</v>
      </c>
      <c r="R647" s="13"/>
      <c r="S647" s="1">
        <v>40378</v>
      </c>
      <c r="T647" t="s">
        <v>41</v>
      </c>
      <c r="U647" s="2">
        <v>40529</v>
      </c>
      <c r="V647" s="13"/>
      <c r="AC647" s="1">
        <v>40388</v>
      </c>
      <c r="AD647">
        <v>3530.01</v>
      </c>
    </row>
    <row r="648" spans="1:30" x14ac:dyDescent="0.25">
      <c r="A648" s="1">
        <v>40379</v>
      </c>
      <c r="B648">
        <v>1804.4760000000001</v>
      </c>
      <c r="C648" s="1">
        <v>40379</v>
      </c>
      <c r="D648">
        <v>1083.48</v>
      </c>
      <c r="E648" s="1">
        <v>40379</v>
      </c>
      <c r="F648">
        <v>2.0381999999999998</v>
      </c>
      <c r="G648" s="1">
        <v>37467</v>
      </c>
      <c r="H648">
        <v>1.8225</v>
      </c>
      <c r="I648" s="1">
        <v>40379</v>
      </c>
      <c r="J648">
        <v>1080</v>
      </c>
      <c r="K648" s="1">
        <v>40379</v>
      </c>
      <c r="L648">
        <v>1075.5</v>
      </c>
      <c r="M648" s="1">
        <v>40380</v>
      </c>
      <c r="N648">
        <v>-4.6500000000000004</v>
      </c>
      <c r="O648" s="2">
        <v>40379</v>
      </c>
      <c r="P648" t="s">
        <v>40</v>
      </c>
      <c r="Q648" s="2">
        <v>40438</v>
      </c>
      <c r="R648" s="13"/>
      <c r="S648" s="1">
        <v>40379</v>
      </c>
      <c r="T648" t="s">
        <v>41</v>
      </c>
      <c r="U648" s="2">
        <v>40529</v>
      </c>
      <c r="V648" s="13"/>
      <c r="AC648" s="1">
        <v>40389</v>
      </c>
      <c r="AD648">
        <v>3530.05</v>
      </c>
    </row>
    <row r="649" spans="1:30" x14ac:dyDescent="0.25">
      <c r="A649" s="1">
        <v>40380</v>
      </c>
      <c r="B649">
        <v>1781.598</v>
      </c>
      <c r="C649" s="1">
        <v>40380</v>
      </c>
      <c r="D649">
        <v>1069.5899999999999</v>
      </c>
      <c r="E649" s="1">
        <v>40380</v>
      </c>
      <c r="F649">
        <v>2.0659999999999998</v>
      </c>
      <c r="G649" s="1">
        <v>37468</v>
      </c>
      <c r="H649">
        <v>1.82375</v>
      </c>
      <c r="I649" s="1">
        <v>40380</v>
      </c>
      <c r="J649">
        <v>1064</v>
      </c>
      <c r="K649" s="1">
        <v>40380</v>
      </c>
      <c r="L649">
        <v>1059.25</v>
      </c>
      <c r="M649" s="1">
        <v>40381</v>
      </c>
      <c r="N649">
        <v>-4.6500000000000004</v>
      </c>
      <c r="O649" s="2">
        <v>40380</v>
      </c>
      <c r="P649" t="s">
        <v>40</v>
      </c>
      <c r="Q649" s="2">
        <v>40438</v>
      </c>
      <c r="R649" s="13"/>
      <c r="S649" s="1">
        <v>40380</v>
      </c>
      <c r="T649" t="s">
        <v>41</v>
      </c>
      <c r="U649" s="2">
        <v>40529</v>
      </c>
      <c r="V649" s="13"/>
      <c r="AC649" s="1">
        <v>40392</v>
      </c>
      <c r="AD649">
        <v>3550.01</v>
      </c>
    </row>
    <row r="650" spans="1:30" x14ac:dyDescent="0.25">
      <c r="A650" s="1">
        <v>40381</v>
      </c>
      <c r="B650">
        <v>1821.76</v>
      </c>
      <c r="C650" s="1">
        <v>40381</v>
      </c>
      <c r="D650">
        <v>1093.67</v>
      </c>
      <c r="E650" s="1">
        <v>40381</v>
      </c>
      <c r="F650">
        <v>2.0209000000000001</v>
      </c>
      <c r="G650" s="1">
        <v>37469</v>
      </c>
      <c r="H650">
        <v>1.8125</v>
      </c>
      <c r="I650" s="1">
        <v>40381</v>
      </c>
      <c r="J650">
        <v>1087.75</v>
      </c>
      <c r="K650" s="1">
        <v>40381</v>
      </c>
      <c r="L650">
        <v>1083</v>
      </c>
      <c r="M650" s="1">
        <v>40382</v>
      </c>
      <c r="N650">
        <v>-4.75</v>
      </c>
      <c r="O650" s="2">
        <v>40381</v>
      </c>
      <c r="P650" t="s">
        <v>40</v>
      </c>
      <c r="Q650" s="2">
        <v>40438</v>
      </c>
      <c r="R650" s="13"/>
      <c r="S650" s="1">
        <v>40381</v>
      </c>
      <c r="T650" t="s">
        <v>41</v>
      </c>
      <c r="U650" s="2">
        <v>40529</v>
      </c>
      <c r="V650" s="13"/>
      <c r="AC650" s="1">
        <v>40393</v>
      </c>
      <c r="AD650">
        <v>3562.07</v>
      </c>
    </row>
    <row r="651" spans="1:30" x14ac:dyDescent="0.25">
      <c r="A651" s="1">
        <v>40382</v>
      </c>
      <c r="B651">
        <v>1836.751</v>
      </c>
      <c r="C651" s="1">
        <v>40382</v>
      </c>
      <c r="D651">
        <v>1102.6600000000001</v>
      </c>
      <c r="E651" s="1">
        <v>40382</v>
      </c>
      <c r="F651">
        <v>2.0045000000000002</v>
      </c>
      <c r="G651" s="1">
        <v>37470</v>
      </c>
      <c r="H651">
        <v>1.8</v>
      </c>
      <c r="I651" s="1">
        <v>40382</v>
      </c>
      <c r="J651">
        <v>1100.5</v>
      </c>
      <c r="K651" s="1">
        <v>40382</v>
      </c>
      <c r="L651">
        <v>1096</v>
      </c>
      <c r="M651" s="1">
        <v>40385</v>
      </c>
      <c r="N651">
        <v>-4.7</v>
      </c>
      <c r="O651" s="2">
        <v>40382</v>
      </c>
      <c r="P651" t="s">
        <v>40</v>
      </c>
      <c r="Q651" s="2">
        <v>40438</v>
      </c>
      <c r="R651" s="13"/>
      <c r="S651" s="1">
        <v>40382</v>
      </c>
      <c r="T651" t="s">
        <v>41</v>
      </c>
      <c r="U651" s="2">
        <v>40529</v>
      </c>
      <c r="V651" s="13"/>
      <c r="AC651" s="1">
        <v>40394</v>
      </c>
      <c r="AD651">
        <v>3552.39</v>
      </c>
    </row>
    <row r="652" spans="1:30" x14ac:dyDescent="0.25">
      <c r="A652" s="1">
        <v>40385</v>
      </c>
      <c r="B652">
        <v>1857.3389999999999</v>
      </c>
      <c r="C652" s="1">
        <v>40385</v>
      </c>
      <c r="D652">
        <v>1115.01</v>
      </c>
      <c r="E652" s="1">
        <v>40385</v>
      </c>
      <c r="F652">
        <v>1.9821</v>
      </c>
      <c r="G652" s="1">
        <v>37473</v>
      </c>
      <c r="H652">
        <v>1.77</v>
      </c>
      <c r="I652" s="1">
        <v>40385</v>
      </c>
      <c r="J652">
        <v>1109.5</v>
      </c>
      <c r="K652" s="1">
        <v>40385</v>
      </c>
      <c r="L652">
        <v>1104.75</v>
      </c>
      <c r="M652" s="1">
        <v>40386</v>
      </c>
      <c r="N652">
        <v>-4.7</v>
      </c>
      <c r="O652" s="2">
        <v>40385</v>
      </c>
      <c r="P652" t="s">
        <v>40</v>
      </c>
      <c r="Q652" s="2">
        <v>40438</v>
      </c>
      <c r="R652" s="13"/>
      <c r="S652" s="1">
        <v>40385</v>
      </c>
      <c r="T652" t="s">
        <v>41</v>
      </c>
      <c r="U652" s="2">
        <v>40529</v>
      </c>
      <c r="V652" s="13"/>
      <c r="AC652" s="1">
        <v>40395</v>
      </c>
      <c r="AD652">
        <v>3554.59</v>
      </c>
    </row>
    <row r="653" spans="1:30" x14ac:dyDescent="0.25">
      <c r="A653" s="1">
        <v>40386</v>
      </c>
      <c r="B653">
        <v>1855.3889999999999</v>
      </c>
      <c r="C653" s="1">
        <v>40386</v>
      </c>
      <c r="D653">
        <v>1113.8399999999999</v>
      </c>
      <c r="E653" s="1">
        <v>40386</v>
      </c>
      <c r="F653">
        <v>1.9842</v>
      </c>
      <c r="G653" s="1">
        <v>37474</v>
      </c>
      <c r="H653">
        <v>1.7574999999999901</v>
      </c>
      <c r="I653" s="1">
        <v>40386</v>
      </c>
      <c r="J653">
        <v>1111</v>
      </c>
      <c r="K653" s="1">
        <v>40386</v>
      </c>
      <c r="L653">
        <v>1106.25</v>
      </c>
      <c r="M653" s="1">
        <v>40387</v>
      </c>
      <c r="N653">
        <v>-4.7</v>
      </c>
      <c r="O653" s="2">
        <v>40386</v>
      </c>
      <c r="P653" t="s">
        <v>40</v>
      </c>
      <c r="Q653" s="2">
        <v>40438</v>
      </c>
      <c r="R653" s="13"/>
      <c r="S653" s="1">
        <v>40386</v>
      </c>
      <c r="T653" t="s">
        <v>41</v>
      </c>
      <c r="U653" s="2">
        <v>40529</v>
      </c>
      <c r="V653" s="13"/>
      <c r="AC653" s="1">
        <v>40396</v>
      </c>
      <c r="AD653">
        <v>3557.71</v>
      </c>
    </row>
    <row r="654" spans="1:30" x14ac:dyDescent="0.25">
      <c r="A654" s="1">
        <v>40387</v>
      </c>
      <c r="B654">
        <v>1842.6569999999999</v>
      </c>
      <c r="C654" s="1">
        <v>40387</v>
      </c>
      <c r="D654">
        <v>1106.1300000000001</v>
      </c>
      <c r="E654" s="1">
        <v>40387</v>
      </c>
      <c r="F654">
        <v>1.9983</v>
      </c>
      <c r="G654" s="1">
        <v>37475</v>
      </c>
      <c r="H654">
        <v>1.76</v>
      </c>
      <c r="I654" s="1">
        <v>40387</v>
      </c>
      <c r="J654">
        <v>1102</v>
      </c>
      <c r="K654" s="1">
        <v>40387</v>
      </c>
      <c r="L654">
        <v>1097.5</v>
      </c>
      <c r="M654" s="1">
        <v>40388</v>
      </c>
      <c r="N654">
        <v>-4.7</v>
      </c>
      <c r="O654" s="2">
        <v>40387</v>
      </c>
      <c r="P654" t="s">
        <v>40</v>
      </c>
      <c r="Q654" s="2">
        <v>40438</v>
      </c>
      <c r="R654" s="13"/>
      <c r="S654" s="1">
        <v>40387</v>
      </c>
      <c r="T654" t="s">
        <v>41</v>
      </c>
      <c r="U654" s="2">
        <v>40529</v>
      </c>
      <c r="V654" s="13"/>
      <c r="AC654" s="1">
        <v>40399</v>
      </c>
      <c r="AD654">
        <v>3559.5</v>
      </c>
    </row>
    <row r="655" spans="1:30" x14ac:dyDescent="0.25">
      <c r="A655" s="1">
        <v>40388</v>
      </c>
      <c r="B655">
        <v>1835.2929999999999</v>
      </c>
      <c r="C655" s="1">
        <v>40388</v>
      </c>
      <c r="D655">
        <v>1101.53</v>
      </c>
      <c r="E655" s="1">
        <v>40388</v>
      </c>
      <c r="F655">
        <v>2.0087999999999999</v>
      </c>
      <c r="G655" s="1">
        <v>37476</v>
      </c>
      <c r="H655">
        <v>1.7424999999999999</v>
      </c>
      <c r="I655" s="1">
        <v>40388</v>
      </c>
      <c r="J655">
        <v>1097</v>
      </c>
      <c r="K655" s="1">
        <v>40388</v>
      </c>
      <c r="L655">
        <v>1092.25</v>
      </c>
      <c r="M655" s="1">
        <v>40389</v>
      </c>
      <c r="N655">
        <v>-4.7</v>
      </c>
      <c r="O655" s="2">
        <v>40388</v>
      </c>
      <c r="P655" t="s">
        <v>40</v>
      </c>
      <c r="Q655" s="2">
        <v>40438</v>
      </c>
      <c r="R655" s="13"/>
      <c r="S655" s="1">
        <v>40388</v>
      </c>
      <c r="T655" t="s">
        <v>41</v>
      </c>
      <c r="U655" s="2">
        <v>40529</v>
      </c>
      <c r="V655" s="13"/>
      <c r="AC655" s="1">
        <v>40400</v>
      </c>
      <c r="AD655">
        <v>3562.48</v>
      </c>
    </row>
    <row r="656" spans="1:30" x14ac:dyDescent="0.25">
      <c r="A656" s="1">
        <v>40389</v>
      </c>
      <c r="B656">
        <v>1835.404</v>
      </c>
      <c r="C656" s="1">
        <v>40389</v>
      </c>
      <c r="D656">
        <v>1101.5999999999999</v>
      </c>
      <c r="E656" s="1">
        <v>40389</v>
      </c>
      <c r="F656">
        <v>2.0074000000000001</v>
      </c>
      <c r="G656" s="1">
        <v>37477</v>
      </c>
      <c r="H656">
        <v>1.7524999999999999</v>
      </c>
      <c r="I656" s="1">
        <v>40389</v>
      </c>
      <c r="J656">
        <v>1098.25</v>
      </c>
      <c r="K656" s="1">
        <v>40389</v>
      </c>
      <c r="L656">
        <v>1093.5</v>
      </c>
      <c r="M656" s="1">
        <v>40392</v>
      </c>
      <c r="N656">
        <v>-4.7</v>
      </c>
      <c r="O656" s="2">
        <v>40389</v>
      </c>
      <c r="P656" t="s">
        <v>40</v>
      </c>
      <c r="Q656" s="2">
        <v>40438</v>
      </c>
      <c r="R656" s="13"/>
      <c r="S656" s="1">
        <v>40389</v>
      </c>
      <c r="T656" t="s">
        <v>41</v>
      </c>
      <c r="U656" s="2">
        <v>40529</v>
      </c>
      <c r="V656" s="13"/>
      <c r="AC656" s="1">
        <v>40401</v>
      </c>
      <c r="AD656">
        <v>3546.12</v>
      </c>
    </row>
    <row r="657" spans="1:30" x14ac:dyDescent="0.25">
      <c r="A657" s="1">
        <v>40392</v>
      </c>
      <c r="B657">
        <v>1875.845</v>
      </c>
      <c r="C657" s="1">
        <v>40392</v>
      </c>
      <c r="D657">
        <v>1125.8599999999999</v>
      </c>
      <c r="E657" s="1">
        <v>40392</v>
      </c>
      <c r="F657">
        <v>1.9651000000000001</v>
      </c>
      <c r="G657" s="1">
        <v>37480</v>
      </c>
      <c r="H657">
        <v>1.75</v>
      </c>
      <c r="I657" s="1">
        <v>40392</v>
      </c>
      <c r="J657">
        <v>1121.75</v>
      </c>
      <c r="K657" s="1">
        <v>40392</v>
      </c>
      <c r="L657">
        <v>1117</v>
      </c>
      <c r="M657" s="1">
        <v>40393</v>
      </c>
      <c r="N657">
        <v>-4.7</v>
      </c>
      <c r="O657" s="2">
        <v>40392</v>
      </c>
      <c r="P657" t="s">
        <v>40</v>
      </c>
      <c r="Q657" s="2">
        <v>40438</v>
      </c>
      <c r="R657" s="13"/>
      <c r="S657" s="1">
        <v>40392</v>
      </c>
      <c r="T657" t="s">
        <v>41</v>
      </c>
      <c r="U657" s="2">
        <v>40529</v>
      </c>
      <c r="V657" s="13"/>
      <c r="AC657" s="1">
        <v>40402</v>
      </c>
      <c r="AD657">
        <v>3523.08</v>
      </c>
    </row>
    <row r="658" spans="1:30" x14ac:dyDescent="0.25">
      <c r="A658" s="1">
        <v>40393</v>
      </c>
      <c r="B658">
        <v>1866.8679999999999</v>
      </c>
      <c r="C658" s="1">
        <v>40393</v>
      </c>
      <c r="D658">
        <v>1120.46</v>
      </c>
      <c r="E658" s="1">
        <v>40393</v>
      </c>
      <c r="F658">
        <v>1.9744999999999999</v>
      </c>
      <c r="G658" s="1">
        <v>37481</v>
      </c>
      <c r="H658">
        <v>1.75</v>
      </c>
      <c r="I658" s="1">
        <v>40393</v>
      </c>
      <c r="J658">
        <v>1118.25</v>
      </c>
      <c r="K658" s="1">
        <v>40393</v>
      </c>
      <c r="L658">
        <v>1113.5</v>
      </c>
      <c r="M658" s="1">
        <v>40394</v>
      </c>
      <c r="N658">
        <v>-4.7</v>
      </c>
      <c r="O658" s="2">
        <v>40393</v>
      </c>
      <c r="P658" t="s">
        <v>40</v>
      </c>
      <c r="Q658" s="2">
        <v>40438</v>
      </c>
      <c r="R658" s="13"/>
      <c r="S658" s="1">
        <v>40393</v>
      </c>
      <c r="T658" t="s">
        <v>41</v>
      </c>
      <c r="U658" s="2">
        <v>40529</v>
      </c>
      <c r="V658" s="13"/>
      <c r="AC658" s="1">
        <v>40403</v>
      </c>
      <c r="AD658">
        <v>3507.1</v>
      </c>
    </row>
    <row r="659" spans="1:30" x14ac:dyDescent="0.25">
      <c r="A659" s="1">
        <v>40394</v>
      </c>
      <c r="B659">
        <v>1878.8119999999999</v>
      </c>
      <c r="C659" s="1">
        <v>40394</v>
      </c>
      <c r="D659">
        <v>1127.24</v>
      </c>
      <c r="E659" s="1">
        <v>40394</v>
      </c>
      <c r="F659">
        <v>1.9654</v>
      </c>
      <c r="G659" s="1">
        <v>37482</v>
      </c>
      <c r="H659">
        <v>1.7331300000000001</v>
      </c>
      <c r="I659" s="1">
        <v>40394</v>
      </c>
      <c r="J659">
        <v>1124.5</v>
      </c>
      <c r="K659" s="1">
        <v>40394</v>
      </c>
      <c r="L659">
        <v>1120</v>
      </c>
      <c r="M659" s="1">
        <v>40395</v>
      </c>
      <c r="N659">
        <v>-4.7</v>
      </c>
      <c r="O659" s="2">
        <v>40394</v>
      </c>
      <c r="P659" t="s">
        <v>40</v>
      </c>
      <c r="Q659" s="2">
        <v>40438</v>
      </c>
      <c r="R659" s="13"/>
      <c r="S659" s="1">
        <v>40394</v>
      </c>
      <c r="T659" t="s">
        <v>41</v>
      </c>
      <c r="U659" s="2">
        <v>40529</v>
      </c>
      <c r="V659" s="13"/>
      <c r="AC659" s="1">
        <v>40406</v>
      </c>
      <c r="AD659">
        <v>3507.28</v>
      </c>
    </row>
    <row r="660" spans="1:30" x14ac:dyDescent="0.25">
      <c r="A660" s="1">
        <v>40395</v>
      </c>
      <c r="B660">
        <v>1876.5119999999999</v>
      </c>
      <c r="C660" s="1">
        <v>40395</v>
      </c>
      <c r="D660">
        <v>1125.82</v>
      </c>
      <c r="E660" s="1">
        <v>40395</v>
      </c>
      <c r="F660">
        <v>1.9687000000000001</v>
      </c>
      <c r="G660" s="1">
        <v>37483</v>
      </c>
      <c r="H660">
        <v>1.7574999999999901</v>
      </c>
      <c r="I660" s="1">
        <v>40395</v>
      </c>
      <c r="J660">
        <v>1123.5</v>
      </c>
      <c r="K660" s="1">
        <v>40395</v>
      </c>
      <c r="L660">
        <v>1118.75</v>
      </c>
      <c r="M660" s="1">
        <v>40396</v>
      </c>
      <c r="N660">
        <v>-4.7</v>
      </c>
      <c r="O660" s="2">
        <v>40395</v>
      </c>
      <c r="P660" t="s">
        <v>40</v>
      </c>
      <c r="Q660" s="2">
        <v>40438</v>
      </c>
      <c r="R660" s="13"/>
      <c r="S660" s="1">
        <v>40395</v>
      </c>
      <c r="T660" t="s">
        <v>41</v>
      </c>
      <c r="U660" s="2">
        <v>40529</v>
      </c>
      <c r="V660" s="13"/>
      <c r="AC660" s="1">
        <v>40407</v>
      </c>
      <c r="AD660">
        <v>3528.5</v>
      </c>
    </row>
    <row r="661" spans="1:30" x14ac:dyDescent="0.25">
      <c r="A661" s="1">
        <v>40396</v>
      </c>
      <c r="B661">
        <v>1869.768</v>
      </c>
      <c r="C661" s="1">
        <v>40396</v>
      </c>
      <c r="D661">
        <v>1121.6400000000001</v>
      </c>
      <c r="E661" s="1">
        <v>40396</v>
      </c>
      <c r="F661">
        <v>1.9774</v>
      </c>
      <c r="G661" s="1">
        <v>37484</v>
      </c>
      <c r="H661">
        <v>1.76</v>
      </c>
      <c r="I661" s="1">
        <v>40396</v>
      </c>
      <c r="J661">
        <v>1119.5</v>
      </c>
      <c r="K661" s="1">
        <v>40396</v>
      </c>
      <c r="L661">
        <v>1114.75</v>
      </c>
      <c r="M661" s="1">
        <v>40399</v>
      </c>
      <c r="N661">
        <v>-4.7</v>
      </c>
      <c r="O661" s="2">
        <v>40396</v>
      </c>
      <c r="P661" t="s">
        <v>40</v>
      </c>
      <c r="Q661" s="2">
        <v>40438</v>
      </c>
      <c r="R661" s="13"/>
      <c r="S661" s="1">
        <v>40396</v>
      </c>
      <c r="T661" t="s">
        <v>41</v>
      </c>
      <c r="U661" s="2">
        <v>40529</v>
      </c>
      <c r="V661" s="13"/>
      <c r="AC661" s="1">
        <v>40408</v>
      </c>
      <c r="AD661">
        <v>3526.38</v>
      </c>
    </row>
    <row r="662" spans="1:30" x14ac:dyDescent="0.25">
      <c r="A662" s="1">
        <v>40399</v>
      </c>
      <c r="B662">
        <v>1880.056</v>
      </c>
      <c r="C662" s="1">
        <v>40399</v>
      </c>
      <c r="D662">
        <v>1127.79</v>
      </c>
      <c r="E662" s="1">
        <v>40399</v>
      </c>
      <c r="F662">
        <v>1.9670000000000001</v>
      </c>
      <c r="G662" s="1">
        <v>37487</v>
      </c>
      <c r="H662">
        <v>1.77</v>
      </c>
      <c r="I662" s="1">
        <v>40399</v>
      </c>
      <c r="J662">
        <v>1125.5</v>
      </c>
      <c r="K662" s="1">
        <v>40399</v>
      </c>
      <c r="L662">
        <v>1121</v>
      </c>
      <c r="M662" s="1">
        <v>40400</v>
      </c>
      <c r="N662">
        <v>-4.8</v>
      </c>
      <c r="O662" s="2">
        <v>40399</v>
      </c>
      <c r="P662" t="s">
        <v>40</v>
      </c>
      <c r="Q662" s="2">
        <v>40438</v>
      </c>
      <c r="R662" s="13"/>
      <c r="S662" s="1">
        <v>40399</v>
      </c>
      <c r="T662" t="s">
        <v>41</v>
      </c>
      <c r="U662" s="2">
        <v>40529</v>
      </c>
      <c r="V662" s="13"/>
      <c r="AC662" s="1">
        <v>40409</v>
      </c>
      <c r="AD662">
        <v>3549.75</v>
      </c>
    </row>
    <row r="663" spans="1:30" x14ac:dyDescent="0.25">
      <c r="A663" s="1">
        <v>40400</v>
      </c>
      <c r="B663">
        <v>1868.88</v>
      </c>
      <c r="C663" s="1">
        <v>40400</v>
      </c>
      <c r="D663">
        <v>1121.06</v>
      </c>
      <c r="E663" s="1">
        <v>40400</v>
      </c>
      <c r="F663">
        <v>1.9792999999999998</v>
      </c>
      <c r="G663" s="1">
        <v>37488</v>
      </c>
      <c r="H663">
        <v>1.77</v>
      </c>
      <c r="I663" s="1">
        <v>40400</v>
      </c>
      <c r="J663">
        <v>1119.75</v>
      </c>
      <c r="K663" s="1">
        <v>40400</v>
      </c>
      <c r="L663">
        <v>1115</v>
      </c>
      <c r="M663" s="1">
        <v>40401</v>
      </c>
      <c r="N663">
        <v>-4.9000000000000004</v>
      </c>
      <c r="O663" s="2">
        <v>40400</v>
      </c>
      <c r="P663" t="s">
        <v>40</v>
      </c>
      <c r="Q663" s="2">
        <v>40438</v>
      </c>
      <c r="R663" s="13"/>
      <c r="S663" s="1">
        <v>40400</v>
      </c>
      <c r="T663" t="s">
        <v>41</v>
      </c>
      <c r="U663" s="2">
        <v>40529</v>
      </c>
      <c r="V663" s="13"/>
      <c r="AC663" s="1">
        <v>40410</v>
      </c>
      <c r="AD663">
        <v>3544.7</v>
      </c>
    </row>
    <row r="664" spans="1:30" x14ac:dyDescent="0.25">
      <c r="A664" s="1">
        <v>40401</v>
      </c>
      <c r="B664">
        <v>1817.126</v>
      </c>
      <c r="C664" s="1">
        <v>40401</v>
      </c>
      <c r="D664">
        <v>1089.47</v>
      </c>
      <c r="E664" s="1">
        <v>40401</v>
      </c>
      <c r="F664">
        <v>2.0390000000000001</v>
      </c>
      <c r="G664" s="1">
        <v>37489</v>
      </c>
      <c r="H664">
        <v>1.77</v>
      </c>
      <c r="I664" s="1">
        <v>40401</v>
      </c>
      <c r="J664">
        <v>1085</v>
      </c>
      <c r="K664" s="1">
        <v>40401</v>
      </c>
      <c r="L664">
        <v>1080</v>
      </c>
      <c r="M664" s="1">
        <v>40402</v>
      </c>
      <c r="N664">
        <v>-4.9000000000000004</v>
      </c>
      <c r="O664" s="2">
        <v>40401</v>
      </c>
      <c r="P664" t="s">
        <v>40</v>
      </c>
      <c r="Q664" s="2">
        <v>40438</v>
      </c>
      <c r="R664" s="13"/>
      <c r="S664" s="1">
        <v>40401</v>
      </c>
      <c r="T664" t="s">
        <v>41</v>
      </c>
      <c r="U664" s="2">
        <v>40529</v>
      </c>
      <c r="V664" s="13"/>
      <c r="AC664" s="1">
        <v>40413</v>
      </c>
      <c r="AD664">
        <v>3537.42</v>
      </c>
    </row>
    <row r="665" spans="1:30" x14ac:dyDescent="0.25">
      <c r="A665" s="1">
        <v>40402</v>
      </c>
      <c r="B665">
        <v>1807.605</v>
      </c>
      <c r="C665" s="1">
        <v>40402</v>
      </c>
      <c r="D665">
        <v>1083.6099999999999</v>
      </c>
      <c r="E665" s="1">
        <v>40402</v>
      </c>
      <c r="F665">
        <v>2.0514999999999999</v>
      </c>
      <c r="G665" s="1">
        <v>37490</v>
      </c>
      <c r="H665">
        <v>1.78</v>
      </c>
      <c r="I665" s="1">
        <v>40402</v>
      </c>
      <c r="J665">
        <v>1079.25</v>
      </c>
      <c r="K665" s="1">
        <v>40402</v>
      </c>
      <c r="L665">
        <v>1074.25</v>
      </c>
      <c r="M665" s="1">
        <v>40403</v>
      </c>
      <c r="N665">
        <v>-4.9000000000000004</v>
      </c>
      <c r="O665" s="2">
        <v>40402</v>
      </c>
      <c r="P665" t="s">
        <v>40</v>
      </c>
      <c r="Q665" s="2">
        <v>40438</v>
      </c>
      <c r="R665" s="13"/>
      <c r="S665" s="1">
        <v>40402</v>
      </c>
      <c r="T665" t="s">
        <v>41</v>
      </c>
      <c r="U665" s="2">
        <v>40529</v>
      </c>
      <c r="V665" s="13"/>
      <c r="AC665" s="1">
        <v>40414</v>
      </c>
      <c r="AD665">
        <v>3506.51</v>
      </c>
    </row>
    <row r="666" spans="1:30" x14ac:dyDescent="0.25">
      <c r="A666" s="1">
        <v>40403</v>
      </c>
      <c r="B666">
        <v>1800.3879999999999</v>
      </c>
      <c r="C666" s="1">
        <v>40403</v>
      </c>
      <c r="D666">
        <v>1079.25</v>
      </c>
      <c r="E666" s="1">
        <v>40403</v>
      </c>
      <c r="F666">
        <v>2.0613000000000001</v>
      </c>
      <c r="G666" s="1">
        <v>37491</v>
      </c>
      <c r="H666">
        <v>1.7962499999999999</v>
      </c>
      <c r="I666" s="1">
        <v>40403</v>
      </c>
      <c r="J666">
        <v>1076</v>
      </c>
      <c r="K666" s="1">
        <v>40403</v>
      </c>
      <c r="L666">
        <v>1071.25</v>
      </c>
      <c r="M666" s="1">
        <v>40406</v>
      </c>
      <c r="N666">
        <v>-4.9000000000000004</v>
      </c>
      <c r="O666" s="2">
        <v>40403</v>
      </c>
      <c r="P666" t="s">
        <v>40</v>
      </c>
      <c r="Q666" s="2">
        <v>40438</v>
      </c>
      <c r="R666" s="13"/>
      <c r="S666" s="1">
        <v>40403</v>
      </c>
      <c r="T666" t="s">
        <v>41</v>
      </c>
      <c r="U666" s="2">
        <v>40529</v>
      </c>
      <c r="V666" s="13"/>
      <c r="AC666" s="1">
        <v>40415</v>
      </c>
      <c r="AD666">
        <v>3517.52</v>
      </c>
    </row>
    <row r="667" spans="1:30" x14ac:dyDescent="0.25">
      <c r="A667" s="1">
        <v>40406</v>
      </c>
      <c r="B667">
        <v>1800.7</v>
      </c>
      <c r="C667" s="1">
        <v>40406</v>
      </c>
      <c r="D667">
        <v>1079.3800000000001</v>
      </c>
      <c r="E667" s="1">
        <v>40406</v>
      </c>
      <c r="F667">
        <v>2.0604</v>
      </c>
      <c r="G667" s="1">
        <v>37494</v>
      </c>
      <c r="H667">
        <v>1.7962499999999999</v>
      </c>
      <c r="I667" s="1">
        <v>40406</v>
      </c>
      <c r="J667">
        <v>1077</v>
      </c>
      <c r="K667" s="1">
        <v>40406</v>
      </c>
      <c r="L667">
        <v>1072.25</v>
      </c>
      <c r="M667" s="1">
        <v>40407</v>
      </c>
      <c r="N667">
        <v>-4.9000000000000004</v>
      </c>
      <c r="O667" s="2">
        <v>40406</v>
      </c>
      <c r="P667" t="s">
        <v>40</v>
      </c>
      <c r="Q667" s="2">
        <v>40438</v>
      </c>
      <c r="R667" s="13"/>
      <c r="S667" s="1">
        <v>40406</v>
      </c>
      <c r="T667" t="s">
        <v>41</v>
      </c>
      <c r="U667" s="2">
        <v>40529</v>
      </c>
      <c r="V667" s="13"/>
      <c r="AC667" s="1">
        <v>40416</v>
      </c>
      <c r="AD667">
        <v>3506.17</v>
      </c>
    </row>
    <row r="668" spans="1:30" x14ac:dyDescent="0.25">
      <c r="A668" s="1">
        <v>40407</v>
      </c>
      <c r="B668">
        <v>1823.183</v>
      </c>
      <c r="C668" s="1">
        <v>40407</v>
      </c>
      <c r="D668">
        <v>1092.54</v>
      </c>
      <c r="E668" s="1">
        <v>40407</v>
      </c>
      <c r="F668">
        <v>2.0369000000000002</v>
      </c>
      <c r="G668" s="1">
        <v>37495</v>
      </c>
      <c r="H668">
        <v>1.8</v>
      </c>
      <c r="I668" s="1">
        <v>40407</v>
      </c>
      <c r="J668">
        <v>1089</v>
      </c>
      <c r="K668" s="1">
        <v>40407</v>
      </c>
      <c r="L668">
        <v>1084.25</v>
      </c>
      <c r="M668" s="1">
        <v>40408</v>
      </c>
      <c r="N668">
        <v>-5</v>
      </c>
      <c r="O668" s="2">
        <v>40407</v>
      </c>
      <c r="P668" t="s">
        <v>40</v>
      </c>
      <c r="Q668" s="2">
        <v>40438</v>
      </c>
      <c r="R668" s="13"/>
      <c r="S668" s="1">
        <v>40407</v>
      </c>
      <c r="T668" t="s">
        <v>41</v>
      </c>
      <c r="U668" s="2">
        <v>40529</v>
      </c>
      <c r="V668" s="13"/>
      <c r="AC668" s="1">
        <v>40417</v>
      </c>
      <c r="AD668">
        <v>3537.4</v>
      </c>
    </row>
    <row r="669" spans="1:30" x14ac:dyDescent="0.25">
      <c r="A669" s="1">
        <v>40408</v>
      </c>
      <c r="B669">
        <v>1826.1420000000001</v>
      </c>
      <c r="C669" s="1">
        <v>40408</v>
      </c>
      <c r="D669">
        <v>1094.1600000000001</v>
      </c>
      <c r="E669" s="1">
        <v>40408</v>
      </c>
      <c r="F669">
        <v>2.0356000000000001</v>
      </c>
      <c r="G669" s="1">
        <v>37496</v>
      </c>
      <c r="H669">
        <v>1.8199999999999901</v>
      </c>
      <c r="I669" s="1">
        <v>40408</v>
      </c>
      <c r="J669">
        <v>1086.75</v>
      </c>
      <c r="K669" s="1">
        <v>40408</v>
      </c>
      <c r="L669">
        <v>1081.75</v>
      </c>
      <c r="M669" s="1">
        <v>40409</v>
      </c>
      <c r="N669">
        <v>-5</v>
      </c>
      <c r="O669" s="2">
        <v>40408</v>
      </c>
      <c r="P669" t="s">
        <v>40</v>
      </c>
      <c r="Q669" s="2">
        <v>40438</v>
      </c>
      <c r="R669" s="13"/>
      <c r="S669" s="1">
        <v>40408</v>
      </c>
      <c r="T669" t="s">
        <v>41</v>
      </c>
      <c r="U669" s="2">
        <v>40529</v>
      </c>
      <c r="V669" s="13"/>
      <c r="AC669" s="1">
        <v>40420</v>
      </c>
      <c r="AD669">
        <v>3555.35</v>
      </c>
    </row>
    <row r="670" spans="1:30" x14ac:dyDescent="0.25">
      <c r="A670" s="1">
        <v>40409</v>
      </c>
      <c r="B670">
        <v>1795.2439999999999</v>
      </c>
      <c r="C670" s="1">
        <v>40409</v>
      </c>
      <c r="D670">
        <v>1075.6300000000001</v>
      </c>
      <c r="E670" s="1">
        <v>40409</v>
      </c>
      <c r="F670">
        <v>2.0710999999999999</v>
      </c>
      <c r="G670" s="1">
        <v>37497</v>
      </c>
      <c r="H670">
        <v>1.81375</v>
      </c>
      <c r="I670" s="1">
        <v>40409</v>
      </c>
      <c r="J670">
        <v>1071.25</v>
      </c>
      <c r="K670" s="1">
        <v>40409</v>
      </c>
      <c r="L670">
        <v>1066.25</v>
      </c>
      <c r="M670" s="1">
        <v>40410</v>
      </c>
      <c r="N670">
        <v>-5</v>
      </c>
      <c r="O670" s="2">
        <v>40409</v>
      </c>
      <c r="P670" t="s">
        <v>40</v>
      </c>
      <c r="Q670" s="2">
        <v>40438</v>
      </c>
      <c r="R670" s="13"/>
      <c r="S670" s="1">
        <v>40409</v>
      </c>
      <c r="T670" t="s">
        <v>41</v>
      </c>
      <c r="U670" s="2">
        <v>40529</v>
      </c>
      <c r="V670" s="13"/>
      <c r="AC670" s="1">
        <v>40421</v>
      </c>
      <c r="AD670">
        <v>3555.63</v>
      </c>
    </row>
    <row r="671" spans="1:30" x14ac:dyDescent="0.25">
      <c r="A671" s="1">
        <v>40410</v>
      </c>
      <c r="B671">
        <v>1788.672</v>
      </c>
      <c r="C671" s="1">
        <v>40410</v>
      </c>
      <c r="D671">
        <v>1071.69</v>
      </c>
      <c r="E671" s="1">
        <v>40410</v>
      </c>
      <c r="F671">
        <v>2.0788000000000002</v>
      </c>
      <c r="G671" s="1">
        <v>37498</v>
      </c>
      <c r="H671">
        <v>1.8062499999999999</v>
      </c>
      <c r="I671" s="1">
        <v>40410</v>
      </c>
      <c r="J671">
        <v>1070.25</v>
      </c>
      <c r="K671" s="1">
        <v>40410</v>
      </c>
      <c r="L671">
        <v>1065.25</v>
      </c>
      <c r="M671" s="1">
        <v>40413</v>
      </c>
      <c r="N671">
        <v>-5</v>
      </c>
      <c r="O671" s="2">
        <v>40410</v>
      </c>
      <c r="P671" t="s">
        <v>40</v>
      </c>
      <c r="Q671" s="2">
        <v>40438</v>
      </c>
      <c r="R671" s="13"/>
      <c r="S671" s="1">
        <v>40410</v>
      </c>
      <c r="T671" t="s">
        <v>41</v>
      </c>
      <c r="U671" s="2">
        <v>40529</v>
      </c>
      <c r="V671" s="13"/>
      <c r="AC671" s="1">
        <v>40422</v>
      </c>
      <c r="AD671">
        <v>3572.03</v>
      </c>
    </row>
    <row r="672" spans="1:30" x14ac:dyDescent="0.25">
      <c r="A672" s="1">
        <v>40413</v>
      </c>
      <c r="B672">
        <v>1781.47</v>
      </c>
      <c r="C672" s="1">
        <v>40413</v>
      </c>
      <c r="D672">
        <v>1067.3599999999999</v>
      </c>
      <c r="E672" s="1">
        <v>40413</v>
      </c>
      <c r="F672">
        <v>2.0874000000000001</v>
      </c>
      <c r="G672" s="1">
        <v>37502</v>
      </c>
      <c r="H672">
        <v>1.8018799999999999</v>
      </c>
      <c r="I672" s="1">
        <v>40413</v>
      </c>
      <c r="J672">
        <v>1065.5</v>
      </c>
      <c r="K672" s="1">
        <v>40413</v>
      </c>
      <c r="L672">
        <v>1060.5</v>
      </c>
      <c r="M672" s="1">
        <v>40414</v>
      </c>
      <c r="N672">
        <v>-5</v>
      </c>
      <c r="O672" s="2">
        <v>40413</v>
      </c>
      <c r="P672" t="s">
        <v>40</v>
      </c>
      <c r="Q672" s="2">
        <v>40438</v>
      </c>
      <c r="R672" s="13"/>
      <c r="S672" s="1">
        <v>40413</v>
      </c>
      <c r="T672" t="s">
        <v>41</v>
      </c>
      <c r="U672" s="2">
        <v>40529</v>
      </c>
      <c r="V672" s="13"/>
      <c r="AC672" s="1">
        <v>40423</v>
      </c>
      <c r="AD672">
        <v>3537.67</v>
      </c>
    </row>
    <row r="673" spans="1:30" x14ac:dyDescent="0.25">
      <c r="A673" s="1">
        <v>40414</v>
      </c>
      <c r="B673">
        <v>1755.6489999999999</v>
      </c>
      <c r="C673" s="1">
        <v>40414</v>
      </c>
      <c r="D673">
        <v>1051.8699999999999</v>
      </c>
      <c r="E673" s="1">
        <v>40414</v>
      </c>
      <c r="F673">
        <v>2.1185</v>
      </c>
      <c r="G673" s="1">
        <v>37503</v>
      </c>
      <c r="H673">
        <v>1.7825</v>
      </c>
      <c r="I673" s="1">
        <v>40414</v>
      </c>
      <c r="J673">
        <v>1049.75</v>
      </c>
      <c r="K673" s="1">
        <v>40414</v>
      </c>
      <c r="L673">
        <v>1044.75</v>
      </c>
      <c r="M673" s="1">
        <v>40415</v>
      </c>
      <c r="N673">
        <v>-5</v>
      </c>
      <c r="O673" s="2">
        <v>40414</v>
      </c>
      <c r="P673" t="s">
        <v>40</v>
      </c>
      <c r="Q673" s="2">
        <v>40438</v>
      </c>
      <c r="R673" s="13"/>
      <c r="S673" s="1">
        <v>40414</v>
      </c>
      <c r="T673" t="s">
        <v>41</v>
      </c>
      <c r="U673" s="2">
        <v>40529</v>
      </c>
      <c r="V673" s="13"/>
      <c r="AC673" s="1">
        <v>40424</v>
      </c>
      <c r="AD673">
        <v>3485.33</v>
      </c>
    </row>
    <row r="674" spans="1:30" x14ac:dyDescent="0.25">
      <c r="A674" s="1">
        <v>40415</v>
      </c>
      <c r="B674">
        <v>1761.6210000000001</v>
      </c>
      <c r="C674" s="1">
        <v>40415</v>
      </c>
      <c r="D674">
        <v>1055.33</v>
      </c>
      <c r="E674" s="1">
        <v>40415</v>
      </c>
      <c r="F674">
        <v>2.1126999999999998</v>
      </c>
      <c r="G674" s="1">
        <v>37504</v>
      </c>
      <c r="H674">
        <v>1.78</v>
      </c>
      <c r="I674" s="1">
        <v>40415</v>
      </c>
      <c r="J674">
        <v>1054.5</v>
      </c>
      <c r="K674" s="1">
        <v>40415</v>
      </c>
      <c r="L674">
        <v>1049.5</v>
      </c>
      <c r="M674" s="1">
        <v>40416</v>
      </c>
      <c r="N674">
        <v>-5</v>
      </c>
      <c r="O674" s="2">
        <v>40415</v>
      </c>
      <c r="P674" t="s">
        <v>40</v>
      </c>
      <c r="Q674" s="2">
        <v>40438</v>
      </c>
      <c r="R674" s="13"/>
      <c r="S674" s="1">
        <v>40415</v>
      </c>
      <c r="T674" t="s">
        <v>41</v>
      </c>
      <c r="U674" s="2">
        <v>40529</v>
      </c>
      <c r="V674" s="13"/>
      <c r="AC674" s="1">
        <v>40428</v>
      </c>
      <c r="AD674">
        <v>3540.75</v>
      </c>
    </row>
    <row r="675" spans="1:30" x14ac:dyDescent="0.25">
      <c r="A675" s="1">
        <v>40416</v>
      </c>
      <c r="B675">
        <v>1748.136</v>
      </c>
      <c r="C675" s="1">
        <v>40416</v>
      </c>
      <c r="D675">
        <v>1047.22</v>
      </c>
      <c r="E675" s="1">
        <v>40416</v>
      </c>
      <c r="F675">
        <v>2.1292</v>
      </c>
      <c r="G675" s="1">
        <v>37505</v>
      </c>
      <c r="H675">
        <v>1.7749999999999999</v>
      </c>
      <c r="I675" s="1">
        <v>40416</v>
      </c>
      <c r="J675">
        <v>1044.75</v>
      </c>
      <c r="K675" s="1">
        <v>40416</v>
      </c>
      <c r="L675">
        <v>1039.75</v>
      </c>
      <c r="M675" s="1">
        <v>40417</v>
      </c>
      <c r="N675">
        <v>-5</v>
      </c>
      <c r="O675" s="2">
        <v>40416</v>
      </c>
      <c r="P675" t="s">
        <v>40</v>
      </c>
      <c r="Q675" s="2">
        <v>40438</v>
      </c>
      <c r="R675" s="13"/>
      <c r="S675" s="1">
        <v>40416</v>
      </c>
      <c r="T675" t="s">
        <v>41</v>
      </c>
      <c r="U675" s="2">
        <v>40529</v>
      </c>
      <c r="V675" s="13"/>
      <c r="AC675" s="1">
        <v>40429</v>
      </c>
      <c r="AD675">
        <v>3531.14</v>
      </c>
    </row>
    <row r="676" spans="1:30" x14ac:dyDescent="0.25">
      <c r="A676" s="1">
        <v>40417</v>
      </c>
      <c r="B676">
        <v>1777.6</v>
      </c>
      <c r="C676" s="1">
        <v>40417</v>
      </c>
      <c r="D676">
        <v>1064.5899999999999</v>
      </c>
      <c r="E676" s="1">
        <v>40417</v>
      </c>
      <c r="F676">
        <v>2.0996000000000001</v>
      </c>
      <c r="G676" s="1">
        <v>37508</v>
      </c>
      <c r="H676">
        <v>1.80125</v>
      </c>
      <c r="I676" s="1">
        <v>40417</v>
      </c>
      <c r="J676">
        <v>1063.75</v>
      </c>
      <c r="K676" s="1">
        <v>40417</v>
      </c>
      <c r="L676">
        <v>1058.75</v>
      </c>
      <c r="M676" s="1">
        <v>40420</v>
      </c>
      <c r="N676">
        <v>-5</v>
      </c>
      <c r="O676" s="2">
        <v>40417</v>
      </c>
      <c r="P676" t="s">
        <v>40</v>
      </c>
      <c r="Q676" s="2">
        <v>40438</v>
      </c>
      <c r="R676" s="13"/>
      <c r="S676" s="1">
        <v>40417</v>
      </c>
      <c r="T676" t="s">
        <v>41</v>
      </c>
      <c r="U676" s="2">
        <v>40529</v>
      </c>
      <c r="V676" s="13"/>
      <c r="AC676" s="1">
        <v>40430</v>
      </c>
      <c r="AD676">
        <v>3526.41</v>
      </c>
    </row>
    <row r="677" spans="1:30" x14ac:dyDescent="0.25">
      <c r="A677" s="1">
        <v>40420</v>
      </c>
      <c r="B677">
        <v>1751.7929999999999</v>
      </c>
      <c r="C677" s="1">
        <v>40420</v>
      </c>
      <c r="D677">
        <v>1048.92</v>
      </c>
      <c r="E677" s="1">
        <v>40420</v>
      </c>
      <c r="F677">
        <v>2.1320999999999999</v>
      </c>
      <c r="G677" s="1">
        <v>37509</v>
      </c>
      <c r="H677">
        <v>1.8162499999999999</v>
      </c>
      <c r="I677" s="1">
        <v>40420</v>
      </c>
      <c r="J677">
        <v>1045</v>
      </c>
      <c r="K677" s="1">
        <v>40420</v>
      </c>
      <c r="L677">
        <v>1040</v>
      </c>
      <c r="M677" s="1">
        <v>40421</v>
      </c>
      <c r="N677">
        <v>-5</v>
      </c>
      <c r="O677" s="2">
        <v>40420</v>
      </c>
      <c r="P677" t="s">
        <v>40</v>
      </c>
      <c r="Q677" s="2">
        <v>40438</v>
      </c>
      <c r="R677" s="13"/>
      <c r="S677" s="1">
        <v>40420</v>
      </c>
      <c r="T677" t="s">
        <v>41</v>
      </c>
      <c r="U677" s="2">
        <v>40529</v>
      </c>
      <c r="V677" s="13"/>
      <c r="AC677" s="1">
        <v>40431</v>
      </c>
      <c r="AD677">
        <v>3521.29</v>
      </c>
    </row>
    <row r="678" spans="1:30" x14ac:dyDescent="0.25">
      <c r="A678" s="1">
        <v>40421</v>
      </c>
      <c r="B678">
        <v>1752.546</v>
      </c>
      <c r="C678" s="1">
        <v>40421</v>
      </c>
      <c r="D678">
        <v>1049.33</v>
      </c>
      <c r="E678" s="1">
        <v>40421</v>
      </c>
      <c r="F678">
        <v>2.1316000000000002</v>
      </c>
      <c r="G678" s="1">
        <v>37510</v>
      </c>
      <c r="H678">
        <v>1.81938</v>
      </c>
      <c r="I678" s="1">
        <v>40421</v>
      </c>
      <c r="J678">
        <v>1048.25</v>
      </c>
      <c r="K678" s="1">
        <v>40421</v>
      </c>
      <c r="L678">
        <v>1043.25</v>
      </c>
      <c r="M678" s="1">
        <v>40422</v>
      </c>
      <c r="N678">
        <v>-5</v>
      </c>
      <c r="O678" s="2">
        <v>40421</v>
      </c>
      <c r="P678" t="s">
        <v>40</v>
      </c>
      <c r="Q678" s="2">
        <v>40438</v>
      </c>
      <c r="R678" s="13"/>
      <c r="S678" s="1">
        <v>40421</v>
      </c>
      <c r="T678" t="s">
        <v>41</v>
      </c>
      <c r="U678" s="2">
        <v>40529</v>
      </c>
      <c r="V678" s="13"/>
      <c r="AC678" s="1">
        <v>40434</v>
      </c>
      <c r="AD678">
        <v>3506.53</v>
      </c>
    </row>
    <row r="679" spans="1:30" x14ac:dyDescent="0.25">
      <c r="A679" s="1">
        <v>40422</v>
      </c>
      <c r="B679">
        <v>1804.4549999999999</v>
      </c>
      <c r="C679" s="1">
        <v>40422</v>
      </c>
      <c r="D679">
        <v>1080.29</v>
      </c>
      <c r="E679" s="1">
        <v>40422</v>
      </c>
      <c r="F679">
        <v>2.0707</v>
      </c>
      <c r="G679" s="1">
        <v>37511</v>
      </c>
      <c r="H679">
        <v>1.8262499999999999</v>
      </c>
      <c r="I679" s="1">
        <v>40422</v>
      </c>
      <c r="J679">
        <v>1081.75</v>
      </c>
      <c r="K679" s="1">
        <v>40422</v>
      </c>
      <c r="L679">
        <v>1076.75</v>
      </c>
      <c r="M679" s="1">
        <v>40423</v>
      </c>
      <c r="N679">
        <v>-5</v>
      </c>
      <c r="O679" s="2">
        <v>40422</v>
      </c>
      <c r="P679" t="s">
        <v>40</v>
      </c>
      <c r="Q679" s="2">
        <v>40438</v>
      </c>
      <c r="R679" s="13"/>
      <c r="S679" s="1">
        <v>40422</v>
      </c>
      <c r="T679" t="s">
        <v>41</v>
      </c>
      <c r="U679" s="2">
        <v>40529</v>
      </c>
      <c r="V679" s="13"/>
      <c r="AC679" s="1">
        <v>40435</v>
      </c>
      <c r="AD679">
        <v>3508.25</v>
      </c>
    </row>
    <row r="680" spans="1:30" x14ac:dyDescent="0.25">
      <c r="A680" s="1">
        <v>40423</v>
      </c>
      <c r="B680">
        <v>1820.979</v>
      </c>
      <c r="C680" s="1">
        <v>40423</v>
      </c>
      <c r="D680">
        <v>1090.0999999999999</v>
      </c>
      <c r="E680" s="1">
        <v>40423</v>
      </c>
      <c r="F680">
        <v>2.0571999999999999</v>
      </c>
      <c r="G680" s="1">
        <v>37512</v>
      </c>
      <c r="H680">
        <v>1.8199999999999901</v>
      </c>
      <c r="I680" s="1">
        <v>40423</v>
      </c>
      <c r="J680">
        <v>1089.5</v>
      </c>
      <c r="K680" s="1">
        <v>40423</v>
      </c>
      <c r="L680">
        <v>1084.5</v>
      </c>
      <c r="M680" s="1">
        <v>40424</v>
      </c>
      <c r="N680">
        <v>-5</v>
      </c>
      <c r="O680" s="2">
        <v>40423</v>
      </c>
      <c r="P680" t="s">
        <v>40</v>
      </c>
      <c r="Q680" s="2">
        <v>40438</v>
      </c>
      <c r="R680" s="13"/>
      <c r="S680" s="1">
        <v>40423</v>
      </c>
      <c r="T680" t="s">
        <v>41</v>
      </c>
      <c r="U680" s="2">
        <v>40529</v>
      </c>
      <c r="V680" s="13"/>
      <c r="AC680" s="1">
        <v>40436</v>
      </c>
      <c r="AD680">
        <v>3502.47</v>
      </c>
    </row>
    <row r="681" spans="1:30" x14ac:dyDescent="0.25">
      <c r="A681" s="1">
        <v>40424</v>
      </c>
      <c r="B681">
        <v>1845.104</v>
      </c>
      <c r="C681" s="1">
        <v>40424</v>
      </c>
      <c r="D681">
        <v>1104.51</v>
      </c>
      <c r="E681" s="1">
        <v>40424</v>
      </c>
      <c r="F681">
        <v>2.0310000000000001</v>
      </c>
      <c r="G681" s="1">
        <v>37515</v>
      </c>
      <c r="H681">
        <v>1.8199999999999901</v>
      </c>
      <c r="I681" s="1">
        <v>40424</v>
      </c>
      <c r="J681">
        <v>1103.5</v>
      </c>
      <c r="K681" s="1">
        <v>40424</v>
      </c>
      <c r="L681">
        <v>1098.5</v>
      </c>
      <c r="M681" s="1">
        <v>40428</v>
      </c>
      <c r="N681">
        <v>-4.9000000000000004</v>
      </c>
      <c r="O681" s="2">
        <v>40424</v>
      </c>
      <c r="P681" t="s">
        <v>40</v>
      </c>
      <c r="Q681" s="2">
        <v>40438</v>
      </c>
      <c r="R681" s="13"/>
      <c r="S681" s="1">
        <v>40424</v>
      </c>
      <c r="T681" t="s">
        <v>41</v>
      </c>
      <c r="U681" s="2">
        <v>40529</v>
      </c>
      <c r="V681" s="13"/>
      <c r="AC681" s="1">
        <v>40437</v>
      </c>
      <c r="AD681">
        <v>3502.61</v>
      </c>
    </row>
    <row r="682" spans="1:30" x14ac:dyDescent="0.25">
      <c r="A682" s="1">
        <v>40428</v>
      </c>
      <c r="B682">
        <v>1824.047</v>
      </c>
      <c r="C682" s="1">
        <v>40428</v>
      </c>
      <c r="D682">
        <v>1091.8399999999999</v>
      </c>
      <c r="E682" s="1">
        <v>40428</v>
      </c>
      <c r="F682">
        <v>2.0543</v>
      </c>
      <c r="G682" s="1">
        <v>37516</v>
      </c>
      <c r="H682">
        <v>1.83</v>
      </c>
      <c r="I682" s="1">
        <v>40428</v>
      </c>
      <c r="J682">
        <v>1091.25</v>
      </c>
      <c r="K682" s="1">
        <v>40428</v>
      </c>
      <c r="L682">
        <v>1086.25</v>
      </c>
      <c r="M682" s="1">
        <v>40429</v>
      </c>
      <c r="N682">
        <v>-4.9000000000000004</v>
      </c>
      <c r="O682" s="2">
        <v>40428</v>
      </c>
      <c r="P682" t="s">
        <v>40</v>
      </c>
      <c r="Q682" s="2">
        <v>40438</v>
      </c>
      <c r="R682" s="13"/>
      <c r="S682" s="1">
        <v>40428</v>
      </c>
      <c r="T682" t="s">
        <v>41</v>
      </c>
      <c r="U682" s="2">
        <v>40529</v>
      </c>
      <c r="V682" s="13"/>
      <c r="AC682" s="1">
        <v>40438</v>
      </c>
      <c r="AD682">
        <v>3501.96</v>
      </c>
    </row>
    <row r="683" spans="1:30" x14ac:dyDescent="0.25">
      <c r="A683" s="1">
        <v>40429</v>
      </c>
      <c r="B683">
        <v>1836.2059999999999</v>
      </c>
      <c r="C683" s="1">
        <v>40429</v>
      </c>
      <c r="D683">
        <v>1098.8699999999999</v>
      </c>
      <c r="E683" s="1">
        <v>40429</v>
      </c>
      <c r="F683">
        <v>2.0430000000000001</v>
      </c>
      <c r="G683" s="1">
        <v>37517</v>
      </c>
      <c r="H683">
        <v>1.8199999999999901</v>
      </c>
      <c r="I683" s="1">
        <v>40429</v>
      </c>
      <c r="J683">
        <v>1099.25</v>
      </c>
      <c r="K683" s="1">
        <v>40429</v>
      </c>
      <c r="L683">
        <v>1094.5</v>
      </c>
      <c r="M683" s="1">
        <v>40430</v>
      </c>
      <c r="N683">
        <v>-4.9000000000000004</v>
      </c>
      <c r="O683" s="2">
        <v>40429</v>
      </c>
      <c r="P683" t="s">
        <v>40</v>
      </c>
      <c r="Q683" s="2">
        <v>40438</v>
      </c>
      <c r="R683" s="13"/>
      <c r="S683" s="1">
        <v>40429</v>
      </c>
      <c r="T683" t="s">
        <v>41</v>
      </c>
      <c r="U683" s="2">
        <v>40529</v>
      </c>
      <c r="V683" s="13"/>
      <c r="AC683" s="1">
        <v>40441</v>
      </c>
      <c r="AD683">
        <v>3496.7</v>
      </c>
    </row>
    <row r="684" spans="1:30" x14ac:dyDescent="0.25">
      <c r="A684" s="1">
        <v>40430</v>
      </c>
      <c r="B684">
        <v>1845.0940000000001</v>
      </c>
      <c r="C684" s="1">
        <v>40430</v>
      </c>
      <c r="D684">
        <v>1104.18</v>
      </c>
      <c r="E684" s="1">
        <v>40430</v>
      </c>
      <c r="F684">
        <v>2.0331000000000001</v>
      </c>
      <c r="G684" s="1">
        <v>37518</v>
      </c>
      <c r="H684">
        <v>1.8199999999999901</v>
      </c>
      <c r="I684" s="1">
        <v>40430</v>
      </c>
      <c r="J684">
        <v>1102.5</v>
      </c>
      <c r="K684" s="1">
        <v>40430</v>
      </c>
      <c r="L684">
        <v>1097.5</v>
      </c>
      <c r="M684" s="1">
        <v>40431</v>
      </c>
      <c r="N684">
        <v>-4.9000000000000004</v>
      </c>
      <c r="O684" s="2">
        <v>40430</v>
      </c>
      <c r="P684" t="s">
        <v>40</v>
      </c>
      <c r="Q684" s="2">
        <v>40438</v>
      </c>
      <c r="R684" s="13"/>
      <c r="S684" s="1">
        <v>40430</v>
      </c>
      <c r="T684" t="s">
        <v>41</v>
      </c>
      <c r="U684" s="2">
        <v>40529</v>
      </c>
      <c r="V684" s="13"/>
      <c r="AC684" s="1">
        <v>40442</v>
      </c>
      <c r="AD684">
        <v>3502.38</v>
      </c>
    </row>
    <row r="685" spans="1:30" x14ac:dyDescent="0.25">
      <c r="A685" s="1">
        <v>40431</v>
      </c>
      <c r="B685">
        <v>1854.105</v>
      </c>
      <c r="C685" s="1">
        <v>40431</v>
      </c>
      <c r="D685">
        <v>1109.55</v>
      </c>
      <c r="E685" s="1">
        <v>40431</v>
      </c>
      <c r="F685">
        <v>2.0232999999999999</v>
      </c>
      <c r="G685" s="1">
        <v>37519</v>
      </c>
      <c r="H685">
        <v>1.8</v>
      </c>
      <c r="I685" s="1">
        <v>40431</v>
      </c>
      <c r="J685">
        <v>1109.75</v>
      </c>
      <c r="K685" s="1">
        <v>40431</v>
      </c>
      <c r="L685">
        <v>1105</v>
      </c>
      <c r="M685" s="1">
        <v>40434</v>
      </c>
      <c r="N685">
        <v>-5</v>
      </c>
      <c r="O685" s="2">
        <v>40431</v>
      </c>
      <c r="P685" t="s">
        <v>40</v>
      </c>
      <c r="Q685" s="2">
        <v>40438</v>
      </c>
      <c r="R685" s="13"/>
      <c r="S685" s="1">
        <v>40431</v>
      </c>
      <c r="T685" t="s">
        <v>41</v>
      </c>
      <c r="U685" s="2">
        <v>40529</v>
      </c>
      <c r="V685" s="13"/>
      <c r="AC685" s="1">
        <v>40443</v>
      </c>
      <c r="AD685">
        <v>3508.19</v>
      </c>
    </row>
    <row r="686" spans="1:30" x14ac:dyDescent="0.25">
      <c r="A686" s="1">
        <v>40434</v>
      </c>
      <c r="B686">
        <v>1875.4059999999999</v>
      </c>
      <c r="C686" s="1">
        <v>40434</v>
      </c>
      <c r="D686">
        <v>1121.9000000000001</v>
      </c>
      <c r="E686" s="1">
        <v>40434</v>
      </c>
      <c r="F686">
        <v>2.0030000000000001</v>
      </c>
      <c r="G686" s="1">
        <v>37522</v>
      </c>
      <c r="H686">
        <v>1.7962499999999999</v>
      </c>
      <c r="I686" s="1">
        <v>40434</v>
      </c>
      <c r="J686">
        <v>1121.25</v>
      </c>
      <c r="K686" s="1">
        <v>40434</v>
      </c>
      <c r="L686">
        <v>1116.25</v>
      </c>
      <c r="M686" s="1">
        <v>40435</v>
      </c>
      <c r="N686">
        <v>-5</v>
      </c>
      <c r="O686" s="2">
        <v>40434</v>
      </c>
      <c r="P686" t="s">
        <v>40</v>
      </c>
      <c r="Q686" s="2">
        <v>40438</v>
      </c>
      <c r="R686" s="13"/>
      <c r="S686" s="1">
        <v>40434</v>
      </c>
      <c r="T686" t="s">
        <v>41</v>
      </c>
      <c r="U686" s="2">
        <v>40529</v>
      </c>
      <c r="V686" s="13"/>
      <c r="AC686" s="1">
        <v>40444</v>
      </c>
      <c r="AD686">
        <v>3509.22</v>
      </c>
    </row>
    <row r="687" spans="1:30" x14ac:dyDescent="0.25">
      <c r="A687" s="1">
        <v>40435</v>
      </c>
      <c r="B687">
        <v>1874.0709999999999</v>
      </c>
      <c r="C687" s="1">
        <v>40435</v>
      </c>
      <c r="D687">
        <v>1121.0999999999999</v>
      </c>
      <c r="E687" s="1">
        <v>40435</v>
      </c>
      <c r="F687">
        <v>2.0044</v>
      </c>
      <c r="G687" s="1">
        <v>37523</v>
      </c>
      <c r="H687">
        <v>1.7943799999999901</v>
      </c>
      <c r="I687" s="1">
        <v>40435</v>
      </c>
      <c r="J687">
        <v>1120.75</v>
      </c>
      <c r="K687" s="1">
        <v>40435</v>
      </c>
      <c r="L687">
        <v>1115.75</v>
      </c>
      <c r="M687" s="1">
        <v>40436</v>
      </c>
      <c r="N687">
        <v>-5</v>
      </c>
      <c r="O687" s="2">
        <v>40435</v>
      </c>
      <c r="P687" t="s">
        <v>40</v>
      </c>
      <c r="Q687" s="2">
        <v>40438</v>
      </c>
      <c r="R687" s="13"/>
      <c r="S687" s="1">
        <v>40435</v>
      </c>
      <c r="T687" t="s">
        <v>41</v>
      </c>
      <c r="U687" s="2">
        <v>40529</v>
      </c>
      <c r="V687" s="13"/>
      <c r="AC687" s="1">
        <v>40445</v>
      </c>
      <c r="AD687">
        <v>3536.57</v>
      </c>
    </row>
    <row r="688" spans="1:30" x14ac:dyDescent="0.25">
      <c r="A688" s="1">
        <v>40436</v>
      </c>
      <c r="B688">
        <v>1880.7429999999999</v>
      </c>
      <c r="C688" s="1">
        <v>40436</v>
      </c>
      <c r="D688">
        <v>1125.07</v>
      </c>
      <c r="E688" s="1">
        <v>40436</v>
      </c>
      <c r="F688">
        <v>1.9975000000000001</v>
      </c>
      <c r="G688" s="1">
        <v>37524</v>
      </c>
      <c r="H688">
        <v>1.7906299999999999</v>
      </c>
      <c r="I688" s="1">
        <v>40436</v>
      </c>
      <c r="J688">
        <v>1125.75</v>
      </c>
      <c r="K688" s="1">
        <v>40436</v>
      </c>
      <c r="L688">
        <v>1120.75</v>
      </c>
      <c r="M688" s="1">
        <v>40437</v>
      </c>
      <c r="N688">
        <v>-5.2</v>
      </c>
      <c r="O688" s="2">
        <v>40436</v>
      </c>
      <c r="P688" t="s">
        <v>40</v>
      </c>
      <c r="Q688" s="2">
        <v>40438</v>
      </c>
      <c r="R688" s="13"/>
      <c r="S688" s="1">
        <v>40436</v>
      </c>
      <c r="T688" t="s">
        <v>41</v>
      </c>
      <c r="U688" s="2">
        <v>40529</v>
      </c>
      <c r="V688" s="13"/>
      <c r="AC688" s="1">
        <v>40448</v>
      </c>
      <c r="AD688">
        <v>3545.66</v>
      </c>
    </row>
    <row r="689" spans="1:30" x14ac:dyDescent="0.25">
      <c r="A689" s="1">
        <v>40437</v>
      </c>
      <c r="B689">
        <v>1880.3679999999999</v>
      </c>
      <c r="C689" s="1">
        <v>40437</v>
      </c>
      <c r="D689">
        <v>1124.6600000000001</v>
      </c>
      <c r="E689" s="1">
        <v>40437</v>
      </c>
      <c r="F689">
        <v>2.0011000000000001</v>
      </c>
      <c r="G689" s="1">
        <v>37525</v>
      </c>
      <c r="H689">
        <v>1.79813</v>
      </c>
      <c r="I689" s="1">
        <v>40437</v>
      </c>
      <c r="J689">
        <v>1127.75</v>
      </c>
      <c r="K689" s="1">
        <v>40437</v>
      </c>
      <c r="L689">
        <v>1122.5</v>
      </c>
      <c r="M689" s="1">
        <v>40438</v>
      </c>
      <c r="N689">
        <v>-7.2</v>
      </c>
      <c r="O689" s="2">
        <v>40437</v>
      </c>
      <c r="P689" t="s">
        <v>40</v>
      </c>
      <c r="Q689" s="2">
        <v>40438</v>
      </c>
      <c r="R689" s="13"/>
      <c r="S689" s="1">
        <v>40437</v>
      </c>
      <c r="T689" t="s">
        <v>41</v>
      </c>
      <c r="U689" s="2">
        <v>40529</v>
      </c>
      <c r="V689" s="13"/>
      <c r="AC689" s="1">
        <v>40449</v>
      </c>
      <c r="AD689">
        <v>3542.19</v>
      </c>
    </row>
    <row r="690" spans="1:30" x14ac:dyDescent="0.25">
      <c r="A690" s="1">
        <v>40438</v>
      </c>
      <c r="B690">
        <v>1881.9290000000001</v>
      </c>
      <c r="C690" s="1">
        <v>40438</v>
      </c>
      <c r="D690">
        <v>1125.5899999999999</v>
      </c>
      <c r="E690" s="1">
        <v>40438</v>
      </c>
      <c r="F690">
        <v>1.9995000000000001</v>
      </c>
      <c r="G690" s="1">
        <v>37526</v>
      </c>
      <c r="H690">
        <v>1.8062499999999999</v>
      </c>
      <c r="I690" s="1">
        <v>40438</v>
      </c>
      <c r="J690">
        <v>1133</v>
      </c>
      <c r="K690" s="1">
        <v>40438</v>
      </c>
      <c r="L690">
        <v>1119.75</v>
      </c>
      <c r="M690" s="1">
        <v>40441</v>
      </c>
      <c r="N690">
        <v>-5.2</v>
      </c>
      <c r="O690" s="2">
        <v>40438</v>
      </c>
      <c r="P690" t="s">
        <v>40</v>
      </c>
      <c r="Q690" s="2">
        <v>40438</v>
      </c>
      <c r="R690" s="13"/>
      <c r="S690" s="1">
        <v>40438</v>
      </c>
      <c r="T690" t="s">
        <v>41</v>
      </c>
      <c r="U690" s="2">
        <v>40529</v>
      </c>
      <c r="V690" s="13"/>
      <c r="AC690" s="1">
        <v>40450</v>
      </c>
      <c r="AD690">
        <v>3545.25</v>
      </c>
    </row>
    <row r="691" spans="1:30" x14ac:dyDescent="0.25">
      <c r="A691" s="1">
        <v>40441</v>
      </c>
      <c r="B691">
        <v>1910.6</v>
      </c>
      <c r="C691" s="1">
        <v>40441</v>
      </c>
      <c r="D691">
        <v>1142.71</v>
      </c>
      <c r="E691" s="1">
        <v>40441</v>
      </c>
      <c r="F691">
        <v>1.9666999999999999</v>
      </c>
      <c r="G691" s="1">
        <v>37529</v>
      </c>
      <c r="H691">
        <v>1.79</v>
      </c>
      <c r="I691" s="1">
        <v>40441</v>
      </c>
      <c r="J691">
        <v>1136.5</v>
      </c>
      <c r="K691" s="1">
        <v>40441</v>
      </c>
      <c r="L691">
        <v>1131.5</v>
      </c>
      <c r="M691" s="1">
        <v>40442</v>
      </c>
      <c r="N691">
        <v>-5.2</v>
      </c>
      <c r="O691" s="2">
        <v>40441</v>
      </c>
      <c r="P691" t="s">
        <v>41</v>
      </c>
      <c r="Q691" s="2">
        <v>40529</v>
      </c>
      <c r="R691" s="13"/>
      <c r="S691" s="1">
        <v>40441</v>
      </c>
      <c r="T691" t="s">
        <v>42</v>
      </c>
      <c r="U691" s="2">
        <v>40620</v>
      </c>
      <c r="V691" s="13"/>
      <c r="AC691" s="1">
        <v>40451</v>
      </c>
      <c r="AD691">
        <v>3546.65</v>
      </c>
    </row>
    <row r="692" spans="1:30" x14ac:dyDescent="0.25">
      <c r="A692" s="1">
        <v>40442</v>
      </c>
      <c r="B692">
        <v>1905.7360000000001</v>
      </c>
      <c r="C692" s="1">
        <v>40442</v>
      </c>
      <c r="D692">
        <v>1139.78</v>
      </c>
      <c r="E692" s="1">
        <v>40442</v>
      </c>
      <c r="F692">
        <v>1.9718</v>
      </c>
      <c r="G692" s="1">
        <v>37530</v>
      </c>
      <c r="H692">
        <v>1.7618799999999999</v>
      </c>
      <c r="I692" s="1">
        <v>40442</v>
      </c>
      <c r="J692">
        <v>1134.75</v>
      </c>
      <c r="K692" s="1">
        <v>40442</v>
      </c>
      <c r="L692">
        <v>1129.5</v>
      </c>
      <c r="M692" s="1">
        <v>40443</v>
      </c>
      <c r="N692">
        <v>-5.3</v>
      </c>
      <c r="O692" s="2">
        <v>40442</v>
      </c>
      <c r="P692" t="s">
        <v>41</v>
      </c>
      <c r="Q692" s="2">
        <v>40529</v>
      </c>
      <c r="R692" s="13"/>
      <c r="S692" s="1">
        <v>40442</v>
      </c>
      <c r="T692" t="s">
        <v>42</v>
      </c>
      <c r="U692" s="2">
        <v>40620</v>
      </c>
      <c r="V692" s="13"/>
      <c r="AC692" s="1">
        <v>40452</v>
      </c>
      <c r="AD692">
        <v>3548.9</v>
      </c>
    </row>
    <row r="693" spans="1:30" x14ac:dyDescent="0.25">
      <c r="A693" s="1">
        <v>40443</v>
      </c>
      <c r="B693">
        <v>1896.7719999999999</v>
      </c>
      <c r="C693" s="1">
        <v>40443</v>
      </c>
      <c r="D693">
        <v>1134.28</v>
      </c>
      <c r="E693" s="1">
        <v>40443</v>
      </c>
      <c r="F693">
        <v>1.9826999999999999</v>
      </c>
      <c r="G693" s="1">
        <v>37531</v>
      </c>
      <c r="H693">
        <v>1.77</v>
      </c>
      <c r="I693" s="1">
        <v>40443</v>
      </c>
      <c r="J693">
        <v>1129.75</v>
      </c>
      <c r="K693" s="1">
        <v>40443</v>
      </c>
      <c r="L693">
        <v>1124.5</v>
      </c>
      <c r="M693" s="1">
        <v>40444</v>
      </c>
      <c r="N693">
        <v>-5.3</v>
      </c>
      <c r="O693" s="2">
        <v>40443</v>
      </c>
      <c r="P693" t="s">
        <v>41</v>
      </c>
      <c r="Q693" s="2">
        <v>40529</v>
      </c>
      <c r="R693" s="13"/>
      <c r="S693" s="1">
        <v>40443</v>
      </c>
      <c r="T693" t="s">
        <v>42</v>
      </c>
      <c r="U693" s="2">
        <v>40620</v>
      </c>
      <c r="V693" s="13"/>
      <c r="AC693" s="1">
        <v>40455</v>
      </c>
      <c r="AD693">
        <v>3551.05</v>
      </c>
    </row>
    <row r="694" spans="1:30" x14ac:dyDescent="0.25">
      <c r="A694" s="1">
        <v>40444</v>
      </c>
      <c r="B694">
        <v>1880.972</v>
      </c>
      <c r="C694" s="1">
        <v>40444</v>
      </c>
      <c r="D694">
        <v>1124.83</v>
      </c>
      <c r="E694" s="1">
        <v>40444</v>
      </c>
      <c r="F694">
        <v>1.9994000000000001</v>
      </c>
      <c r="G694" s="1">
        <v>37532</v>
      </c>
      <c r="H694">
        <v>1.76</v>
      </c>
      <c r="I694" s="1">
        <v>40444</v>
      </c>
      <c r="J694">
        <v>1120.5</v>
      </c>
      <c r="K694" s="1">
        <v>40444</v>
      </c>
      <c r="L694">
        <v>1115</v>
      </c>
      <c r="M694" s="1">
        <v>40445</v>
      </c>
      <c r="N694">
        <v>-5.3</v>
      </c>
      <c r="O694" s="2">
        <v>40444</v>
      </c>
      <c r="P694" t="s">
        <v>41</v>
      </c>
      <c r="Q694" s="2">
        <v>40529</v>
      </c>
      <c r="R694" s="13"/>
      <c r="S694" s="1">
        <v>40444</v>
      </c>
      <c r="T694" t="s">
        <v>42</v>
      </c>
      <c r="U694" s="2">
        <v>40620</v>
      </c>
      <c r="V694" s="13"/>
      <c r="AC694" s="1">
        <v>40456</v>
      </c>
      <c r="AD694">
        <v>3570.63</v>
      </c>
    </row>
    <row r="695" spans="1:30" x14ac:dyDescent="0.25">
      <c r="A695" s="1">
        <v>40445</v>
      </c>
      <c r="B695">
        <v>1920.8430000000001</v>
      </c>
      <c r="C695" s="1">
        <v>40445</v>
      </c>
      <c r="D695">
        <v>1148.67</v>
      </c>
      <c r="E695" s="1">
        <v>40445</v>
      </c>
      <c r="F695">
        <v>1.958</v>
      </c>
      <c r="G695" s="1">
        <v>37533</v>
      </c>
      <c r="H695">
        <v>1.76</v>
      </c>
      <c r="I695" s="1">
        <v>40445</v>
      </c>
      <c r="J695">
        <v>1143.25</v>
      </c>
      <c r="K695" s="1">
        <v>40445</v>
      </c>
      <c r="L695">
        <v>1138</v>
      </c>
      <c r="M695" s="1">
        <v>40448</v>
      </c>
      <c r="N695">
        <v>-5.3</v>
      </c>
      <c r="O695" s="2">
        <v>40445</v>
      </c>
      <c r="P695" t="s">
        <v>41</v>
      </c>
      <c r="Q695" s="2">
        <v>40529</v>
      </c>
      <c r="R695" s="13"/>
      <c r="S695" s="1">
        <v>40445</v>
      </c>
      <c r="T695" t="s">
        <v>42</v>
      </c>
      <c r="U695" s="2">
        <v>40620</v>
      </c>
      <c r="V695" s="13"/>
      <c r="AC695" s="1">
        <v>40457</v>
      </c>
      <c r="AD695">
        <v>3570.9</v>
      </c>
    </row>
    <row r="696" spans="1:30" x14ac:dyDescent="0.25">
      <c r="A696" s="1">
        <v>40448</v>
      </c>
      <c r="B696">
        <v>1909.98</v>
      </c>
      <c r="C696" s="1">
        <v>40448</v>
      </c>
      <c r="D696">
        <v>1142.1600000000001</v>
      </c>
      <c r="E696" s="1">
        <v>40448</v>
      </c>
      <c r="F696">
        <v>1.9691999999999998</v>
      </c>
      <c r="G696" s="1">
        <v>37536</v>
      </c>
      <c r="H696">
        <v>1.76</v>
      </c>
      <c r="I696" s="1">
        <v>40448</v>
      </c>
      <c r="J696">
        <v>1137.75</v>
      </c>
      <c r="K696" s="1">
        <v>40448</v>
      </c>
      <c r="L696">
        <v>1132.5</v>
      </c>
      <c r="M696" s="1">
        <v>40449</v>
      </c>
      <c r="N696">
        <v>-5.3</v>
      </c>
      <c r="O696" s="2">
        <v>40448</v>
      </c>
      <c r="P696" t="s">
        <v>41</v>
      </c>
      <c r="Q696" s="2">
        <v>40529</v>
      </c>
      <c r="R696" s="13"/>
      <c r="S696" s="1">
        <v>40448</v>
      </c>
      <c r="T696" t="s">
        <v>42</v>
      </c>
      <c r="U696" s="2">
        <v>40620</v>
      </c>
      <c r="V696" s="13"/>
      <c r="AC696" s="1">
        <v>40458</v>
      </c>
      <c r="AD696">
        <v>3573.65</v>
      </c>
    </row>
    <row r="697" spans="1:30" x14ac:dyDescent="0.25">
      <c r="A697" s="1">
        <v>40449</v>
      </c>
      <c r="B697">
        <v>1919.585</v>
      </c>
      <c r="C697" s="1">
        <v>40449</v>
      </c>
      <c r="D697">
        <v>1147.7</v>
      </c>
      <c r="E697" s="1">
        <v>40449</v>
      </c>
      <c r="F697">
        <v>1.9603000000000002</v>
      </c>
      <c r="G697" s="1">
        <v>37537</v>
      </c>
      <c r="H697">
        <v>1.76563</v>
      </c>
      <c r="I697" s="1">
        <v>40449</v>
      </c>
      <c r="J697">
        <v>1141.75</v>
      </c>
      <c r="K697" s="1">
        <v>40449</v>
      </c>
      <c r="L697">
        <v>1136.5</v>
      </c>
      <c r="M697" s="1">
        <v>40450</v>
      </c>
      <c r="N697">
        <v>-5.3</v>
      </c>
      <c r="O697" s="2">
        <v>40449</v>
      </c>
      <c r="P697" t="s">
        <v>41</v>
      </c>
      <c r="Q697" s="2">
        <v>40529</v>
      </c>
      <c r="R697" s="13"/>
      <c r="S697" s="1">
        <v>40449</v>
      </c>
      <c r="T697" t="s">
        <v>42</v>
      </c>
      <c r="U697" s="2">
        <v>40620</v>
      </c>
      <c r="V697" s="13"/>
      <c r="AC697" s="1">
        <v>40459</v>
      </c>
      <c r="AD697">
        <v>3567.82</v>
      </c>
    </row>
    <row r="698" spans="1:30" x14ac:dyDescent="0.25">
      <c r="A698" s="1">
        <v>40450</v>
      </c>
      <c r="B698">
        <v>1914.838</v>
      </c>
      <c r="C698" s="1">
        <v>40450</v>
      </c>
      <c r="D698">
        <v>1144.73</v>
      </c>
      <c r="E698" s="1">
        <v>40450</v>
      </c>
      <c r="F698">
        <v>1.9659</v>
      </c>
      <c r="G698" s="1">
        <v>37538</v>
      </c>
      <c r="H698">
        <v>1.77</v>
      </c>
      <c r="I698" s="1">
        <v>40450</v>
      </c>
      <c r="J698">
        <v>1141</v>
      </c>
      <c r="K698" s="1">
        <v>40450</v>
      </c>
      <c r="L698">
        <v>1135.5</v>
      </c>
      <c r="M698" s="1">
        <v>40451</v>
      </c>
      <c r="N698">
        <v>-5.3</v>
      </c>
      <c r="O698" s="2">
        <v>40450</v>
      </c>
      <c r="P698" t="s">
        <v>41</v>
      </c>
      <c r="Q698" s="2">
        <v>40529</v>
      </c>
      <c r="R698" s="13"/>
      <c r="S698" s="1">
        <v>40450</v>
      </c>
      <c r="T698" t="s">
        <v>42</v>
      </c>
      <c r="U698" s="2">
        <v>40620</v>
      </c>
      <c r="V698" s="13"/>
      <c r="AC698" s="1">
        <v>40463</v>
      </c>
      <c r="AD698">
        <v>3565.26</v>
      </c>
    </row>
    <row r="699" spans="1:30" x14ac:dyDescent="0.25">
      <c r="A699" s="1">
        <v>40451</v>
      </c>
      <c r="B699">
        <v>1908.951</v>
      </c>
      <c r="C699" s="1">
        <v>40451</v>
      </c>
      <c r="D699">
        <v>1141.2</v>
      </c>
      <c r="E699" s="1">
        <v>40451</v>
      </c>
      <c r="F699">
        <v>1.9718</v>
      </c>
      <c r="G699" s="1">
        <v>37539</v>
      </c>
      <c r="H699">
        <v>1.7637499999999999</v>
      </c>
      <c r="I699" s="1">
        <v>40451</v>
      </c>
      <c r="J699">
        <v>1136.75</v>
      </c>
      <c r="K699" s="1">
        <v>40451</v>
      </c>
      <c r="L699">
        <v>1131.5</v>
      </c>
      <c r="M699" s="1">
        <v>40452</v>
      </c>
      <c r="N699">
        <v>-5.3</v>
      </c>
      <c r="O699" s="2">
        <v>40451</v>
      </c>
      <c r="P699" t="s">
        <v>41</v>
      </c>
      <c r="Q699" s="2">
        <v>40529</v>
      </c>
      <c r="R699" s="13"/>
      <c r="S699" s="1">
        <v>40451</v>
      </c>
      <c r="T699" t="s">
        <v>42</v>
      </c>
      <c r="U699" s="2">
        <v>40620</v>
      </c>
      <c r="V699" s="13"/>
      <c r="AC699" s="1">
        <v>40464</v>
      </c>
      <c r="AD699">
        <v>3558.34</v>
      </c>
    </row>
    <row r="700" spans="1:30" x14ac:dyDescent="0.25">
      <c r="A700" s="1">
        <v>40452</v>
      </c>
      <c r="B700">
        <v>1917.422</v>
      </c>
      <c r="C700" s="1">
        <v>40452</v>
      </c>
      <c r="D700">
        <v>1146.24</v>
      </c>
      <c r="E700" s="1">
        <v>40452</v>
      </c>
      <c r="F700">
        <v>1.9637</v>
      </c>
      <c r="G700" s="1">
        <v>37540</v>
      </c>
      <c r="H700">
        <v>1.7749999999999999</v>
      </c>
      <c r="I700" s="1">
        <v>40452</v>
      </c>
      <c r="J700">
        <v>1142.25</v>
      </c>
      <c r="K700" s="1">
        <v>40452</v>
      </c>
      <c r="L700">
        <v>1137</v>
      </c>
      <c r="M700" s="1">
        <v>40455</v>
      </c>
      <c r="N700">
        <v>-5.3</v>
      </c>
      <c r="O700" s="2">
        <v>40452</v>
      </c>
      <c r="P700" t="s">
        <v>41</v>
      </c>
      <c r="Q700" s="2">
        <v>40529</v>
      </c>
      <c r="R700" s="13"/>
      <c r="S700" s="1">
        <v>40452</v>
      </c>
      <c r="T700" t="s">
        <v>42</v>
      </c>
      <c r="U700" s="2">
        <v>40620</v>
      </c>
      <c r="V700" s="13"/>
      <c r="AC700" s="1">
        <v>40465</v>
      </c>
      <c r="AD700">
        <v>3564.17</v>
      </c>
    </row>
    <row r="701" spans="1:30" x14ac:dyDescent="0.25">
      <c r="A701" s="1">
        <v>40455</v>
      </c>
      <c r="B701">
        <v>1902.1489999999999</v>
      </c>
      <c r="C701" s="1">
        <v>40455</v>
      </c>
      <c r="D701">
        <v>1137.03</v>
      </c>
      <c r="E701" s="1">
        <v>40455</v>
      </c>
      <c r="F701">
        <v>2.0131000000000001</v>
      </c>
      <c r="G701" s="1">
        <v>37544</v>
      </c>
      <c r="H701">
        <v>1.8025</v>
      </c>
      <c r="I701" s="1">
        <v>40455</v>
      </c>
      <c r="J701">
        <v>1134.75</v>
      </c>
      <c r="K701" s="1">
        <v>40455</v>
      </c>
      <c r="L701">
        <v>1129.5</v>
      </c>
      <c r="M701" s="1">
        <v>40456</v>
      </c>
      <c r="N701">
        <v>-5.4</v>
      </c>
      <c r="O701" s="2">
        <v>40455</v>
      </c>
      <c r="P701" t="s">
        <v>41</v>
      </c>
      <c r="Q701" s="2">
        <v>40529</v>
      </c>
      <c r="R701" s="13"/>
      <c r="S701" s="1">
        <v>40455</v>
      </c>
      <c r="T701" t="s">
        <v>42</v>
      </c>
      <c r="U701" s="2">
        <v>40620</v>
      </c>
      <c r="V701" s="13"/>
      <c r="AC701" s="1">
        <v>40466</v>
      </c>
      <c r="AD701">
        <v>3563.1</v>
      </c>
    </row>
    <row r="702" spans="1:30" x14ac:dyDescent="0.25">
      <c r="A702" s="1">
        <v>40456</v>
      </c>
      <c r="B702">
        <v>1941.819</v>
      </c>
      <c r="C702" s="1">
        <v>40456</v>
      </c>
      <c r="D702">
        <v>1160.75</v>
      </c>
      <c r="E702" s="1">
        <v>40456</v>
      </c>
      <c r="F702">
        <v>1.972</v>
      </c>
      <c r="G702" s="1">
        <v>37545</v>
      </c>
      <c r="H702">
        <v>1.8225</v>
      </c>
      <c r="I702" s="1">
        <v>40456</v>
      </c>
      <c r="J702">
        <v>1154.75</v>
      </c>
      <c r="K702" s="1">
        <v>40456</v>
      </c>
      <c r="L702">
        <v>1149.25</v>
      </c>
      <c r="M702" s="1">
        <v>40457</v>
      </c>
      <c r="N702">
        <v>-5.4</v>
      </c>
      <c r="O702" s="2">
        <v>40456</v>
      </c>
      <c r="P702" t="s">
        <v>41</v>
      </c>
      <c r="Q702" s="2">
        <v>40529</v>
      </c>
      <c r="R702" s="13"/>
      <c r="S702" s="1">
        <v>40456</v>
      </c>
      <c r="T702" t="s">
        <v>42</v>
      </c>
      <c r="U702" s="2">
        <v>40620</v>
      </c>
      <c r="V702" s="13"/>
      <c r="AC702" s="1">
        <v>40469</v>
      </c>
      <c r="AD702">
        <v>3558.99</v>
      </c>
    </row>
    <row r="703" spans="1:30" x14ac:dyDescent="0.25">
      <c r="A703" s="1">
        <v>40457</v>
      </c>
      <c r="B703">
        <v>1941.502</v>
      </c>
      <c r="C703" s="1">
        <v>40457</v>
      </c>
      <c r="D703">
        <v>1159.97</v>
      </c>
      <c r="E703" s="1">
        <v>40457</v>
      </c>
      <c r="F703">
        <v>1.9752000000000001</v>
      </c>
      <c r="G703" s="1">
        <v>37546</v>
      </c>
      <c r="H703">
        <v>1.8399999999999901</v>
      </c>
      <c r="I703" s="1">
        <v>40457</v>
      </c>
      <c r="J703">
        <v>1155.75</v>
      </c>
      <c r="K703" s="1">
        <v>40457</v>
      </c>
      <c r="L703">
        <v>1150.25</v>
      </c>
      <c r="M703" s="1">
        <v>40458</v>
      </c>
      <c r="N703">
        <v>-5.4</v>
      </c>
      <c r="O703" s="2">
        <v>40457</v>
      </c>
      <c r="P703" t="s">
        <v>41</v>
      </c>
      <c r="Q703" s="2">
        <v>40529</v>
      </c>
      <c r="R703" s="13"/>
      <c r="S703" s="1">
        <v>40457</v>
      </c>
      <c r="T703" t="s">
        <v>42</v>
      </c>
      <c r="U703" s="2">
        <v>40620</v>
      </c>
      <c r="V703" s="13"/>
      <c r="AC703" s="1">
        <v>40470</v>
      </c>
      <c r="AD703">
        <v>3578.21</v>
      </c>
    </row>
    <row r="704" spans="1:30" x14ac:dyDescent="0.25">
      <c r="A704" s="1">
        <v>40458</v>
      </c>
      <c r="B704">
        <v>1938.307</v>
      </c>
      <c r="C704" s="1">
        <v>40458</v>
      </c>
      <c r="D704">
        <v>1158.06</v>
      </c>
      <c r="E704" s="1">
        <v>40458</v>
      </c>
      <c r="F704">
        <v>1.9784000000000002</v>
      </c>
      <c r="G704" s="1">
        <v>37547</v>
      </c>
      <c r="H704">
        <v>1.8274999999999999</v>
      </c>
      <c r="I704" s="1">
        <v>40458</v>
      </c>
      <c r="J704">
        <v>1156.5</v>
      </c>
      <c r="K704" s="1">
        <v>40458</v>
      </c>
      <c r="L704">
        <v>1151</v>
      </c>
      <c r="M704" s="1">
        <v>40459</v>
      </c>
      <c r="N704">
        <v>-5.4</v>
      </c>
      <c r="O704" s="2">
        <v>40458</v>
      </c>
      <c r="P704" t="s">
        <v>41</v>
      </c>
      <c r="Q704" s="2">
        <v>40529</v>
      </c>
      <c r="R704" s="13"/>
      <c r="S704" s="1">
        <v>40458</v>
      </c>
      <c r="T704" t="s">
        <v>42</v>
      </c>
      <c r="U704" s="2">
        <v>40620</v>
      </c>
      <c r="V704" s="13"/>
      <c r="AC704" s="1">
        <v>40471</v>
      </c>
      <c r="AD704">
        <v>3593.76</v>
      </c>
    </row>
    <row r="705" spans="1:30" x14ac:dyDescent="0.25">
      <c r="A705" s="1">
        <v>40459</v>
      </c>
      <c r="B705">
        <v>1950.18</v>
      </c>
      <c r="C705" s="1">
        <v>40459</v>
      </c>
      <c r="D705">
        <v>1165.1500000000001</v>
      </c>
      <c r="E705" s="1">
        <v>40459</v>
      </c>
      <c r="F705">
        <v>1.9664000000000001</v>
      </c>
      <c r="G705" s="1">
        <v>37550</v>
      </c>
      <c r="H705">
        <v>1.8262499999999999</v>
      </c>
      <c r="I705" s="1">
        <v>40459</v>
      </c>
      <c r="J705">
        <v>1160.5</v>
      </c>
      <c r="K705" s="1">
        <v>40459</v>
      </c>
      <c r="L705">
        <v>1155.25</v>
      </c>
      <c r="M705" s="1">
        <v>40462</v>
      </c>
      <c r="N705">
        <v>-5.4</v>
      </c>
      <c r="O705" s="2">
        <v>40459</v>
      </c>
      <c r="P705" t="s">
        <v>41</v>
      </c>
      <c r="Q705" s="2">
        <v>40529</v>
      </c>
      <c r="R705" s="13"/>
      <c r="S705" s="1">
        <v>40459</v>
      </c>
      <c r="T705" t="s">
        <v>42</v>
      </c>
      <c r="U705" s="2">
        <v>40620</v>
      </c>
      <c r="V705" s="13"/>
      <c r="AC705" s="1">
        <v>40472</v>
      </c>
      <c r="AD705">
        <v>3593.02</v>
      </c>
    </row>
    <row r="706" spans="1:30" x14ac:dyDescent="0.25">
      <c r="A706" s="1">
        <v>40462</v>
      </c>
      <c r="B706">
        <v>1950.4680000000001</v>
      </c>
      <c r="C706" s="1">
        <v>40462</v>
      </c>
      <c r="D706">
        <v>1165.32</v>
      </c>
      <c r="E706" s="1">
        <v>40462</v>
      </c>
      <c r="F706">
        <v>1.9661999999999999</v>
      </c>
      <c r="G706" s="1">
        <v>37551</v>
      </c>
      <c r="H706">
        <v>1.8399999999999901</v>
      </c>
      <c r="I706" s="1">
        <v>40462</v>
      </c>
      <c r="J706">
        <v>1162.25</v>
      </c>
      <c r="K706" s="1">
        <v>40462</v>
      </c>
      <c r="L706">
        <v>1157</v>
      </c>
      <c r="M706" s="1">
        <v>40463</v>
      </c>
      <c r="N706">
        <v>-5.4</v>
      </c>
      <c r="O706" s="2">
        <v>40462</v>
      </c>
      <c r="P706" t="s">
        <v>41</v>
      </c>
      <c r="Q706" s="2">
        <v>40529</v>
      </c>
      <c r="R706" s="13"/>
      <c r="S706" s="1">
        <v>40462</v>
      </c>
      <c r="T706" t="s">
        <v>42</v>
      </c>
      <c r="U706" s="2">
        <v>40620</v>
      </c>
      <c r="V706" s="13"/>
      <c r="AC706" s="1">
        <v>40473</v>
      </c>
      <c r="AD706">
        <v>3591.75</v>
      </c>
    </row>
    <row r="707" spans="1:30" x14ac:dyDescent="0.25">
      <c r="A707" s="1">
        <v>40463</v>
      </c>
      <c r="B707">
        <v>1957.922</v>
      </c>
      <c r="C707" s="1">
        <v>40463</v>
      </c>
      <c r="D707">
        <v>1169.77</v>
      </c>
      <c r="E707" s="1">
        <v>40463</v>
      </c>
      <c r="F707">
        <v>1.9586999999999999</v>
      </c>
      <c r="G707" s="1">
        <v>37552</v>
      </c>
      <c r="H707">
        <v>1.8387500000000001</v>
      </c>
      <c r="I707" s="1">
        <v>40463</v>
      </c>
      <c r="J707">
        <v>1164.5</v>
      </c>
      <c r="K707" s="1">
        <v>40463</v>
      </c>
      <c r="L707">
        <v>1159</v>
      </c>
      <c r="M707" s="1">
        <v>40464</v>
      </c>
      <c r="N707">
        <v>-5.4</v>
      </c>
      <c r="O707" s="2">
        <v>40463</v>
      </c>
      <c r="P707" t="s">
        <v>41</v>
      </c>
      <c r="Q707" s="2">
        <v>40529</v>
      </c>
      <c r="R707" s="13"/>
      <c r="S707" s="1">
        <v>40463</v>
      </c>
      <c r="T707" t="s">
        <v>42</v>
      </c>
      <c r="U707" s="2">
        <v>40620</v>
      </c>
      <c r="V707" s="13"/>
      <c r="AC707" s="1">
        <v>40476</v>
      </c>
      <c r="AD707">
        <v>3590.11</v>
      </c>
    </row>
    <row r="708" spans="1:30" x14ac:dyDescent="0.25">
      <c r="A708" s="1">
        <v>40464</v>
      </c>
      <c r="B708">
        <v>1972.076</v>
      </c>
      <c r="C708" s="1">
        <v>40464</v>
      </c>
      <c r="D708">
        <v>1178.0999999999999</v>
      </c>
      <c r="E708" s="1">
        <v>40464</v>
      </c>
      <c r="F708">
        <v>1.9468999999999999</v>
      </c>
      <c r="G708" s="1">
        <v>37553</v>
      </c>
      <c r="H708">
        <v>1.83</v>
      </c>
      <c r="I708" s="1">
        <v>40464</v>
      </c>
      <c r="J708">
        <v>1174.25</v>
      </c>
      <c r="K708" s="1">
        <v>40464</v>
      </c>
      <c r="L708">
        <v>1169</v>
      </c>
      <c r="M708" s="1">
        <v>40465</v>
      </c>
      <c r="N708">
        <v>-5.3</v>
      </c>
      <c r="O708" s="2">
        <v>40464</v>
      </c>
      <c r="P708" t="s">
        <v>41</v>
      </c>
      <c r="Q708" s="2">
        <v>40529</v>
      </c>
      <c r="R708" s="13"/>
      <c r="S708" s="1">
        <v>40464</v>
      </c>
      <c r="T708" t="s">
        <v>42</v>
      </c>
      <c r="U708" s="2">
        <v>40620</v>
      </c>
      <c r="V708" s="13"/>
      <c r="AC708" s="1">
        <v>40477</v>
      </c>
      <c r="AD708">
        <v>3589.98</v>
      </c>
    </row>
    <row r="709" spans="1:30" x14ac:dyDescent="0.25">
      <c r="A709" s="1">
        <v>40465</v>
      </c>
      <c r="B709">
        <v>1964.8969999999999</v>
      </c>
      <c r="C709" s="1">
        <v>40465</v>
      </c>
      <c r="D709">
        <v>1173.81</v>
      </c>
      <c r="E709" s="1">
        <v>40465</v>
      </c>
      <c r="F709">
        <v>1.9527000000000001</v>
      </c>
      <c r="G709" s="1">
        <v>37554</v>
      </c>
      <c r="H709">
        <v>1.8199999999999901</v>
      </c>
      <c r="I709" s="1">
        <v>40465</v>
      </c>
      <c r="J709">
        <v>1173.5</v>
      </c>
      <c r="K709" s="1">
        <v>40465</v>
      </c>
      <c r="L709">
        <v>1168.25</v>
      </c>
      <c r="M709" s="1">
        <v>40466</v>
      </c>
      <c r="N709">
        <v>-5.4</v>
      </c>
      <c r="O709" s="2">
        <v>40465</v>
      </c>
      <c r="P709" t="s">
        <v>41</v>
      </c>
      <c r="Q709" s="2">
        <v>40529</v>
      </c>
      <c r="R709" s="13"/>
      <c r="S709" s="1">
        <v>40465</v>
      </c>
      <c r="T709" t="s">
        <v>42</v>
      </c>
      <c r="U709" s="2">
        <v>40620</v>
      </c>
      <c r="V709" s="13"/>
      <c r="AC709" s="1">
        <v>40478</v>
      </c>
      <c r="AD709">
        <v>3591.07</v>
      </c>
    </row>
    <row r="710" spans="1:30" x14ac:dyDescent="0.25">
      <c r="A710" s="1">
        <v>40466</v>
      </c>
      <c r="B710">
        <v>1968.8720000000001</v>
      </c>
      <c r="C710" s="1">
        <v>40466</v>
      </c>
      <c r="D710">
        <v>1176.19</v>
      </c>
      <c r="E710" s="1">
        <v>40466</v>
      </c>
      <c r="F710">
        <v>1.9485999999999999</v>
      </c>
      <c r="G710" s="1">
        <v>37557</v>
      </c>
      <c r="H710">
        <v>1.7774999999999901</v>
      </c>
      <c r="I710" s="1">
        <v>40466</v>
      </c>
      <c r="J710">
        <v>1175</v>
      </c>
      <c r="K710" s="1">
        <v>40466</v>
      </c>
      <c r="L710">
        <v>1169.5</v>
      </c>
      <c r="M710" s="1">
        <v>40469</v>
      </c>
      <c r="N710">
        <v>-5.3</v>
      </c>
      <c r="O710" s="2">
        <v>40466</v>
      </c>
      <c r="P710" t="s">
        <v>41</v>
      </c>
      <c r="Q710" s="2">
        <v>40529</v>
      </c>
      <c r="R710" s="13"/>
      <c r="S710" s="1">
        <v>40466</v>
      </c>
      <c r="T710" t="s">
        <v>42</v>
      </c>
      <c r="U710" s="2">
        <v>40620</v>
      </c>
      <c r="V710" s="13"/>
      <c r="AC710" s="1">
        <v>40479</v>
      </c>
      <c r="AD710">
        <v>3591.2</v>
      </c>
    </row>
    <row r="711" spans="1:30" x14ac:dyDescent="0.25">
      <c r="A711" s="1">
        <v>40469</v>
      </c>
      <c r="B711">
        <v>1983.1679999999999</v>
      </c>
      <c r="C711" s="1">
        <v>40469</v>
      </c>
      <c r="D711">
        <v>1184.71</v>
      </c>
      <c r="E711" s="1">
        <v>40469</v>
      </c>
      <c r="F711">
        <v>1.9348999999999998</v>
      </c>
      <c r="G711" s="1">
        <v>37558</v>
      </c>
      <c r="H711">
        <v>1.76</v>
      </c>
      <c r="I711" s="1">
        <v>40469</v>
      </c>
      <c r="J711">
        <v>1178.25</v>
      </c>
      <c r="K711" s="1">
        <v>40469</v>
      </c>
      <c r="L711">
        <v>1173</v>
      </c>
      <c r="M711" s="1">
        <v>40470</v>
      </c>
      <c r="N711">
        <v>-5.3</v>
      </c>
      <c r="O711" s="2">
        <v>40469</v>
      </c>
      <c r="P711" t="s">
        <v>41</v>
      </c>
      <c r="Q711" s="2">
        <v>40529</v>
      </c>
      <c r="R711" s="13"/>
      <c r="S711" s="1">
        <v>40469</v>
      </c>
      <c r="T711" t="s">
        <v>42</v>
      </c>
      <c r="U711" s="2">
        <v>40620</v>
      </c>
      <c r="V711" s="13"/>
      <c r="AC711" s="1">
        <v>40480</v>
      </c>
      <c r="AD711">
        <v>3591.17</v>
      </c>
    </row>
    <row r="712" spans="1:30" x14ac:dyDescent="0.25">
      <c r="A712" s="1">
        <v>40470</v>
      </c>
      <c r="B712">
        <v>1951.671</v>
      </c>
      <c r="C712" s="1">
        <v>40470</v>
      </c>
      <c r="D712">
        <v>1165.9000000000001</v>
      </c>
      <c r="E712" s="1">
        <v>40470</v>
      </c>
      <c r="F712">
        <v>1.9661</v>
      </c>
      <c r="G712" s="1">
        <v>37559</v>
      </c>
      <c r="H712">
        <v>1.70688</v>
      </c>
      <c r="I712" s="1">
        <v>40470</v>
      </c>
      <c r="J712">
        <v>1163.75</v>
      </c>
      <c r="K712" s="1">
        <v>40470</v>
      </c>
      <c r="L712">
        <v>1158.5</v>
      </c>
      <c r="M712" s="1">
        <v>40471</v>
      </c>
      <c r="N712">
        <v>-5.3</v>
      </c>
      <c r="O712" s="2">
        <v>40470</v>
      </c>
      <c r="P712" t="s">
        <v>41</v>
      </c>
      <c r="Q712" s="2">
        <v>40529</v>
      </c>
      <c r="R712" s="13"/>
      <c r="S712" s="1">
        <v>40470</v>
      </c>
      <c r="T712" t="s">
        <v>42</v>
      </c>
      <c r="U712" s="2">
        <v>40620</v>
      </c>
      <c r="V712" s="13"/>
      <c r="AC712" s="1">
        <v>40483</v>
      </c>
      <c r="AD712">
        <v>3591.24</v>
      </c>
    </row>
    <row r="713" spans="1:30" x14ac:dyDescent="0.25">
      <c r="A713" s="1">
        <v>40471</v>
      </c>
      <c r="B713">
        <v>1972.5119999999999</v>
      </c>
      <c r="C713" s="1">
        <v>40471</v>
      </c>
      <c r="D713">
        <v>1178.17</v>
      </c>
      <c r="E713" s="1">
        <v>40471</v>
      </c>
      <c r="F713">
        <v>1.9468999999999999</v>
      </c>
      <c r="G713" s="1">
        <v>37560</v>
      </c>
      <c r="H713">
        <v>1.68625</v>
      </c>
      <c r="I713" s="1">
        <v>40471</v>
      </c>
      <c r="J713">
        <v>1174.75</v>
      </c>
      <c r="K713" s="1">
        <v>40471</v>
      </c>
      <c r="L713">
        <v>1169.5</v>
      </c>
      <c r="M713" s="1">
        <v>40472</v>
      </c>
      <c r="N713">
        <v>-5.3</v>
      </c>
      <c r="O713" s="2">
        <v>40471</v>
      </c>
      <c r="P713" t="s">
        <v>41</v>
      </c>
      <c r="Q713" s="2">
        <v>40529</v>
      </c>
      <c r="R713" s="13"/>
      <c r="S713" s="1">
        <v>40471</v>
      </c>
      <c r="T713" t="s">
        <v>42</v>
      </c>
      <c r="U713" s="2">
        <v>40620</v>
      </c>
      <c r="V713" s="13"/>
      <c r="AC713" s="1">
        <v>40484</v>
      </c>
      <c r="AD713">
        <v>3590.36</v>
      </c>
    </row>
    <row r="714" spans="1:30" x14ac:dyDescent="0.25">
      <c r="A714" s="1">
        <v>40472</v>
      </c>
      <c r="B714">
        <v>1976.123</v>
      </c>
      <c r="C714" s="1">
        <v>40472</v>
      </c>
      <c r="D714">
        <v>1180.27</v>
      </c>
      <c r="E714" s="1">
        <v>40472</v>
      </c>
      <c r="F714">
        <v>1.944</v>
      </c>
      <c r="G714" s="1">
        <v>37561</v>
      </c>
      <c r="H714">
        <v>1.6587499999999999</v>
      </c>
      <c r="I714" s="1">
        <v>40472</v>
      </c>
      <c r="J714">
        <v>1175.75</v>
      </c>
      <c r="K714" s="1">
        <v>40472</v>
      </c>
      <c r="L714">
        <v>1170.5</v>
      </c>
      <c r="M714" s="1">
        <v>40473</v>
      </c>
      <c r="N714">
        <v>-5.3</v>
      </c>
      <c r="O714" s="2">
        <v>40472</v>
      </c>
      <c r="P714" t="s">
        <v>41</v>
      </c>
      <c r="Q714" s="2">
        <v>40529</v>
      </c>
      <c r="R714" s="13"/>
      <c r="S714" s="1">
        <v>40472</v>
      </c>
      <c r="T714" t="s">
        <v>42</v>
      </c>
      <c r="U714" s="2">
        <v>40620</v>
      </c>
      <c r="V714" s="13"/>
      <c r="AC714" s="1">
        <v>40485</v>
      </c>
      <c r="AD714">
        <v>3585.59</v>
      </c>
    </row>
    <row r="715" spans="1:30" x14ac:dyDescent="0.25">
      <c r="A715" s="1">
        <v>40473</v>
      </c>
      <c r="B715">
        <v>1980.8320000000001</v>
      </c>
      <c r="C715" s="1">
        <v>40473</v>
      </c>
      <c r="D715">
        <v>1183.08</v>
      </c>
      <c r="E715" s="1">
        <v>40473</v>
      </c>
      <c r="F715">
        <v>1.9394</v>
      </c>
      <c r="G715" s="1">
        <v>37564</v>
      </c>
      <c r="H715">
        <v>1.63375</v>
      </c>
      <c r="I715" s="1">
        <v>40473</v>
      </c>
      <c r="J715">
        <v>1180.75</v>
      </c>
      <c r="K715" s="1">
        <v>40473</v>
      </c>
      <c r="L715">
        <v>1175.5</v>
      </c>
      <c r="M715" s="1">
        <v>40476</v>
      </c>
      <c r="N715">
        <v>-5.3</v>
      </c>
      <c r="O715" s="2">
        <v>40473</v>
      </c>
      <c r="P715" t="s">
        <v>41</v>
      </c>
      <c r="Q715" s="2">
        <v>40529</v>
      </c>
      <c r="R715" s="13"/>
      <c r="S715" s="1">
        <v>40473</v>
      </c>
      <c r="T715" t="s">
        <v>42</v>
      </c>
      <c r="U715" s="2">
        <v>40620</v>
      </c>
      <c r="V715" s="13"/>
      <c r="AC715" s="1">
        <v>40486</v>
      </c>
      <c r="AD715">
        <v>3557.14</v>
      </c>
    </row>
    <row r="716" spans="1:30" x14ac:dyDescent="0.25">
      <c r="A716" s="1">
        <v>40476</v>
      </c>
      <c r="B716">
        <v>1985.105</v>
      </c>
      <c r="C716" s="1">
        <v>40476</v>
      </c>
      <c r="D716">
        <v>1185.6199999999999</v>
      </c>
      <c r="E716" s="1">
        <v>40476</v>
      </c>
      <c r="F716">
        <v>1.9353</v>
      </c>
      <c r="G716" s="1">
        <v>37565</v>
      </c>
      <c r="H716">
        <v>1.62</v>
      </c>
      <c r="I716" s="1">
        <v>40476</v>
      </c>
      <c r="J716">
        <v>1182.75</v>
      </c>
      <c r="K716" s="1">
        <v>40476</v>
      </c>
      <c r="L716">
        <v>1177.5</v>
      </c>
      <c r="M716" s="1">
        <v>40477</v>
      </c>
      <c r="N716">
        <v>-5.3</v>
      </c>
      <c r="O716" s="2">
        <v>40476</v>
      </c>
      <c r="P716" t="s">
        <v>41</v>
      </c>
      <c r="Q716" s="2">
        <v>40529</v>
      </c>
      <c r="R716" s="13"/>
      <c r="S716" s="1">
        <v>40476</v>
      </c>
      <c r="T716" t="s">
        <v>42</v>
      </c>
      <c r="U716" s="2">
        <v>40620</v>
      </c>
      <c r="V716" s="13"/>
      <c r="AC716" s="1">
        <v>40487</v>
      </c>
      <c r="AD716">
        <v>3542.02</v>
      </c>
    </row>
    <row r="717" spans="1:30" x14ac:dyDescent="0.25">
      <c r="A717" s="1">
        <v>40477</v>
      </c>
      <c r="B717">
        <v>1985.1310000000001</v>
      </c>
      <c r="C717" s="1">
        <v>40477</v>
      </c>
      <c r="D717">
        <v>1185.6400000000001</v>
      </c>
      <c r="E717" s="1">
        <v>40477</v>
      </c>
      <c r="F717">
        <v>1.9353</v>
      </c>
      <c r="G717" s="1">
        <v>37566</v>
      </c>
      <c r="H717">
        <v>1.6099999999999901</v>
      </c>
      <c r="I717" s="1">
        <v>40477</v>
      </c>
      <c r="J717">
        <v>1182.75</v>
      </c>
      <c r="K717" s="1">
        <v>40477</v>
      </c>
      <c r="L717">
        <v>1177.5</v>
      </c>
      <c r="M717" s="1">
        <v>40478</v>
      </c>
      <c r="N717">
        <v>-5.3</v>
      </c>
      <c r="O717" s="2">
        <v>40477</v>
      </c>
      <c r="P717" t="s">
        <v>41</v>
      </c>
      <c r="Q717" s="2">
        <v>40529</v>
      </c>
      <c r="R717" s="13"/>
      <c r="S717" s="1">
        <v>40477</v>
      </c>
      <c r="T717" t="s">
        <v>42</v>
      </c>
      <c r="U717" s="2">
        <v>40620</v>
      </c>
      <c r="V717" s="13"/>
      <c r="AC717" s="1">
        <v>40490</v>
      </c>
      <c r="AD717">
        <v>3548.04</v>
      </c>
    </row>
    <row r="718" spans="1:30" x14ac:dyDescent="0.25">
      <c r="A718" s="1">
        <v>40478</v>
      </c>
      <c r="B718">
        <v>1980.0530000000001</v>
      </c>
      <c r="C718" s="1">
        <v>40478</v>
      </c>
      <c r="D718">
        <v>1182.45</v>
      </c>
      <c r="E718" s="1">
        <v>40478</v>
      </c>
      <c r="F718">
        <v>1.9415</v>
      </c>
      <c r="G718" s="1">
        <v>37567</v>
      </c>
      <c r="H718">
        <v>1.395</v>
      </c>
      <c r="I718" s="1">
        <v>40478</v>
      </c>
      <c r="J718">
        <v>1178.75</v>
      </c>
      <c r="K718" s="1">
        <v>40478</v>
      </c>
      <c r="L718">
        <v>1173.5</v>
      </c>
      <c r="M718" s="1">
        <v>40479</v>
      </c>
      <c r="N718">
        <v>-5.3</v>
      </c>
      <c r="O718" s="2">
        <v>40478</v>
      </c>
      <c r="P718" t="s">
        <v>41</v>
      </c>
      <c r="Q718" s="2">
        <v>40529</v>
      </c>
      <c r="R718" s="13"/>
      <c r="S718" s="1">
        <v>40478</v>
      </c>
      <c r="T718" t="s">
        <v>42</v>
      </c>
      <c r="U718" s="2">
        <v>40620</v>
      </c>
      <c r="V718" s="13"/>
      <c r="AC718" s="1">
        <v>40491</v>
      </c>
      <c r="AD718">
        <v>3560.34</v>
      </c>
    </row>
    <row r="719" spans="1:30" x14ac:dyDescent="0.25">
      <c r="A719" s="1">
        <v>40479</v>
      </c>
      <c r="B719">
        <v>1982.453</v>
      </c>
      <c r="C719" s="1">
        <v>40479</v>
      </c>
      <c r="D719">
        <v>1183.78</v>
      </c>
      <c r="E719" s="1">
        <v>40479</v>
      </c>
      <c r="F719">
        <v>1.9403999999999999</v>
      </c>
      <c r="G719" s="1">
        <v>37568</v>
      </c>
      <c r="H719">
        <v>1.395</v>
      </c>
      <c r="I719" s="1">
        <v>40479</v>
      </c>
      <c r="J719">
        <v>1179.25</v>
      </c>
      <c r="K719" s="1">
        <v>40479</v>
      </c>
      <c r="L719">
        <v>1174</v>
      </c>
      <c r="M719" s="1">
        <v>40480</v>
      </c>
      <c r="N719">
        <v>-5.3</v>
      </c>
      <c r="O719" s="2">
        <v>40479</v>
      </c>
      <c r="P719" t="s">
        <v>41</v>
      </c>
      <c r="Q719" s="2">
        <v>40529</v>
      </c>
      <c r="R719" s="13"/>
      <c r="S719" s="1">
        <v>40479</v>
      </c>
      <c r="T719" t="s">
        <v>42</v>
      </c>
      <c r="U719" s="2">
        <v>40620</v>
      </c>
      <c r="V719" s="13"/>
      <c r="AC719" s="1">
        <v>40492</v>
      </c>
      <c r="AD719">
        <v>3561.89</v>
      </c>
    </row>
    <row r="720" spans="1:30" x14ac:dyDescent="0.25">
      <c r="A720" s="1">
        <v>40480</v>
      </c>
      <c r="B720">
        <v>1981.585</v>
      </c>
      <c r="C720" s="1">
        <v>40480</v>
      </c>
      <c r="D720">
        <v>1183.26</v>
      </c>
      <c r="E720" s="1">
        <v>40480</v>
      </c>
      <c r="F720">
        <v>1.94</v>
      </c>
      <c r="G720" s="1">
        <v>37572</v>
      </c>
      <c r="H720">
        <v>1.4</v>
      </c>
      <c r="I720" s="1">
        <v>40480</v>
      </c>
      <c r="J720">
        <v>1179.75</v>
      </c>
      <c r="K720" s="1">
        <v>40480</v>
      </c>
      <c r="L720">
        <v>1174.5</v>
      </c>
      <c r="M720" s="1">
        <v>40483</v>
      </c>
      <c r="N720">
        <v>-5.3</v>
      </c>
      <c r="O720" s="2">
        <v>40480</v>
      </c>
      <c r="P720" t="s">
        <v>41</v>
      </c>
      <c r="Q720" s="2">
        <v>40529</v>
      </c>
      <c r="R720" s="13"/>
      <c r="S720" s="1">
        <v>40480</v>
      </c>
      <c r="T720" t="s">
        <v>42</v>
      </c>
      <c r="U720" s="2">
        <v>40620</v>
      </c>
      <c r="V720" s="13"/>
      <c r="AC720" s="1">
        <v>40494</v>
      </c>
      <c r="AD720">
        <v>3552.02</v>
      </c>
    </row>
    <row r="721" spans="1:30" x14ac:dyDescent="0.25">
      <c r="A721" s="1">
        <v>40483</v>
      </c>
      <c r="B721">
        <v>1983.473</v>
      </c>
      <c r="C721" s="1">
        <v>40483</v>
      </c>
      <c r="D721">
        <v>1184.3800000000001</v>
      </c>
      <c r="E721" s="1">
        <v>40483</v>
      </c>
      <c r="F721">
        <v>1.9380999999999999</v>
      </c>
      <c r="G721" s="1">
        <v>37573</v>
      </c>
      <c r="H721">
        <v>1.4</v>
      </c>
      <c r="I721" s="1">
        <v>40483</v>
      </c>
      <c r="J721">
        <v>1183</v>
      </c>
      <c r="K721" s="1">
        <v>40483</v>
      </c>
      <c r="L721">
        <v>1177.75</v>
      </c>
      <c r="M721" s="1">
        <v>40484</v>
      </c>
      <c r="N721">
        <v>-5.3</v>
      </c>
      <c r="O721" s="2">
        <v>40483</v>
      </c>
      <c r="P721" t="s">
        <v>41</v>
      </c>
      <c r="Q721" s="2">
        <v>40529</v>
      </c>
      <c r="R721" s="13"/>
      <c r="S721" s="1">
        <v>40483</v>
      </c>
      <c r="T721" t="s">
        <v>42</v>
      </c>
      <c r="U721" s="2">
        <v>40620</v>
      </c>
      <c r="V721" s="13"/>
      <c r="AC721" s="1">
        <v>40497</v>
      </c>
      <c r="AD721">
        <v>3549.47</v>
      </c>
    </row>
    <row r="722" spans="1:30" x14ac:dyDescent="0.25">
      <c r="A722" s="1">
        <v>40484</v>
      </c>
      <c r="B722">
        <v>1998.8610000000001</v>
      </c>
      <c r="C722" s="1">
        <v>40484</v>
      </c>
      <c r="D722">
        <v>1193.57</v>
      </c>
      <c r="E722" s="1">
        <v>40484</v>
      </c>
      <c r="F722">
        <v>1.9233</v>
      </c>
      <c r="G722" s="1">
        <v>37574</v>
      </c>
      <c r="H722">
        <v>1.405</v>
      </c>
      <c r="I722" s="1">
        <v>40484</v>
      </c>
      <c r="J722">
        <v>1192.75</v>
      </c>
      <c r="K722" s="1">
        <v>40484</v>
      </c>
      <c r="L722">
        <v>1187.5</v>
      </c>
      <c r="M722" s="1">
        <v>40485</v>
      </c>
      <c r="N722">
        <v>-5.3</v>
      </c>
      <c r="O722" s="2">
        <v>40484</v>
      </c>
      <c r="P722" t="s">
        <v>41</v>
      </c>
      <c r="Q722" s="2">
        <v>40529</v>
      </c>
      <c r="R722" s="13"/>
      <c r="S722" s="1">
        <v>40484</v>
      </c>
      <c r="T722" t="s">
        <v>42</v>
      </c>
      <c r="U722" s="2">
        <v>40620</v>
      </c>
      <c r="V722" s="13"/>
      <c r="AC722" s="1">
        <v>40498</v>
      </c>
      <c r="AD722">
        <v>3524.17</v>
      </c>
    </row>
    <row r="723" spans="1:30" x14ac:dyDescent="0.25">
      <c r="A723" s="1">
        <v>40485</v>
      </c>
      <c r="B723">
        <v>2006.5820000000001</v>
      </c>
      <c r="C723" s="1">
        <v>40485</v>
      </c>
      <c r="D723">
        <v>1197.96</v>
      </c>
      <c r="E723" s="1">
        <v>40485</v>
      </c>
      <c r="F723">
        <v>1.9176</v>
      </c>
      <c r="G723" s="1">
        <v>37575</v>
      </c>
      <c r="H723">
        <v>1.42031</v>
      </c>
      <c r="I723" s="1">
        <v>40485</v>
      </c>
      <c r="J723">
        <v>1197.25</v>
      </c>
      <c r="K723" s="1">
        <v>40485</v>
      </c>
      <c r="L723">
        <v>1192</v>
      </c>
      <c r="M723" s="1">
        <v>40486</v>
      </c>
      <c r="N723">
        <v>-5.3</v>
      </c>
      <c r="O723" s="2">
        <v>40485</v>
      </c>
      <c r="P723" t="s">
        <v>41</v>
      </c>
      <c r="Q723" s="2">
        <v>40529</v>
      </c>
      <c r="R723" s="13"/>
      <c r="S723" s="1">
        <v>40485</v>
      </c>
      <c r="T723" t="s">
        <v>42</v>
      </c>
      <c r="U723" s="2">
        <v>40620</v>
      </c>
      <c r="V723" s="13"/>
      <c r="AC723" s="1">
        <v>40499</v>
      </c>
      <c r="AD723">
        <v>3525.17</v>
      </c>
    </row>
    <row r="724" spans="1:30" x14ac:dyDescent="0.25">
      <c r="A724" s="1">
        <v>40486</v>
      </c>
      <c r="B724">
        <v>2045.6179999999999</v>
      </c>
      <c r="C724" s="1">
        <v>40486</v>
      </c>
      <c r="D724">
        <v>1221.06</v>
      </c>
      <c r="E724" s="1">
        <v>40486</v>
      </c>
      <c r="F724">
        <v>1.8831</v>
      </c>
      <c r="G724" s="1">
        <v>37578</v>
      </c>
      <c r="H724">
        <v>1.42</v>
      </c>
      <c r="I724" s="1">
        <v>40486</v>
      </c>
      <c r="J724">
        <v>1218.5</v>
      </c>
      <c r="K724" s="1">
        <v>40486</v>
      </c>
      <c r="L724">
        <v>1213.25</v>
      </c>
      <c r="M724" s="1">
        <v>40487</v>
      </c>
      <c r="N724">
        <v>-5.2</v>
      </c>
      <c r="O724" s="2">
        <v>40486</v>
      </c>
      <c r="P724" t="s">
        <v>41</v>
      </c>
      <c r="Q724" s="2">
        <v>40529</v>
      </c>
      <c r="R724" s="13"/>
      <c r="S724" s="1">
        <v>40486</v>
      </c>
      <c r="T724" t="s">
        <v>42</v>
      </c>
      <c r="U724" s="2">
        <v>40620</v>
      </c>
      <c r="V724" s="13"/>
      <c r="AC724" s="1">
        <v>40500</v>
      </c>
      <c r="AD724">
        <v>3557.45</v>
      </c>
    </row>
    <row r="725" spans="1:30" x14ac:dyDescent="0.25">
      <c r="A725" s="1">
        <v>40487</v>
      </c>
      <c r="B725">
        <v>2053.7710000000002</v>
      </c>
      <c r="C725" s="1">
        <v>40487</v>
      </c>
      <c r="D725">
        <v>1225.8499999999999</v>
      </c>
      <c r="E725" s="1">
        <v>40487</v>
      </c>
      <c r="F725">
        <v>1.8757000000000001</v>
      </c>
      <c r="G725" s="1">
        <v>37579</v>
      </c>
      <c r="H725">
        <v>1.42</v>
      </c>
      <c r="I725" s="1">
        <v>40487</v>
      </c>
      <c r="J725">
        <v>1222</v>
      </c>
      <c r="K725" s="1">
        <v>40487</v>
      </c>
      <c r="L725">
        <v>1216.75</v>
      </c>
      <c r="M725" s="1">
        <v>40490</v>
      </c>
      <c r="N725">
        <v>-5.2</v>
      </c>
      <c r="O725" s="2">
        <v>40487</v>
      </c>
      <c r="P725" t="s">
        <v>41</v>
      </c>
      <c r="Q725" s="2">
        <v>40529</v>
      </c>
      <c r="R725" s="13"/>
      <c r="S725" s="1">
        <v>40487</v>
      </c>
      <c r="T725" t="s">
        <v>42</v>
      </c>
      <c r="U725" s="2">
        <v>40620</v>
      </c>
      <c r="V725" s="13"/>
      <c r="AC725" s="1">
        <v>40501</v>
      </c>
      <c r="AD725">
        <v>3554.73</v>
      </c>
    </row>
    <row r="726" spans="1:30" x14ac:dyDescent="0.25">
      <c r="A726" s="1">
        <v>40490</v>
      </c>
      <c r="B726">
        <v>2049.692</v>
      </c>
      <c r="C726" s="1">
        <v>40490</v>
      </c>
      <c r="D726">
        <v>1223.25</v>
      </c>
      <c r="E726" s="1">
        <v>40490</v>
      </c>
      <c r="F726">
        <v>1.8816999999999999</v>
      </c>
      <c r="G726" s="1">
        <v>37580</v>
      </c>
      <c r="H726">
        <v>1.42</v>
      </c>
      <c r="I726" s="1">
        <v>40490</v>
      </c>
      <c r="J726">
        <v>1220</v>
      </c>
      <c r="K726" s="1">
        <v>40490</v>
      </c>
      <c r="L726">
        <v>1214.75</v>
      </c>
      <c r="M726" s="1">
        <v>40491</v>
      </c>
      <c r="N726">
        <v>-5.2</v>
      </c>
      <c r="O726" s="2">
        <v>40490</v>
      </c>
      <c r="P726" t="s">
        <v>41</v>
      </c>
      <c r="Q726" s="2">
        <v>40529</v>
      </c>
      <c r="R726" s="13"/>
      <c r="S726" s="1">
        <v>40490</v>
      </c>
      <c r="T726" t="s">
        <v>42</v>
      </c>
      <c r="U726" s="2">
        <v>40620</v>
      </c>
      <c r="V726" s="13"/>
      <c r="AC726" s="1">
        <v>40504</v>
      </c>
      <c r="AD726">
        <v>3556.9</v>
      </c>
    </row>
    <row r="727" spans="1:30" x14ac:dyDescent="0.25">
      <c r="A727" s="1">
        <v>40491</v>
      </c>
      <c r="B727">
        <v>2033.847</v>
      </c>
      <c r="C727" s="1">
        <v>40491</v>
      </c>
      <c r="D727">
        <v>1213.4000000000001</v>
      </c>
      <c r="E727" s="1">
        <v>40491</v>
      </c>
      <c r="F727">
        <v>1.8984999999999999</v>
      </c>
      <c r="G727" s="1">
        <v>37581</v>
      </c>
      <c r="H727">
        <v>1.4237500000000001</v>
      </c>
      <c r="I727" s="1">
        <v>40491</v>
      </c>
      <c r="J727">
        <v>1211</v>
      </c>
      <c r="K727" s="1">
        <v>40491</v>
      </c>
      <c r="L727">
        <v>1205.75</v>
      </c>
      <c r="M727" s="1">
        <v>40492</v>
      </c>
      <c r="N727">
        <v>-5.0999999999999996</v>
      </c>
      <c r="O727" s="2">
        <v>40491</v>
      </c>
      <c r="P727" t="s">
        <v>41</v>
      </c>
      <c r="Q727" s="2">
        <v>40529</v>
      </c>
      <c r="R727" s="13"/>
      <c r="S727" s="1">
        <v>40491</v>
      </c>
      <c r="T727" t="s">
        <v>42</v>
      </c>
      <c r="U727" s="2">
        <v>40620</v>
      </c>
      <c r="V727" s="13"/>
      <c r="AC727" s="1">
        <v>40505</v>
      </c>
      <c r="AD727">
        <v>3572.86</v>
      </c>
    </row>
    <row r="728" spans="1:30" x14ac:dyDescent="0.25">
      <c r="A728" s="1">
        <v>40492</v>
      </c>
      <c r="B728">
        <v>2043.1569999999999</v>
      </c>
      <c r="C728" s="1">
        <v>40492</v>
      </c>
      <c r="D728">
        <v>1218.71</v>
      </c>
      <c r="E728" s="1">
        <v>40492</v>
      </c>
      <c r="F728">
        <v>1.8908</v>
      </c>
      <c r="G728" s="1">
        <v>37582</v>
      </c>
      <c r="H728">
        <v>1.42625</v>
      </c>
      <c r="I728" s="1">
        <v>40492</v>
      </c>
      <c r="J728">
        <v>1214</v>
      </c>
      <c r="K728" s="1">
        <v>40492</v>
      </c>
      <c r="L728">
        <v>1209</v>
      </c>
      <c r="M728" s="1">
        <v>40493</v>
      </c>
      <c r="N728">
        <v>-5.0999999999999996</v>
      </c>
      <c r="O728" s="2">
        <v>40492</v>
      </c>
      <c r="P728" t="s">
        <v>41</v>
      </c>
      <c r="Q728" s="2">
        <v>40529</v>
      </c>
      <c r="R728" s="13"/>
      <c r="S728" s="1">
        <v>40492</v>
      </c>
      <c r="T728" t="s">
        <v>42</v>
      </c>
      <c r="U728" s="2">
        <v>40620</v>
      </c>
      <c r="V728" s="13"/>
      <c r="AC728" s="1">
        <v>40506</v>
      </c>
      <c r="AD728">
        <v>3594.57</v>
      </c>
    </row>
    <row r="729" spans="1:30" x14ac:dyDescent="0.25">
      <c r="A729" s="1">
        <v>40493</v>
      </c>
      <c r="B729">
        <v>2034.4839999999999</v>
      </c>
      <c r="C729" s="1">
        <v>40493</v>
      </c>
      <c r="D729">
        <v>1213.54</v>
      </c>
      <c r="E729" s="1">
        <v>40493</v>
      </c>
      <c r="F729">
        <v>1.8988</v>
      </c>
      <c r="G729" s="1">
        <v>37585</v>
      </c>
      <c r="H729">
        <v>1.43</v>
      </c>
      <c r="I729" s="1">
        <v>40493</v>
      </c>
      <c r="J729">
        <v>1211</v>
      </c>
      <c r="K729" s="1">
        <v>40493</v>
      </c>
      <c r="L729">
        <v>1206</v>
      </c>
      <c r="M729" s="1">
        <v>40494</v>
      </c>
      <c r="N729">
        <v>-5.2</v>
      </c>
      <c r="O729" s="2">
        <v>40493</v>
      </c>
      <c r="P729" t="s">
        <v>41</v>
      </c>
      <c r="Q729" s="2">
        <v>40529</v>
      </c>
      <c r="R729" s="13"/>
      <c r="S729" s="1">
        <v>40493</v>
      </c>
      <c r="T729" t="s">
        <v>42</v>
      </c>
      <c r="U729" s="2">
        <v>40620</v>
      </c>
      <c r="V729" s="13"/>
      <c r="AC729" s="1">
        <v>40508</v>
      </c>
      <c r="AD729">
        <v>3598.48</v>
      </c>
    </row>
    <row r="730" spans="1:30" x14ac:dyDescent="0.25">
      <c r="A730" s="1">
        <v>40494</v>
      </c>
      <c r="B730">
        <v>2010.569</v>
      </c>
      <c r="C730" s="1">
        <v>40494</v>
      </c>
      <c r="D730">
        <v>1199.21</v>
      </c>
      <c r="E730" s="1">
        <v>40494</v>
      </c>
      <c r="F730">
        <v>1.9236</v>
      </c>
      <c r="G730" s="1">
        <v>37586</v>
      </c>
      <c r="H730">
        <v>1.4275</v>
      </c>
      <c r="I730" s="1">
        <v>40494</v>
      </c>
      <c r="J730">
        <v>1195.5</v>
      </c>
      <c r="K730" s="1">
        <v>40494</v>
      </c>
      <c r="L730">
        <v>1190.25</v>
      </c>
      <c r="M730" s="1">
        <v>40497</v>
      </c>
      <c r="N730">
        <v>-5.0999999999999996</v>
      </c>
      <c r="O730" s="2">
        <v>40494</v>
      </c>
      <c r="P730" t="s">
        <v>41</v>
      </c>
      <c r="Q730" s="2">
        <v>40529</v>
      </c>
      <c r="R730" s="13"/>
      <c r="S730" s="1">
        <v>40494</v>
      </c>
      <c r="T730" t="s">
        <v>42</v>
      </c>
      <c r="U730" s="2">
        <v>40620</v>
      </c>
      <c r="V730" s="13"/>
      <c r="AC730" s="1">
        <v>40511</v>
      </c>
      <c r="AD730">
        <v>3597.86</v>
      </c>
    </row>
    <row r="731" spans="1:30" x14ac:dyDescent="0.25">
      <c r="A731" s="1">
        <v>40497</v>
      </c>
      <c r="B731">
        <v>2008.2470000000001</v>
      </c>
      <c r="C731" s="1">
        <v>40497</v>
      </c>
      <c r="D731">
        <v>1197.75</v>
      </c>
      <c r="E731" s="1">
        <v>40497</v>
      </c>
      <c r="F731">
        <v>1.9254</v>
      </c>
      <c r="G731" s="1">
        <v>37587</v>
      </c>
      <c r="H731">
        <v>1.42</v>
      </c>
      <c r="I731" s="1">
        <v>40497</v>
      </c>
      <c r="J731">
        <v>1195.75</v>
      </c>
      <c r="K731" s="1">
        <v>40497</v>
      </c>
      <c r="L731">
        <v>1190.75</v>
      </c>
      <c r="M731" s="1">
        <v>40498</v>
      </c>
      <c r="N731">
        <v>-5.2</v>
      </c>
      <c r="O731" s="2">
        <v>40497</v>
      </c>
      <c r="P731" t="s">
        <v>41</v>
      </c>
      <c r="Q731" s="2">
        <v>40529</v>
      </c>
      <c r="R731" s="13"/>
      <c r="S731" s="1">
        <v>40497</v>
      </c>
      <c r="T731" t="s">
        <v>42</v>
      </c>
      <c r="U731" s="2">
        <v>40620</v>
      </c>
      <c r="V731" s="13"/>
      <c r="AC731" s="1">
        <v>40512</v>
      </c>
      <c r="AD731">
        <v>3595.41</v>
      </c>
    </row>
    <row r="732" spans="1:30" x14ac:dyDescent="0.25">
      <c r="A732" s="1">
        <v>40498</v>
      </c>
      <c r="B732">
        <v>1976.2550000000001</v>
      </c>
      <c r="C732" s="1">
        <v>40498</v>
      </c>
      <c r="D732">
        <v>1178.3399999999999</v>
      </c>
      <c r="E732" s="1">
        <v>40498</v>
      </c>
      <c r="F732">
        <v>1.9614</v>
      </c>
      <c r="G732" s="1">
        <v>37589</v>
      </c>
      <c r="H732">
        <v>1.425</v>
      </c>
      <c r="I732" s="1">
        <v>40498</v>
      </c>
      <c r="J732">
        <v>1174.75</v>
      </c>
      <c r="K732" s="1">
        <v>40498</v>
      </c>
      <c r="L732">
        <v>1169.5</v>
      </c>
      <c r="M732" s="1">
        <v>40499</v>
      </c>
      <c r="N732">
        <v>-5.2</v>
      </c>
      <c r="O732" s="2">
        <v>40498</v>
      </c>
      <c r="P732" t="s">
        <v>41</v>
      </c>
      <c r="Q732" s="2">
        <v>40529</v>
      </c>
      <c r="R732" s="13"/>
      <c r="S732" s="1">
        <v>40498</v>
      </c>
      <c r="T732" t="s">
        <v>42</v>
      </c>
      <c r="U732" s="2">
        <v>40620</v>
      </c>
      <c r="V732" s="13"/>
      <c r="AC732" s="1">
        <v>40513</v>
      </c>
      <c r="AD732">
        <v>3615.98</v>
      </c>
    </row>
    <row r="733" spans="1:30" x14ac:dyDescent="0.25">
      <c r="A733" s="1">
        <v>40499</v>
      </c>
      <c r="B733">
        <v>1976.999</v>
      </c>
      <c r="C733" s="1">
        <v>40499</v>
      </c>
      <c r="D733">
        <v>1178.5899999999999</v>
      </c>
      <c r="E733" s="1">
        <v>40499</v>
      </c>
      <c r="F733">
        <v>1.9593</v>
      </c>
      <c r="G733" s="1">
        <v>37592</v>
      </c>
      <c r="H733">
        <v>1.4224999999999901</v>
      </c>
      <c r="I733" s="1">
        <v>40499</v>
      </c>
      <c r="J733">
        <v>1177.5</v>
      </c>
      <c r="K733" s="1">
        <v>40499</v>
      </c>
      <c r="L733">
        <v>1172.25</v>
      </c>
      <c r="M733" s="1">
        <v>40500</v>
      </c>
      <c r="N733">
        <v>-5.2</v>
      </c>
      <c r="O733" s="2">
        <v>40499</v>
      </c>
      <c r="P733" t="s">
        <v>41</v>
      </c>
      <c r="Q733" s="2">
        <v>40529</v>
      </c>
      <c r="R733" s="13"/>
      <c r="S733" s="1">
        <v>40499</v>
      </c>
      <c r="T733" t="s">
        <v>42</v>
      </c>
      <c r="U733" s="2">
        <v>40620</v>
      </c>
      <c r="V733" s="13"/>
      <c r="AC733" s="1">
        <v>40514</v>
      </c>
      <c r="AD733">
        <v>3588.65</v>
      </c>
    </row>
    <row r="734" spans="1:30" x14ac:dyDescent="0.25">
      <c r="A734" s="1">
        <v>40500</v>
      </c>
      <c r="B734">
        <v>2007.3810000000001</v>
      </c>
      <c r="C734" s="1">
        <v>40500</v>
      </c>
      <c r="D734">
        <v>1196.68</v>
      </c>
      <c r="E734" s="1">
        <v>40500</v>
      </c>
      <c r="F734">
        <v>1.9300000000000002</v>
      </c>
      <c r="G734" s="1">
        <v>37593</v>
      </c>
      <c r="H734">
        <v>1.4212499999999999</v>
      </c>
      <c r="I734" s="1">
        <v>40500</v>
      </c>
      <c r="J734">
        <v>1197.75</v>
      </c>
      <c r="K734" s="1">
        <v>40500</v>
      </c>
      <c r="L734">
        <v>1192.5</v>
      </c>
      <c r="M734" s="1">
        <v>40501</v>
      </c>
      <c r="N734">
        <v>-5.2</v>
      </c>
      <c r="O734" s="2">
        <v>40500</v>
      </c>
      <c r="P734" t="s">
        <v>41</v>
      </c>
      <c r="Q734" s="2">
        <v>40529</v>
      </c>
      <c r="R734" s="13"/>
      <c r="S734" s="1">
        <v>40500</v>
      </c>
      <c r="T734" t="s">
        <v>42</v>
      </c>
      <c r="U734" s="2">
        <v>40620</v>
      </c>
      <c r="V734" s="13"/>
      <c r="AC734" s="1">
        <v>40515</v>
      </c>
      <c r="AD734">
        <v>3578.71</v>
      </c>
    </row>
    <row r="735" spans="1:30" x14ac:dyDescent="0.25">
      <c r="A735" s="1">
        <v>40501</v>
      </c>
      <c r="B735">
        <v>2012.588</v>
      </c>
      <c r="C735" s="1">
        <v>40501</v>
      </c>
      <c r="D735">
        <v>1199.73</v>
      </c>
      <c r="E735" s="1">
        <v>40501</v>
      </c>
      <c r="F735">
        <v>1.9325999999999999</v>
      </c>
      <c r="G735" s="1">
        <v>37594</v>
      </c>
      <c r="H735">
        <v>1.42</v>
      </c>
      <c r="I735" s="1">
        <v>40501</v>
      </c>
      <c r="J735">
        <v>1198.25</v>
      </c>
      <c r="K735" s="1">
        <v>40501</v>
      </c>
      <c r="L735">
        <v>1193</v>
      </c>
      <c r="M735" s="1">
        <v>40504</v>
      </c>
      <c r="N735">
        <v>-5.2</v>
      </c>
      <c r="O735" s="2">
        <v>40501</v>
      </c>
      <c r="P735" t="s">
        <v>41</v>
      </c>
      <c r="Q735" s="2">
        <v>40529</v>
      </c>
      <c r="R735" s="13"/>
      <c r="S735" s="1">
        <v>40501</v>
      </c>
      <c r="T735" t="s">
        <v>42</v>
      </c>
      <c r="U735" s="2">
        <v>40620</v>
      </c>
      <c r="V735" s="13"/>
      <c r="AC735" s="1">
        <v>40518</v>
      </c>
      <c r="AD735">
        <v>3582.38</v>
      </c>
    </row>
    <row r="736" spans="1:30" x14ac:dyDescent="0.25">
      <c r="A736" s="1">
        <v>40504</v>
      </c>
      <c r="B736">
        <v>2009.519</v>
      </c>
      <c r="C736" s="1">
        <v>40504</v>
      </c>
      <c r="D736">
        <v>1197.8399999999999</v>
      </c>
      <c r="E736" s="1">
        <v>40504</v>
      </c>
      <c r="F736">
        <v>1.9369000000000001</v>
      </c>
      <c r="G736" s="1">
        <v>37595</v>
      </c>
      <c r="H736">
        <v>1.42</v>
      </c>
      <c r="I736" s="1">
        <v>40504</v>
      </c>
      <c r="J736">
        <v>1198</v>
      </c>
      <c r="K736" s="1">
        <v>40504</v>
      </c>
      <c r="L736">
        <v>1192.75</v>
      </c>
      <c r="M736" s="1">
        <v>40505</v>
      </c>
      <c r="N736">
        <v>-5.2</v>
      </c>
      <c r="O736" s="2">
        <v>40504</v>
      </c>
      <c r="P736" t="s">
        <v>41</v>
      </c>
      <c r="Q736" s="2">
        <v>40529</v>
      </c>
      <c r="R736" s="13"/>
      <c r="S736" s="1">
        <v>40504</v>
      </c>
      <c r="T736" t="s">
        <v>42</v>
      </c>
      <c r="U736" s="2">
        <v>40620</v>
      </c>
      <c r="V736" s="13"/>
      <c r="AC736" s="1">
        <v>40519</v>
      </c>
      <c r="AD736">
        <v>3581.21</v>
      </c>
    </row>
    <row r="737" spans="1:30" x14ac:dyDescent="0.25">
      <c r="A737" s="1">
        <v>40505</v>
      </c>
      <c r="B737">
        <v>1980.894</v>
      </c>
      <c r="C737" s="1">
        <v>40505</v>
      </c>
      <c r="D737">
        <v>1180.73</v>
      </c>
      <c r="E737" s="1">
        <v>40505</v>
      </c>
      <c r="F737">
        <v>1.9656</v>
      </c>
      <c r="G737" s="1">
        <v>37596</v>
      </c>
      <c r="H737">
        <v>1.42</v>
      </c>
      <c r="I737" s="1">
        <v>40505</v>
      </c>
      <c r="J737">
        <v>1178.25</v>
      </c>
      <c r="K737" s="1">
        <v>40505</v>
      </c>
      <c r="L737">
        <v>1173</v>
      </c>
      <c r="M737" s="1">
        <v>40506</v>
      </c>
      <c r="N737">
        <v>-5.0999999999999996</v>
      </c>
      <c r="O737" s="2">
        <v>40505</v>
      </c>
      <c r="P737" t="s">
        <v>41</v>
      </c>
      <c r="Q737" s="2">
        <v>40529</v>
      </c>
      <c r="R737" s="13"/>
      <c r="S737" s="1">
        <v>40505</v>
      </c>
      <c r="T737" t="s">
        <v>42</v>
      </c>
      <c r="U737" s="2">
        <v>40620</v>
      </c>
      <c r="V737" s="13"/>
      <c r="AC737" s="1">
        <v>40520</v>
      </c>
      <c r="AD737">
        <v>3578.88</v>
      </c>
    </row>
    <row r="738" spans="1:30" x14ac:dyDescent="0.25">
      <c r="A738" s="1">
        <v>40506</v>
      </c>
      <c r="B738">
        <v>2010.5630000000001</v>
      </c>
      <c r="C738" s="1">
        <v>40506</v>
      </c>
      <c r="D738">
        <v>1198.3499999999999</v>
      </c>
      <c r="E738" s="1">
        <v>40506</v>
      </c>
      <c r="F738">
        <v>1.9372</v>
      </c>
      <c r="G738" s="1">
        <v>37599</v>
      </c>
      <c r="H738">
        <v>1.4112499999999999</v>
      </c>
      <c r="I738" s="1">
        <v>40506</v>
      </c>
      <c r="J738">
        <v>1196.5</v>
      </c>
      <c r="K738" s="1">
        <v>40506</v>
      </c>
      <c r="L738">
        <v>1191.5</v>
      </c>
      <c r="M738" s="1">
        <v>40508</v>
      </c>
      <c r="N738">
        <v>-5.0999999999999996</v>
      </c>
      <c r="O738" s="2">
        <v>40506</v>
      </c>
      <c r="P738" t="s">
        <v>41</v>
      </c>
      <c r="Q738" s="2">
        <v>40529</v>
      </c>
      <c r="R738" s="13"/>
      <c r="S738" s="1">
        <v>40506</v>
      </c>
      <c r="T738" t="s">
        <v>42</v>
      </c>
      <c r="U738" s="2">
        <v>40620</v>
      </c>
      <c r="V738" s="13"/>
      <c r="AC738" s="1">
        <v>40521</v>
      </c>
      <c r="AD738">
        <v>3576.35</v>
      </c>
    </row>
    <row r="739" spans="1:30" x14ac:dyDescent="0.25">
      <c r="A739" s="1">
        <v>40508</v>
      </c>
      <c r="B739">
        <v>1996.028</v>
      </c>
      <c r="C739" s="1">
        <v>40508</v>
      </c>
      <c r="D739">
        <v>1189.4000000000001</v>
      </c>
      <c r="E739" s="1">
        <v>40508</v>
      </c>
      <c r="F739">
        <v>1.9558</v>
      </c>
      <c r="G739" s="1">
        <v>37600</v>
      </c>
      <c r="H739">
        <v>1.41</v>
      </c>
      <c r="I739" s="1">
        <v>40508</v>
      </c>
      <c r="J739">
        <v>1183.25</v>
      </c>
      <c r="K739" s="1">
        <v>40508</v>
      </c>
      <c r="L739">
        <v>1178</v>
      </c>
      <c r="M739" s="1">
        <v>40511</v>
      </c>
      <c r="N739">
        <v>-5.0999999999999996</v>
      </c>
      <c r="O739" s="2">
        <v>40508</v>
      </c>
      <c r="P739" t="s">
        <v>41</v>
      </c>
      <c r="Q739" s="2">
        <v>40529</v>
      </c>
      <c r="R739" s="13"/>
      <c r="S739" s="1">
        <v>40508</v>
      </c>
      <c r="T739" t="s">
        <v>42</v>
      </c>
      <c r="U739" s="2">
        <v>40620</v>
      </c>
      <c r="V739" s="13"/>
      <c r="AC739" s="1">
        <v>40522</v>
      </c>
      <c r="AD739">
        <v>3570.36</v>
      </c>
    </row>
    <row r="740" spans="1:30" x14ac:dyDescent="0.25">
      <c r="A740" s="1">
        <v>40511</v>
      </c>
      <c r="B740">
        <v>1993.8340000000001</v>
      </c>
      <c r="C740" s="1">
        <v>40511</v>
      </c>
      <c r="D740">
        <v>1187.76</v>
      </c>
      <c r="E740" s="1">
        <v>40511</v>
      </c>
      <c r="F740">
        <v>1.9605000000000001</v>
      </c>
      <c r="G740" s="1">
        <v>37601</v>
      </c>
      <c r="H740">
        <v>1.41</v>
      </c>
      <c r="I740" s="1">
        <v>40511</v>
      </c>
      <c r="J740">
        <v>1186.5</v>
      </c>
      <c r="K740" s="1">
        <v>40511</v>
      </c>
      <c r="L740">
        <v>1181.5</v>
      </c>
      <c r="M740" s="1">
        <v>40512</v>
      </c>
      <c r="N740">
        <v>-5</v>
      </c>
      <c r="O740" s="2">
        <v>40511</v>
      </c>
      <c r="P740" t="s">
        <v>41</v>
      </c>
      <c r="Q740" s="2">
        <v>40529</v>
      </c>
      <c r="R740" s="13"/>
      <c r="S740" s="1">
        <v>40511</v>
      </c>
      <c r="T740" t="s">
        <v>42</v>
      </c>
      <c r="U740" s="2">
        <v>40620</v>
      </c>
      <c r="V740" s="13"/>
      <c r="AC740" s="1">
        <v>40525</v>
      </c>
      <c r="AD740">
        <v>3569.97</v>
      </c>
    </row>
    <row r="741" spans="1:30" x14ac:dyDescent="0.25">
      <c r="A741" s="1">
        <v>40512</v>
      </c>
      <c r="B741">
        <v>1981.8389999999999</v>
      </c>
      <c r="C741" s="1">
        <v>40512</v>
      </c>
      <c r="D741">
        <v>1180.55</v>
      </c>
      <c r="E741" s="1">
        <v>40512</v>
      </c>
      <c r="F741">
        <v>1.9687000000000001</v>
      </c>
      <c r="G741" s="1">
        <v>37602</v>
      </c>
      <c r="H741">
        <v>1.41</v>
      </c>
      <c r="I741" s="1">
        <v>40512</v>
      </c>
      <c r="J741">
        <v>1179.5</v>
      </c>
      <c r="K741" s="1">
        <v>40512</v>
      </c>
      <c r="L741">
        <v>1174.5</v>
      </c>
      <c r="M741" s="1">
        <v>40513</v>
      </c>
      <c r="N741">
        <v>-5</v>
      </c>
      <c r="O741" s="2">
        <v>40512</v>
      </c>
      <c r="P741" t="s">
        <v>41</v>
      </c>
      <c r="Q741" s="2">
        <v>40529</v>
      </c>
      <c r="R741" s="13"/>
      <c r="S741" s="1">
        <v>40512</v>
      </c>
      <c r="T741" t="s">
        <v>42</v>
      </c>
      <c r="U741" s="2">
        <v>40620</v>
      </c>
      <c r="V741" s="13"/>
      <c r="AC741" s="1">
        <v>40526</v>
      </c>
      <c r="AD741">
        <v>3568.89</v>
      </c>
    </row>
    <row r="742" spans="1:30" x14ac:dyDescent="0.25">
      <c r="A742" s="1">
        <v>40513</v>
      </c>
      <c r="B742">
        <v>2024.9690000000001</v>
      </c>
      <c r="C742" s="1">
        <v>40513</v>
      </c>
      <c r="D742">
        <v>1206.07</v>
      </c>
      <c r="E742" s="1">
        <v>40513</v>
      </c>
      <c r="F742">
        <v>1.9278999999999999</v>
      </c>
      <c r="G742" s="1">
        <v>37603</v>
      </c>
      <c r="H742">
        <v>1.41</v>
      </c>
      <c r="I742" s="1">
        <v>40513</v>
      </c>
      <c r="J742">
        <v>1204.5</v>
      </c>
      <c r="K742" s="1">
        <v>40513</v>
      </c>
      <c r="L742">
        <v>1199.5</v>
      </c>
      <c r="M742" s="1">
        <v>40514</v>
      </c>
      <c r="N742">
        <v>-5.0999999999999996</v>
      </c>
      <c r="O742" s="2">
        <v>40513</v>
      </c>
      <c r="P742" t="s">
        <v>41</v>
      </c>
      <c r="Q742" s="2">
        <v>40529</v>
      </c>
      <c r="R742" s="13"/>
      <c r="S742" s="1">
        <v>40513</v>
      </c>
      <c r="T742" t="s">
        <v>42</v>
      </c>
      <c r="U742" s="2">
        <v>40620</v>
      </c>
      <c r="V742" s="13"/>
      <c r="AC742" s="1">
        <v>40527</v>
      </c>
      <c r="AD742">
        <v>3572.35</v>
      </c>
    </row>
    <row r="743" spans="1:30" x14ac:dyDescent="0.25">
      <c r="A743" s="1">
        <v>40514</v>
      </c>
      <c r="B743">
        <v>2050.9630000000002</v>
      </c>
      <c r="C743" s="1">
        <v>40514</v>
      </c>
      <c r="D743">
        <v>1221.53</v>
      </c>
      <c r="E743" s="1">
        <v>40514</v>
      </c>
      <c r="F743">
        <v>1.9039999999999999</v>
      </c>
      <c r="G743" s="1">
        <v>37606</v>
      </c>
      <c r="H743">
        <v>1.41</v>
      </c>
      <c r="I743" s="1">
        <v>40514</v>
      </c>
      <c r="J743">
        <v>1222.75</v>
      </c>
      <c r="K743" s="1">
        <v>40514</v>
      </c>
      <c r="L743">
        <v>1217.5</v>
      </c>
      <c r="M743" s="1">
        <v>40515</v>
      </c>
      <c r="N743">
        <v>-5.0999999999999996</v>
      </c>
      <c r="O743" s="2">
        <v>40514</v>
      </c>
      <c r="P743" t="s">
        <v>41</v>
      </c>
      <c r="Q743" s="2">
        <v>40529</v>
      </c>
      <c r="R743" s="13"/>
      <c r="S743" s="1">
        <v>40514</v>
      </c>
      <c r="T743" t="s">
        <v>42</v>
      </c>
      <c r="U743" s="2">
        <v>40620</v>
      </c>
      <c r="V743" s="13"/>
      <c r="AC743" s="1">
        <v>40528</v>
      </c>
      <c r="AD743">
        <v>3574.68</v>
      </c>
    </row>
    <row r="744" spans="1:30" x14ac:dyDescent="0.25">
      <c r="A744" s="1">
        <v>40515</v>
      </c>
      <c r="B744">
        <v>2056.3969999999999</v>
      </c>
      <c r="C744" s="1">
        <v>40515</v>
      </c>
      <c r="D744">
        <v>1224.71</v>
      </c>
      <c r="E744" s="1">
        <v>40515</v>
      </c>
      <c r="F744">
        <v>1.9066000000000001</v>
      </c>
      <c r="G744" s="1">
        <v>37607</v>
      </c>
      <c r="H744">
        <v>1.41</v>
      </c>
      <c r="I744" s="1">
        <v>40515</v>
      </c>
      <c r="J744">
        <v>1223.5</v>
      </c>
      <c r="K744" s="1">
        <v>40515</v>
      </c>
      <c r="L744">
        <v>1218.5</v>
      </c>
      <c r="M744" s="1">
        <v>40518</v>
      </c>
      <c r="N744">
        <v>-5.0999999999999996</v>
      </c>
      <c r="O744" s="2">
        <v>40515</v>
      </c>
      <c r="P744" t="s">
        <v>41</v>
      </c>
      <c r="Q744" s="2">
        <v>40529</v>
      </c>
      <c r="R744" s="13"/>
      <c r="S744" s="1">
        <v>40515</v>
      </c>
      <c r="T744" t="s">
        <v>42</v>
      </c>
      <c r="U744" s="2">
        <v>40620</v>
      </c>
      <c r="V744" s="13"/>
      <c r="AC744" s="1">
        <v>40529</v>
      </c>
      <c r="AD744">
        <v>3574.33</v>
      </c>
    </row>
    <row r="745" spans="1:30" x14ac:dyDescent="0.25">
      <c r="A745" s="1">
        <v>40518</v>
      </c>
      <c r="B745">
        <v>2053.8049999999998</v>
      </c>
      <c r="C745" s="1">
        <v>40518</v>
      </c>
      <c r="D745">
        <v>1223.1199999999999</v>
      </c>
      <c r="E745" s="1">
        <v>40518</v>
      </c>
      <c r="F745">
        <v>1.9094</v>
      </c>
      <c r="G745" s="1">
        <v>37608</v>
      </c>
      <c r="H745">
        <v>1.41</v>
      </c>
      <c r="I745" s="1">
        <v>40518</v>
      </c>
      <c r="J745">
        <v>1222</v>
      </c>
      <c r="K745" s="1">
        <v>40518</v>
      </c>
      <c r="L745">
        <v>1217</v>
      </c>
      <c r="M745" s="1">
        <v>40519</v>
      </c>
      <c r="N745">
        <v>-5</v>
      </c>
      <c r="O745" s="2">
        <v>40518</v>
      </c>
      <c r="P745" t="s">
        <v>41</v>
      </c>
      <c r="Q745" s="2">
        <v>40529</v>
      </c>
      <c r="R745" s="13"/>
      <c r="S745" s="1">
        <v>40518</v>
      </c>
      <c r="T745" t="s">
        <v>42</v>
      </c>
      <c r="U745" s="2">
        <v>40620</v>
      </c>
      <c r="V745" s="13"/>
      <c r="AC745" s="1">
        <v>40532</v>
      </c>
      <c r="AD745">
        <v>3573.13</v>
      </c>
    </row>
    <row r="746" spans="1:30" x14ac:dyDescent="0.25">
      <c r="A746" s="1">
        <v>40519</v>
      </c>
      <c r="B746">
        <v>2054.8890000000001</v>
      </c>
      <c r="C746" s="1">
        <v>40519</v>
      </c>
      <c r="D746">
        <v>1223.75</v>
      </c>
      <c r="E746" s="1">
        <v>40519</v>
      </c>
      <c r="F746">
        <v>1.9079000000000002</v>
      </c>
      <c r="G746" s="1">
        <v>37609</v>
      </c>
      <c r="H746">
        <v>1.4</v>
      </c>
      <c r="I746" s="1">
        <v>40519</v>
      </c>
      <c r="J746">
        <v>1223.25</v>
      </c>
      <c r="K746" s="1">
        <v>40519</v>
      </c>
      <c r="L746">
        <v>1218.25</v>
      </c>
      <c r="M746" s="1">
        <v>40520</v>
      </c>
      <c r="N746">
        <v>-5</v>
      </c>
      <c r="O746" s="2">
        <v>40519</v>
      </c>
      <c r="P746" t="s">
        <v>41</v>
      </c>
      <c r="Q746" s="2">
        <v>40529</v>
      </c>
      <c r="R746" s="13"/>
      <c r="S746" s="1">
        <v>40519</v>
      </c>
      <c r="T746" t="s">
        <v>42</v>
      </c>
      <c r="U746" s="2">
        <v>40620</v>
      </c>
      <c r="V746" s="13"/>
      <c r="AC746" s="1">
        <v>40533</v>
      </c>
      <c r="AD746">
        <v>3568.56</v>
      </c>
    </row>
    <row r="747" spans="1:30" x14ac:dyDescent="0.25">
      <c r="A747" s="1">
        <v>40520</v>
      </c>
      <c r="B747">
        <v>2063.027</v>
      </c>
      <c r="C747" s="1">
        <v>40520</v>
      </c>
      <c r="D747">
        <v>1228.28</v>
      </c>
      <c r="E747" s="1">
        <v>40520</v>
      </c>
      <c r="F747">
        <v>1.901</v>
      </c>
      <c r="G747" s="1">
        <v>37610</v>
      </c>
      <c r="H747">
        <v>1.4</v>
      </c>
      <c r="I747" s="1">
        <v>40520</v>
      </c>
      <c r="J747">
        <v>1228.75</v>
      </c>
      <c r="K747" s="1">
        <v>40520</v>
      </c>
      <c r="L747">
        <v>1223.75</v>
      </c>
      <c r="M747" s="1">
        <v>40521</v>
      </c>
      <c r="N747">
        <v>-5</v>
      </c>
      <c r="O747" s="2">
        <v>40520</v>
      </c>
      <c r="P747" t="s">
        <v>41</v>
      </c>
      <c r="Q747" s="2">
        <v>40529</v>
      </c>
      <c r="R747" s="13"/>
      <c r="S747" s="1">
        <v>40520</v>
      </c>
      <c r="T747" t="s">
        <v>42</v>
      </c>
      <c r="U747" s="2">
        <v>40620</v>
      </c>
      <c r="V747" s="13"/>
      <c r="AC747" s="1">
        <v>40534</v>
      </c>
      <c r="AD747">
        <v>3563.49</v>
      </c>
    </row>
    <row r="748" spans="1:30" x14ac:dyDescent="0.25">
      <c r="A748" s="1">
        <v>40521</v>
      </c>
      <c r="B748">
        <v>2071.1190000000001</v>
      </c>
      <c r="C748" s="1">
        <v>40521</v>
      </c>
      <c r="D748">
        <v>1233</v>
      </c>
      <c r="E748" s="1">
        <v>40521</v>
      </c>
      <c r="F748">
        <v>1.8936999999999999</v>
      </c>
      <c r="G748" s="1">
        <v>37613</v>
      </c>
      <c r="H748">
        <v>1.4</v>
      </c>
      <c r="I748" s="1">
        <v>40521</v>
      </c>
      <c r="J748">
        <v>1233</v>
      </c>
      <c r="K748" s="1">
        <v>40521</v>
      </c>
      <c r="L748">
        <v>1228</v>
      </c>
      <c r="M748" s="1">
        <v>40522</v>
      </c>
      <c r="N748">
        <v>-5</v>
      </c>
      <c r="O748" s="2">
        <v>40521</v>
      </c>
      <c r="P748" t="s">
        <v>41</v>
      </c>
      <c r="Q748" s="2">
        <v>40529</v>
      </c>
      <c r="R748" s="13"/>
      <c r="S748" s="1">
        <v>40521</v>
      </c>
      <c r="T748" t="s">
        <v>42</v>
      </c>
      <c r="U748" s="2">
        <v>40620</v>
      </c>
      <c r="V748" s="13"/>
      <c r="AC748" s="1">
        <v>40535</v>
      </c>
      <c r="AD748">
        <v>3565.51</v>
      </c>
    </row>
    <row r="749" spans="1:30" x14ac:dyDescent="0.25">
      <c r="A749" s="1">
        <v>40522</v>
      </c>
      <c r="B749">
        <v>2083.5659999999998</v>
      </c>
      <c r="C749" s="1">
        <v>40522</v>
      </c>
      <c r="D749">
        <v>1240.4000000000001</v>
      </c>
      <c r="E749" s="1">
        <v>40522</v>
      </c>
      <c r="F749">
        <v>1.8824999999999998</v>
      </c>
      <c r="G749" s="1">
        <v>37614</v>
      </c>
      <c r="H749">
        <v>1.4</v>
      </c>
      <c r="I749" s="1">
        <v>40522</v>
      </c>
      <c r="J749">
        <v>1241</v>
      </c>
      <c r="K749" s="1">
        <v>40522</v>
      </c>
      <c r="L749">
        <v>1236</v>
      </c>
      <c r="M749" s="1">
        <v>40525</v>
      </c>
      <c r="N749">
        <v>-5</v>
      </c>
      <c r="O749" s="2">
        <v>40522</v>
      </c>
      <c r="P749" t="s">
        <v>41</v>
      </c>
      <c r="Q749" s="2">
        <v>40529</v>
      </c>
      <c r="R749" s="13"/>
      <c r="S749" s="1">
        <v>40522</v>
      </c>
      <c r="T749" t="s">
        <v>42</v>
      </c>
      <c r="U749" s="2">
        <v>40620</v>
      </c>
      <c r="V749" s="13"/>
      <c r="AC749" s="1">
        <v>40539</v>
      </c>
      <c r="AD749">
        <v>3565.04</v>
      </c>
    </row>
    <row r="750" spans="1:30" x14ac:dyDescent="0.25">
      <c r="A750" s="1">
        <v>40525</v>
      </c>
      <c r="B750">
        <v>2083.9989999999998</v>
      </c>
      <c r="C750" s="1">
        <v>40525</v>
      </c>
      <c r="D750">
        <v>1240.46</v>
      </c>
      <c r="E750" s="1">
        <v>40525</v>
      </c>
      <c r="F750">
        <v>1.8829</v>
      </c>
      <c r="G750" s="1">
        <v>37616</v>
      </c>
      <c r="H750">
        <v>1.4</v>
      </c>
      <c r="I750" s="1">
        <v>40525</v>
      </c>
      <c r="J750">
        <v>1241.25</v>
      </c>
      <c r="K750" s="1">
        <v>40525</v>
      </c>
      <c r="L750">
        <v>1236.25</v>
      </c>
      <c r="M750" s="1">
        <v>40526</v>
      </c>
      <c r="N750">
        <v>-5</v>
      </c>
      <c r="O750" s="2">
        <v>40525</v>
      </c>
      <c r="P750" t="s">
        <v>41</v>
      </c>
      <c r="Q750" s="2">
        <v>40529</v>
      </c>
      <c r="R750" s="13"/>
      <c r="S750" s="1">
        <v>40525</v>
      </c>
      <c r="T750" t="s">
        <v>42</v>
      </c>
      <c r="U750" s="2">
        <v>40620</v>
      </c>
      <c r="V750" s="13"/>
      <c r="AC750" s="1">
        <v>40540</v>
      </c>
      <c r="AD750">
        <v>3564.7</v>
      </c>
    </row>
    <row r="751" spans="1:30" x14ac:dyDescent="0.25">
      <c r="A751" s="1">
        <v>40526</v>
      </c>
      <c r="B751">
        <v>2085.9299999999998</v>
      </c>
      <c r="C751" s="1">
        <v>40526</v>
      </c>
      <c r="D751">
        <v>1241.5899999999999</v>
      </c>
      <c r="E751" s="1">
        <v>40526</v>
      </c>
      <c r="F751">
        <v>1.8814</v>
      </c>
      <c r="G751" s="1">
        <v>37617</v>
      </c>
      <c r="H751">
        <v>1.4</v>
      </c>
      <c r="I751" s="1">
        <v>40526</v>
      </c>
      <c r="J751">
        <v>1241.75</v>
      </c>
      <c r="K751" s="1">
        <v>40526</v>
      </c>
      <c r="L751">
        <v>1236.75</v>
      </c>
      <c r="M751" s="1">
        <v>40527</v>
      </c>
      <c r="N751">
        <v>-4.9000000000000004</v>
      </c>
      <c r="O751" s="2">
        <v>40526</v>
      </c>
      <c r="P751" t="s">
        <v>41</v>
      </c>
      <c r="Q751" s="2">
        <v>40529</v>
      </c>
      <c r="R751" s="13"/>
      <c r="S751" s="1">
        <v>40526</v>
      </c>
      <c r="T751" t="s">
        <v>42</v>
      </c>
      <c r="U751" s="2">
        <v>40620</v>
      </c>
      <c r="V751" s="13"/>
      <c r="AC751" s="1">
        <v>40541</v>
      </c>
      <c r="AD751">
        <v>3564.46</v>
      </c>
    </row>
    <row r="752" spans="1:30" x14ac:dyDescent="0.25">
      <c r="A752" s="1">
        <v>40527</v>
      </c>
      <c r="B752">
        <v>2075.29</v>
      </c>
      <c r="C752" s="1">
        <v>40527</v>
      </c>
      <c r="D752">
        <v>1235.23</v>
      </c>
      <c r="E752" s="1">
        <v>40527</v>
      </c>
      <c r="F752">
        <v>1.8925999999999998</v>
      </c>
      <c r="G752" s="1">
        <v>37620</v>
      </c>
      <c r="H752">
        <v>1.38</v>
      </c>
      <c r="I752" s="1">
        <v>40527</v>
      </c>
      <c r="J752">
        <v>1237</v>
      </c>
      <c r="K752" s="1">
        <v>40527</v>
      </c>
      <c r="L752">
        <v>1232</v>
      </c>
      <c r="M752" s="1">
        <v>40528</v>
      </c>
      <c r="N752">
        <v>-4.9000000000000004</v>
      </c>
      <c r="O752" s="2">
        <v>40527</v>
      </c>
      <c r="P752" t="s">
        <v>41</v>
      </c>
      <c r="Q752" s="2">
        <v>40529</v>
      </c>
      <c r="R752" s="13"/>
      <c r="S752" s="1">
        <v>40527</v>
      </c>
      <c r="T752" t="s">
        <v>42</v>
      </c>
      <c r="U752" s="2">
        <v>40620</v>
      </c>
      <c r="V752" s="13"/>
      <c r="AC752" s="1">
        <v>40542</v>
      </c>
      <c r="AD752">
        <v>3564.77</v>
      </c>
    </row>
    <row r="753" spans="1:30" x14ac:dyDescent="0.25">
      <c r="A753" s="1">
        <v>40528</v>
      </c>
      <c r="B753">
        <v>2088.19</v>
      </c>
      <c r="C753" s="1">
        <v>40528</v>
      </c>
      <c r="D753">
        <v>1242.8699999999999</v>
      </c>
      <c r="E753" s="1">
        <v>40528</v>
      </c>
      <c r="F753">
        <v>1.8967000000000001</v>
      </c>
      <c r="G753" s="1">
        <v>37621</v>
      </c>
      <c r="H753">
        <v>1.38</v>
      </c>
      <c r="I753" s="1">
        <v>40528</v>
      </c>
      <c r="J753">
        <v>1243.5</v>
      </c>
      <c r="K753" s="1">
        <v>40528</v>
      </c>
      <c r="L753">
        <v>1238.5</v>
      </c>
      <c r="M753" s="1">
        <v>40529</v>
      </c>
      <c r="N753">
        <v>-4.8</v>
      </c>
      <c r="O753" s="2">
        <v>40528</v>
      </c>
      <c r="P753" t="s">
        <v>41</v>
      </c>
      <c r="Q753" s="2">
        <v>40529</v>
      </c>
      <c r="R753" s="13"/>
      <c r="S753" s="1">
        <v>40528</v>
      </c>
      <c r="T753" t="s">
        <v>42</v>
      </c>
      <c r="U753" s="2">
        <v>40620</v>
      </c>
      <c r="V753" s="13"/>
      <c r="AC753" s="1">
        <v>40543</v>
      </c>
      <c r="AD753">
        <v>3564.76</v>
      </c>
    </row>
    <row r="754" spans="1:30" x14ac:dyDescent="0.25">
      <c r="A754" s="1">
        <v>40529</v>
      </c>
      <c r="B754">
        <v>2089.9479999999999</v>
      </c>
      <c r="C754" s="1">
        <v>40529</v>
      </c>
      <c r="D754">
        <v>1243.9100000000001</v>
      </c>
      <c r="E754" s="1">
        <v>40529</v>
      </c>
      <c r="F754">
        <v>1.8952</v>
      </c>
      <c r="G754" s="1">
        <v>37623</v>
      </c>
      <c r="H754">
        <v>1.38</v>
      </c>
      <c r="I754" s="1">
        <v>40529</v>
      </c>
      <c r="J754">
        <v>1242.3499999999999</v>
      </c>
      <c r="K754" s="1">
        <v>40529</v>
      </c>
      <c r="L754">
        <v>1238.5</v>
      </c>
      <c r="M754" s="1">
        <v>40532</v>
      </c>
      <c r="N754">
        <v>-5</v>
      </c>
      <c r="O754" s="2">
        <v>40529</v>
      </c>
      <c r="P754" t="s">
        <v>41</v>
      </c>
      <c r="Q754" s="2">
        <v>40529</v>
      </c>
      <c r="R754" s="13"/>
      <c r="S754" s="1">
        <v>40529</v>
      </c>
      <c r="T754" t="s">
        <v>42</v>
      </c>
      <c r="U754" s="2">
        <v>40620</v>
      </c>
      <c r="V754" s="13"/>
      <c r="AC754" s="1">
        <v>40546</v>
      </c>
      <c r="AD754">
        <v>3565.27</v>
      </c>
    </row>
    <row r="755" spans="1:30" x14ac:dyDescent="0.25">
      <c r="A755" s="1">
        <v>40532</v>
      </c>
      <c r="B755">
        <v>2095.3240000000001</v>
      </c>
      <c r="C755" s="1">
        <v>40532</v>
      </c>
      <c r="D755">
        <v>1247.08</v>
      </c>
      <c r="E755" s="1">
        <v>40532</v>
      </c>
      <c r="F755">
        <v>1.8881000000000001</v>
      </c>
      <c r="G755" s="1">
        <v>37624</v>
      </c>
      <c r="H755">
        <v>1.39</v>
      </c>
      <c r="I755" s="1">
        <v>40532</v>
      </c>
      <c r="J755">
        <v>1241.25</v>
      </c>
      <c r="K755" s="1">
        <v>40532</v>
      </c>
      <c r="L755">
        <v>1236.25</v>
      </c>
      <c r="M755" s="1">
        <v>40533</v>
      </c>
      <c r="N755">
        <v>-5</v>
      </c>
      <c r="O755" s="2">
        <v>40532</v>
      </c>
      <c r="P755" t="s">
        <v>42</v>
      </c>
      <c r="Q755" s="2">
        <v>40620</v>
      </c>
      <c r="R755" s="13"/>
      <c r="S755" s="1">
        <v>40532</v>
      </c>
      <c r="T755" t="s">
        <v>43</v>
      </c>
      <c r="U755" s="2">
        <v>40711</v>
      </c>
      <c r="V755" s="13"/>
      <c r="AC755" s="1">
        <v>40547</v>
      </c>
      <c r="AD755">
        <v>3567.14</v>
      </c>
    </row>
    <row r="756" spans="1:30" x14ac:dyDescent="0.25">
      <c r="A756" s="1">
        <v>40533</v>
      </c>
      <c r="B756">
        <v>2108.2640000000001</v>
      </c>
      <c r="C756" s="1">
        <v>40533</v>
      </c>
      <c r="D756">
        <v>1254.5999999999999</v>
      </c>
      <c r="E756" s="1">
        <v>40533</v>
      </c>
      <c r="F756">
        <v>1.8782000000000001</v>
      </c>
      <c r="G756" s="1">
        <v>37627</v>
      </c>
      <c r="H756">
        <v>1.3887499999999999</v>
      </c>
      <c r="I756" s="1">
        <v>40533</v>
      </c>
      <c r="J756">
        <v>1250.75</v>
      </c>
      <c r="K756" s="1">
        <v>40533</v>
      </c>
      <c r="L756">
        <v>1245.75</v>
      </c>
      <c r="M756" s="1">
        <v>40534</v>
      </c>
      <c r="N756">
        <v>-5</v>
      </c>
      <c r="O756" s="2">
        <v>40533</v>
      </c>
      <c r="P756" t="s">
        <v>42</v>
      </c>
      <c r="Q756" s="2">
        <v>40620</v>
      </c>
      <c r="R756" s="13"/>
      <c r="S756" s="1">
        <v>40533</v>
      </c>
      <c r="T756" t="s">
        <v>43</v>
      </c>
      <c r="U756" s="2">
        <v>40711</v>
      </c>
      <c r="V756" s="13"/>
      <c r="AC756" s="1">
        <v>40548</v>
      </c>
      <c r="AD756">
        <v>3562.15</v>
      </c>
    </row>
    <row r="757" spans="1:30" x14ac:dyDescent="0.25">
      <c r="A757" s="1">
        <v>40534</v>
      </c>
      <c r="B757">
        <v>2115.694</v>
      </c>
      <c r="C757" s="1">
        <v>40534</v>
      </c>
      <c r="D757">
        <v>1258.8399999999999</v>
      </c>
      <c r="E757" s="1">
        <v>40534</v>
      </c>
      <c r="F757">
        <v>1.8759999999999999</v>
      </c>
      <c r="G757" s="1">
        <v>37628</v>
      </c>
      <c r="H757">
        <v>1.3875</v>
      </c>
      <c r="I757" s="1">
        <v>40534</v>
      </c>
      <c r="J757">
        <v>1254.5</v>
      </c>
      <c r="K757" s="1">
        <v>40534</v>
      </c>
      <c r="L757">
        <v>1249.5</v>
      </c>
      <c r="M757" s="1">
        <v>40535</v>
      </c>
      <c r="N757">
        <v>-5</v>
      </c>
      <c r="O757" s="2">
        <v>40534</v>
      </c>
      <c r="P757" t="s">
        <v>42</v>
      </c>
      <c r="Q757" s="2">
        <v>40620</v>
      </c>
      <c r="R757" s="13"/>
      <c r="S757" s="1">
        <v>40534</v>
      </c>
      <c r="T757" t="s">
        <v>43</v>
      </c>
      <c r="U757" s="2">
        <v>40711</v>
      </c>
      <c r="V757" s="13"/>
      <c r="AC757" s="1">
        <v>40549</v>
      </c>
      <c r="AD757">
        <v>3564.42</v>
      </c>
    </row>
    <row r="758" spans="1:30" x14ac:dyDescent="0.25">
      <c r="A758" s="1">
        <v>40535</v>
      </c>
      <c r="B758">
        <v>2112.373</v>
      </c>
      <c r="C758" s="1">
        <v>40535</v>
      </c>
      <c r="D758">
        <v>1256.77</v>
      </c>
      <c r="E758" s="1">
        <v>40535</v>
      </c>
      <c r="F758">
        <v>1.8761999999999999</v>
      </c>
      <c r="G758" s="1">
        <v>37629</v>
      </c>
      <c r="H758">
        <v>1.38</v>
      </c>
      <c r="I758" s="1">
        <v>40535</v>
      </c>
      <c r="J758">
        <v>1253</v>
      </c>
      <c r="K758" s="1">
        <v>40535</v>
      </c>
      <c r="L758">
        <v>1248</v>
      </c>
      <c r="M758" s="1">
        <v>40539</v>
      </c>
      <c r="N758">
        <v>-5</v>
      </c>
      <c r="O758" s="2">
        <v>40535</v>
      </c>
      <c r="P758" t="s">
        <v>42</v>
      </c>
      <c r="Q758" s="2">
        <v>40620</v>
      </c>
      <c r="R758" s="13"/>
      <c r="S758" s="1">
        <v>40535</v>
      </c>
      <c r="T758" t="s">
        <v>43</v>
      </c>
      <c r="U758" s="2">
        <v>40711</v>
      </c>
      <c r="V758" s="13"/>
      <c r="AC758" s="1">
        <v>40550</v>
      </c>
      <c r="AD758">
        <v>3565.4</v>
      </c>
    </row>
    <row r="759" spans="1:30" x14ac:dyDescent="0.25">
      <c r="A759" s="1">
        <v>40539</v>
      </c>
      <c r="B759">
        <v>2113.6660000000002</v>
      </c>
      <c r="C759" s="1">
        <v>40539</v>
      </c>
      <c r="D759">
        <v>1257.54</v>
      </c>
      <c r="E759" s="1">
        <v>40539</v>
      </c>
      <c r="F759">
        <v>1.8751</v>
      </c>
      <c r="G759" s="1">
        <v>37630</v>
      </c>
      <c r="H759">
        <v>1.38</v>
      </c>
      <c r="I759" s="1">
        <v>40539</v>
      </c>
      <c r="J759">
        <v>1253.25</v>
      </c>
      <c r="K759" s="1">
        <v>40539</v>
      </c>
      <c r="L759">
        <v>1248.25</v>
      </c>
      <c r="M759" s="1">
        <v>40540</v>
      </c>
      <c r="N759">
        <v>-5</v>
      </c>
      <c r="O759" s="2">
        <v>40539</v>
      </c>
      <c r="P759" t="s">
        <v>42</v>
      </c>
      <c r="Q759" s="2">
        <v>40620</v>
      </c>
      <c r="R759" s="13"/>
      <c r="S759" s="1">
        <v>40539</v>
      </c>
      <c r="T759" t="s">
        <v>43</v>
      </c>
      <c r="U759" s="2">
        <v>40711</v>
      </c>
      <c r="V759" s="13"/>
      <c r="AC759" s="1">
        <v>40553</v>
      </c>
      <c r="AD759">
        <v>3565.18</v>
      </c>
    </row>
    <row r="760" spans="1:30" x14ac:dyDescent="0.25">
      <c r="A760" s="1">
        <v>40540</v>
      </c>
      <c r="B760">
        <v>2115.3229999999999</v>
      </c>
      <c r="C760" s="1">
        <v>40540</v>
      </c>
      <c r="D760">
        <v>1258.51</v>
      </c>
      <c r="E760" s="1">
        <v>40540</v>
      </c>
      <c r="F760">
        <v>1.8736999999999999</v>
      </c>
      <c r="G760" s="1">
        <v>37631</v>
      </c>
      <c r="H760">
        <v>1.38</v>
      </c>
      <c r="I760" s="1">
        <v>40540</v>
      </c>
      <c r="J760">
        <v>1254</v>
      </c>
      <c r="K760" s="1">
        <v>40540</v>
      </c>
      <c r="L760">
        <v>1249</v>
      </c>
      <c r="M760" s="1">
        <v>40541</v>
      </c>
      <c r="N760">
        <v>-5.0999999999999996</v>
      </c>
      <c r="O760" s="2">
        <v>40540</v>
      </c>
      <c r="P760" t="s">
        <v>42</v>
      </c>
      <c r="Q760" s="2">
        <v>40620</v>
      </c>
      <c r="R760" s="13"/>
      <c r="S760" s="1">
        <v>40540</v>
      </c>
      <c r="T760" t="s">
        <v>43</v>
      </c>
      <c r="U760" s="2">
        <v>40711</v>
      </c>
      <c r="V760" s="13"/>
      <c r="AC760" s="1">
        <v>40554</v>
      </c>
      <c r="AD760">
        <v>3566.32</v>
      </c>
    </row>
    <row r="761" spans="1:30" x14ac:dyDescent="0.25">
      <c r="A761" s="1">
        <v>40541</v>
      </c>
      <c r="B761">
        <v>2117.8339999999998</v>
      </c>
      <c r="C761" s="1">
        <v>40541</v>
      </c>
      <c r="D761">
        <v>1259.78</v>
      </c>
      <c r="E761" s="1">
        <v>40541</v>
      </c>
      <c r="F761">
        <v>1.8726</v>
      </c>
      <c r="G761" s="1">
        <v>37634</v>
      </c>
      <c r="H761">
        <v>1.3756299999999999</v>
      </c>
      <c r="I761" s="1">
        <v>40541</v>
      </c>
      <c r="J761">
        <v>1255.75</v>
      </c>
      <c r="K761" s="1">
        <v>40541</v>
      </c>
      <c r="L761">
        <v>1250.5</v>
      </c>
      <c r="M761" s="1">
        <v>40542</v>
      </c>
      <c r="N761">
        <v>-5.0999999999999996</v>
      </c>
      <c r="O761" s="2">
        <v>40541</v>
      </c>
      <c r="P761" t="s">
        <v>42</v>
      </c>
      <c r="Q761" s="2">
        <v>40620</v>
      </c>
      <c r="R761" s="13"/>
      <c r="S761" s="1">
        <v>40541</v>
      </c>
      <c r="T761" t="s">
        <v>43</v>
      </c>
      <c r="U761" s="2">
        <v>40711</v>
      </c>
      <c r="V761" s="13"/>
      <c r="AC761" s="1">
        <v>40555</v>
      </c>
      <c r="AD761">
        <v>3564.33</v>
      </c>
    </row>
    <row r="762" spans="1:30" x14ac:dyDescent="0.25">
      <c r="A762" s="1">
        <v>40542</v>
      </c>
      <c r="B762">
        <v>2114.6970000000001</v>
      </c>
      <c r="C762" s="1">
        <v>40542</v>
      </c>
      <c r="D762">
        <v>1257.8800000000001</v>
      </c>
      <c r="E762" s="1">
        <v>40542</v>
      </c>
      <c r="F762">
        <v>1.8757000000000001</v>
      </c>
      <c r="G762" s="1">
        <v>37635</v>
      </c>
      <c r="H762">
        <v>1.37313</v>
      </c>
      <c r="I762" s="1">
        <v>40542</v>
      </c>
      <c r="J762">
        <v>1254.5</v>
      </c>
      <c r="K762" s="1">
        <v>40542</v>
      </c>
      <c r="L762">
        <v>1249.5</v>
      </c>
      <c r="M762" s="1">
        <v>40543</v>
      </c>
      <c r="N762">
        <v>-5.0999999999999996</v>
      </c>
      <c r="O762" s="2">
        <v>40542</v>
      </c>
      <c r="P762" t="s">
        <v>42</v>
      </c>
      <c r="Q762" s="2">
        <v>40620</v>
      </c>
      <c r="R762" s="13"/>
      <c r="S762" s="1">
        <v>40542</v>
      </c>
      <c r="T762" t="s">
        <v>43</v>
      </c>
      <c r="U762" s="2">
        <v>40711</v>
      </c>
      <c r="V762" s="13"/>
      <c r="AC762" s="1">
        <v>40556</v>
      </c>
      <c r="AD762">
        <v>3566.83</v>
      </c>
    </row>
    <row r="763" spans="1:30" x14ac:dyDescent="0.25">
      <c r="A763" s="1">
        <v>40543</v>
      </c>
      <c r="B763">
        <v>2114.2890000000002</v>
      </c>
      <c r="C763" s="1">
        <v>40543</v>
      </c>
      <c r="D763">
        <v>1257.6400000000001</v>
      </c>
      <c r="E763" s="1">
        <v>40543</v>
      </c>
      <c r="F763">
        <v>1.8761000000000001</v>
      </c>
      <c r="G763" s="1">
        <v>37636</v>
      </c>
      <c r="H763">
        <v>1.37</v>
      </c>
      <c r="I763" s="1">
        <v>40543</v>
      </c>
      <c r="J763">
        <v>1253</v>
      </c>
      <c r="K763" s="1">
        <v>40543</v>
      </c>
      <c r="L763">
        <v>1248</v>
      </c>
      <c r="M763" s="1">
        <v>40546</v>
      </c>
      <c r="N763">
        <v>-5.0999999999999996</v>
      </c>
      <c r="O763" s="2">
        <v>40543</v>
      </c>
      <c r="P763" t="s">
        <v>42</v>
      </c>
      <c r="Q763" s="2">
        <v>40620</v>
      </c>
      <c r="R763" s="13"/>
      <c r="S763" s="1">
        <v>40543</v>
      </c>
      <c r="T763" t="s">
        <v>43</v>
      </c>
      <c r="U763" s="2">
        <v>40711</v>
      </c>
      <c r="V763" s="13"/>
      <c r="AC763" s="1">
        <v>40557</v>
      </c>
      <c r="AD763">
        <v>3559.71</v>
      </c>
    </row>
    <row r="764" spans="1:30" x14ac:dyDescent="0.25">
      <c r="A764" s="1">
        <v>40546</v>
      </c>
      <c r="B764">
        <v>2138.3000000000002</v>
      </c>
      <c r="C764" s="1">
        <v>40546</v>
      </c>
      <c r="D764">
        <v>1271.8699999999999</v>
      </c>
      <c r="E764" s="1">
        <v>40546</v>
      </c>
      <c r="F764">
        <v>1.8552999999999999</v>
      </c>
      <c r="G764" s="1">
        <v>37637</v>
      </c>
      <c r="H764">
        <v>1.37</v>
      </c>
      <c r="I764" s="1">
        <v>40546</v>
      </c>
      <c r="J764">
        <v>1265.25</v>
      </c>
      <c r="K764" s="1">
        <v>40546</v>
      </c>
      <c r="L764">
        <v>1260.25</v>
      </c>
      <c r="M764" s="1">
        <v>40547</v>
      </c>
      <c r="N764">
        <v>-5.0999999999999996</v>
      </c>
      <c r="O764" s="2">
        <v>40546</v>
      </c>
      <c r="P764" t="s">
        <v>42</v>
      </c>
      <c r="Q764" s="2">
        <v>40620</v>
      </c>
      <c r="R764" s="13"/>
      <c r="S764" s="1">
        <v>40546</v>
      </c>
      <c r="T764" t="s">
        <v>43</v>
      </c>
      <c r="U764" s="2">
        <v>40711</v>
      </c>
      <c r="V764" s="13"/>
      <c r="AC764" s="1">
        <v>40561</v>
      </c>
      <c r="AD764">
        <v>3557.34</v>
      </c>
    </row>
    <row r="765" spans="1:30" x14ac:dyDescent="0.25">
      <c r="A765" s="1">
        <v>40547</v>
      </c>
      <c r="B765">
        <v>2135.5250000000001</v>
      </c>
      <c r="C765" s="1">
        <v>40547</v>
      </c>
      <c r="D765">
        <v>1270.2</v>
      </c>
      <c r="E765" s="1">
        <v>40547</v>
      </c>
      <c r="F765">
        <v>1.8576999999999999</v>
      </c>
      <c r="G765" s="1">
        <v>37638</v>
      </c>
      <c r="H765">
        <v>1.3687499999999999</v>
      </c>
      <c r="I765" s="1">
        <v>40547</v>
      </c>
      <c r="J765">
        <v>1265.25</v>
      </c>
      <c r="K765" s="1">
        <v>40547</v>
      </c>
      <c r="L765">
        <v>1260.25</v>
      </c>
      <c r="M765" s="1">
        <v>40548</v>
      </c>
      <c r="N765">
        <v>-5.0999999999999996</v>
      </c>
      <c r="O765" s="2">
        <v>40547</v>
      </c>
      <c r="P765" t="s">
        <v>42</v>
      </c>
      <c r="Q765" s="2">
        <v>40620</v>
      </c>
      <c r="R765" s="13"/>
      <c r="S765" s="1">
        <v>40547</v>
      </c>
      <c r="T765" t="s">
        <v>43</v>
      </c>
      <c r="U765" s="2">
        <v>40711</v>
      </c>
      <c r="V765" s="13"/>
      <c r="AC765" s="1">
        <v>40562</v>
      </c>
      <c r="AD765">
        <v>3568.82</v>
      </c>
    </row>
    <row r="766" spans="1:30" x14ac:dyDescent="0.25">
      <c r="A766" s="1">
        <v>40548</v>
      </c>
      <c r="B766">
        <v>2146.4960000000001</v>
      </c>
      <c r="C766" s="1">
        <v>40548</v>
      </c>
      <c r="D766">
        <v>1276.56</v>
      </c>
      <c r="E766" s="1">
        <v>40548</v>
      </c>
      <c r="F766">
        <v>1.8489</v>
      </c>
      <c r="G766" s="1">
        <v>37642</v>
      </c>
      <c r="H766">
        <v>1.3625</v>
      </c>
      <c r="I766" s="1">
        <v>40548</v>
      </c>
      <c r="J766">
        <v>1271.75</v>
      </c>
      <c r="K766" s="1">
        <v>40548</v>
      </c>
      <c r="L766">
        <v>1266.75</v>
      </c>
      <c r="M766" s="1">
        <v>40549</v>
      </c>
      <c r="N766">
        <v>-5</v>
      </c>
      <c r="O766" s="2">
        <v>40548</v>
      </c>
      <c r="P766" t="s">
        <v>42</v>
      </c>
      <c r="Q766" s="2">
        <v>40620</v>
      </c>
      <c r="R766" s="13"/>
      <c r="S766" s="1">
        <v>40548</v>
      </c>
      <c r="T766" t="s">
        <v>43</v>
      </c>
      <c r="U766" s="2">
        <v>40711</v>
      </c>
      <c r="V766" s="13"/>
      <c r="AC766" s="1">
        <v>40563</v>
      </c>
      <c r="AD766">
        <v>3567.74</v>
      </c>
    </row>
    <row r="767" spans="1:30" x14ac:dyDescent="0.25">
      <c r="A767" s="1">
        <v>40549</v>
      </c>
      <c r="B767">
        <v>2142.7570000000001</v>
      </c>
      <c r="C767" s="1">
        <v>40549</v>
      </c>
      <c r="D767">
        <v>1273.8499999999999</v>
      </c>
      <c r="E767" s="1">
        <v>40549</v>
      </c>
      <c r="F767">
        <v>1.8540999999999999</v>
      </c>
      <c r="G767" s="1">
        <v>37643</v>
      </c>
      <c r="H767">
        <v>1.3599999999999901</v>
      </c>
      <c r="I767" s="1">
        <v>40549</v>
      </c>
      <c r="J767">
        <v>1270.25</v>
      </c>
      <c r="K767" s="1">
        <v>40549</v>
      </c>
      <c r="L767">
        <v>1265.25</v>
      </c>
      <c r="M767" s="1">
        <v>40550</v>
      </c>
      <c r="N767">
        <v>-5</v>
      </c>
      <c r="O767" s="2">
        <v>40549</v>
      </c>
      <c r="P767" t="s">
        <v>42</v>
      </c>
      <c r="Q767" s="2">
        <v>40620</v>
      </c>
      <c r="R767" s="13"/>
      <c r="S767" s="1">
        <v>40549</v>
      </c>
      <c r="T767" t="s">
        <v>43</v>
      </c>
      <c r="U767" s="2">
        <v>40711</v>
      </c>
      <c r="V767" s="13"/>
      <c r="AC767" s="1">
        <v>40564</v>
      </c>
      <c r="AD767">
        <v>3569.83</v>
      </c>
    </row>
    <row r="768" spans="1:30" x14ac:dyDescent="0.25">
      <c r="A768" s="1">
        <v>40550</v>
      </c>
      <c r="B768">
        <v>2138.8069999999998</v>
      </c>
      <c r="C768" s="1">
        <v>40550</v>
      </c>
      <c r="D768">
        <v>1271.5</v>
      </c>
      <c r="E768" s="1">
        <v>40550</v>
      </c>
      <c r="F768">
        <v>1.8576000000000001</v>
      </c>
      <c r="G768" s="1">
        <v>37644</v>
      </c>
      <c r="H768">
        <v>1.3525</v>
      </c>
      <c r="I768" s="1">
        <v>40550</v>
      </c>
      <c r="J768">
        <v>1267.5</v>
      </c>
      <c r="K768" s="1">
        <v>40550</v>
      </c>
      <c r="L768">
        <v>1262.5</v>
      </c>
      <c r="M768" s="1">
        <v>40553</v>
      </c>
      <c r="N768">
        <v>-5</v>
      </c>
      <c r="O768" s="2">
        <v>40550</v>
      </c>
      <c r="P768" t="s">
        <v>42</v>
      </c>
      <c r="Q768" s="2">
        <v>40620</v>
      </c>
      <c r="R768" s="13"/>
      <c r="S768" s="1">
        <v>40550</v>
      </c>
      <c r="T768" t="s">
        <v>43</v>
      </c>
      <c r="U768" s="2">
        <v>40711</v>
      </c>
      <c r="V768" s="13"/>
      <c r="AC768" s="1">
        <v>40567</v>
      </c>
      <c r="AD768">
        <v>3572.27</v>
      </c>
    </row>
    <row r="769" spans="1:30" x14ac:dyDescent="0.25">
      <c r="A769" s="1">
        <v>40553</v>
      </c>
      <c r="B769">
        <v>2135.864</v>
      </c>
      <c r="C769" s="1">
        <v>40553</v>
      </c>
      <c r="D769">
        <v>1269.75</v>
      </c>
      <c r="E769" s="1">
        <v>40553</v>
      </c>
      <c r="F769">
        <v>1.8601000000000001</v>
      </c>
      <c r="G769" s="1">
        <v>37645</v>
      </c>
      <c r="H769">
        <v>1.34938</v>
      </c>
      <c r="I769" s="1">
        <v>40553</v>
      </c>
      <c r="J769">
        <v>1265.5</v>
      </c>
      <c r="K769" s="1">
        <v>40553</v>
      </c>
      <c r="L769">
        <v>1260.5</v>
      </c>
      <c r="M769" s="1">
        <v>40554</v>
      </c>
      <c r="N769">
        <v>-5</v>
      </c>
      <c r="O769" s="2">
        <v>40553</v>
      </c>
      <c r="P769" t="s">
        <v>42</v>
      </c>
      <c r="Q769" s="2">
        <v>40620</v>
      </c>
      <c r="R769" s="13"/>
      <c r="S769" s="1">
        <v>40553</v>
      </c>
      <c r="T769" t="s">
        <v>43</v>
      </c>
      <c r="U769" s="2">
        <v>40711</v>
      </c>
      <c r="V769" s="13"/>
      <c r="AC769" s="1">
        <v>40568</v>
      </c>
      <c r="AD769">
        <v>3572.05</v>
      </c>
    </row>
    <row r="770" spans="1:30" x14ac:dyDescent="0.25">
      <c r="A770" s="1">
        <v>40554</v>
      </c>
      <c r="B770">
        <v>2143.819</v>
      </c>
      <c r="C770" s="1">
        <v>40554</v>
      </c>
      <c r="D770">
        <v>1274.48</v>
      </c>
      <c r="E770" s="1">
        <v>40554</v>
      </c>
      <c r="F770">
        <v>1.8532</v>
      </c>
      <c r="G770" s="1">
        <v>37648</v>
      </c>
      <c r="H770">
        <v>1.3412500000000001</v>
      </c>
      <c r="I770" s="1">
        <v>40554</v>
      </c>
      <c r="J770">
        <v>1270.5</v>
      </c>
      <c r="K770" s="1">
        <v>40554</v>
      </c>
      <c r="L770">
        <v>1265.5</v>
      </c>
      <c r="M770" s="1">
        <v>40555</v>
      </c>
      <c r="N770">
        <v>-5</v>
      </c>
      <c r="O770" s="2">
        <v>40554</v>
      </c>
      <c r="P770" t="s">
        <v>42</v>
      </c>
      <c r="Q770" s="2">
        <v>40620</v>
      </c>
      <c r="R770" s="13"/>
      <c r="S770" s="1">
        <v>40554</v>
      </c>
      <c r="T770" t="s">
        <v>43</v>
      </c>
      <c r="U770" s="2">
        <v>40711</v>
      </c>
      <c r="V770" s="13"/>
      <c r="AC770" s="1">
        <v>40569</v>
      </c>
      <c r="AD770">
        <v>3568.61</v>
      </c>
    </row>
    <row r="771" spans="1:30" x14ac:dyDescent="0.25">
      <c r="A771" s="1">
        <v>40555</v>
      </c>
      <c r="B771">
        <v>2163.355</v>
      </c>
      <c r="C771" s="1">
        <v>40555</v>
      </c>
      <c r="D771">
        <v>1285.95</v>
      </c>
      <c r="E771" s="1">
        <v>40555</v>
      </c>
      <c r="F771">
        <v>1.8389</v>
      </c>
      <c r="G771" s="1">
        <v>37649</v>
      </c>
      <c r="H771">
        <v>1.34</v>
      </c>
      <c r="I771" s="1">
        <v>40555</v>
      </c>
      <c r="J771">
        <v>1283.5</v>
      </c>
      <c r="K771" s="1">
        <v>40555</v>
      </c>
      <c r="L771">
        <v>1278.5</v>
      </c>
      <c r="M771" s="1">
        <v>40556</v>
      </c>
      <c r="N771">
        <v>-5</v>
      </c>
      <c r="O771" s="2">
        <v>40555</v>
      </c>
      <c r="P771" t="s">
        <v>42</v>
      </c>
      <c r="Q771" s="2">
        <v>40620</v>
      </c>
      <c r="R771" s="13"/>
      <c r="S771" s="1">
        <v>40555</v>
      </c>
      <c r="T771" t="s">
        <v>43</v>
      </c>
      <c r="U771" s="2">
        <v>40711</v>
      </c>
      <c r="V771" s="13"/>
      <c r="AC771" s="1">
        <v>40570</v>
      </c>
      <c r="AD771">
        <v>3565.97</v>
      </c>
    </row>
    <row r="772" spans="1:30" x14ac:dyDescent="0.25">
      <c r="A772" s="1">
        <v>40556</v>
      </c>
      <c r="B772">
        <v>2159.66</v>
      </c>
      <c r="C772" s="1">
        <v>40556</v>
      </c>
      <c r="D772">
        <v>1283.76</v>
      </c>
      <c r="E772" s="1">
        <v>40556</v>
      </c>
      <c r="F772">
        <v>1.8420999999999998</v>
      </c>
      <c r="G772" s="1">
        <v>37650</v>
      </c>
      <c r="H772">
        <v>1.34</v>
      </c>
      <c r="I772" s="1">
        <v>40556</v>
      </c>
      <c r="J772">
        <v>1281.25</v>
      </c>
      <c r="K772" s="1">
        <v>40556</v>
      </c>
      <c r="L772">
        <v>1276.25</v>
      </c>
      <c r="M772" s="1">
        <v>40557</v>
      </c>
      <c r="N772">
        <v>-5</v>
      </c>
      <c r="O772" s="2">
        <v>40556</v>
      </c>
      <c r="P772" t="s">
        <v>42</v>
      </c>
      <c r="Q772" s="2">
        <v>40620</v>
      </c>
      <c r="R772" s="13"/>
      <c r="S772" s="1">
        <v>40556</v>
      </c>
      <c r="T772" t="s">
        <v>43</v>
      </c>
      <c r="U772" s="2">
        <v>40711</v>
      </c>
      <c r="V772" s="13"/>
      <c r="AC772" s="1">
        <v>40571</v>
      </c>
      <c r="AD772">
        <v>3583.39</v>
      </c>
    </row>
    <row r="773" spans="1:30" x14ac:dyDescent="0.25">
      <c r="A773" s="1">
        <v>40557</v>
      </c>
      <c r="B773">
        <v>2175.683</v>
      </c>
      <c r="C773" s="1">
        <v>40557</v>
      </c>
      <c r="D773">
        <v>1293.24</v>
      </c>
      <c r="E773" s="1">
        <v>40557</v>
      </c>
      <c r="F773">
        <v>1.8288</v>
      </c>
      <c r="G773" s="1">
        <v>37651</v>
      </c>
      <c r="H773">
        <v>1.35</v>
      </c>
      <c r="I773" s="1">
        <v>40557</v>
      </c>
      <c r="J773">
        <v>1289.5</v>
      </c>
      <c r="K773" s="1">
        <v>40557</v>
      </c>
      <c r="L773">
        <v>1284.5</v>
      </c>
      <c r="M773" s="1">
        <v>40561</v>
      </c>
      <c r="N773">
        <v>-5</v>
      </c>
      <c r="O773" s="2">
        <v>40557</v>
      </c>
      <c r="P773" t="s">
        <v>42</v>
      </c>
      <c r="Q773" s="2">
        <v>40620</v>
      </c>
      <c r="R773" s="13"/>
      <c r="S773" s="1">
        <v>40557</v>
      </c>
      <c r="T773" t="s">
        <v>43</v>
      </c>
      <c r="U773" s="2">
        <v>40711</v>
      </c>
      <c r="V773" s="13"/>
      <c r="AC773" s="1">
        <v>40574</v>
      </c>
      <c r="AD773">
        <v>3598.4</v>
      </c>
    </row>
    <row r="774" spans="1:30" x14ac:dyDescent="0.25">
      <c r="A774" s="1">
        <v>40561</v>
      </c>
      <c r="B774">
        <v>2178.7199999999998</v>
      </c>
      <c r="C774" s="1">
        <v>40561</v>
      </c>
      <c r="D774">
        <v>1295.02</v>
      </c>
      <c r="E774" s="1">
        <v>40561</v>
      </c>
      <c r="F774">
        <v>1.8270999999999999</v>
      </c>
      <c r="G774" s="1">
        <v>37652</v>
      </c>
      <c r="H774">
        <v>1.35</v>
      </c>
      <c r="I774" s="1">
        <v>40561</v>
      </c>
      <c r="J774">
        <v>1294.75</v>
      </c>
      <c r="K774" s="1">
        <v>40561</v>
      </c>
      <c r="L774">
        <v>1289.75</v>
      </c>
      <c r="M774" s="1">
        <v>40562</v>
      </c>
      <c r="N774">
        <v>-5</v>
      </c>
      <c r="O774" s="2">
        <v>40561</v>
      </c>
      <c r="P774" t="s">
        <v>42</v>
      </c>
      <c r="Q774" s="2">
        <v>40620</v>
      </c>
      <c r="R774" s="13"/>
      <c r="S774" s="1">
        <v>40561</v>
      </c>
      <c r="T774" t="s">
        <v>43</v>
      </c>
      <c r="U774" s="2">
        <v>40711</v>
      </c>
      <c r="V774" s="13"/>
      <c r="AC774" s="1">
        <v>40575</v>
      </c>
      <c r="AD774">
        <v>3606.63</v>
      </c>
    </row>
    <row r="775" spans="1:30" x14ac:dyDescent="0.25">
      <c r="A775" s="1">
        <v>40562</v>
      </c>
      <c r="B775">
        <v>2156.9740000000002</v>
      </c>
      <c r="C775" s="1">
        <v>40562</v>
      </c>
      <c r="D775">
        <v>1281.92</v>
      </c>
      <c r="E775" s="1">
        <v>40562</v>
      </c>
      <c r="F775">
        <v>1.8473000000000002</v>
      </c>
      <c r="G775" s="1">
        <v>37655</v>
      </c>
      <c r="H775">
        <v>1.35</v>
      </c>
      <c r="I775" s="1">
        <v>40562</v>
      </c>
      <c r="J775">
        <v>1278.5</v>
      </c>
      <c r="K775" s="1">
        <v>40562</v>
      </c>
      <c r="L775">
        <v>1273.5</v>
      </c>
      <c r="M775" s="1">
        <v>40563</v>
      </c>
      <c r="N775">
        <v>-5</v>
      </c>
      <c r="O775" s="2">
        <v>40562</v>
      </c>
      <c r="P775" t="s">
        <v>42</v>
      </c>
      <c r="Q775" s="2">
        <v>40620</v>
      </c>
      <c r="R775" s="13"/>
      <c r="S775" s="1">
        <v>40562</v>
      </c>
      <c r="T775" t="s">
        <v>43</v>
      </c>
      <c r="U775" s="2">
        <v>40711</v>
      </c>
      <c r="V775" s="13"/>
      <c r="AC775" s="1">
        <v>40576</v>
      </c>
      <c r="AD775">
        <v>3611.59</v>
      </c>
    </row>
    <row r="776" spans="1:30" x14ac:dyDescent="0.25">
      <c r="A776" s="1">
        <v>40563</v>
      </c>
      <c r="B776">
        <v>2154.1819999999998</v>
      </c>
      <c r="C776" s="1">
        <v>40563</v>
      </c>
      <c r="D776">
        <v>1280.26</v>
      </c>
      <c r="E776" s="1">
        <v>40563</v>
      </c>
      <c r="F776">
        <v>1.8498000000000001</v>
      </c>
      <c r="G776" s="1">
        <v>37656</v>
      </c>
      <c r="H776">
        <v>1.35</v>
      </c>
      <c r="I776" s="1">
        <v>40563</v>
      </c>
      <c r="J776">
        <v>1276.25</v>
      </c>
      <c r="K776" s="1">
        <v>40563</v>
      </c>
      <c r="L776">
        <v>1271.25</v>
      </c>
      <c r="M776" s="1">
        <v>40564</v>
      </c>
      <c r="N776">
        <v>-5</v>
      </c>
      <c r="O776" s="2">
        <v>40563</v>
      </c>
      <c r="P776" t="s">
        <v>42</v>
      </c>
      <c r="Q776" s="2">
        <v>40620</v>
      </c>
      <c r="R776" s="13"/>
      <c r="S776" s="1">
        <v>40563</v>
      </c>
      <c r="T776" t="s">
        <v>43</v>
      </c>
      <c r="U776" s="2">
        <v>40711</v>
      </c>
      <c r="V776" s="13"/>
      <c r="AC776" s="1">
        <v>40577</v>
      </c>
      <c r="AD776">
        <v>3608.24</v>
      </c>
    </row>
    <row r="777" spans="1:30" x14ac:dyDescent="0.25">
      <c r="A777" s="1">
        <v>40564</v>
      </c>
      <c r="B777">
        <v>2159.4299999999998</v>
      </c>
      <c r="C777" s="1">
        <v>40564</v>
      </c>
      <c r="D777">
        <v>1283.3499999999999</v>
      </c>
      <c r="E777" s="1">
        <v>40564</v>
      </c>
      <c r="F777">
        <v>1.8454999999999999</v>
      </c>
      <c r="G777" s="1">
        <v>37657</v>
      </c>
      <c r="H777">
        <v>1.3487499999999999</v>
      </c>
      <c r="I777" s="1">
        <v>40564</v>
      </c>
      <c r="J777">
        <v>1279.75</v>
      </c>
      <c r="K777" s="1">
        <v>40564</v>
      </c>
      <c r="L777">
        <v>1274.75</v>
      </c>
      <c r="M777" s="1">
        <v>40567</v>
      </c>
      <c r="N777">
        <v>-5</v>
      </c>
      <c r="O777" s="2">
        <v>40564</v>
      </c>
      <c r="P777" t="s">
        <v>42</v>
      </c>
      <c r="Q777" s="2">
        <v>40620</v>
      </c>
      <c r="R777" s="13"/>
      <c r="S777" s="1">
        <v>40564</v>
      </c>
      <c r="T777" t="s">
        <v>43</v>
      </c>
      <c r="U777" s="2">
        <v>40711</v>
      </c>
      <c r="V777" s="13"/>
      <c r="AC777" s="1">
        <v>40578</v>
      </c>
      <c r="AD777">
        <v>3603.65</v>
      </c>
    </row>
    <row r="778" spans="1:30" x14ac:dyDescent="0.25">
      <c r="A778" s="1">
        <v>40567</v>
      </c>
      <c r="B778">
        <v>2172.0309999999999</v>
      </c>
      <c r="C778" s="1">
        <v>40567</v>
      </c>
      <c r="D778">
        <v>1290.8399999999999</v>
      </c>
      <c r="E778" s="1">
        <v>40567</v>
      </c>
      <c r="F778">
        <v>1.8348</v>
      </c>
      <c r="G778" s="1">
        <v>37658</v>
      </c>
      <c r="H778">
        <v>1.35</v>
      </c>
      <c r="I778" s="1">
        <v>40567</v>
      </c>
      <c r="J778">
        <v>1288.5</v>
      </c>
      <c r="K778" s="1">
        <v>40567</v>
      </c>
      <c r="L778">
        <v>1283.5</v>
      </c>
      <c r="M778" s="1">
        <v>40568</v>
      </c>
      <c r="N778">
        <v>-5</v>
      </c>
      <c r="O778" s="2">
        <v>40567</v>
      </c>
      <c r="P778" t="s">
        <v>42</v>
      </c>
      <c r="Q778" s="2">
        <v>40620</v>
      </c>
      <c r="R778" s="13"/>
      <c r="S778" s="1">
        <v>40567</v>
      </c>
      <c r="T778" t="s">
        <v>43</v>
      </c>
      <c r="U778" s="2">
        <v>40711</v>
      </c>
      <c r="V778" s="13"/>
      <c r="AC778" s="1">
        <v>40581</v>
      </c>
      <c r="AD778">
        <v>3596.75</v>
      </c>
    </row>
    <row r="779" spans="1:30" x14ac:dyDescent="0.25">
      <c r="A779" s="1">
        <v>40568</v>
      </c>
      <c r="B779">
        <v>2172.674</v>
      </c>
      <c r="C779" s="1">
        <v>40568</v>
      </c>
      <c r="D779">
        <v>1291.18</v>
      </c>
      <c r="E779" s="1">
        <v>40568</v>
      </c>
      <c r="F779">
        <v>1.8357000000000001</v>
      </c>
      <c r="G779" s="1">
        <v>37659</v>
      </c>
      <c r="H779">
        <v>1.35</v>
      </c>
      <c r="I779" s="1">
        <v>40568</v>
      </c>
      <c r="J779">
        <v>1287.5</v>
      </c>
      <c r="K779" s="1">
        <v>40568</v>
      </c>
      <c r="L779">
        <v>1282.5</v>
      </c>
      <c r="M779" s="1">
        <v>40569</v>
      </c>
      <c r="N779">
        <v>-4.9000000000000004</v>
      </c>
      <c r="O779" s="2">
        <v>40568</v>
      </c>
      <c r="P779" t="s">
        <v>42</v>
      </c>
      <c r="Q779" s="2">
        <v>40620</v>
      </c>
      <c r="R779" s="13"/>
      <c r="S779" s="1">
        <v>40568</v>
      </c>
      <c r="T779" t="s">
        <v>43</v>
      </c>
      <c r="U779" s="2">
        <v>40711</v>
      </c>
      <c r="V779" s="13"/>
      <c r="AC779" s="1">
        <v>40582</v>
      </c>
      <c r="AD779">
        <v>3590.85</v>
      </c>
    </row>
    <row r="780" spans="1:30" x14ac:dyDescent="0.25">
      <c r="A780" s="1">
        <v>40569</v>
      </c>
      <c r="B780">
        <v>2181.924</v>
      </c>
      <c r="C780" s="1">
        <v>40569</v>
      </c>
      <c r="D780">
        <v>1296.6300000000001</v>
      </c>
      <c r="E780" s="1">
        <v>40569</v>
      </c>
      <c r="F780">
        <v>1.8282</v>
      </c>
      <c r="G780" s="1">
        <v>37662</v>
      </c>
      <c r="H780">
        <v>1.34938</v>
      </c>
      <c r="I780" s="1">
        <v>40569</v>
      </c>
      <c r="J780">
        <v>1293.5</v>
      </c>
      <c r="K780" s="1">
        <v>40569</v>
      </c>
      <c r="L780">
        <v>1288.75</v>
      </c>
      <c r="M780" s="1">
        <v>40570</v>
      </c>
      <c r="N780">
        <v>-4.9000000000000004</v>
      </c>
      <c r="O780" s="2">
        <v>40569</v>
      </c>
      <c r="P780" t="s">
        <v>42</v>
      </c>
      <c r="Q780" s="2">
        <v>40620</v>
      </c>
      <c r="R780" s="13"/>
      <c r="S780" s="1">
        <v>40569</v>
      </c>
      <c r="T780" t="s">
        <v>43</v>
      </c>
      <c r="U780" s="2">
        <v>40711</v>
      </c>
      <c r="V780" s="13"/>
      <c r="AC780" s="1">
        <v>40583</v>
      </c>
      <c r="AD780">
        <v>3594.98</v>
      </c>
    </row>
    <row r="781" spans="1:30" x14ac:dyDescent="0.25">
      <c r="A781" s="1">
        <v>40570</v>
      </c>
      <c r="B781">
        <v>2186.9290000000001</v>
      </c>
      <c r="C781" s="1">
        <v>40570</v>
      </c>
      <c r="D781">
        <v>1299.54</v>
      </c>
      <c r="E781" s="1">
        <v>40570</v>
      </c>
      <c r="F781">
        <v>1.8244</v>
      </c>
      <c r="G781" s="1">
        <v>37663</v>
      </c>
      <c r="H781">
        <v>1.35</v>
      </c>
      <c r="I781" s="1">
        <v>40570</v>
      </c>
      <c r="J781">
        <v>1295.75</v>
      </c>
      <c r="K781" s="1">
        <v>40570</v>
      </c>
      <c r="L781">
        <v>1291</v>
      </c>
      <c r="M781" s="1">
        <v>40571</v>
      </c>
      <c r="N781">
        <v>-4.9000000000000004</v>
      </c>
      <c r="O781" s="2">
        <v>40570</v>
      </c>
      <c r="P781" t="s">
        <v>42</v>
      </c>
      <c r="Q781" s="2">
        <v>40620</v>
      </c>
      <c r="R781" s="13"/>
      <c r="S781" s="1">
        <v>40570</v>
      </c>
      <c r="T781" t="s">
        <v>43</v>
      </c>
      <c r="U781" s="2">
        <v>40711</v>
      </c>
      <c r="V781" s="13"/>
      <c r="AC781" s="1">
        <v>40584</v>
      </c>
      <c r="AD781">
        <v>3594.38</v>
      </c>
    </row>
    <row r="782" spans="1:30" x14ac:dyDescent="0.25">
      <c r="A782" s="1">
        <v>40571</v>
      </c>
      <c r="B782">
        <v>2147.9459999999999</v>
      </c>
      <c r="C782" s="1">
        <v>40571</v>
      </c>
      <c r="D782">
        <v>1276.3399999999999</v>
      </c>
      <c r="E782" s="1">
        <v>40571</v>
      </c>
      <c r="F782">
        <v>1.8576000000000001</v>
      </c>
      <c r="G782" s="1">
        <v>37664</v>
      </c>
      <c r="H782">
        <v>1.34</v>
      </c>
      <c r="I782" s="1">
        <v>40571</v>
      </c>
      <c r="J782">
        <v>1271.5</v>
      </c>
      <c r="K782" s="1">
        <v>40571</v>
      </c>
      <c r="L782">
        <v>1266.5</v>
      </c>
      <c r="M782" s="1">
        <v>40574</v>
      </c>
      <c r="N782">
        <v>-4.9000000000000004</v>
      </c>
      <c r="O782" s="2">
        <v>40571</v>
      </c>
      <c r="P782" t="s">
        <v>42</v>
      </c>
      <c r="Q782" s="2">
        <v>40620</v>
      </c>
      <c r="R782" s="13"/>
      <c r="S782" s="1">
        <v>40571</v>
      </c>
      <c r="T782" t="s">
        <v>43</v>
      </c>
      <c r="U782" s="2">
        <v>40711</v>
      </c>
      <c r="V782" s="13"/>
      <c r="AC782" s="1">
        <v>40585</v>
      </c>
      <c r="AD782">
        <v>3592.14</v>
      </c>
    </row>
    <row r="783" spans="1:30" x14ac:dyDescent="0.25">
      <c r="A783" s="1">
        <v>40574</v>
      </c>
      <c r="B783">
        <v>2164.4009999999998</v>
      </c>
      <c r="C783" s="1">
        <v>40574</v>
      </c>
      <c r="D783">
        <v>1286.1199999999999</v>
      </c>
      <c r="E783" s="1">
        <v>40574</v>
      </c>
      <c r="F783">
        <v>1.8435000000000001</v>
      </c>
      <c r="G783" s="1">
        <v>37665</v>
      </c>
      <c r="H783">
        <v>1.34</v>
      </c>
      <c r="I783" s="1">
        <v>40574</v>
      </c>
      <c r="J783">
        <v>1282.5</v>
      </c>
      <c r="K783" s="1">
        <v>40574</v>
      </c>
      <c r="L783">
        <v>1277.5</v>
      </c>
      <c r="M783" s="1">
        <v>40575</v>
      </c>
      <c r="N783">
        <v>-4.9000000000000004</v>
      </c>
      <c r="O783" s="2">
        <v>40574</v>
      </c>
      <c r="P783" t="s">
        <v>42</v>
      </c>
      <c r="Q783" s="2">
        <v>40620</v>
      </c>
      <c r="R783" s="13"/>
      <c r="S783" s="1">
        <v>40574</v>
      </c>
      <c r="T783" t="s">
        <v>43</v>
      </c>
      <c r="U783" s="2">
        <v>40711</v>
      </c>
      <c r="V783" s="13"/>
      <c r="AC783" s="1">
        <v>40588</v>
      </c>
      <c r="AD783">
        <v>3589.89</v>
      </c>
    </row>
    <row r="784" spans="1:30" x14ac:dyDescent="0.25">
      <c r="A784" s="1">
        <v>40575</v>
      </c>
      <c r="B784">
        <v>2200.5419999999999</v>
      </c>
      <c r="C784" s="1">
        <v>40575</v>
      </c>
      <c r="D784">
        <v>1307.5899999999999</v>
      </c>
      <c r="E784" s="1">
        <v>40575</v>
      </c>
      <c r="F784">
        <v>1.8130999999999999</v>
      </c>
      <c r="G784" s="1">
        <v>37666</v>
      </c>
      <c r="H784">
        <v>1.34</v>
      </c>
      <c r="I784" s="1">
        <v>40575</v>
      </c>
      <c r="J784">
        <v>1302.75</v>
      </c>
      <c r="K784" s="1">
        <v>40575</v>
      </c>
      <c r="L784">
        <v>1297.75</v>
      </c>
      <c r="M784" s="1">
        <v>40576</v>
      </c>
      <c r="N784">
        <v>-4.9000000000000004</v>
      </c>
      <c r="O784" s="2">
        <v>40575</v>
      </c>
      <c r="P784" t="s">
        <v>42</v>
      </c>
      <c r="Q784" s="2">
        <v>40620</v>
      </c>
      <c r="R784" s="13"/>
      <c r="S784" s="1">
        <v>40575</v>
      </c>
      <c r="T784" t="s">
        <v>43</v>
      </c>
      <c r="U784" s="2">
        <v>40711</v>
      </c>
      <c r="V784" s="13"/>
      <c r="AC784" s="1">
        <v>40589</v>
      </c>
      <c r="AD784">
        <v>3592.7</v>
      </c>
    </row>
    <row r="785" spans="1:30" x14ac:dyDescent="0.25">
      <c r="A785" s="1">
        <v>40576</v>
      </c>
      <c r="B785">
        <v>2194.944</v>
      </c>
      <c r="C785" s="1">
        <v>40576</v>
      </c>
      <c r="D785">
        <v>1304.03</v>
      </c>
      <c r="E785" s="1">
        <v>40576</v>
      </c>
      <c r="F785">
        <v>1.8195999999999999</v>
      </c>
      <c r="G785" s="1">
        <v>37670</v>
      </c>
      <c r="H785">
        <v>1.34</v>
      </c>
      <c r="I785" s="1">
        <v>40576</v>
      </c>
      <c r="J785">
        <v>1300</v>
      </c>
      <c r="K785" s="1">
        <v>40576</v>
      </c>
      <c r="L785">
        <v>1295</v>
      </c>
      <c r="M785" s="1">
        <v>40577</v>
      </c>
      <c r="N785">
        <v>-4.9000000000000004</v>
      </c>
      <c r="O785" s="2">
        <v>40576</v>
      </c>
      <c r="P785" t="s">
        <v>42</v>
      </c>
      <c r="Q785" s="2">
        <v>40620</v>
      </c>
      <c r="R785" s="13"/>
      <c r="S785" s="1">
        <v>40576</v>
      </c>
      <c r="T785" t="s">
        <v>43</v>
      </c>
      <c r="U785" s="2">
        <v>40711</v>
      </c>
      <c r="V785" s="13"/>
      <c r="AC785" s="1">
        <v>40590</v>
      </c>
      <c r="AD785">
        <v>3590.85</v>
      </c>
    </row>
    <row r="786" spans="1:30" x14ac:dyDescent="0.25">
      <c r="A786" s="1">
        <v>40577</v>
      </c>
      <c r="B786">
        <v>2200.4229999999998</v>
      </c>
      <c r="C786" s="1">
        <v>40577</v>
      </c>
      <c r="D786">
        <v>1307.0999999999999</v>
      </c>
      <c r="E786" s="1">
        <v>40577</v>
      </c>
      <c r="F786">
        <v>1.8157999999999999</v>
      </c>
      <c r="G786" s="1">
        <v>37671</v>
      </c>
      <c r="H786">
        <v>1.34</v>
      </c>
      <c r="I786" s="1">
        <v>40577</v>
      </c>
      <c r="J786">
        <v>1303.25</v>
      </c>
      <c r="K786" s="1">
        <v>40577</v>
      </c>
      <c r="L786">
        <v>1298.5</v>
      </c>
      <c r="M786" s="1">
        <v>40578</v>
      </c>
      <c r="N786">
        <v>-4.9000000000000004</v>
      </c>
      <c r="O786" s="2">
        <v>40577</v>
      </c>
      <c r="P786" t="s">
        <v>42</v>
      </c>
      <c r="Q786" s="2">
        <v>40620</v>
      </c>
      <c r="R786" s="13"/>
      <c r="S786" s="1">
        <v>40577</v>
      </c>
      <c r="T786" t="s">
        <v>43</v>
      </c>
      <c r="U786" s="2">
        <v>40711</v>
      </c>
      <c r="V786" s="13"/>
      <c r="AC786" s="1">
        <v>40591</v>
      </c>
      <c r="AD786">
        <v>3587.77</v>
      </c>
    </row>
    <row r="787" spans="1:30" x14ac:dyDescent="0.25">
      <c r="A787" s="1">
        <v>40578</v>
      </c>
      <c r="B787">
        <v>2206.797</v>
      </c>
      <c r="C787" s="1">
        <v>40578</v>
      </c>
      <c r="D787">
        <v>1310.87</v>
      </c>
      <c r="E787" s="1">
        <v>40578</v>
      </c>
      <c r="F787">
        <v>1.8107</v>
      </c>
      <c r="G787" s="1">
        <v>37672</v>
      </c>
      <c r="H787">
        <v>1.34</v>
      </c>
      <c r="I787" s="1">
        <v>40578</v>
      </c>
      <c r="J787">
        <v>1307.25</v>
      </c>
      <c r="K787" s="1">
        <v>40578</v>
      </c>
      <c r="L787">
        <v>1302.25</v>
      </c>
      <c r="M787" s="1">
        <v>40581</v>
      </c>
      <c r="N787">
        <v>-4.9000000000000004</v>
      </c>
      <c r="O787" s="2">
        <v>40578</v>
      </c>
      <c r="P787" t="s">
        <v>42</v>
      </c>
      <c r="Q787" s="2">
        <v>40620</v>
      </c>
      <c r="R787" s="13"/>
      <c r="S787" s="1">
        <v>40578</v>
      </c>
      <c r="T787" t="s">
        <v>43</v>
      </c>
      <c r="U787" s="2">
        <v>40711</v>
      </c>
      <c r="V787" s="13"/>
      <c r="AC787" s="1">
        <v>40592</v>
      </c>
      <c r="AD787">
        <v>3585.81</v>
      </c>
    </row>
    <row r="788" spans="1:30" x14ac:dyDescent="0.25">
      <c r="A788" s="1">
        <v>40581</v>
      </c>
      <c r="B788">
        <v>2220.6030000000001</v>
      </c>
      <c r="C788" s="1">
        <v>40581</v>
      </c>
      <c r="D788">
        <v>1319.05</v>
      </c>
      <c r="E788" s="1">
        <v>40581</v>
      </c>
      <c r="F788">
        <v>1.8002</v>
      </c>
      <c r="G788" s="1">
        <v>37673</v>
      </c>
      <c r="H788">
        <v>1.34</v>
      </c>
      <c r="I788" s="1">
        <v>40581</v>
      </c>
      <c r="J788">
        <v>1315.75</v>
      </c>
      <c r="K788" s="1">
        <v>40581</v>
      </c>
      <c r="L788">
        <v>1311</v>
      </c>
      <c r="M788" s="1">
        <v>40582</v>
      </c>
      <c r="N788">
        <v>-4.9000000000000004</v>
      </c>
      <c r="O788" s="2">
        <v>40581</v>
      </c>
      <c r="P788" t="s">
        <v>42</v>
      </c>
      <c r="Q788" s="2">
        <v>40620</v>
      </c>
      <c r="R788" s="13"/>
      <c r="S788" s="1">
        <v>40581</v>
      </c>
      <c r="T788" t="s">
        <v>43</v>
      </c>
      <c r="U788" s="2">
        <v>40711</v>
      </c>
      <c r="V788" s="13"/>
      <c r="AC788" s="1">
        <v>40596</v>
      </c>
      <c r="AD788">
        <v>3604.99</v>
      </c>
    </row>
    <row r="789" spans="1:30" x14ac:dyDescent="0.25">
      <c r="A789" s="1">
        <v>40582</v>
      </c>
      <c r="B789">
        <v>2230.5889999999999</v>
      </c>
      <c r="C789" s="1">
        <v>40582</v>
      </c>
      <c r="D789">
        <v>1324.57</v>
      </c>
      <c r="E789" s="1">
        <v>40582</v>
      </c>
      <c r="F789">
        <v>1.7951999999999999</v>
      </c>
      <c r="G789" s="1">
        <v>37676</v>
      </c>
      <c r="H789">
        <v>1.34</v>
      </c>
      <c r="I789" s="1">
        <v>40582</v>
      </c>
      <c r="J789">
        <v>1321.75</v>
      </c>
      <c r="K789" s="1">
        <v>40582</v>
      </c>
      <c r="L789">
        <v>1316.75</v>
      </c>
      <c r="M789" s="1">
        <v>40583</v>
      </c>
      <c r="N789">
        <v>-4.9000000000000004</v>
      </c>
      <c r="O789" s="2">
        <v>40582</v>
      </c>
      <c r="P789" t="s">
        <v>42</v>
      </c>
      <c r="Q789" s="2">
        <v>40620</v>
      </c>
      <c r="R789" s="13"/>
      <c r="S789" s="1">
        <v>40582</v>
      </c>
      <c r="T789" t="s">
        <v>43</v>
      </c>
      <c r="U789" s="2">
        <v>40711</v>
      </c>
      <c r="V789" s="13"/>
      <c r="AC789" s="1">
        <v>40597</v>
      </c>
      <c r="AD789">
        <v>3590.84</v>
      </c>
    </row>
    <row r="790" spans="1:30" x14ac:dyDescent="0.25">
      <c r="A790" s="1">
        <v>40583</v>
      </c>
      <c r="B790">
        <v>2224.6410000000001</v>
      </c>
      <c r="C790" s="1">
        <v>40583</v>
      </c>
      <c r="D790">
        <v>1320.88</v>
      </c>
      <c r="E790" s="1">
        <v>40583</v>
      </c>
      <c r="F790">
        <v>1.8010999999999999</v>
      </c>
      <c r="G790" s="1">
        <v>37677</v>
      </c>
      <c r="H790">
        <v>1.34</v>
      </c>
      <c r="I790" s="1">
        <v>40583</v>
      </c>
      <c r="J790">
        <v>1319.25</v>
      </c>
      <c r="K790" s="1">
        <v>40583</v>
      </c>
      <c r="L790">
        <v>1314.25</v>
      </c>
      <c r="M790" s="1">
        <v>40584</v>
      </c>
      <c r="N790">
        <v>-4.9000000000000004</v>
      </c>
      <c r="O790" s="2">
        <v>40583</v>
      </c>
      <c r="P790" t="s">
        <v>42</v>
      </c>
      <c r="Q790" s="2">
        <v>40620</v>
      </c>
      <c r="R790" s="13"/>
      <c r="S790" s="1">
        <v>40583</v>
      </c>
      <c r="T790" t="s">
        <v>43</v>
      </c>
      <c r="U790" s="2">
        <v>40711</v>
      </c>
      <c r="V790" s="13"/>
      <c r="AC790" s="1">
        <v>40598</v>
      </c>
      <c r="AD790">
        <v>3588.51</v>
      </c>
    </row>
    <row r="791" spans="1:30" x14ac:dyDescent="0.25">
      <c r="A791" s="1">
        <v>40584</v>
      </c>
      <c r="B791">
        <v>2226.5100000000002</v>
      </c>
      <c r="C791" s="1">
        <v>40584</v>
      </c>
      <c r="D791">
        <v>1321.87</v>
      </c>
      <c r="E791" s="1">
        <v>40584</v>
      </c>
      <c r="F791">
        <v>1.7999000000000001</v>
      </c>
      <c r="G791" s="1">
        <v>37678</v>
      </c>
      <c r="H791">
        <v>1.34</v>
      </c>
      <c r="I791" s="1">
        <v>40584</v>
      </c>
      <c r="J791">
        <v>1318.75</v>
      </c>
      <c r="K791" s="1">
        <v>40584</v>
      </c>
      <c r="L791">
        <v>1314</v>
      </c>
      <c r="M791" s="1">
        <v>40585</v>
      </c>
      <c r="N791">
        <v>-4.9000000000000004</v>
      </c>
      <c r="O791" s="2">
        <v>40584</v>
      </c>
      <c r="P791" t="s">
        <v>42</v>
      </c>
      <c r="Q791" s="2">
        <v>40620</v>
      </c>
      <c r="R791" s="13"/>
      <c r="S791" s="1">
        <v>40584</v>
      </c>
      <c r="T791" t="s">
        <v>43</v>
      </c>
      <c r="U791" s="2">
        <v>40711</v>
      </c>
      <c r="V791" s="13"/>
      <c r="AC791" s="1">
        <v>40599</v>
      </c>
      <c r="AD791">
        <v>3611.6</v>
      </c>
    </row>
    <row r="792" spans="1:30" x14ac:dyDescent="0.25">
      <c r="A792" s="1">
        <v>40585</v>
      </c>
      <c r="B792">
        <v>2239.0830000000001</v>
      </c>
      <c r="C792" s="1">
        <v>40585</v>
      </c>
      <c r="D792">
        <v>1329.15</v>
      </c>
      <c r="E792" s="1">
        <v>40585</v>
      </c>
      <c r="F792">
        <v>1.7909999999999999</v>
      </c>
      <c r="G792" s="1">
        <v>37679</v>
      </c>
      <c r="H792">
        <v>1.3387500000000001</v>
      </c>
      <c r="I792" s="1">
        <v>40585</v>
      </c>
      <c r="J792">
        <v>1327.25</v>
      </c>
      <c r="K792" s="1">
        <v>40585</v>
      </c>
      <c r="L792">
        <v>1322.5</v>
      </c>
      <c r="M792" s="1">
        <v>40588</v>
      </c>
      <c r="N792">
        <v>-4.9000000000000004</v>
      </c>
      <c r="O792" s="2">
        <v>40585</v>
      </c>
      <c r="P792" t="s">
        <v>42</v>
      </c>
      <c r="Q792" s="2">
        <v>40620</v>
      </c>
      <c r="R792" s="13"/>
      <c r="S792" s="1">
        <v>40585</v>
      </c>
      <c r="T792" t="s">
        <v>43</v>
      </c>
      <c r="U792" s="2">
        <v>40711</v>
      </c>
      <c r="V792" s="13"/>
      <c r="AC792" s="1">
        <v>40602</v>
      </c>
      <c r="AD792">
        <v>3609.74</v>
      </c>
    </row>
    <row r="793" spans="1:30" x14ac:dyDescent="0.25">
      <c r="A793" s="1">
        <v>40588</v>
      </c>
      <c r="B793">
        <v>2244.8870000000002</v>
      </c>
      <c r="C793" s="1">
        <v>40588</v>
      </c>
      <c r="D793">
        <v>1332.32</v>
      </c>
      <c r="E793" s="1">
        <v>40588</v>
      </c>
      <c r="F793">
        <v>1.7883</v>
      </c>
      <c r="G793" s="1">
        <v>37680</v>
      </c>
      <c r="H793">
        <v>1.34</v>
      </c>
      <c r="I793" s="1">
        <v>40588</v>
      </c>
      <c r="J793">
        <v>1327.75</v>
      </c>
      <c r="K793" s="1">
        <v>40588</v>
      </c>
      <c r="L793">
        <v>1322.75</v>
      </c>
      <c r="M793" s="1">
        <v>40589</v>
      </c>
      <c r="N793">
        <v>-4.9000000000000004</v>
      </c>
      <c r="O793" s="2">
        <v>40588</v>
      </c>
      <c r="P793" t="s">
        <v>42</v>
      </c>
      <c r="Q793" s="2">
        <v>40620</v>
      </c>
      <c r="R793" s="13"/>
      <c r="S793" s="1">
        <v>40588</v>
      </c>
      <c r="T793" t="s">
        <v>43</v>
      </c>
      <c r="U793" s="2">
        <v>40711</v>
      </c>
      <c r="V793" s="13"/>
      <c r="AC793" s="1">
        <v>40603</v>
      </c>
      <c r="AD793">
        <v>3635.99</v>
      </c>
    </row>
    <row r="794" spans="1:30" x14ac:dyDescent="0.25">
      <c r="A794" s="1">
        <v>40589</v>
      </c>
      <c r="B794">
        <v>2237.8960000000002</v>
      </c>
      <c r="C794" s="1">
        <v>40589</v>
      </c>
      <c r="D794">
        <v>1328.01</v>
      </c>
      <c r="E794" s="1">
        <v>40589</v>
      </c>
      <c r="F794">
        <v>1.7962</v>
      </c>
      <c r="G794" s="1">
        <v>37683</v>
      </c>
      <c r="H794">
        <v>1.3387500000000001</v>
      </c>
      <c r="I794" s="1">
        <v>40589</v>
      </c>
      <c r="J794">
        <v>1326.25</v>
      </c>
      <c r="K794" s="1">
        <v>40589</v>
      </c>
      <c r="L794">
        <v>1321.5</v>
      </c>
      <c r="M794" s="1">
        <v>40590</v>
      </c>
      <c r="N794">
        <v>-4.9000000000000004</v>
      </c>
      <c r="O794" s="2">
        <v>40589</v>
      </c>
      <c r="P794" t="s">
        <v>42</v>
      </c>
      <c r="Q794" s="2">
        <v>40620</v>
      </c>
      <c r="R794" s="13"/>
      <c r="S794" s="1">
        <v>40589</v>
      </c>
      <c r="T794" t="s">
        <v>43</v>
      </c>
      <c r="U794" s="2">
        <v>40711</v>
      </c>
      <c r="V794" s="13"/>
      <c r="AC794" s="1">
        <v>40604</v>
      </c>
      <c r="AD794">
        <v>3637.59</v>
      </c>
    </row>
    <row r="795" spans="1:30" x14ac:dyDescent="0.25">
      <c r="A795" s="1">
        <v>40590</v>
      </c>
      <c r="B795">
        <v>2252.2979999999998</v>
      </c>
      <c r="C795" s="1">
        <v>40590</v>
      </c>
      <c r="D795">
        <v>1336.32</v>
      </c>
      <c r="E795" s="1">
        <v>40590</v>
      </c>
      <c r="F795">
        <v>1.7867</v>
      </c>
      <c r="G795" s="1">
        <v>37684</v>
      </c>
      <c r="H795">
        <v>1.33063</v>
      </c>
      <c r="I795" s="1">
        <v>40590</v>
      </c>
      <c r="J795">
        <v>1333</v>
      </c>
      <c r="K795" s="1">
        <v>40590</v>
      </c>
      <c r="L795">
        <v>1328</v>
      </c>
      <c r="M795" s="1">
        <v>40591</v>
      </c>
      <c r="N795">
        <v>-4.9000000000000004</v>
      </c>
      <c r="O795" s="2">
        <v>40590</v>
      </c>
      <c r="P795" t="s">
        <v>42</v>
      </c>
      <c r="Q795" s="2">
        <v>40620</v>
      </c>
      <c r="R795" s="13"/>
      <c r="S795" s="1">
        <v>40590</v>
      </c>
      <c r="T795" t="s">
        <v>43</v>
      </c>
      <c r="U795" s="2">
        <v>40711</v>
      </c>
      <c r="V795" s="13"/>
      <c r="AC795" s="1">
        <v>40605</v>
      </c>
      <c r="AD795">
        <v>3648.72</v>
      </c>
    </row>
    <row r="796" spans="1:30" x14ac:dyDescent="0.25">
      <c r="A796" s="1">
        <v>40591</v>
      </c>
      <c r="B796">
        <v>2259.4160000000002</v>
      </c>
      <c r="C796" s="1">
        <v>40591</v>
      </c>
      <c r="D796">
        <v>1340.43</v>
      </c>
      <c r="E796" s="1">
        <v>40591</v>
      </c>
      <c r="F796">
        <v>1.7835000000000001</v>
      </c>
      <c r="G796" s="1">
        <v>37685</v>
      </c>
      <c r="H796">
        <v>1.3225</v>
      </c>
      <c r="I796" s="1">
        <v>40591</v>
      </c>
      <c r="J796">
        <v>1337.75</v>
      </c>
      <c r="K796" s="1">
        <v>40591</v>
      </c>
      <c r="L796">
        <v>1333</v>
      </c>
      <c r="M796" s="1">
        <v>40592</v>
      </c>
      <c r="N796">
        <v>-4.9000000000000004</v>
      </c>
      <c r="O796" s="2">
        <v>40591</v>
      </c>
      <c r="P796" t="s">
        <v>42</v>
      </c>
      <c r="Q796" s="2">
        <v>40620</v>
      </c>
      <c r="R796" s="13"/>
      <c r="S796" s="1">
        <v>40591</v>
      </c>
      <c r="T796" t="s">
        <v>43</v>
      </c>
      <c r="U796" s="2">
        <v>40711</v>
      </c>
      <c r="V796" s="13"/>
      <c r="AC796" s="1">
        <v>40606</v>
      </c>
      <c r="AD796">
        <v>3661.23</v>
      </c>
    </row>
    <row r="797" spans="1:30" x14ac:dyDescent="0.25">
      <c r="A797" s="1">
        <v>40592</v>
      </c>
      <c r="B797">
        <v>2263.7860000000001</v>
      </c>
      <c r="C797" s="1">
        <v>40592</v>
      </c>
      <c r="D797">
        <v>1343.01</v>
      </c>
      <c r="E797" s="1">
        <v>40592</v>
      </c>
      <c r="F797">
        <v>1.78</v>
      </c>
      <c r="G797" s="1">
        <v>37686</v>
      </c>
      <c r="H797">
        <v>1.3174999999999999</v>
      </c>
      <c r="I797" s="1">
        <v>40592</v>
      </c>
      <c r="J797">
        <v>1342.5</v>
      </c>
      <c r="K797" s="1">
        <v>40592</v>
      </c>
      <c r="L797">
        <v>1337.5</v>
      </c>
      <c r="M797" s="1">
        <v>40596</v>
      </c>
      <c r="N797">
        <v>-4.9000000000000004</v>
      </c>
      <c r="O797" s="2">
        <v>40592</v>
      </c>
      <c r="P797" t="s">
        <v>42</v>
      </c>
      <c r="Q797" s="2">
        <v>40620</v>
      </c>
      <c r="R797" s="13"/>
      <c r="S797" s="1">
        <v>40592</v>
      </c>
      <c r="T797" t="s">
        <v>43</v>
      </c>
      <c r="U797" s="2">
        <v>40711</v>
      </c>
      <c r="V797" s="13"/>
      <c r="AC797" s="1">
        <v>40609</v>
      </c>
      <c r="AD797">
        <v>3663.89</v>
      </c>
    </row>
    <row r="798" spans="1:30" x14ac:dyDescent="0.25">
      <c r="A798" s="1">
        <v>40596</v>
      </c>
      <c r="B798">
        <v>2217.348</v>
      </c>
      <c r="C798" s="1">
        <v>40596</v>
      </c>
      <c r="D798">
        <v>1315.44</v>
      </c>
      <c r="E798" s="1">
        <v>40596</v>
      </c>
      <c r="F798">
        <v>1.8176999999999999</v>
      </c>
      <c r="G798" s="1">
        <v>37687</v>
      </c>
      <c r="H798">
        <v>1.3146899999999999</v>
      </c>
      <c r="I798" s="1">
        <v>40596</v>
      </c>
      <c r="J798">
        <v>1314.5</v>
      </c>
      <c r="K798" s="1">
        <v>40596</v>
      </c>
      <c r="L798">
        <v>1309.5</v>
      </c>
      <c r="M798" s="1">
        <v>40597</v>
      </c>
      <c r="N798">
        <v>-4.9000000000000004</v>
      </c>
      <c r="O798" s="2">
        <v>40596</v>
      </c>
      <c r="P798" t="s">
        <v>42</v>
      </c>
      <c r="Q798" s="2">
        <v>40620</v>
      </c>
      <c r="R798" s="13"/>
      <c r="S798" s="1">
        <v>40596</v>
      </c>
      <c r="T798" t="s">
        <v>43</v>
      </c>
      <c r="U798" s="2">
        <v>40711</v>
      </c>
      <c r="V798" s="13"/>
      <c r="AC798" s="1">
        <v>40610</v>
      </c>
      <c r="AD798">
        <v>3670.17</v>
      </c>
    </row>
    <row r="799" spans="1:30" x14ac:dyDescent="0.25">
      <c r="A799" s="1">
        <v>40597</v>
      </c>
      <c r="B799">
        <v>2203.8910000000001</v>
      </c>
      <c r="C799" s="1">
        <v>40597</v>
      </c>
      <c r="D799">
        <v>1307.4000000000001</v>
      </c>
      <c r="E799" s="1">
        <v>40597</v>
      </c>
      <c r="F799">
        <v>1.8294000000000001</v>
      </c>
      <c r="G799" s="1">
        <v>37690</v>
      </c>
      <c r="H799">
        <v>1.2625</v>
      </c>
      <c r="I799" s="1">
        <v>40597</v>
      </c>
      <c r="J799">
        <v>1305.5</v>
      </c>
      <c r="K799" s="1">
        <v>40597</v>
      </c>
      <c r="L799">
        <v>1300.5</v>
      </c>
      <c r="M799" s="1">
        <v>40598</v>
      </c>
      <c r="N799">
        <v>-4.9000000000000004</v>
      </c>
      <c r="O799" s="2">
        <v>40597</v>
      </c>
      <c r="P799" t="s">
        <v>42</v>
      </c>
      <c r="Q799" s="2">
        <v>40620</v>
      </c>
      <c r="R799" s="13"/>
      <c r="S799" s="1">
        <v>40597</v>
      </c>
      <c r="T799" t="s">
        <v>43</v>
      </c>
      <c r="U799" s="2">
        <v>40711</v>
      </c>
      <c r="V799" s="13"/>
      <c r="AC799" s="1">
        <v>40611</v>
      </c>
      <c r="AD799">
        <v>3670.66</v>
      </c>
    </row>
    <row r="800" spans="1:30" x14ac:dyDescent="0.25">
      <c r="A800" s="1">
        <v>40598</v>
      </c>
      <c r="B800">
        <v>2202.2280000000001</v>
      </c>
      <c r="C800" s="1">
        <v>40598</v>
      </c>
      <c r="D800">
        <v>1306.0999999999999</v>
      </c>
      <c r="E800" s="1">
        <v>40598</v>
      </c>
      <c r="F800">
        <v>1.8368</v>
      </c>
      <c r="G800" s="1">
        <v>37691</v>
      </c>
      <c r="H800">
        <v>1.23125</v>
      </c>
      <c r="I800" s="1">
        <v>40598</v>
      </c>
      <c r="J800">
        <v>1302.75</v>
      </c>
      <c r="K800" s="1">
        <v>40598</v>
      </c>
      <c r="L800">
        <v>1297.75</v>
      </c>
      <c r="M800" s="1">
        <v>40599</v>
      </c>
      <c r="N800">
        <v>-5</v>
      </c>
      <c r="O800" s="2">
        <v>40598</v>
      </c>
      <c r="P800" t="s">
        <v>42</v>
      </c>
      <c r="Q800" s="2">
        <v>40620</v>
      </c>
      <c r="R800" s="13"/>
      <c r="S800" s="1">
        <v>40598</v>
      </c>
      <c r="T800" t="s">
        <v>43</v>
      </c>
      <c r="U800" s="2">
        <v>40711</v>
      </c>
      <c r="V800" s="13"/>
      <c r="AC800" s="1">
        <v>40612</v>
      </c>
      <c r="AD800">
        <v>3668.97</v>
      </c>
    </row>
    <row r="801" spans="1:30" x14ac:dyDescent="0.25">
      <c r="A801" s="1">
        <v>40599</v>
      </c>
      <c r="B801">
        <v>2226.0479999999998</v>
      </c>
      <c r="C801" s="1">
        <v>40599</v>
      </c>
      <c r="D801">
        <v>1319.88</v>
      </c>
      <c r="E801" s="1">
        <v>40599</v>
      </c>
      <c r="F801">
        <v>1.8210999999999999</v>
      </c>
      <c r="G801" s="1">
        <v>37692</v>
      </c>
      <c r="H801">
        <v>1.23</v>
      </c>
      <c r="I801" s="1">
        <v>40599</v>
      </c>
      <c r="J801">
        <v>1318.75</v>
      </c>
      <c r="K801" s="1">
        <v>40599</v>
      </c>
      <c r="L801">
        <v>1313.75</v>
      </c>
      <c r="M801" s="1">
        <v>40602</v>
      </c>
      <c r="N801">
        <v>-5</v>
      </c>
      <c r="O801" s="2">
        <v>40599</v>
      </c>
      <c r="P801" t="s">
        <v>42</v>
      </c>
      <c r="Q801" s="2">
        <v>40620</v>
      </c>
      <c r="R801" s="13"/>
      <c r="S801" s="1">
        <v>40599</v>
      </c>
      <c r="T801" t="s">
        <v>43</v>
      </c>
      <c r="U801" s="2">
        <v>40711</v>
      </c>
      <c r="V801" s="13"/>
      <c r="AC801" s="1">
        <v>40613</v>
      </c>
      <c r="AD801">
        <v>3687.59</v>
      </c>
    </row>
    <row r="802" spans="1:30" x14ac:dyDescent="0.25">
      <c r="A802" s="1">
        <v>40602</v>
      </c>
      <c r="B802">
        <v>2238.5509999999999</v>
      </c>
      <c r="C802" s="1">
        <v>40602</v>
      </c>
      <c r="D802">
        <v>1327.22</v>
      </c>
      <c r="E802" s="1">
        <v>40602</v>
      </c>
      <c r="F802">
        <v>1.8115999999999999</v>
      </c>
      <c r="G802" s="1">
        <v>37693</v>
      </c>
      <c r="H802">
        <v>1.25875</v>
      </c>
      <c r="I802" s="1">
        <v>40602</v>
      </c>
      <c r="J802">
        <v>1326</v>
      </c>
      <c r="K802" s="1">
        <v>40602</v>
      </c>
      <c r="L802">
        <v>1321</v>
      </c>
      <c r="M802" s="1">
        <v>40603</v>
      </c>
      <c r="N802">
        <v>-5</v>
      </c>
      <c r="O802" s="2">
        <v>40602</v>
      </c>
      <c r="P802" t="s">
        <v>42</v>
      </c>
      <c r="Q802" s="2">
        <v>40620</v>
      </c>
      <c r="R802" s="13"/>
      <c r="S802" s="1">
        <v>40602</v>
      </c>
      <c r="T802" t="s">
        <v>43</v>
      </c>
      <c r="U802" s="2">
        <v>40711</v>
      </c>
      <c r="V802" s="13"/>
      <c r="AC802" s="1">
        <v>40616</v>
      </c>
      <c r="AD802">
        <v>3682.76</v>
      </c>
    </row>
    <row r="803" spans="1:30" x14ac:dyDescent="0.25">
      <c r="A803" s="1">
        <v>40603</v>
      </c>
      <c r="B803">
        <v>2203.3150000000001</v>
      </c>
      <c r="C803" s="1">
        <v>40603</v>
      </c>
      <c r="D803">
        <v>1306.33</v>
      </c>
      <c r="E803" s="1">
        <v>40603</v>
      </c>
      <c r="F803">
        <v>1.839</v>
      </c>
      <c r="G803" s="1">
        <v>37694</v>
      </c>
      <c r="H803">
        <v>1.2787500000000001</v>
      </c>
      <c r="I803" s="1">
        <v>40603</v>
      </c>
      <c r="J803">
        <v>1301</v>
      </c>
      <c r="K803" s="1">
        <v>40603</v>
      </c>
      <c r="L803">
        <v>1296</v>
      </c>
      <c r="M803" s="1">
        <v>40604</v>
      </c>
      <c r="N803">
        <v>-5</v>
      </c>
      <c r="O803" s="2">
        <v>40603</v>
      </c>
      <c r="P803" t="s">
        <v>42</v>
      </c>
      <c r="Q803" s="2">
        <v>40620</v>
      </c>
      <c r="R803" s="13"/>
      <c r="S803" s="1">
        <v>40603</v>
      </c>
      <c r="T803" t="s">
        <v>43</v>
      </c>
      <c r="U803" s="2">
        <v>40711</v>
      </c>
      <c r="V803" s="13"/>
      <c r="AC803" s="1">
        <v>40617</v>
      </c>
      <c r="AD803">
        <v>3665.47</v>
      </c>
    </row>
    <row r="804" spans="1:30" x14ac:dyDescent="0.25">
      <c r="A804" s="1">
        <v>40604</v>
      </c>
      <c r="B804">
        <v>2207.2359999999999</v>
      </c>
      <c r="C804" s="1">
        <v>40604</v>
      </c>
      <c r="D804">
        <v>1308.44</v>
      </c>
      <c r="E804" s="1">
        <v>40604</v>
      </c>
      <c r="F804">
        <v>1.8372999999999999</v>
      </c>
      <c r="G804" s="1">
        <v>37697</v>
      </c>
      <c r="H804">
        <v>1.2606299999999999</v>
      </c>
      <c r="I804" s="1">
        <v>40604</v>
      </c>
      <c r="J804">
        <v>1305.75</v>
      </c>
      <c r="K804" s="1">
        <v>40604</v>
      </c>
      <c r="L804">
        <v>1300.75</v>
      </c>
      <c r="M804" s="1">
        <v>40605</v>
      </c>
      <c r="N804">
        <v>-5</v>
      </c>
      <c r="O804" s="2">
        <v>40604</v>
      </c>
      <c r="P804" t="s">
        <v>42</v>
      </c>
      <c r="Q804" s="2">
        <v>40620</v>
      </c>
      <c r="R804" s="13"/>
      <c r="S804" s="1">
        <v>40604</v>
      </c>
      <c r="T804" t="s">
        <v>43</v>
      </c>
      <c r="U804" s="2">
        <v>40711</v>
      </c>
      <c r="V804" s="13"/>
      <c r="AC804" s="1">
        <v>40618</v>
      </c>
      <c r="AD804">
        <v>3616.71</v>
      </c>
    </row>
    <row r="805" spans="1:30" x14ac:dyDescent="0.25">
      <c r="A805" s="1">
        <v>40605</v>
      </c>
      <c r="B805">
        <v>2245.33</v>
      </c>
      <c r="C805" s="1">
        <v>40605</v>
      </c>
      <c r="D805">
        <v>1330.97</v>
      </c>
      <c r="E805" s="1">
        <v>40605</v>
      </c>
      <c r="F805">
        <v>1.8069999999999999</v>
      </c>
      <c r="G805" s="1">
        <v>37698</v>
      </c>
      <c r="H805">
        <v>1.27</v>
      </c>
      <c r="I805" s="1">
        <v>40605</v>
      </c>
      <c r="J805">
        <v>1329.75</v>
      </c>
      <c r="K805" s="1">
        <v>40605</v>
      </c>
      <c r="L805">
        <v>1324.75</v>
      </c>
      <c r="M805" s="1">
        <v>40606</v>
      </c>
      <c r="N805">
        <v>-4.9000000000000004</v>
      </c>
      <c r="O805" s="2">
        <v>40605</v>
      </c>
      <c r="P805" t="s">
        <v>42</v>
      </c>
      <c r="Q805" s="2">
        <v>40620</v>
      </c>
      <c r="R805" s="13"/>
      <c r="S805" s="1">
        <v>40605</v>
      </c>
      <c r="T805" t="s">
        <v>43</v>
      </c>
      <c r="U805" s="2">
        <v>40711</v>
      </c>
      <c r="V805" s="13"/>
      <c r="AC805" s="1">
        <v>40619</v>
      </c>
      <c r="AD805">
        <v>3673.66</v>
      </c>
    </row>
    <row r="806" spans="1:30" x14ac:dyDescent="0.25">
      <c r="A806" s="1">
        <v>40606</v>
      </c>
      <c r="B806">
        <v>2228.779</v>
      </c>
      <c r="C806" s="1">
        <v>40606</v>
      </c>
      <c r="D806">
        <v>1321.15</v>
      </c>
      <c r="E806" s="1">
        <v>40606</v>
      </c>
      <c r="F806">
        <v>1.8204</v>
      </c>
      <c r="G806" s="1">
        <v>37699</v>
      </c>
      <c r="H806">
        <v>1.2862499999999999</v>
      </c>
      <c r="I806" s="1">
        <v>40606</v>
      </c>
      <c r="J806">
        <v>1320.25</v>
      </c>
      <c r="K806" s="1">
        <v>40606</v>
      </c>
      <c r="L806">
        <v>1315.5</v>
      </c>
      <c r="M806" s="1">
        <v>40609</v>
      </c>
      <c r="N806">
        <v>-4.9000000000000004</v>
      </c>
      <c r="O806" s="2">
        <v>40606</v>
      </c>
      <c r="P806" t="s">
        <v>42</v>
      </c>
      <c r="Q806" s="2">
        <v>40620</v>
      </c>
      <c r="R806" s="13"/>
      <c r="S806" s="1">
        <v>40606</v>
      </c>
      <c r="T806" t="s">
        <v>43</v>
      </c>
      <c r="U806" s="2">
        <v>40711</v>
      </c>
      <c r="V806" s="13"/>
      <c r="AC806" s="1">
        <v>40620</v>
      </c>
      <c r="AD806">
        <v>3678.67</v>
      </c>
    </row>
    <row r="807" spans="1:30" x14ac:dyDescent="0.25">
      <c r="A807" s="1">
        <v>40609</v>
      </c>
      <c r="B807">
        <v>2210.2640000000001</v>
      </c>
      <c r="C807" s="1">
        <v>40609</v>
      </c>
      <c r="D807">
        <v>1310.1300000000001</v>
      </c>
      <c r="E807" s="1">
        <v>40609</v>
      </c>
      <c r="F807">
        <v>1.8357999999999999</v>
      </c>
      <c r="G807" s="1">
        <v>37700</v>
      </c>
      <c r="H807">
        <v>1.29</v>
      </c>
      <c r="I807" s="1">
        <v>40609</v>
      </c>
      <c r="J807">
        <v>1309</v>
      </c>
      <c r="K807" s="1">
        <v>40609</v>
      </c>
      <c r="L807">
        <v>1304.25</v>
      </c>
      <c r="M807" s="1">
        <v>40610</v>
      </c>
      <c r="N807">
        <v>-4.8</v>
      </c>
      <c r="O807" s="2">
        <v>40609</v>
      </c>
      <c r="P807" t="s">
        <v>42</v>
      </c>
      <c r="Q807" s="2">
        <v>40620</v>
      </c>
      <c r="R807" s="13"/>
      <c r="S807" s="1">
        <v>40609</v>
      </c>
      <c r="T807" t="s">
        <v>43</v>
      </c>
      <c r="U807" s="2">
        <v>40711</v>
      </c>
      <c r="V807" s="13"/>
      <c r="AC807" s="1">
        <v>40623</v>
      </c>
      <c r="AD807">
        <v>3674.49</v>
      </c>
    </row>
    <row r="808" spans="1:30" x14ac:dyDescent="0.25">
      <c r="A808" s="1">
        <v>40610</v>
      </c>
      <c r="B808">
        <v>2230.3960000000002</v>
      </c>
      <c r="C808" s="1">
        <v>40610</v>
      </c>
      <c r="D808">
        <v>1321.82</v>
      </c>
      <c r="E808" s="1">
        <v>40610</v>
      </c>
      <c r="F808">
        <v>1.8222</v>
      </c>
      <c r="G808" s="1">
        <v>37701</v>
      </c>
      <c r="H808">
        <v>1.29</v>
      </c>
      <c r="I808" s="1">
        <v>40610</v>
      </c>
      <c r="J808">
        <v>1320</v>
      </c>
      <c r="K808" s="1">
        <v>40610</v>
      </c>
      <c r="L808">
        <v>1315.25</v>
      </c>
      <c r="M808" s="1">
        <v>40611</v>
      </c>
      <c r="N808">
        <v>-4.8</v>
      </c>
      <c r="O808" s="2">
        <v>40610</v>
      </c>
      <c r="P808" t="s">
        <v>42</v>
      </c>
      <c r="Q808" s="2">
        <v>40620</v>
      </c>
      <c r="R808" s="13"/>
      <c r="S808" s="1">
        <v>40610</v>
      </c>
      <c r="T808" t="s">
        <v>43</v>
      </c>
      <c r="U808" s="2">
        <v>40711</v>
      </c>
      <c r="V808" s="13"/>
      <c r="AC808" s="1">
        <v>40624</v>
      </c>
      <c r="AD808">
        <v>3684.33</v>
      </c>
    </row>
    <row r="809" spans="1:30" x14ac:dyDescent="0.25">
      <c r="A809" s="1">
        <v>40611</v>
      </c>
      <c r="B809">
        <v>2227.701</v>
      </c>
      <c r="C809" s="1">
        <v>40611</v>
      </c>
      <c r="D809">
        <v>1320.03</v>
      </c>
      <c r="E809" s="1">
        <v>40611</v>
      </c>
      <c r="F809">
        <v>1.8267</v>
      </c>
      <c r="G809" s="1">
        <v>37704</v>
      </c>
      <c r="H809">
        <v>1.29</v>
      </c>
      <c r="I809" s="1">
        <v>40611</v>
      </c>
      <c r="J809">
        <v>1315.5</v>
      </c>
      <c r="K809" s="1">
        <v>40611</v>
      </c>
      <c r="L809">
        <v>1310.5</v>
      </c>
      <c r="M809" s="1">
        <v>40612</v>
      </c>
      <c r="N809">
        <v>-4.8</v>
      </c>
      <c r="O809" s="2">
        <v>40611</v>
      </c>
      <c r="P809" t="s">
        <v>42</v>
      </c>
      <c r="Q809" s="2">
        <v>40620</v>
      </c>
      <c r="R809" s="13"/>
      <c r="S809" s="1">
        <v>40611</v>
      </c>
      <c r="T809" t="s">
        <v>43</v>
      </c>
      <c r="U809" s="2">
        <v>40711</v>
      </c>
      <c r="V809" s="13"/>
      <c r="AC809" s="1">
        <v>40625</v>
      </c>
      <c r="AD809">
        <v>3678.53</v>
      </c>
    </row>
    <row r="810" spans="1:30" x14ac:dyDescent="0.25">
      <c r="A810" s="1">
        <v>40612</v>
      </c>
      <c r="B810">
        <v>2185.6529999999998</v>
      </c>
      <c r="C810" s="1">
        <v>40612</v>
      </c>
      <c r="D810">
        <v>1295.1099999999999</v>
      </c>
      <c r="E810" s="1">
        <v>40612</v>
      </c>
      <c r="F810">
        <v>1.8618000000000001</v>
      </c>
      <c r="G810" s="1">
        <v>37705</v>
      </c>
      <c r="H810">
        <v>1.29</v>
      </c>
      <c r="I810" s="1">
        <v>40612</v>
      </c>
      <c r="J810">
        <v>1294.25</v>
      </c>
      <c r="K810" s="1">
        <v>40612</v>
      </c>
      <c r="L810">
        <v>1289.5</v>
      </c>
      <c r="M810" s="1">
        <v>40613</v>
      </c>
      <c r="N810">
        <v>-4.9000000000000004</v>
      </c>
      <c r="O810" s="2">
        <v>40612</v>
      </c>
      <c r="P810" t="s">
        <v>42</v>
      </c>
      <c r="Q810" s="2">
        <v>40620</v>
      </c>
      <c r="R810" s="13"/>
      <c r="S810" s="1">
        <v>40612</v>
      </c>
      <c r="T810" t="s">
        <v>43</v>
      </c>
      <c r="U810" s="2">
        <v>40711</v>
      </c>
      <c r="V810" s="13"/>
      <c r="AC810" s="1">
        <v>40626</v>
      </c>
      <c r="AD810">
        <v>3666.2</v>
      </c>
    </row>
    <row r="811" spans="1:30" x14ac:dyDescent="0.25">
      <c r="A811" s="1">
        <v>40613</v>
      </c>
      <c r="B811">
        <v>2201.8069999999998</v>
      </c>
      <c r="C811" s="1">
        <v>40613</v>
      </c>
      <c r="D811">
        <v>1304.28</v>
      </c>
      <c r="E811" s="1">
        <v>40613</v>
      </c>
      <c r="F811">
        <v>1.8508</v>
      </c>
      <c r="G811" s="1">
        <v>37706</v>
      </c>
      <c r="H811">
        <v>1.29</v>
      </c>
      <c r="I811" s="1">
        <v>40613</v>
      </c>
      <c r="J811">
        <v>1306</v>
      </c>
      <c r="K811" s="1">
        <v>40613</v>
      </c>
      <c r="L811">
        <v>1301.25</v>
      </c>
      <c r="M811" s="1">
        <v>40616</v>
      </c>
      <c r="N811">
        <v>-4.9000000000000004</v>
      </c>
      <c r="O811" s="2">
        <v>40613</v>
      </c>
      <c r="P811" t="s">
        <v>42</v>
      </c>
      <c r="Q811" s="2">
        <v>40620</v>
      </c>
      <c r="R811" s="13"/>
      <c r="S811" s="1">
        <v>40613</v>
      </c>
      <c r="T811" t="s">
        <v>43</v>
      </c>
      <c r="U811" s="2">
        <v>40711</v>
      </c>
      <c r="V811" s="13"/>
      <c r="AC811" s="1">
        <v>40627</v>
      </c>
      <c r="AD811">
        <v>3659.85</v>
      </c>
    </row>
    <row r="812" spans="1:30" x14ac:dyDescent="0.25">
      <c r="A812" s="1">
        <v>40616</v>
      </c>
      <c r="B812">
        <v>2188.5619999999999</v>
      </c>
      <c r="C812" s="1">
        <v>40616</v>
      </c>
      <c r="D812">
        <v>1296.3900000000001</v>
      </c>
      <c r="E812" s="1">
        <v>40616</v>
      </c>
      <c r="F812">
        <v>1.8620000000000001</v>
      </c>
      <c r="G812" s="1">
        <v>37707</v>
      </c>
      <c r="H812">
        <v>1.29</v>
      </c>
      <c r="I812" s="1">
        <v>40616</v>
      </c>
      <c r="J812">
        <v>1295.5</v>
      </c>
      <c r="K812" s="1">
        <v>40616</v>
      </c>
      <c r="L812">
        <v>1290.5</v>
      </c>
      <c r="M812" s="1">
        <v>40617</v>
      </c>
      <c r="N812">
        <v>-4.8</v>
      </c>
      <c r="O812" s="2">
        <v>40616</v>
      </c>
      <c r="P812" t="s">
        <v>42</v>
      </c>
      <c r="Q812" s="2">
        <v>40620</v>
      </c>
      <c r="R812" s="13"/>
      <c r="S812" s="1">
        <v>40616</v>
      </c>
      <c r="T812" t="s">
        <v>43</v>
      </c>
      <c r="U812" s="2">
        <v>40711</v>
      </c>
      <c r="V812" s="13"/>
      <c r="AC812" s="1">
        <v>40630</v>
      </c>
      <c r="AD812">
        <v>3664.03</v>
      </c>
    </row>
    <row r="813" spans="1:30" x14ac:dyDescent="0.25">
      <c r="A813" s="1">
        <v>40617</v>
      </c>
      <c r="B813">
        <v>2164.0619999999999</v>
      </c>
      <c r="C813" s="1">
        <v>40617</v>
      </c>
      <c r="D813">
        <v>1281.8699999999999</v>
      </c>
      <c r="E813" s="1">
        <v>40617</v>
      </c>
      <c r="F813">
        <v>1.8831</v>
      </c>
      <c r="G813" s="1">
        <v>37708</v>
      </c>
      <c r="H813">
        <v>1.29</v>
      </c>
      <c r="I813" s="1">
        <v>40617</v>
      </c>
      <c r="J813">
        <v>1280</v>
      </c>
      <c r="K813" s="1">
        <v>40617</v>
      </c>
      <c r="L813">
        <v>1275.25</v>
      </c>
      <c r="M813" s="1">
        <v>40618</v>
      </c>
      <c r="N813">
        <v>-4.8</v>
      </c>
      <c r="O813" s="2">
        <v>40617</v>
      </c>
      <c r="P813" t="s">
        <v>42</v>
      </c>
      <c r="Q813" s="2">
        <v>40620</v>
      </c>
      <c r="R813" s="13"/>
      <c r="S813" s="1">
        <v>40617</v>
      </c>
      <c r="T813" t="s">
        <v>43</v>
      </c>
      <c r="U813" s="2">
        <v>40711</v>
      </c>
      <c r="V813" s="13"/>
      <c r="AC813" s="1">
        <v>40631</v>
      </c>
      <c r="AD813">
        <v>3658.6</v>
      </c>
    </row>
    <row r="814" spans="1:30" x14ac:dyDescent="0.25">
      <c r="A814" s="1">
        <v>40618</v>
      </c>
      <c r="B814">
        <v>2121.9369999999999</v>
      </c>
      <c r="C814" s="1">
        <v>40618</v>
      </c>
      <c r="D814">
        <v>1256.8800000000001</v>
      </c>
      <c r="E814" s="1">
        <v>40618</v>
      </c>
      <c r="F814">
        <v>1.921</v>
      </c>
      <c r="G814" s="1">
        <v>37711</v>
      </c>
      <c r="H814">
        <v>1.2787500000000001</v>
      </c>
      <c r="I814" s="1">
        <v>40618</v>
      </c>
      <c r="J814">
        <v>1258.75</v>
      </c>
      <c r="K814" s="1">
        <v>40618</v>
      </c>
      <c r="L814">
        <v>1254</v>
      </c>
      <c r="M814" s="1">
        <v>40619</v>
      </c>
      <c r="N814">
        <v>-5</v>
      </c>
      <c r="O814" s="2">
        <v>40618</v>
      </c>
      <c r="P814" t="s">
        <v>42</v>
      </c>
      <c r="Q814" s="2">
        <v>40620</v>
      </c>
      <c r="R814" s="13"/>
      <c r="S814" s="1">
        <v>40618</v>
      </c>
      <c r="T814" t="s">
        <v>43</v>
      </c>
      <c r="U814" s="2">
        <v>40711</v>
      </c>
      <c r="V814" s="13"/>
      <c r="AC814" s="1">
        <v>40632</v>
      </c>
      <c r="AD814">
        <v>3649.49</v>
      </c>
    </row>
    <row r="815" spans="1:30" x14ac:dyDescent="0.25">
      <c r="A815" s="1">
        <v>40619</v>
      </c>
      <c r="B815">
        <v>2150.4250000000002</v>
      </c>
      <c r="C815" s="1">
        <v>40619</v>
      </c>
      <c r="D815">
        <v>1273.71</v>
      </c>
      <c r="E815" s="1">
        <v>40619</v>
      </c>
      <c r="F815">
        <v>1.8959000000000001</v>
      </c>
      <c r="G815" s="1">
        <v>37712</v>
      </c>
      <c r="H815">
        <v>1.2775000000000001</v>
      </c>
      <c r="I815" s="1">
        <v>40619</v>
      </c>
      <c r="J815">
        <v>1273.75</v>
      </c>
      <c r="K815" s="1">
        <v>40619</v>
      </c>
      <c r="L815">
        <v>1268.75</v>
      </c>
      <c r="M815" s="1">
        <v>40620</v>
      </c>
      <c r="N815">
        <v>-5.5</v>
      </c>
      <c r="O815" s="2">
        <v>40619</v>
      </c>
      <c r="P815" t="s">
        <v>42</v>
      </c>
      <c r="Q815" s="2">
        <v>40620</v>
      </c>
      <c r="R815" s="13"/>
      <c r="S815" s="1">
        <v>40619</v>
      </c>
      <c r="T815" t="s">
        <v>43</v>
      </c>
      <c r="U815" s="2">
        <v>40711</v>
      </c>
      <c r="V815" s="13"/>
      <c r="AC815" s="1">
        <v>40633</v>
      </c>
      <c r="AD815">
        <v>3652.45</v>
      </c>
    </row>
    <row r="816" spans="1:30" x14ac:dyDescent="0.25">
      <c r="A816" s="1">
        <v>40620</v>
      </c>
      <c r="B816">
        <v>2159.6930000000002</v>
      </c>
      <c r="C816" s="1">
        <v>40620</v>
      </c>
      <c r="D816">
        <v>1279.2</v>
      </c>
      <c r="E816" s="1">
        <v>40620</v>
      </c>
      <c r="F816">
        <v>1.8877999999999999</v>
      </c>
      <c r="G816" s="1">
        <v>37713</v>
      </c>
      <c r="H816">
        <v>1.28</v>
      </c>
      <c r="I816" s="1">
        <v>40620</v>
      </c>
      <c r="J816">
        <v>1291</v>
      </c>
      <c r="K816" s="1">
        <v>40620</v>
      </c>
      <c r="L816">
        <v>1274.25</v>
      </c>
      <c r="M816" s="1">
        <v>40623</v>
      </c>
      <c r="N816">
        <v>-5.3</v>
      </c>
      <c r="O816" s="2">
        <v>40620</v>
      </c>
      <c r="P816" t="s">
        <v>42</v>
      </c>
      <c r="Q816" s="2">
        <v>40620</v>
      </c>
      <c r="R816" s="13"/>
      <c r="S816" s="1">
        <v>40620</v>
      </c>
      <c r="T816" t="s">
        <v>43</v>
      </c>
      <c r="U816" s="2">
        <v>40711</v>
      </c>
      <c r="V816" s="13"/>
      <c r="AC816" s="1">
        <v>40634</v>
      </c>
      <c r="AD816">
        <v>3647.89</v>
      </c>
    </row>
    <row r="817" spans="1:30" x14ac:dyDescent="0.25">
      <c r="A817" s="1">
        <v>40623</v>
      </c>
      <c r="B817">
        <v>2192.0880000000002</v>
      </c>
      <c r="C817" s="1">
        <v>40623</v>
      </c>
      <c r="D817">
        <v>1298.3800000000001</v>
      </c>
      <c r="E817" s="1">
        <v>40623</v>
      </c>
      <c r="F817">
        <v>1.8580999999999999</v>
      </c>
      <c r="G817" s="1">
        <v>37714</v>
      </c>
      <c r="H817">
        <v>1.2787500000000001</v>
      </c>
      <c r="I817" s="1">
        <v>40623</v>
      </c>
      <c r="J817">
        <v>1293</v>
      </c>
      <c r="K817" s="1">
        <v>40623</v>
      </c>
      <c r="L817">
        <v>1287.75</v>
      </c>
      <c r="M817" s="1">
        <v>40624</v>
      </c>
      <c r="N817">
        <v>-5.3</v>
      </c>
      <c r="O817" s="2">
        <v>40623</v>
      </c>
      <c r="P817" t="s">
        <v>43</v>
      </c>
      <c r="Q817" s="2">
        <v>40711</v>
      </c>
      <c r="R817" s="13"/>
      <c r="S817" s="1">
        <v>40623</v>
      </c>
      <c r="T817" t="s">
        <v>44</v>
      </c>
      <c r="U817" s="2">
        <v>40802</v>
      </c>
      <c r="V817" s="13"/>
      <c r="AC817" s="1">
        <v>40637</v>
      </c>
      <c r="AD817">
        <v>3647.19</v>
      </c>
    </row>
    <row r="818" spans="1:30" x14ac:dyDescent="0.25">
      <c r="A818" s="1">
        <v>40624</v>
      </c>
      <c r="B818">
        <v>2184.5700000000002</v>
      </c>
      <c r="C818" s="1">
        <v>40624</v>
      </c>
      <c r="D818">
        <v>1293.77</v>
      </c>
      <c r="E818" s="1">
        <v>40624</v>
      </c>
      <c r="F818">
        <v>1.8656000000000001</v>
      </c>
      <c r="G818" s="1">
        <v>37715</v>
      </c>
      <c r="H818">
        <v>1.2775000000000001</v>
      </c>
      <c r="I818" s="1">
        <v>40624</v>
      </c>
      <c r="J818">
        <v>1288.25</v>
      </c>
      <c r="K818" s="1">
        <v>40624</v>
      </c>
      <c r="L818">
        <v>1283</v>
      </c>
      <c r="M818" s="1">
        <v>40625</v>
      </c>
      <c r="N818">
        <v>-5.2</v>
      </c>
      <c r="O818" s="2">
        <v>40624</v>
      </c>
      <c r="P818" t="s">
        <v>43</v>
      </c>
      <c r="Q818" s="2">
        <v>40711</v>
      </c>
      <c r="R818" s="13"/>
      <c r="S818" s="1">
        <v>40624</v>
      </c>
      <c r="T818" t="s">
        <v>44</v>
      </c>
      <c r="U818" s="2">
        <v>40802</v>
      </c>
      <c r="V818" s="13"/>
      <c r="AC818" s="1">
        <v>40638</v>
      </c>
      <c r="AD818">
        <v>3647.24</v>
      </c>
    </row>
    <row r="819" spans="1:30" x14ac:dyDescent="0.25">
      <c r="A819" s="1">
        <v>40625</v>
      </c>
      <c r="B819">
        <v>2190.9639999999999</v>
      </c>
      <c r="C819" s="1">
        <v>40625</v>
      </c>
      <c r="D819">
        <v>1297.54</v>
      </c>
      <c r="E819" s="1">
        <v>40625</v>
      </c>
      <c r="F819">
        <v>1.8604000000000001</v>
      </c>
      <c r="G819" s="1">
        <v>37718</v>
      </c>
      <c r="H819">
        <v>1.29</v>
      </c>
      <c r="I819" s="1">
        <v>40625</v>
      </c>
      <c r="J819">
        <v>1292</v>
      </c>
      <c r="K819" s="1">
        <v>40625</v>
      </c>
      <c r="L819">
        <v>1287</v>
      </c>
      <c r="M819" s="1">
        <v>40626</v>
      </c>
      <c r="N819">
        <v>-5.2</v>
      </c>
      <c r="O819" s="2">
        <v>40625</v>
      </c>
      <c r="P819" t="s">
        <v>43</v>
      </c>
      <c r="Q819" s="2">
        <v>40711</v>
      </c>
      <c r="R819" s="13"/>
      <c r="S819" s="1">
        <v>40625</v>
      </c>
      <c r="T819" t="s">
        <v>44</v>
      </c>
      <c r="U819" s="2">
        <v>40802</v>
      </c>
      <c r="V819" s="13"/>
      <c r="AC819" s="1">
        <v>40639</v>
      </c>
      <c r="AD819">
        <v>3646.35</v>
      </c>
    </row>
    <row r="820" spans="1:30" x14ac:dyDescent="0.25">
      <c r="A820" s="1">
        <v>40626</v>
      </c>
      <c r="B820">
        <v>2211.4250000000002</v>
      </c>
      <c r="C820" s="1">
        <v>40626</v>
      </c>
      <c r="D820">
        <v>1309.6600000000001</v>
      </c>
      <c r="E820" s="1">
        <v>40626</v>
      </c>
      <c r="F820">
        <v>1.8465</v>
      </c>
      <c r="G820" s="1">
        <v>37719</v>
      </c>
      <c r="H820">
        <v>1.29</v>
      </c>
      <c r="I820" s="1">
        <v>40626</v>
      </c>
      <c r="J820">
        <v>1305.25</v>
      </c>
      <c r="K820" s="1">
        <v>40626</v>
      </c>
      <c r="L820">
        <v>1300</v>
      </c>
      <c r="M820" s="1">
        <v>40627</v>
      </c>
      <c r="N820">
        <v>-5.0999999999999996</v>
      </c>
      <c r="O820" s="2">
        <v>40626</v>
      </c>
      <c r="P820" t="s">
        <v>43</v>
      </c>
      <c r="Q820" s="2">
        <v>40711</v>
      </c>
      <c r="R820" s="13"/>
      <c r="S820" s="1">
        <v>40626</v>
      </c>
      <c r="T820" t="s">
        <v>44</v>
      </c>
      <c r="U820" s="2">
        <v>40802</v>
      </c>
      <c r="V820" s="13"/>
      <c r="AC820" s="1">
        <v>40640</v>
      </c>
      <c r="AD820">
        <v>3647.11</v>
      </c>
    </row>
    <row r="821" spans="1:30" x14ac:dyDescent="0.25">
      <c r="A821" s="1">
        <v>40627</v>
      </c>
      <c r="B821">
        <v>2218.4180000000001</v>
      </c>
      <c r="C821" s="1">
        <v>40627</v>
      </c>
      <c r="D821">
        <v>1313.8</v>
      </c>
      <c r="E821" s="1">
        <v>40627</v>
      </c>
      <c r="F821">
        <v>1.8407</v>
      </c>
      <c r="G821" s="1">
        <v>37720</v>
      </c>
      <c r="H821">
        <v>1.2862499999999999</v>
      </c>
      <c r="I821" s="1">
        <v>40627</v>
      </c>
      <c r="J821">
        <v>1310</v>
      </c>
      <c r="K821" s="1">
        <v>40627</v>
      </c>
      <c r="L821">
        <v>1305</v>
      </c>
      <c r="M821" s="1">
        <v>40630</v>
      </c>
      <c r="N821">
        <v>-5.0999999999999996</v>
      </c>
      <c r="O821" s="2">
        <v>40627</v>
      </c>
      <c r="P821" t="s">
        <v>43</v>
      </c>
      <c r="Q821" s="2">
        <v>40711</v>
      </c>
      <c r="R821" s="13"/>
      <c r="S821" s="1">
        <v>40627</v>
      </c>
      <c r="T821" t="s">
        <v>44</v>
      </c>
      <c r="U821" s="2">
        <v>40802</v>
      </c>
      <c r="V821" s="13"/>
      <c r="AC821" s="1">
        <v>40641</v>
      </c>
      <c r="AD821">
        <v>3647.27</v>
      </c>
    </row>
    <row r="822" spans="1:30" x14ac:dyDescent="0.25">
      <c r="A822" s="1">
        <v>40630</v>
      </c>
      <c r="B822">
        <v>2212.3240000000001</v>
      </c>
      <c r="C822" s="1">
        <v>40630</v>
      </c>
      <c r="D822">
        <v>1310.19</v>
      </c>
      <c r="E822" s="1">
        <v>40630</v>
      </c>
      <c r="F822">
        <v>1.8458000000000001</v>
      </c>
      <c r="G822" s="1">
        <v>37721</v>
      </c>
      <c r="H822">
        <v>1.28</v>
      </c>
      <c r="I822" s="1">
        <v>40630</v>
      </c>
      <c r="J822">
        <v>1302.25</v>
      </c>
      <c r="K822" s="1">
        <v>40630</v>
      </c>
      <c r="L822">
        <v>1297</v>
      </c>
      <c r="M822" s="1">
        <v>40631</v>
      </c>
      <c r="N822">
        <v>-5.0999999999999996</v>
      </c>
      <c r="O822" s="2">
        <v>40630</v>
      </c>
      <c r="P822" t="s">
        <v>43</v>
      </c>
      <c r="Q822" s="2">
        <v>40711</v>
      </c>
      <c r="R822" s="13"/>
      <c r="S822" s="1">
        <v>40630</v>
      </c>
      <c r="T822" t="s">
        <v>44</v>
      </c>
      <c r="U822" s="2">
        <v>40802</v>
      </c>
      <c r="V822" s="13"/>
      <c r="AC822" s="1">
        <v>40644</v>
      </c>
      <c r="AD822">
        <v>3645.63</v>
      </c>
    </row>
    <row r="823" spans="1:30" x14ac:dyDescent="0.25">
      <c r="A823" s="1">
        <v>40631</v>
      </c>
      <c r="B823">
        <v>2228.4059999999999</v>
      </c>
      <c r="C823" s="1">
        <v>40631</v>
      </c>
      <c r="D823">
        <v>1319.44</v>
      </c>
      <c r="E823" s="1">
        <v>40631</v>
      </c>
      <c r="F823">
        <v>1.8380000000000001</v>
      </c>
      <c r="G823" s="1">
        <v>37722</v>
      </c>
      <c r="H823">
        <v>1.2887500000000001</v>
      </c>
      <c r="I823" s="1">
        <v>40631</v>
      </c>
      <c r="J823">
        <v>1316.5</v>
      </c>
      <c r="K823" s="1">
        <v>40631</v>
      </c>
      <c r="L823">
        <v>1311.5</v>
      </c>
      <c r="M823" s="1">
        <v>40632</v>
      </c>
      <c r="N823">
        <v>-5.2</v>
      </c>
      <c r="O823" s="2">
        <v>40631</v>
      </c>
      <c r="P823" t="s">
        <v>43</v>
      </c>
      <c r="Q823" s="2">
        <v>40711</v>
      </c>
      <c r="R823" s="13"/>
      <c r="S823" s="1">
        <v>40631</v>
      </c>
      <c r="T823" t="s">
        <v>44</v>
      </c>
      <c r="U823" s="2">
        <v>40802</v>
      </c>
      <c r="V823" s="13"/>
      <c r="AC823" s="1">
        <v>40645</v>
      </c>
      <c r="AD823">
        <v>3638.77</v>
      </c>
    </row>
    <row r="824" spans="1:30" x14ac:dyDescent="0.25">
      <c r="A824" s="1">
        <v>40632</v>
      </c>
      <c r="B824">
        <v>2243.5520000000001</v>
      </c>
      <c r="C824" s="1">
        <v>40632</v>
      </c>
      <c r="D824">
        <v>1328.26</v>
      </c>
      <c r="E824" s="1">
        <v>40632</v>
      </c>
      <c r="F824">
        <v>1.8273999999999999</v>
      </c>
      <c r="G824" s="1">
        <v>37725</v>
      </c>
      <c r="H824">
        <v>1.30125</v>
      </c>
      <c r="I824" s="1">
        <v>40632</v>
      </c>
      <c r="J824">
        <v>1324</v>
      </c>
      <c r="K824" s="1">
        <v>40632</v>
      </c>
      <c r="L824">
        <v>1318.75</v>
      </c>
      <c r="M824" s="1">
        <v>40633</v>
      </c>
      <c r="N824">
        <v>-5.2</v>
      </c>
      <c r="O824" s="2">
        <v>40632</v>
      </c>
      <c r="P824" t="s">
        <v>43</v>
      </c>
      <c r="Q824" s="2">
        <v>40711</v>
      </c>
      <c r="R824" s="13"/>
      <c r="S824" s="1">
        <v>40632</v>
      </c>
      <c r="T824" t="s">
        <v>44</v>
      </c>
      <c r="U824" s="2">
        <v>40802</v>
      </c>
      <c r="V824" s="13"/>
      <c r="AC824" s="1">
        <v>40646</v>
      </c>
      <c r="AD824">
        <v>3639.15</v>
      </c>
    </row>
    <row r="825" spans="1:30" x14ac:dyDescent="0.25">
      <c r="A825" s="1">
        <v>40633</v>
      </c>
      <c r="B825">
        <v>2239.4409999999998</v>
      </c>
      <c r="C825" s="1">
        <v>40633</v>
      </c>
      <c r="D825">
        <v>1325.83</v>
      </c>
      <c r="E825" s="1">
        <v>40633</v>
      </c>
      <c r="F825">
        <v>1.8288</v>
      </c>
      <c r="G825" s="1">
        <v>37726</v>
      </c>
      <c r="H825">
        <v>1.32</v>
      </c>
      <c r="I825" s="1">
        <v>40633</v>
      </c>
      <c r="J825">
        <v>1321</v>
      </c>
      <c r="K825" s="1">
        <v>40633</v>
      </c>
      <c r="L825">
        <v>1315.75</v>
      </c>
      <c r="M825" s="1">
        <v>40634</v>
      </c>
      <c r="N825">
        <v>-5.0999999999999996</v>
      </c>
      <c r="O825" s="2">
        <v>40633</v>
      </c>
      <c r="P825" t="s">
        <v>43</v>
      </c>
      <c r="Q825" s="2">
        <v>40711</v>
      </c>
      <c r="R825" s="13"/>
      <c r="S825" s="1">
        <v>40633</v>
      </c>
      <c r="T825" t="s">
        <v>44</v>
      </c>
      <c r="U825" s="2">
        <v>40802</v>
      </c>
      <c r="V825" s="13"/>
      <c r="AC825" s="1">
        <v>40647</v>
      </c>
      <c r="AD825">
        <v>3639.15</v>
      </c>
    </row>
    <row r="826" spans="1:30" x14ac:dyDescent="0.25">
      <c r="A826" s="1">
        <v>40634</v>
      </c>
      <c r="B826">
        <v>2250.5830000000001</v>
      </c>
      <c r="C826" s="1">
        <v>40634</v>
      </c>
      <c r="D826">
        <v>1332.41</v>
      </c>
      <c r="E826" s="1">
        <v>40634</v>
      </c>
      <c r="F826">
        <v>1.8207</v>
      </c>
      <c r="G826" s="1">
        <v>37727</v>
      </c>
      <c r="H826">
        <v>1.32938</v>
      </c>
      <c r="I826" s="1">
        <v>40634</v>
      </c>
      <c r="J826">
        <v>1327.75</v>
      </c>
      <c r="K826" s="1">
        <v>40634</v>
      </c>
      <c r="L826">
        <v>1322.5</v>
      </c>
      <c r="M826" s="1">
        <v>40637</v>
      </c>
      <c r="N826">
        <v>-5.2</v>
      </c>
      <c r="O826" s="2">
        <v>40634</v>
      </c>
      <c r="P826" t="s">
        <v>43</v>
      </c>
      <c r="Q826" s="2">
        <v>40711</v>
      </c>
      <c r="R826" s="13"/>
      <c r="S826" s="1">
        <v>40634</v>
      </c>
      <c r="T826" t="s">
        <v>44</v>
      </c>
      <c r="U826" s="2">
        <v>40802</v>
      </c>
      <c r="V826" s="13"/>
      <c r="AC826" s="1">
        <v>40648</v>
      </c>
      <c r="AD826">
        <v>3641.4</v>
      </c>
    </row>
    <row r="827" spans="1:30" x14ac:dyDescent="0.25">
      <c r="A827" s="1">
        <v>40637</v>
      </c>
      <c r="B827">
        <v>2251.6419999999998</v>
      </c>
      <c r="C827" s="1">
        <v>40637</v>
      </c>
      <c r="D827">
        <v>1332.87</v>
      </c>
      <c r="E827" s="1">
        <v>40637</v>
      </c>
      <c r="F827">
        <v>1.8307</v>
      </c>
      <c r="G827" s="1">
        <v>37728</v>
      </c>
      <c r="H827">
        <v>1.32</v>
      </c>
      <c r="I827" s="1">
        <v>40637</v>
      </c>
      <c r="J827">
        <v>1329.25</v>
      </c>
      <c r="K827" s="1">
        <v>40637</v>
      </c>
      <c r="L827">
        <v>1324</v>
      </c>
      <c r="M827" s="1">
        <v>40638</v>
      </c>
      <c r="N827">
        <v>-5.3</v>
      </c>
      <c r="O827" s="2">
        <v>40637</v>
      </c>
      <c r="P827" t="s">
        <v>43</v>
      </c>
      <c r="Q827" s="2">
        <v>40711</v>
      </c>
      <c r="R827" s="13"/>
      <c r="S827" s="1">
        <v>40637</v>
      </c>
      <c r="T827" t="s">
        <v>44</v>
      </c>
      <c r="U827" s="2">
        <v>40802</v>
      </c>
      <c r="V827" s="13"/>
      <c r="AC827" s="1">
        <v>40651</v>
      </c>
      <c r="AD827">
        <v>3644.61</v>
      </c>
    </row>
    <row r="828" spans="1:30" x14ac:dyDescent="0.25">
      <c r="A828" s="1">
        <v>40638</v>
      </c>
      <c r="B828">
        <v>2251.2600000000002</v>
      </c>
      <c r="C828" s="1">
        <v>40638</v>
      </c>
      <c r="D828">
        <v>1332.63</v>
      </c>
      <c r="E828" s="1">
        <v>40638</v>
      </c>
      <c r="F828">
        <v>1.8313000000000001</v>
      </c>
      <c r="G828" s="1">
        <v>37732</v>
      </c>
      <c r="H828">
        <v>1.32</v>
      </c>
      <c r="I828" s="1">
        <v>40638</v>
      </c>
      <c r="J828">
        <v>1326.75</v>
      </c>
      <c r="K828" s="1">
        <v>40638</v>
      </c>
      <c r="L828">
        <v>1321.5</v>
      </c>
      <c r="M828" s="1">
        <v>40639</v>
      </c>
      <c r="N828">
        <v>-5.3</v>
      </c>
      <c r="O828" s="2">
        <v>40638</v>
      </c>
      <c r="P828" t="s">
        <v>43</v>
      </c>
      <c r="Q828" s="2">
        <v>40711</v>
      </c>
      <c r="R828" s="13"/>
      <c r="S828" s="1">
        <v>40638</v>
      </c>
      <c r="T828" t="s">
        <v>44</v>
      </c>
      <c r="U828" s="2">
        <v>40802</v>
      </c>
      <c r="V828" s="13"/>
      <c r="AC828" s="1">
        <v>40652</v>
      </c>
      <c r="AD828">
        <v>3651.11</v>
      </c>
    </row>
    <row r="829" spans="1:30" x14ac:dyDescent="0.25">
      <c r="A829" s="1">
        <v>40639</v>
      </c>
      <c r="B829">
        <v>2257.105</v>
      </c>
      <c r="C829" s="1">
        <v>40639</v>
      </c>
      <c r="D829">
        <v>1335.54</v>
      </c>
      <c r="E829" s="1">
        <v>40639</v>
      </c>
      <c r="F829">
        <v>1.8288</v>
      </c>
      <c r="G829" s="1">
        <v>37733</v>
      </c>
      <c r="H829">
        <v>1.32</v>
      </c>
      <c r="I829" s="1">
        <v>40639</v>
      </c>
      <c r="J829">
        <v>1329</v>
      </c>
      <c r="K829" s="1">
        <v>40639</v>
      </c>
      <c r="L829">
        <v>1323.5</v>
      </c>
      <c r="M829" s="1">
        <v>40640</v>
      </c>
      <c r="N829">
        <v>-5.3</v>
      </c>
      <c r="O829" s="2">
        <v>40639</v>
      </c>
      <c r="P829" t="s">
        <v>43</v>
      </c>
      <c r="Q829" s="2">
        <v>40711</v>
      </c>
      <c r="R829" s="13"/>
      <c r="S829" s="1">
        <v>40639</v>
      </c>
      <c r="T829" t="s">
        <v>44</v>
      </c>
      <c r="U829" s="2">
        <v>40802</v>
      </c>
      <c r="V829" s="13"/>
      <c r="AC829" s="1">
        <v>40653</v>
      </c>
      <c r="AD829">
        <v>3651.84</v>
      </c>
    </row>
    <row r="830" spans="1:30" x14ac:dyDescent="0.25">
      <c r="A830" s="1">
        <v>40640</v>
      </c>
      <c r="B830">
        <v>2253.761</v>
      </c>
      <c r="C830" s="1">
        <v>40640</v>
      </c>
      <c r="D830">
        <v>1333.51</v>
      </c>
      <c r="E830" s="1">
        <v>40640</v>
      </c>
      <c r="F830">
        <v>1.8319000000000001</v>
      </c>
      <c r="G830" s="1">
        <v>37734</v>
      </c>
      <c r="H830">
        <v>1.32</v>
      </c>
      <c r="I830" s="1">
        <v>40640</v>
      </c>
      <c r="J830">
        <v>1328.5</v>
      </c>
      <c r="K830" s="1">
        <v>40640</v>
      </c>
      <c r="L830">
        <v>1323.25</v>
      </c>
      <c r="M830" s="1">
        <v>40641</v>
      </c>
      <c r="N830">
        <v>-5.3</v>
      </c>
      <c r="O830" s="2">
        <v>40640</v>
      </c>
      <c r="P830" t="s">
        <v>43</v>
      </c>
      <c r="Q830" s="2">
        <v>40711</v>
      </c>
      <c r="R830" s="13"/>
      <c r="S830" s="1">
        <v>40640</v>
      </c>
      <c r="T830" t="s">
        <v>44</v>
      </c>
      <c r="U830" s="2">
        <v>40802</v>
      </c>
      <c r="V830" s="13"/>
      <c r="AC830" s="1">
        <v>40654</v>
      </c>
      <c r="AD830">
        <v>3641.55</v>
      </c>
    </row>
    <row r="831" spans="1:30" x14ac:dyDescent="0.25">
      <c r="A831" s="1">
        <v>40641</v>
      </c>
      <c r="B831">
        <v>2244.7350000000001</v>
      </c>
      <c r="C831" s="1">
        <v>40641</v>
      </c>
      <c r="D831">
        <v>1328.17</v>
      </c>
      <c r="E831" s="1">
        <v>40641</v>
      </c>
      <c r="F831">
        <v>1.8393999999999999</v>
      </c>
      <c r="G831" s="1">
        <v>37735</v>
      </c>
      <c r="H831">
        <v>1.32</v>
      </c>
      <c r="I831" s="1">
        <v>40641</v>
      </c>
      <c r="J831">
        <v>1323.75</v>
      </c>
      <c r="K831" s="1">
        <v>40641</v>
      </c>
      <c r="L831">
        <v>1318.5</v>
      </c>
      <c r="M831" s="1">
        <v>40644</v>
      </c>
      <c r="N831">
        <v>-5.3</v>
      </c>
      <c r="O831" s="2">
        <v>40641</v>
      </c>
      <c r="P831" t="s">
        <v>43</v>
      </c>
      <c r="Q831" s="2">
        <v>40711</v>
      </c>
      <c r="R831" s="13"/>
      <c r="S831" s="1">
        <v>40641</v>
      </c>
      <c r="T831" t="s">
        <v>44</v>
      </c>
      <c r="U831" s="2">
        <v>40802</v>
      </c>
      <c r="V831" s="13"/>
      <c r="AC831" s="1">
        <v>40658</v>
      </c>
      <c r="AD831">
        <v>3645.05</v>
      </c>
    </row>
    <row r="832" spans="1:30" x14ac:dyDescent="0.25">
      <c r="A832" s="1">
        <v>40644</v>
      </c>
      <c r="B832">
        <v>2238.5070000000001</v>
      </c>
      <c r="C832" s="1">
        <v>40644</v>
      </c>
      <c r="D832">
        <v>1324.46</v>
      </c>
      <c r="E832" s="1">
        <v>40644</v>
      </c>
      <c r="F832">
        <v>1.8449</v>
      </c>
      <c r="G832" s="1">
        <v>37736</v>
      </c>
      <c r="H832">
        <v>1.31125</v>
      </c>
      <c r="I832" s="1">
        <v>40644</v>
      </c>
      <c r="J832">
        <v>1319.5</v>
      </c>
      <c r="K832" s="1">
        <v>40644</v>
      </c>
      <c r="L832">
        <v>1314.25</v>
      </c>
      <c r="M832" s="1">
        <v>40645</v>
      </c>
      <c r="N832">
        <v>-5.4</v>
      </c>
      <c r="O832" s="2">
        <v>40644</v>
      </c>
      <c r="P832" t="s">
        <v>43</v>
      </c>
      <c r="Q832" s="2">
        <v>40711</v>
      </c>
      <c r="R832" s="13"/>
      <c r="S832" s="1">
        <v>40644</v>
      </c>
      <c r="T832" t="s">
        <v>44</v>
      </c>
      <c r="U832" s="2">
        <v>40802</v>
      </c>
      <c r="V832" s="13"/>
      <c r="AC832" s="1">
        <v>40659</v>
      </c>
      <c r="AD832">
        <v>3631.18</v>
      </c>
    </row>
    <row r="833" spans="1:30" x14ac:dyDescent="0.25">
      <c r="A833" s="1">
        <v>40645</v>
      </c>
      <c r="B833">
        <v>2221.1210000000001</v>
      </c>
      <c r="C833" s="1">
        <v>40645</v>
      </c>
      <c r="D833">
        <v>1314.16</v>
      </c>
      <c r="E833" s="1">
        <v>40645</v>
      </c>
      <c r="F833">
        <v>1.8612</v>
      </c>
      <c r="G833" s="1">
        <v>37739</v>
      </c>
      <c r="H833">
        <v>1.2987500000000001</v>
      </c>
      <c r="I833" s="1">
        <v>40645</v>
      </c>
      <c r="J833">
        <v>1308.25</v>
      </c>
      <c r="K833" s="1">
        <v>40645</v>
      </c>
      <c r="L833">
        <v>1303</v>
      </c>
      <c r="M833" s="1">
        <v>40646</v>
      </c>
      <c r="N833">
        <v>-5.4</v>
      </c>
      <c r="O833" s="2">
        <v>40645</v>
      </c>
      <c r="P833" t="s">
        <v>43</v>
      </c>
      <c r="Q833" s="2">
        <v>40711</v>
      </c>
      <c r="R833" s="13"/>
      <c r="S833" s="1">
        <v>40645</v>
      </c>
      <c r="T833" t="s">
        <v>44</v>
      </c>
      <c r="U833" s="2">
        <v>40802</v>
      </c>
      <c r="V833" s="13"/>
      <c r="AC833" s="1">
        <v>40660</v>
      </c>
      <c r="AD833">
        <v>3618.3</v>
      </c>
    </row>
    <row r="834" spans="1:30" x14ac:dyDescent="0.25">
      <c r="A834" s="1">
        <v>40646</v>
      </c>
      <c r="B834">
        <v>2221.7719999999999</v>
      </c>
      <c r="C834" s="1">
        <v>40646</v>
      </c>
      <c r="D834">
        <v>1314.41</v>
      </c>
      <c r="E834" s="1">
        <v>40646</v>
      </c>
      <c r="F834">
        <v>1.8633</v>
      </c>
      <c r="G834" s="1">
        <v>37740</v>
      </c>
      <c r="H834">
        <v>1.31</v>
      </c>
      <c r="I834" s="1">
        <v>40646</v>
      </c>
      <c r="J834">
        <v>1308.75</v>
      </c>
      <c r="K834" s="1">
        <v>40646</v>
      </c>
      <c r="L834">
        <v>1303.25</v>
      </c>
      <c r="M834" s="1">
        <v>40647</v>
      </c>
      <c r="N834">
        <v>-5.4</v>
      </c>
      <c r="O834" s="2">
        <v>40646</v>
      </c>
      <c r="P834" t="s">
        <v>43</v>
      </c>
      <c r="Q834" s="2">
        <v>40711</v>
      </c>
      <c r="R834" s="13"/>
      <c r="S834" s="1">
        <v>40646</v>
      </c>
      <c r="T834" t="s">
        <v>44</v>
      </c>
      <c r="U834" s="2">
        <v>40802</v>
      </c>
      <c r="V834" s="13"/>
      <c r="AC834" s="1">
        <v>40661</v>
      </c>
      <c r="AD834">
        <v>3611.08</v>
      </c>
    </row>
    <row r="835" spans="1:30" x14ac:dyDescent="0.25">
      <c r="A835" s="1">
        <v>40647</v>
      </c>
      <c r="B835">
        <v>2221.9870000000001</v>
      </c>
      <c r="C835" s="1">
        <v>40647</v>
      </c>
      <c r="D835">
        <v>1314.52</v>
      </c>
      <c r="E835" s="1">
        <v>40647</v>
      </c>
      <c r="F835">
        <v>1.8639999999999999</v>
      </c>
      <c r="G835" s="1">
        <v>37741</v>
      </c>
      <c r="H835">
        <v>1.31</v>
      </c>
      <c r="I835" s="1">
        <v>40647</v>
      </c>
      <c r="J835">
        <v>1310.25</v>
      </c>
      <c r="K835" s="1">
        <v>40647</v>
      </c>
      <c r="L835">
        <v>1304.75</v>
      </c>
      <c r="M835" s="1">
        <v>40648</v>
      </c>
      <c r="N835">
        <v>-5.4</v>
      </c>
      <c r="O835" s="2">
        <v>40647</v>
      </c>
      <c r="P835" t="s">
        <v>43</v>
      </c>
      <c r="Q835" s="2">
        <v>40711</v>
      </c>
      <c r="R835" s="13"/>
      <c r="S835" s="1">
        <v>40647</v>
      </c>
      <c r="T835" t="s">
        <v>44</v>
      </c>
      <c r="U835" s="2">
        <v>40802</v>
      </c>
      <c r="V835" s="13"/>
      <c r="AC835" s="1">
        <v>40662</v>
      </c>
      <c r="AD835">
        <v>3606.86</v>
      </c>
    </row>
    <row r="836" spans="1:30" x14ac:dyDescent="0.25">
      <c r="A836" s="1">
        <v>40648</v>
      </c>
      <c r="B836">
        <v>2230.7049999999999</v>
      </c>
      <c r="C836" s="1">
        <v>40648</v>
      </c>
      <c r="D836">
        <v>1319.68</v>
      </c>
      <c r="E836" s="1">
        <v>40648</v>
      </c>
      <c r="F836">
        <v>1.8567</v>
      </c>
      <c r="G836" s="1">
        <v>37742</v>
      </c>
      <c r="H836">
        <v>1.3</v>
      </c>
      <c r="I836" s="1">
        <v>40648</v>
      </c>
      <c r="J836">
        <v>1318.75</v>
      </c>
      <c r="K836" s="1">
        <v>40648</v>
      </c>
      <c r="L836">
        <v>1313.25</v>
      </c>
      <c r="M836" s="1">
        <v>40651</v>
      </c>
      <c r="N836">
        <v>-5.4</v>
      </c>
      <c r="O836" s="2">
        <v>40648</v>
      </c>
      <c r="P836" t="s">
        <v>43</v>
      </c>
      <c r="Q836" s="2">
        <v>40711</v>
      </c>
      <c r="R836" s="13"/>
      <c r="S836" s="1">
        <v>40648</v>
      </c>
      <c r="T836" t="s">
        <v>44</v>
      </c>
      <c r="U836" s="2">
        <v>40802</v>
      </c>
      <c r="V836" s="13"/>
      <c r="AC836" s="1">
        <v>40665</v>
      </c>
      <c r="AD836">
        <v>3609.32</v>
      </c>
    </row>
    <row r="837" spans="1:30" x14ac:dyDescent="0.25">
      <c r="A837" s="1">
        <v>40651</v>
      </c>
      <c r="B837">
        <v>2206.152</v>
      </c>
      <c r="C837" s="1">
        <v>40651</v>
      </c>
      <c r="D837">
        <v>1305.1400000000001</v>
      </c>
      <c r="E837" s="1">
        <v>40651</v>
      </c>
      <c r="F837">
        <v>1.8776000000000002</v>
      </c>
      <c r="G837" s="1">
        <v>37743</v>
      </c>
      <c r="H837">
        <v>1.29</v>
      </c>
      <c r="I837" s="1">
        <v>40651</v>
      </c>
      <c r="J837">
        <v>1301</v>
      </c>
      <c r="K837" s="1">
        <v>40651</v>
      </c>
      <c r="L837">
        <v>1295.75</v>
      </c>
      <c r="M837" s="1">
        <v>40652</v>
      </c>
      <c r="N837">
        <v>-5.3</v>
      </c>
      <c r="O837" s="2">
        <v>40651</v>
      </c>
      <c r="P837" t="s">
        <v>43</v>
      </c>
      <c r="Q837" s="2">
        <v>40711</v>
      </c>
      <c r="R837" s="13"/>
      <c r="S837" s="1">
        <v>40651</v>
      </c>
      <c r="T837" t="s">
        <v>44</v>
      </c>
      <c r="U837" s="2">
        <v>40802</v>
      </c>
      <c r="V837" s="13"/>
      <c r="AC837" s="1">
        <v>40666</v>
      </c>
      <c r="AD837">
        <v>3610.8</v>
      </c>
    </row>
    <row r="838" spans="1:30" x14ac:dyDescent="0.25">
      <c r="A838" s="1">
        <v>40652</v>
      </c>
      <c r="B838">
        <v>2218.8629999999998</v>
      </c>
      <c r="C838" s="1">
        <v>40652</v>
      </c>
      <c r="D838">
        <v>1312.62</v>
      </c>
      <c r="E838" s="1">
        <v>40652</v>
      </c>
      <c r="F838">
        <v>1.8673999999999999</v>
      </c>
      <c r="G838" s="1">
        <v>37746</v>
      </c>
      <c r="H838">
        <v>1.29</v>
      </c>
      <c r="I838" s="1">
        <v>40652</v>
      </c>
      <c r="J838">
        <v>1308.5</v>
      </c>
      <c r="K838" s="1">
        <v>40652</v>
      </c>
      <c r="L838">
        <v>1303.25</v>
      </c>
      <c r="M838" s="1">
        <v>40653</v>
      </c>
      <c r="N838">
        <v>-5.3</v>
      </c>
      <c r="O838" s="2">
        <v>40652</v>
      </c>
      <c r="P838" t="s">
        <v>43</v>
      </c>
      <c r="Q838" s="2">
        <v>40711</v>
      </c>
      <c r="R838" s="13"/>
      <c r="S838" s="1">
        <v>40652</v>
      </c>
      <c r="T838" t="s">
        <v>44</v>
      </c>
      <c r="U838" s="2">
        <v>40802</v>
      </c>
      <c r="V838" s="13"/>
      <c r="AC838" s="1">
        <v>40667</v>
      </c>
      <c r="AD838">
        <v>3608.05</v>
      </c>
    </row>
    <row r="839" spans="1:30" x14ac:dyDescent="0.25">
      <c r="A839" s="1">
        <v>40653</v>
      </c>
      <c r="B839">
        <v>2248.904</v>
      </c>
      <c r="C839" s="1">
        <v>40653</v>
      </c>
      <c r="D839">
        <v>1330.36</v>
      </c>
      <c r="E839" s="1">
        <v>40653</v>
      </c>
      <c r="F839">
        <v>1.8426</v>
      </c>
      <c r="G839" s="1">
        <v>37747</v>
      </c>
      <c r="H839">
        <v>1.29</v>
      </c>
      <c r="I839" s="1">
        <v>40653</v>
      </c>
      <c r="J839">
        <v>1328.25</v>
      </c>
      <c r="K839" s="1">
        <v>40653</v>
      </c>
      <c r="L839">
        <v>1323</v>
      </c>
      <c r="M839" s="1">
        <v>40654</v>
      </c>
      <c r="N839">
        <v>-5.3</v>
      </c>
      <c r="O839" s="2">
        <v>40653</v>
      </c>
      <c r="P839" t="s">
        <v>43</v>
      </c>
      <c r="Q839" s="2">
        <v>40711</v>
      </c>
      <c r="R839" s="13"/>
      <c r="S839" s="1">
        <v>40653</v>
      </c>
      <c r="T839" t="s">
        <v>44</v>
      </c>
      <c r="U839" s="2">
        <v>40802</v>
      </c>
      <c r="V839" s="13"/>
      <c r="AC839" s="1">
        <v>40668</v>
      </c>
      <c r="AD839">
        <v>3595.42</v>
      </c>
    </row>
    <row r="840" spans="1:30" x14ac:dyDescent="0.25">
      <c r="A840" s="1">
        <v>40654</v>
      </c>
      <c r="B840">
        <v>2260.8359999999998</v>
      </c>
      <c r="C840" s="1">
        <v>40654</v>
      </c>
      <c r="D840">
        <v>1337.38</v>
      </c>
      <c r="E840" s="1">
        <v>40654</v>
      </c>
      <c r="F840">
        <v>1.8332000000000002</v>
      </c>
      <c r="G840" s="1">
        <v>37748</v>
      </c>
      <c r="H840">
        <v>1.28</v>
      </c>
      <c r="I840" s="1">
        <v>40654</v>
      </c>
      <c r="J840">
        <v>1331</v>
      </c>
      <c r="K840" s="1">
        <v>40654</v>
      </c>
      <c r="L840">
        <v>1325.75</v>
      </c>
      <c r="M840" s="1">
        <v>40658</v>
      </c>
      <c r="N840">
        <v>-5.3</v>
      </c>
      <c r="O840" s="2">
        <v>40654</v>
      </c>
      <c r="P840" t="s">
        <v>43</v>
      </c>
      <c r="Q840" s="2">
        <v>40711</v>
      </c>
      <c r="R840" s="13"/>
      <c r="S840" s="1">
        <v>40654</v>
      </c>
      <c r="T840" t="s">
        <v>44</v>
      </c>
      <c r="U840" s="2">
        <v>40802</v>
      </c>
      <c r="V840" s="13"/>
      <c r="AC840" s="1">
        <v>40669</v>
      </c>
      <c r="AD840">
        <v>3604.35</v>
      </c>
    </row>
    <row r="841" spans="1:30" x14ac:dyDescent="0.25">
      <c r="A841" s="1">
        <v>40658</v>
      </c>
      <c r="B841">
        <v>2257.239</v>
      </c>
      <c r="C841" s="1">
        <v>40658</v>
      </c>
      <c r="D841">
        <v>1335.25</v>
      </c>
      <c r="E841" s="1">
        <v>40658</v>
      </c>
      <c r="F841">
        <v>1.8361000000000001</v>
      </c>
      <c r="G841" s="1">
        <v>37749</v>
      </c>
      <c r="H841">
        <v>1.28125</v>
      </c>
      <c r="I841" s="1">
        <v>40658</v>
      </c>
      <c r="J841">
        <v>1330.75</v>
      </c>
      <c r="K841" s="1">
        <v>40658</v>
      </c>
      <c r="L841">
        <v>1325.5</v>
      </c>
      <c r="M841" s="1">
        <v>40659</v>
      </c>
      <c r="N841">
        <v>-5.3</v>
      </c>
      <c r="O841" s="2">
        <v>40658</v>
      </c>
      <c r="P841" t="s">
        <v>43</v>
      </c>
      <c r="Q841" s="2">
        <v>40711</v>
      </c>
      <c r="R841" s="13"/>
      <c r="S841" s="1">
        <v>40658</v>
      </c>
      <c r="T841" t="s">
        <v>44</v>
      </c>
      <c r="U841" s="2">
        <v>40802</v>
      </c>
      <c r="V841" s="13"/>
      <c r="AC841" s="1">
        <v>40672</v>
      </c>
      <c r="AD841">
        <v>3608.71</v>
      </c>
    </row>
    <row r="842" spans="1:30" x14ac:dyDescent="0.25">
      <c r="A842" s="1">
        <v>40659</v>
      </c>
      <c r="B842">
        <v>2277.511</v>
      </c>
      <c r="C842" s="1">
        <v>40659</v>
      </c>
      <c r="D842">
        <v>1347.24</v>
      </c>
      <c r="E842" s="1">
        <v>40659</v>
      </c>
      <c r="F842">
        <v>1.8197999999999999</v>
      </c>
      <c r="G842" s="1">
        <v>37750</v>
      </c>
      <c r="H842">
        <v>1.29</v>
      </c>
      <c r="I842" s="1">
        <v>40659</v>
      </c>
      <c r="J842">
        <v>1341</v>
      </c>
      <c r="K842" s="1">
        <v>40659</v>
      </c>
      <c r="L842">
        <v>1335.5</v>
      </c>
      <c r="M842" s="1">
        <v>40660</v>
      </c>
      <c r="N842">
        <v>-5.3</v>
      </c>
      <c r="O842" s="2">
        <v>40659</v>
      </c>
      <c r="P842" t="s">
        <v>43</v>
      </c>
      <c r="Q842" s="2">
        <v>40711</v>
      </c>
      <c r="R842" s="13"/>
      <c r="S842" s="1">
        <v>40659</v>
      </c>
      <c r="T842" t="s">
        <v>44</v>
      </c>
      <c r="U842" s="2">
        <v>40802</v>
      </c>
      <c r="V842" s="13"/>
      <c r="AC842" s="1">
        <v>40673</v>
      </c>
      <c r="AD842">
        <v>3606.92</v>
      </c>
    </row>
    <row r="843" spans="1:30" x14ac:dyDescent="0.25">
      <c r="A843" s="1">
        <v>40660</v>
      </c>
      <c r="B843">
        <v>2292.1350000000002</v>
      </c>
      <c r="C843" s="1">
        <v>40660</v>
      </c>
      <c r="D843">
        <v>1355.66</v>
      </c>
      <c r="E843" s="1">
        <v>40660</v>
      </c>
      <c r="F843">
        <v>1.8103</v>
      </c>
      <c r="G843" s="1">
        <v>37753</v>
      </c>
      <c r="H843">
        <v>1.29</v>
      </c>
      <c r="I843" s="1">
        <v>40660</v>
      </c>
      <c r="J843">
        <v>1351</v>
      </c>
      <c r="K843" s="1">
        <v>40660</v>
      </c>
      <c r="L843">
        <v>1345.75</v>
      </c>
      <c r="M843" s="1">
        <v>40661</v>
      </c>
      <c r="N843">
        <v>-5.3</v>
      </c>
      <c r="O843" s="2">
        <v>40660</v>
      </c>
      <c r="P843" t="s">
        <v>43</v>
      </c>
      <c r="Q843" s="2">
        <v>40711</v>
      </c>
      <c r="R843" s="13"/>
      <c r="S843" s="1">
        <v>40660</v>
      </c>
      <c r="T843" t="s">
        <v>44</v>
      </c>
      <c r="U843" s="2">
        <v>40802</v>
      </c>
      <c r="V843" s="13"/>
      <c r="AC843" s="1">
        <v>40674</v>
      </c>
      <c r="AD843">
        <v>3623.6</v>
      </c>
    </row>
    <row r="844" spans="1:30" x14ac:dyDescent="0.25">
      <c r="A844" s="1">
        <v>40661</v>
      </c>
      <c r="B844">
        <v>2300.4609999999998</v>
      </c>
      <c r="C844" s="1">
        <v>40661</v>
      </c>
      <c r="D844">
        <v>1360.48</v>
      </c>
      <c r="E844" s="1">
        <v>40661</v>
      </c>
      <c r="F844">
        <v>1.8039000000000001</v>
      </c>
      <c r="G844" s="1">
        <v>37754</v>
      </c>
      <c r="H844">
        <v>1.29</v>
      </c>
      <c r="I844" s="1">
        <v>40661</v>
      </c>
      <c r="J844">
        <v>1355</v>
      </c>
      <c r="K844" s="1">
        <v>40661</v>
      </c>
      <c r="L844">
        <v>1349.5</v>
      </c>
      <c r="M844" s="1">
        <v>40662</v>
      </c>
      <c r="N844">
        <v>-5.3</v>
      </c>
      <c r="O844" s="2">
        <v>40661</v>
      </c>
      <c r="P844" t="s">
        <v>43</v>
      </c>
      <c r="Q844" s="2">
        <v>40711</v>
      </c>
      <c r="R844" s="13"/>
      <c r="S844" s="1">
        <v>40661</v>
      </c>
      <c r="T844" t="s">
        <v>44</v>
      </c>
      <c r="U844" s="2">
        <v>40802</v>
      </c>
      <c r="V844" s="13"/>
      <c r="AC844" s="1">
        <v>40675</v>
      </c>
      <c r="AD844">
        <v>3624.45</v>
      </c>
    </row>
    <row r="845" spans="1:30" x14ac:dyDescent="0.25">
      <c r="A845" s="1">
        <v>40662</v>
      </c>
      <c r="B845">
        <v>2305.7629999999999</v>
      </c>
      <c r="C845" s="1">
        <v>40662</v>
      </c>
      <c r="D845">
        <v>1363.61</v>
      </c>
      <c r="E845" s="1">
        <v>40662</v>
      </c>
      <c r="F845">
        <v>1.7993000000000001</v>
      </c>
      <c r="G845" s="1">
        <v>37755</v>
      </c>
      <c r="H845">
        <v>1.29</v>
      </c>
      <c r="I845" s="1">
        <v>40662</v>
      </c>
      <c r="J845">
        <v>1359.75</v>
      </c>
      <c r="K845" s="1">
        <v>40662</v>
      </c>
      <c r="L845">
        <v>1354.5</v>
      </c>
      <c r="M845" s="1">
        <v>40665</v>
      </c>
      <c r="N845">
        <v>-5.3</v>
      </c>
      <c r="O845" s="2">
        <v>40662</v>
      </c>
      <c r="P845" t="s">
        <v>43</v>
      </c>
      <c r="Q845" s="2">
        <v>40711</v>
      </c>
      <c r="R845" s="13"/>
      <c r="S845" s="1">
        <v>40662</v>
      </c>
      <c r="T845" t="s">
        <v>44</v>
      </c>
      <c r="U845" s="2">
        <v>40802</v>
      </c>
      <c r="V845" s="13"/>
      <c r="AC845" s="1">
        <v>40676</v>
      </c>
      <c r="AD845">
        <v>3626.73</v>
      </c>
    </row>
    <row r="846" spans="1:30" x14ac:dyDescent="0.25">
      <c r="A846" s="1">
        <v>40665</v>
      </c>
      <c r="B846">
        <v>2301.721</v>
      </c>
      <c r="C846" s="1">
        <v>40665</v>
      </c>
      <c r="D846">
        <v>1361.22</v>
      </c>
      <c r="E846" s="1">
        <v>40665</v>
      </c>
      <c r="F846">
        <v>1.8024</v>
      </c>
      <c r="G846" s="1">
        <v>37756</v>
      </c>
      <c r="H846">
        <v>1.29</v>
      </c>
      <c r="I846" s="1">
        <v>40665</v>
      </c>
      <c r="J846">
        <v>1357.75</v>
      </c>
      <c r="K846" s="1">
        <v>40665</v>
      </c>
      <c r="L846">
        <v>1352.5</v>
      </c>
      <c r="M846" s="1">
        <v>40666</v>
      </c>
      <c r="N846">
        <v>-5.3</v>
      </c>
      <c r="O846" s="2">
        <v>40665</v>
      </c>
      <c r="P846" t="s">
        <v>43</v>
      </c>
      <c r="Q846" s="2">
        <v>40711</v>
      </c>
      <c r="R846" s="13"/>
      <c r="S846" s="1">
        <v>40665</v>
      </c>
      <c r="T846" t="s">
        <v>44</v>
      </c>
      <c r="U846" s="2">
        <v>40802</v>
      </c>
      <c r="V846" s="13"/>
      <c r="AC846" s="1">
        <v>40679</v>
      </c>
      <c r="AD846">
        <v>3619.79</v>
      </c>
    </row>
    <row r="847" spans="1:30" x14ac:dyDescent="0.25">
      <c r="A847" s="1">
        <v>40666</v>
      </c>
      <c r="B847">
        <v>2293.951</v>
      </c>
      <c r="C847" s="1">
        <v>40666</v>
      </c>
      <c r="D847">
        <v>1356.62</v>
      </c>
      <c r="E847" s="1">
        <v>40666</v>
      </c>
      <c r="F847">
        <v>1.8082</v>
      </c>
      <c r="G847" s="1">
        <v>37757</v>
      </c>
      <c r="H847">
        <v>1.29</v>
      </c>
      <c r="I847" s="1">
        <v>40666</v>
      </c>
      <c r="J847">
        <v>1352</v>
      </c>
      <c r="K847" s="1">
        <v>40666</v>
      </c>
      <c r="L847">
        <v>1346.75</v>
      </c>
      <c r="M847" s="1">
        <v>40667</v>
      </c>
      <c r="N847">
        <v>-5.3</v>
      </c>
      <c r="O847" s="2">
        <v>40666</v>
      </c>
      <c r="P847" t="s">
        <v>43</v>
      </c>
      <c r="Q847" s="2">
        <v>40711</v>
      </c>
      <c r="R847" s="13"/>
      <c r="S847" s="1">
        <v>40666</v>
      </c>
      <c r="T847" t="s">
        <v>44</v>
      </c>
      <c r="U847" s="2">
        <v>40802</v>
      </c>
      <c r="V847" s="13"/>
      <c r="AC847" s="1">
        <v>40680</v>
      </c>
      <c r="AD847">
        <v>3619.43</v>
      </c>
    </row>
    <row r="848" spans="1:30" x14ac:dyDescent="0.25">
      <c r="A848" s="1">
        <v>40667</v>
      </c>
      <c r="B848">
        <v>2278.634</v>
      </c>
      <c r="C848" s="1">
        <v>40667</v>
      </c>
      <c r="D848">
        <v>1347.32</v>
      </c>
      <c r="E848" s="1">
        <v>40667</v>
      </c>
      <c r="F848">
        <v>1.8250999999999999</v>
      </c>
      <c r="G848" s="1">
        <v>37760</v>
      </c>
      <c r="H848">
        <v>1.2787500000000001</v>
      </c>
      <c r="I848" s="1">
        <v>40667</v>
      </c>
      <c r="J848">
        <v>1343</v>
      </c>
      <c r="K848" s="1">
        <v>40667</v>
      </c>
      <c r="L848">
        <v>1337.75</v>
      </c>
      <c r="M848" s="1">
        <v>40668</v>
      </c>
      <c r="N848">
        <v>-5.4</v>
      </c>
      <c r="O848" s="2">
        <v>40667</v>
      </c>
      <c r="P848" t="s">
        <v>43</v>
      </c>
      <c r="Q848" s="2">
        <v>40711</v>
      </c>
      <c r="R848" s="13"/>
      <c r="S848" s="1">
        <v>40667</v>
      </c>
      <c r="T848" t="s">
        <v>44</v>
      </c>
      <c r="U848" s="2">
        <v>40802</v>
      </c>
      <c r="V848" s="13"/>
      <c r="AC848" s="1">
        <v>40681</v>
      </c>
      <c r="AD848">
        <v>3628.87</v>
      </c>
    </row>
    <row r="849" spans="1:30" x14ac:dyDescent="0.25">
      <c r="A849" s="1">
        <v>40668</v>
      </c>
      <c r="B849">
        <v>2258.076</v>
      </c>
      <c r="C849" s="1">
        <v>40668</v>
      </c>
      <c r="D849">
        <v>1335.1</v>
      </c>
      <c r="E849" s="1">
        <v>40668</v>
      </c>
      <c r="F849">
        <v>1.8465</v>
      </c>
      <c r="G849" s="1">
        <v>37761</v>
      </c>
      <c r="H849">
        <v>1.28</v>
      </c>
      <c r="I849" s="1">
        <v>40668</v>
      </c>
      <c r="J849">
        <v>1335</v>
      </c>
      <c r="K849" s="1">
        <v>40668</v>
      </c>
      <c r="L849">
        <v>1329.5</v>
      </c>
      <c r="M849" s="1">
        <v>40669</v>
      </c>
      <c r="N849">
        <v>-5.3</v>
      </c>
      <c r="O849" s="2">
        <v>40668</v>
      </c>
      <c r="P849" t="s">
        <v>43</v>
      </c>
      <c r="Q849" s="2">
        <v>40711</v>
      </c>
      <c r="R849" s="13"/>
      <c r="S849" s="1">
        <v>40668</v>
      </c>
      <c r="T849" t="s">
        <v>44</v>
      </c>
      <c r="U849" s="2">
        <v>40802</v>
      </c>
      <c r="V849" s="13"/>
      <c r="AC849" s="1">
        <v>40682</v>
      </c>
      <c r="AD849">
        <v>3627.54</v>
      </c>
    </row>
    <row r="850" spans="1:30" x14ac:dyDescent="0.25">
      <c r="A850" s="1">
        <v>40669</v>
      </c>
      <c r="B850">
        <v>2266.9720000000002</v>
      </c>
      <c r="C850" s="1">
        <v>40669</v>
      </c>
      <c r="D850">
        <v>1340.2</v>
      </c>
      <c r="E850" s="1">
        <v>40669</v>
      </c>
      <c r="F850">
        <v>1.8409</v>
      </c>
      <c r="G850" s="1">
        <v>37762</v>
      </c>
      <c r="H850">
        <v>1.27</v>
      </c>
      <c r="I850" s="1">
        <v>40669</v>
      </c>
      <c r="J850">
        <v>1334.5</v>
      </c>
      <c r="K850" s="1">
        <v>40669</v>
      </c>
      <c r="L850">
        <v>1329.25</v>
      </c>
      <c r="M850" s="1">
        <v>40672</v>
      </c>
      <c r="N850">
        <v>-5.4</v>
      </c>
      <c r="O850" s="2">
        <v>40669</v>
      </c>
      <c r="P850" t="s">
        <v>43</v>
      </c>
      <c r="Q850" s="2">
        <v>40711</v>
      </c>
      <c r="R850" s="13"/>
      <c r="S850" s="1">
        <v>40669</v>
      </c>
      <c r="T850" t="s">
        <v>44</v>
      </c>
      <c r="U850" s="2">
        <v>40802</v>
      </c>
      <c r="V850" s="13"/>
      <c r="AC850" s="1">
        <v>40683</v>
      </c>
      <c r="AD850">
        <v>3635.52</v>
      </c>
    </row>
    <row r="851" spans="1:30" x14ac:dyDescent="0.25">
      <c r="A851" s="1">
        <v>40672</v>
      </c>
      <c r="B851">
        <v>2277.3020000000001</v>
      </c>
      <c r="C851" s="1">
        <v>40672</v>
      </c>
      <c r="D851">
        <v>1346.3</v>
      </c>
      <c r="E851" s="1">
        <v>40672</v>
      </c>
      <c r="F851">
        <v>1.8327</v>
      </c>
      <c r="G851" s="1">
        <v>37763</v>
      </c>
      <c r="H851">
        <v>1.28</v>
      </c>
      <c r="I851" s="1">
        <v>40672</v>
      </c>
      <c r="J851">
        <v>1342.75</v>
      </c>
      <c r="K851" s="1">
        <v>40672</v>
      </c>
      <c r="L851">
        <v>1337.25</v>
      </c>
      <c r="M851" s="1">
        <v>40673</v>
      </c>
      <c r="N851">
        <v>-5.4</v>
      </c>
      <c r="O851" s="2">
        <v>40672</v>
      </c>
      <c r="P851" t="s">
        <v>43</v>
      </c>
      <c r="Q851" s="2">
        <v>40711</v>
      </c>
      <c r="R851" s="13"/>
      <c r="S851" s="1">
        <v>40672</v>
      </c>
      <c r="T851" t="s">
        <v>44</v>
      </c>
      <c r="U851" s="2">
        <v>40802</v>
      </c>
      <c r="V851" s="13"/>
      <c r="AC851" s="1">
        <v>40686</v>
      </c>
      <c r="AD851">
        <v>3632.41</v>
      </c>
    </row>
    <row r="852" spans="1:30" x14ac:dyDescent="0.25">
      <c r="A852" s="1">
        <v>40673</v>
      </c>
      <c r="B852">
        <v>2295.7240000000002</v>
      </c>
      <c r="C852" s="1">
        <v>40673</v>
      </c>
      <c r="D852">
        <v>1357.16</v>
      </c>
      <c r="E852" s="1">
        <v>40673</v>
      </c>
      <c r="F852">
        <v>1.8181</v>
      </c>
      <c r="G852" s="1">
        <v>37764</v>
      </c>
      <c r="H852">
        <v>1.28</v>
      </c>
      <c r="I852" s="1">
        <v>40673</v>
      </c>
      <c r="J852">
        <v>1353.75</v>
      </c>
      <c r="K852" s="1">
        <v>40673</v>
      </c>
      <c r="L852">
        <v>1348.5</v>
      </c>
      <c r="M852" s="1">
        <v>40674</v>
      </c>
      <c r="N852">
        <v>-5.4</v>
      </c>
      <c r="O852" s="2">
        <v>40673</v>
      </c>
      <c r="P852" t="s">
        <v>43</v>
      </c>
      <c r="Q852" s="2">
        <v>40711</v>
      </c>
      <c r="R852" s="13"/>
      <c r="S852" s="1">
        <v>40673</v>
      </c>
      <c r="T852" t="s">
        <v>44</v>
      </c>
      <c r="U852" s="2">
        <v>40802</v>
      </c>
      <c r="V852" s="13"/>
      <c r="AC852" s="1">
        <v>40687</v>
      </c>
      <c r="AD852">
        <v>3630.65</v>
      </c>
    </row>
    <row r="853" spans="1:30" x14ac:dyDescent="0.25">
      <c r="A853" s="1">
        <v>40674</v>
      </c>
      <c r="B853">
        <v>2271.4699999999998</v>
      </c>
      <c r="C853" s="1">
        <v>40674</v>
      </c>
      <c r="D853">
        <v>1342.08</v>
      </c>
      <c r="E853" s="1">
        <v>40674</v>
      </c>
      <c r="F853">
        <v>1.8471</v>
      </c>
      <c r="G853" s="1">
        <v>37768</v>
      </c>
      <c r="H853">
        <v>1.28</v>
      </c>
      <c r="I853" s="1">
        <v>40674</v>
      </c>
      <c r="J853">
        <v>1338.75</v>
      </c>
      <c r="K853" s="1">
        <v>40674</v>
      </c>
      <c r="L853">
        <v>1333.25</v>
      </c>
      <c r="M853" s="1">
        <v>40675</v>
      </c>
      <c r="N853">
        <v>-5.4</v>
      </c>
      <c r="O853" s="2">
        <v>40674</v>
      </c>
      <c r="P853" t="s">
        <v>43</v>
      </c>
      <c r="Q853" s="2">
        <v>40711</v>
      </c>
      <c r="R853" s="13"/>
      <c r="S853" s="1">
        <v>40674</v>
      </c>
      <c r="T853" t="s">
        <v>44</v>
      </c>
      <c r="U853" s="2">
        <v>40802</v>
      </c>
      <c r="V853" s="13"/>
      <c r="AC853" s="1">
        <v>40688</v>
      </c>
      <c r="AD853">
        <v>3636.6</v>
      </c>
    </row>
    <row r="854" spans="1:30" x14ac:dyDescent="0.25">
      <c r="A854" s="1">
        <v>40675</v>
      </c>
      <c r="B854">
        <v>2282.8449999999998</v>
      </c>
      <c r="C854" s="1">
        <v>40675</v>
      </c>
      <c r="D854">
        <v>1348.65</v>
      </c>
      <c r="E854" s="1">
        <v>40675</v>
      </c>
      <c r="F854">
        <v>1.8387</v>
      </c>
      <c r="G854" s="1">
        <v>37769</v>
      </c>
      <c r="H854">
        <v>1.28</v>
      </c>
      <c r="I854" s="1">
        <v>40675</v>
      </c>
      <c r="J854">
        <v>1347.5</v>
      </c>
      <c r="K854" s="1">
        <v>40675</v>
      </c>
      <c r="L854">
        <v>1342</v>
      </c>
      <c r="M854" s="1">
        <v>40676</v>
      </c>
      <c r="N854">
        <v>-5.4</v>
      </c>
      <c r="O854" s="2">
        <v>40675</v>
      </c>
      <c r="P854" t="s">
        <v>43</v>
      </c>
      <c r="Q854" s="2">
        <v>40711</v>
      </c>
      <c r="R854" s="13"/>
      <c r="S854" s="1">
        <v>40675</v>
      </c>
      <c r="T854" t="s">
        <v>44</v>
      </c>
      <c r="U854" s="2">
        <v>40802</v>
      </c>
      <c r="V854" s="13"/>
      <c r="AC854" s="1">
        <v>40689</v>
      </c>
      <c r="AD854">
        <v>3639.56</v>
      </c>
    </row>
    <row r="855" spans="1:30" x14ac:dyDescent="0.25">
      <c r="A855" s="1">
        <v>40676</v>
      </c>
      <c r="B855">
        <v>2264.5169999999998</v>
      </c>
      <c r="C855" s="1">
        <v>40676</v>
      </c>
      <c r="D855">
        <v>1337.77</v>
      </c>
      <c r="E855" s="1">
        <v>40676</v>
      </c>
      <c r="F855">
        <v>1.8547</v>
      </c>
      <c r="G855" s="1">
        <v>37770</v>
      </c>
      <c r="H855">
        <v>1.28</v>
      </c>
      <c r="I855" s="1">
        <v>40676</v>
      </c>
      <c r="J855">
        <v>1334</v>
      </c>
      <c r="K855" s="1">
        <v>40676</v>
      </c>
      <c r="L855">
        <v>1328.5</v>
      </c>
      <c r="M855" s="1">
        <v>40679</v>
      </c>
      <c r="N855">
        <v>-5.4</v>
      </c>
      <c r="O855" s="2">
        <v>40676</v>
      </c>
      <c r="P855" t="s">
        <v>43</v>
      </c>
      <c r="Q855" s="2">
        <v>40711</v>
      </c>
      <c r="R855" s="13"/>
      <c r="S855" s="1">
        <v>40676</v>
      </c>
      <c r="T855" t="s">
        <v>44</v>
      </c>
      <c r="U855" s="2">
        <v>40802</v>
      </c>
      <c r="V855" s="13"/>
      <c r="AC855" s="1">
        <v>40690</v>
      </c>
      <c r="AD855">
        <v>3637.4</v>
      </c>
    </row>
    <row r="856" spans="1:30" x14ac:dyDescent="0.25">
      <c r="A856" s="1">
        <v>40679</v>
      </c>
      <c r="B856">
        <v>2250.607</v>
      </c>
      <c r="C856" s="1">
        <v>40679</v>
      </c>
      <c r="D856">
        <v>1329.47</v>
      </c>
      <c r="E856" s="1">
        <v>40679</v>
      </c>
      <c r="F856">
        <v>1.867</v>
      </c>
      <c r="G856" s="1">
        <v>37771</v>
      </c>
      <c r="H856">
        <v>1.28</v>
      </c>
      <c r="I856" s="1">
        <v>40679</v>
      </c>
      <c r="J856">
        <v>1325.5</v>
      </c>
      <c r="K856" s="1">
        <v>40679</v>
      </c>
      <c r="L856">
        <v>1320.25</v>
      </c>
      <c r="M856" s="1">
        <v>40680</v>
      </c>
      <c r="N856">
        <v>-5.4</v>
      </c>
      <c r="O856" s="2">
        <v>40679</v>
      </c>
      <c r="P856" t="s">
        <v>43</v>
      </c>
      <c r="Q856" s="2">
        <v>40711</v>
      </c>
      <c r="R856" s="13"/>
      <c r="S856" s="1">
        <v>40679</v>
      </c>
      <c r="T856" t="s">
        <v>44</v>
      </c>
      <c r="U856" s="2">
        <v>40802</v>
      </c>
      <c r="V856" s="13"/>
      <c r="AC856" s="1">
        <v>40694</v>
      </c>
      <c r="AD856">
        <v>3623.57</v>
      </c>
    </row>
    <row r="857" spans="1:30" x14ac:dyDescent="0.25">
      <c r="A857" s="1">
        <v>40680</v>
      </c>
      <c r="B857">
        <v>2250.348</v>
      </c>
      <c r="C857" s="1">
        <v>40680</v>
      </c>
      <c r="D857">
        <v>1328.98</v>
      </c>
      <c r="E857" s="1">
        <v>40680</v>
      </c>
      <c r="F857">
        <v>1.8707</v>
      </c>
      <c r="G857" s="1">
        <v>37774</v>
      </c>
      <c r="H857">
        <v>1.28</v>
      </c>
      <c r="I857" s="1">
        <v>40680</v>
      </c>
      <c r="J857">
        <v>1325.5</v>
      </c>
      <c r="K857" s="1">
        <v>40680</v>
      </c>
      <c r="L857">
        <v>1320</v>
      </c>
      <c r="M857" s="1">
        <v>40681</v>
      </c>
      <c r="N857">
        <v>-5.4</v>
      </c>
      <c r="O857" s="2">
        <v>40680</v>
      </c>
      <c r="P857" t="s">
        <v>43</v>
      </c>
      <c r="Q857" s="2">
        <v>40711</v>
      </c>
      <c r="R857" s="13"/>
      <c r="S857" s="1">
        <v>40680</v>
      </c>
      <c r="T857" t="s">
        <v>44</v>
      </c>
      <c r="U857" s="2">
        <v>40802</v>
      </c>
      <c r="V857" s="13"/>
      <c r="AC857" s="1">
        <v>40695</v>
      </c>
      <c r="AD857">
        <v>3677.72</v>
      </c>
    </row>
    <row r="858" spans="1:30" x14ac:dyDescent="0.25">
      <c r="A858" s="1">
        <v>40681</v>
      </c>
      <c r="B858">
        <v>2270.5650000000001</v>
      </c>
      <c r="C858" s="1">
        <v>40681</v>
      </c>
      <c r="D858">
        <v>1340.68</v>
      </c>
      <c r="E858" s="1">
        <v>40681</v>
      </c>
      <c r="F858">
        <v>1.8567</v>
      </c>
      <c r="G858" s="1">
        <v>37775</v>
      </c>
      <c r="H858">
        <v>1.28</v>
      </c>
      <c r="I858" s="1">
        <v>40681</v>
      </c>
      <c r="J858">
        <v>1338.5</v>
      </c>
      <c r="K858" s="1">
        <v>40681</v>
      </c>
      <c r="L858">
        <v>1333.25</v>
      </c>
      <c r="M858" s="1">
        <v>40682</v>
      </c>
      <c r="N858">
        <v>-5.4</v>
      </c>
      <c r="O858" s="2">
        <v>40681</v>
      </c>
      <c r="P858" t="s">
        <v>43</v>
      </c>
      <c r="Q858" s="2">
        <v>40711</v>
      </c>
      <c r="R858" s="13"/>
      <c r="S858" s="1">
        <v>40681</v>
      </c>
      <c r="T858" t="s">
        <v>44</v>
      </c>
      <c r="U858" s="2">
        <v>40802</v>
      </c>
      <c r="V858" s="13"/>
      <c r="AC858" s="1">
        <v>40696</v>
      </c>
      <c r="AD858">
        <v>3675.69</v>
      </c>
    </row>
    <row r="859" spans="1:30" x14ac:dyDescent="0.25">
      <c r="A859" s="1">
        <v>40682</v>
      </c>
      <c r="B859">
        <v>2275.7069999999999</v>
      </c>
      <c r="C859" s="1">
        <v>40682</v>
      </c>
      <c r="D859">
        <v>1343.6</v>
      </c>
      <c r="E859" s="1">
        <v>40682</v>
      </c>
      <c r="F859">
        <v>1.8538999999999999</v>
      </c>
      <c r="G859" s="1">
        <v>37776</v>
      </c>
      <c r="H859">
        <v>1.2575000000000001</v>
      </c>
      <c r="I859" s="1">
        <v>40682</v>
      </c>
      <c r="J859">
        <v>1341.75</v>
      </c>
      <c r="K859" s="1">
        <v>40682</v>
      </c>
      <c r="L859">
        <v>1336.25</v>
      </c>
      <c r="M859" s="1">
        <v>40683</v>
      </c>
      <c r="N859">
        <v>-5.4</v>
      </c>
      <c r="O859" s="2">
        <v>40682</v>
      </c>
      <c r="P859" t="s">
        <v>43</v>
      </c>
      <c r="Q859" s="2">
        <v>40711</v>
      </c>
      <c r="R859" s="13"/>
      <c r="S859" s="1">
        <v>40682</v>
      </c>
      <c r="T859" t="s">
        <v>44</v>
      </c>
      <c r="U859" s="2">
        <v>40802</v>
      </c>
      <c r="V859" s="13"/>
      <c r="AC859" s="1">
        <v>40697</v>
      </c>
      <c r="AD859">
        <v>3658.31</v>
      </c>
    </row>
    <row r="860" spans="1:30" x14ac:dyDescent="0.25">
      <c r="A860" s="1">
        <v>40683</v>
      </c>
      <c r="B860">
        <v>2258.2130000000002</v>
      </c>
      <c r="C860" s="1">
        <v>40683</v>
      </c>
      <c r="D860">
        <v>1333.27</v>
      </c>
      <c r="E860" s="1">
        <v>40683</v>
      </c>
      <c r="F860">
        <v>1.8683999999999998</v>
      </c>
      <c r="G860" s="1">
        <v>37777</v>
      </c>
      <c r="H860">
        <v>1.24</v>
      </c>
      <c r="I860" s="1">
        <v>40683</v>
      </c>
      <c r="J860">
        <v>1327.75</v>
      </c>
      <c r="K860" s="1">
        <v>40683</v>
      </c>
      <c r="L860">
        <v>1322.5</v>
      </c>
      <c r="M860" s="1">
        <v>40686</v>
      </c>
      <c r="N860">
        <v>-5.4</v>
      </c>
      <c r="O860" s="2">
        <v>40683</v>
      </c>
      <c r="P860" t="s">
        <v>43</v>
      </c>
      <c r="Q860" s="2">
        <v>40711</v>
      </c>
      <c r="R860" s="13"/>
      <c r="S860" s="1">
        <v>40683</v>
      </c>
      <c r="T860" t="s">
        <v>44</v>
      </c>
      <c r="U860" s="2">
        <v>40802</v>
      </c>
      <c r="V860" s="13"/>
      <c r="AC860" s="1">
        <v>40700</v>
      </c>
      <c r="AD860">
        <v>3627.39</v>
      </c>
    </row>
    <row r="861" spans="1:30" x14ac:dyDescent="0.25">
      <c r="A861" s="1">
        <v>40686</v>
      </c>
      <c r="B861">
        <v>2231.3090000000002</v>
      </c>
      <c r="C861" s="1">
        <v>40686</v>
      </c>
      <c r="D861">
        <v>1317.37</v>
      </c>
      <c r="E861" s="1">
        <v>40686</v>
      </c>
      <c r="F861">
        <v>1.8911</v>
      </c>
      <c r="G861" s="1">
        <v>37778</v>
      </c>
      <c r="H861">
        <v>1.20688</v>
      </c>
      <c r="I861" s="1">
        <v>40686</v>
      </c>
      <c r="J861">
        <v>1315.25</v>
      </c>
      <c r="K861" s="1">
        <v>40686</v>
      </c>
      <c r="L861">
        <v>1309.75</v>
      </c>
      <c r="M861" s="1">
        <v>40687</v>
      </c>
      <c r="N861">
        <v>-5.4</v>
      </c>
      <c r="O861" s="2">
        <v>40686</v>
      </c>
      <c r="P861" t="s">
        <v>43</v>
      </c>
      <c r="Q861" s="2">
        <v>40711</v>
      </c>
      <c r="R861" s="13"/>
      <c r="S861" s="1">
        <v>40686</v>
      </c>
      <c r="T861" t="s">
        <v>44</v>
      </c>
      <c r="U861" s="2">
        <v>40802</v>
      </c>
      <c r="V861" s="13"/>
      <c r="AC861" s="1">
        <v>40701</v>
      </c>
      <c r="AD861">
        <v>3623.79</v>
      </c>
    </row>
    <row r="862" spans="1:30" x14ac:dyDescent="0.25">
      <c r="A862" s="1">
        <v>40687</v>
      </c>
      <c r="B862">
        <v>2229.4940000000001</v>
      </c>
      <c r="C862" s="1">
        <v>40687</v>
      </c>
      <c r="D862">
        <v>1316.28</v>
      </c>
      <c r="E862" s="1">
        <v>40687</v>
      </c>
      <c r="F862">
        <v>1.8928</v>
      </c>
      <c r="G862" s="1">
        <v>37781</v>
      </c>
      <c r="H862">
        <v>1.2</v>
      </c>
      <c r="I862" s="1">
        <v>40687</v>
      </c>
      <c r="J862">
        <v>1313.5</v>
      </c>
      <c r="K862" s="1">
        <v>40687</v>
      </c>
      <c r="L862">
        <v>1308.25</v>
      </c>
      <c r="M862" s="1">
        <v>40688</v>
      </c>
      <c r="N862">
        <v>-5.4</v>
      </c>
      <c r="O862" s="2">
        <v>40687</v>
      </c>
      <c r="P862" t="s">
        <v>43</v>
      </c>
      <c r="Q862" s="2">
        <v>40711</v>
      </c>
      <c r="R862" s="13"/>
      <c r="S862" s="1">
        <v>40687</v>
      </c>
      <c r="T862" t="s">
        <v>44</v>
      </c>
      <c r="U862" s="2">
        <v>40802</v>
      </c>
      <c r="V862" s="13"/>
      <c r="AC862" s="1">
        <v>40702</v>
      </c>
      <c r="AD862">
        <v>3615.56</v>
      </c>
    </row>
    <row r="863" spans="1:30" x14ac:dyDescent="0.25">
      <c r="A863" s="1">
        <v>40688</v>
      </c>
      <c r="B863">
        <v>2236.7489999999998</v>
      </c>
      <c r="C863" s="1">
        <v>40688</v>
      </c>
      <c r="D863">
        <v>1320.47</v>
      </c>
      <c r="E863" s="1">
        <v>40688</v>
      </c>
      <c r="F863">
        <v>1.8875999999999999</v>
      </c>
      <c r="G863" s="1">
        <v>37782</v>
      </c>
      <c r="H863">
        <v>1.18</v>
      </c>
      <c r="I863" s="1">
        <v>40688</v>
      </c>
      <c r="J863">
        <v>1316.5</v>
      </c>
      <c r="K863" s="1">
        <v>40688</v>
      </c>
      <c r="L863">
        <v>1311.25</v>
      </c>
      <c r="M863" s="1">
        <v>40689</v>
      </c>
      <c r="N863">
        <v>-5.4</v>
      </c>
      <c r="O863" s="2">
        <v>40688</v>
      </c>
      <c r="P863" t="s">
        <v>43</v>
      </c>
      <c r="Q863" s="2">
        <v>40711</v>
      </c>
      <c r="R863" s="13"/>
      <c r="S863" s="1">
        <v>40688</v>
      </c>
      <c r="T863" t="s">
        <v>44</v>
      </c>
      <c r="U863" s="2">
        <v>40802</v>
      </c>
      <c r="V863" s="13"/>
      <c r="AC863" s="1">
        <v>40703</v>
      </c>
      <c r="AD863">
        <v>3628.52</v>
      </c>
    </row>
    <row r="864" spans="1:30" x14ac:dyDescent="0.25">
      <c r="A864" s="1">
        <v>40689</v>
      </c>
      <c r="B864">
        <v>2246.1260000000002</v>
      </c>
      <c r="C864" s="1">
        <v>40689</v>
      </c>
      <c r="D864">
        <v>1325.69</v>
      </c>
      <c r="E864" s="1">
        <v>40689</v>
      </c>
      <c r="F864">
        <v>1.8814</v>
      </c>
      <c r="G864" s="1">
        <v>37783</v>
      </c>
      <c r="H864">
        <v>1.1399999999999999</v>
      </c>
      <c r="I864" s="1">
        <v>40689</v>
      </c>
      <c r="J864">
        <v>1326.5</v>
      </c>
      <c r="K864" s="1">
        <v>40689</v>
      </c>
      <c r="L864">
        <v>1321</v>
      </c>
      <c r="M864" s="1">
        <v>40690</v>
      </c>
      <c r="N864">
        <v>-5.4</v>
      </c>
      <c r="O864" s="2">
        <v>40689</v>
      </c>
      <c r="P864" t="s">
        <v>43</v>
      </c>
      <c r="Q864" s="2">
        <v>40711</v>
      </c>
      <c r="R864" s="13"/>
      <c r="S864" s="1">
        <v>40689</v>
      </c>
      <c r="T864" t="s">
        <v>44</v>
      </c>
      <c r="U864" s="2">
        <v>40802</v>
      </c>
      <c r="V864" s="13"/>
      <c r="AC864" s="1">
        <v>40704</v>
      </c>
      <c r="AD864">
        <v>3630.63</v>
      </c>
    </row>
    <row r="865" spans="1:30" x14ac:dyDescent="0.25">
      <c r="A865" s="1">
        <v>40690</v>
      </c>
      <c r="B865">
        <v>2255.7440000000001</v>
      </c>
      <c r="C865" s="1">
        <v>40690</v>
      </c>
      <c r="D865">
        <v>1331.1</v>
      </c>
      <c r="E865" s="1">
        <v>40690</v>
      </c>
      <c r="F865">
        <v>1.8761000000000001</v>
      </c>
      <c r="G865" s="1">
        <v>37784</v>
      </c>
      <c r="H865">
        <v>1.1187499999999999</v>
      </c>
      <c r="I865" s="1">
        <v>40690</v>
      </c>
      <c r="J865">
        <v>1330</v>
      </c>
      <c r="K865" s="1">
        <v>40690</v>
      </c>
      <c r="L865">
        <v>1324.5</v>
      </c>
      <c r="M865" s="1">
        <v>40694</v>
      </c>
      <c r="N865">
        <v>-5.4</v>
      </c>
      <c r="O865" s="2">
        <v>40690</v>
      </c>
      <c r="P865" t="s">
        <v>43</v>
      </c>
      <c r="Q865" s="2">
        <v>40711</v>
      </c>
      <c r="R865" s="13"/>
      <c r="S865" s="1">
        <v>40690</v>
      </c>
      <c r="T865" t="s">
        <v>44</v>
      </c>
      <c r="U865" s="2">
        <v>40802</v>
      </c>
      <c r="V865" s="13"/>
      <c r="AC865" s="1">
        <v>40707</v>
      </c>
      <c r="AD865">
        <v>3632.03</v>
      </c>
    </row>
    <row r="866" spans="1:30" x14ac:dyDescent="0.25">
      <c r="A866" s="1">
        <v>40694</v>
      </c>
      <c r="B866">
        <v>2279.663</v>
      </c>
      <c r="C866" s="1">
        <v>40694</v>
      </c>
      <c r="D866">
        <v>1345.2</v>
      </c>
      <c r="E866" s="1">
        <v>40694</v>
      </c>
      <c r="F866">
        <v>1.8566</v>
      </c>
      <c r="G866" s="1">
        <v>37785</v>
      </c>
      <c r="H866">
        <v>1.0874999999999999</v>
      </c>
      <c r="I866" s="1">
        <v>40694</v>
      </c>
      <c r="J866">
        <v>1344</v>
      </c>
      <c r="K866" s="1">
        <v>40694</v>
      </c>
      <c r="L866">
        <v>1338.5</v>
      </c>
      <c r="M866" s="1">
        <v>40695</v>
      </c>
      <c r="N866">
        <v>-5.4</v>
      </c>
      <c r="O866" s="2">
        <v>40694</v>
      </c>
      <c r="P866" t="s">
        <v>43</v>
      </c>
      <c r="Q866" s="2">
        <v>40711</v>
      </c>
      <c r="R866" s="13"/>
      <c r="S866" s="1">
        <v>40694</v>
      </c>
      <c r="T866" t="s">
        <v>44</v>
      </c>
      <c r="U866" s="2">
        <v>40802</v>
      </c>
      <c r="V866" s="13"/>
      <c r="AC866" s="1">
        <v>40708</v>
      </c>
      <c r="AD866">
        <v>3644.22</v>
      </c>
    </row>
    <row r="867" spans="1:30" x14ac:dyDescent="0.25">
      <c r="A867" s="1">
        <v>40695</v>
      </c>
      <c r="B867">
        <v>2227.962</v>
      </c>
      <c r="C867" s="1">
        <v>40695</v>
      </c>
      <c r="D867">
        <v>1314.55</v>
      </c>
      <c r="E867" s="1">
        <v>40695</v>
      </c>
      <c r="F867">
        <v>1.9009</v>
      </c>
      <c r="G867" s="1">
        <v>37788</v>
      </c>
      <c r="H867">
        <v>1.06</v>
      </c>
      <c r="I867" s="1">
        <v>40695</v>
      </c>
      <c r="J867">
        <v>1312</v>
      </c>
      <c r="K867" s="1">
        <v>40695</v>
      </c>
      <c r="L867">
        <v>1306.75</v>
      </c>
      <c r="M867" s="1">
        <v>40696</v>
      </c>
      <c r="N867">
        <v>-5.4</v>
      </c>
      <c r="O867" s="2">
        <v>40695</v>
      </c>
      <c r="P867" t="s">
        <v>43</v>
      </c>
      <c r="Q867" s="2">
        <v>40711</v>
      </c>
      <c r="R867" s="13"/>
      <c r="S867" s="1">
        <v>40695</v>
      </c>
      <c r="T867" t="s">
        <v>44</v>
      </c>
      <c r="U867" s="2">
        <v>40802</v>
      </c>
      <c r="V867" s="13"/>
      <c r="AC867" s="1">
        <v>40709</v>
      </c>
      <c r="AD867">
        <v>3664.27</v>
      </c>
    </row>
    <row r="868" spans="1:30" x14ac:dyDescent="0.25">
      <c r="A868" s="1">
        <v>40696</v>
      </c>
      <c r="B868">
        <v>2225.3629999999998</v>
      </c>
      <c r="C868" s="1">
        <v>40696</v>
      </c>
      <c r="D868">
        <v>1312.94</v>
      </c>
      <c r="E868" s="1">
        <v>40696</v>
      </c>
      <c r="F868">
        <v>1.9026000000000001</v>
      </c>
      <c r="G868" s="1">
        <v>37789</v>
      </c>
      <c r="H868">
        <v>1.0549999999999999</v>
      </c>
      <c r="I868" s="1">
        <v>40696</v>
      </c>
      <c r="J868">
        <v>1312.5</v>
      </c>
      <c r="K868" s="1">
        <v>40696</v>
      </c>
      <c r="L868">
        <v>1307</v>
      </c>
      <c r="M868" s="1">
        <v>40697</v>
      </c>
      <c r="N868">
        <v>-5.4</v>
      </c>
      <c r="O868" s="2">
        <v>40696</v>
      </c>
      <c r="P868" t="s">
        <v>43</v>
      </c>
      <c r="Q868" s="2">
        <v>40711</v>
      </c>
      <c r="R868" s="13"/>
      <c r="S868" s="1">
        <v>40696</v>
      </c>
      <c r="T868" t="s">
        <v>44</v>
      </c>
      <c r="U868" s="2">
        <v>40802</v>
      </c>
      <c r="V868" s="13"/>
      <c r="AC868" s="1">
        <v>40710</v>
      </c>
      <c r="AD868">
        <v>3667.19</v>
      </c>
    </row>
    <row r="869" spans="1:30" x14ac:dyDescent="0.25">
      <c r="A869" s="1">
        <v>40697</v>
      </c>
      <c r="B869">
        <v>2203.8110000000001</v>
      </c>
      <c r="C869" s="1">
        <v>40697</v>
      </c>
      <c r="D869">
        <v>1300.1600000000001</v>
      </c>
      <c r="E869" s="1">
        <v>40697</v>
      </c>
      <c r="F869">
        <v>1.9229000000000001</v>
      </c>
      <c r="G869" s="1">
        <v>37790</v>
      </c>
      <c r="H869">
        <v>1.0649999999999999</v>
      </c>
      <c r="I869" s="1">
        <v>40697</v>
      </c>
      <c r="J869">
        <v>1296.25</v>
      </c>
      <c r="K869" s="1">
        <v>40697</v>
      </c>
      <c r="L869">
        <v>1291</v>
      </c>
      <c r="M869" s="1">
        <v>40700</v>
      </c>
      <c r="N869">
        <v>-5.4</v>
      </c>
      <c r="O869" s="2">
        <v>40697</v>
      </c>
      <c r="P869" t="s">
        <v>43</v>
      </c>
      <c r="Q869" s="2">
        <v>40711</v>
      </c>
      <c r="R869" s="13"/>
      <c r="S869" s="1">
        <v>40697</v>
      </c>
      <c r="T869" t="s">
        <v>44</v>
      </c>
      <c r="U869" s="2">
        <v>40802</v>
      </c>
      <c r="V869" s="13"/>
      <c r="AC869" s="1">
        <v>40711</v>
      </c>
      <c r="AD869">
        <v>3669.19</v>
      </c>
    </row>
    <row r="870" spans="1:30" x14ac:dyDescent="0.25">
      <c r="A870" s="1">
        <v>40700</v>
      </c>
      <c r="B870">
        <v>2180.136</v>
      </c>
      <c r="C870" s="1">
        <v>40700</v>
      </c>
      <c r="D870">
        <v>1286.17</v>
      </c>
      <c r="E870" s="1">
        <v>40700</v>
      </c>
      <c r="F870">
        <v>1.9445000000000001</v>
      </c>
      <c r="G870" s="1">
        <v>37791</v>
      </c>
      <c r="H870">
        <v>1.0275000000000001</v>
      </c>
      <c r="I870" s="1">
        <v>40700</v>
      </c>
      <c r="J870">
        <v>1285</v>
      </c>
      <c r="K870" s="1">
        <v>40700</v>
      </c>
      <c r="L870">
        <v>1279.5</v>
      </c>
      <c r="M870" s="1">
        <v>40701</v>
      </c>
      <c r="N870">
        <v>-5.4</v>
      </c>
      <c r="O870" s="2">
        <v>40700</v>
      </c>
      <c r="P870" t="s">
        <v>43</v>
      </c>
      <c r="Q870" s="2">
        <v>40711</v>
      </c>
      <c r="R870" s="13"/>
      <c r="S870" s="1">
        <v>40700</v>
      </c>
      <c r="T870" t="s">
        <v>44</v>
      </c>
      <c r="U870" s="2">
        <v>40802</v>
      </c>
      <c r="V870" s="13"/>
      <c r="AC870" s="1">
        <v>40714</v>
      </c>
      <c r="AD870">
        <v>3669.93</v>
      </c>
    </row>
    <row r="871" spans="1:30" x14ac:dyDescent="0.25">
      <c r="A871" s="1">
        <v>40701</v>
      </c>
      <c r="B871">
        <v>2178.145</v>
      </c>
      <c r="C871" s="1">
        <v>40701</v>
      </c>
      <c r="D871">
        <v>1284.94</v>
      </c>
      <c r="E871" s="1">
        <v>40701</v>
      </c>
      <c r="F871">
        <v>1.9459</v>
      </c>
      <c r="G871" s="1">
        <v>37792</v>
      </c>
      <c r="H871">
        <v>1.02</v>
      </c>
      <c r="I871" s="1">
        <v>40701</v>
      </c>
      <c r="J871">
        <v>1284.75</v>
      </c>
      <c r="K871" s="1">
        <v>40701</v>
      </c>
      <c r="L871">
        <v>1279.5</v>
      </c>
      <c r="M871" s="1">
        <v>40702</v>
      </c>
      <c r="N871">
        <v>-5.4</v>
      </c>
      <c r="O871" s="2">
        <v>40701</v>
      </c>
      <c r="P871" t="s">
        <v>43</v>
      </c>
      <c r="Q871" s="2">
        <v>40711</v>
      </c>
      <c r="R871" s="13"/>
      <c r="S871" s="1">
        <v>40701</v>
      </c>
      <c r="T871" t="s">
        <v>44</v>
      </c>
      <c r="U871" s="2">
        <v>40802</v>
      </c>
      <c r="V871" s="13"/>
      <c r="AC871" s="1">
        <v>40715</v>
      </c>
      <c r="AD871">
        <v>3661.06</v>
      </c>
    </row>
    <row r="872" spans="1:30" x14ac:dyDescent="0.25">
      <c r="A872" s="1">
        <v>40702</v>
      </c>
      <c r="B872">
        <v>2169.5010000000002</v>
      </c>
      <c r="C872" s="1">
        <v>40702</v>
      </c>
      <c r="D872">
        <v>1279.56</v>
      </c>
      <c r="E872" s="1">
        <v>40702</v>
      </c>
      <c r="F872">
        <v>1.9577</v>
      </c>
      <c r="G872" s="1">
        <v>37795</v>
      </c>
      <c r="H872">
        <v>1.0162500000000001</v>
      </c>
      <c r="I872" s="1">
        <v>40702</v>
      </c>
      <c r="J872">
        <v>1277</v>
      </c>
      <c r="K872" s="1">
        <v>40702</v>
      </c>
      <c r="L872">
        <v>1271.5</v>
      </c>
      <c r="M872" s="1">
        <v>40703</v>
      </c>
      <c r="N872">
        <v>-5.4</v>
      </c>
      <c r="O872" s="2">
        <v>40702</v>
      </c>
      <c r="P872" t="s">
        <v>43</v>
      </c>
      <c r="Q872" s="2">
        <v>40711</v>
      </c>
      <c r="R872" s="13"/>
      <c r="S872" s="1">
        <v>40702</v>
      </c>
      <c r="T872" t="s">
        <v>44</v>
      </c>
      <c r="U872" s="2">
        <v>40802</v>
      </c>
      <c r="V872" s="13"/>
      <c r="AC872" s="1">
        <v>40716</v>
      </c>
      <c r="AD872">
        <v>3679.08</v>
      </c>
    </row>
    <row r="873" spans="1:30" x14ac:dyDescent="0.25">
      <c r="A873" s="1">
        <v>40703</v>
      </c>
      <c r="B873">
        <v>2185.5189999999998</v>
      </c>
      <c r="C873" s="1">
        <v>40703</v>
      </c>
      <c r="D873">
        <v>1289</v>
      </c>
      <c r="E873" s="1">
        <v>40703</v>
      </c>
      <c r="F873">
        <v>1.9431</v>
      </c>
      <c r="G873" s="1">
        <v>37796</v>
      </c>
      <c r="H873">
        <v>1.00875</v>
      </c>
      <c r="I873" s="1">
        <v>40703</v>
      </c>
      <c r="J873">
        <v>1287.5</v>
      </c>
      <c r="K873" s="1">
        <v>40703</v>
      </c>
      <c r="L873">
        <v>1282</v>
      </c>
      <c r="M873" s="1">
        <v>40704</v>
      </c>
      <c r="N873">
        <v>-5.4</v>
      </c>
      <c r="O873" s="2">
        <v>40703</v>
      </c>
      <c r="P873" t="s">
        <v>43</v>
      </c>
      <c r="Q873" s="2">
        <v>40711</v>
      </c>
      <c r="R873" s="13"/>
      <c r="S873" s="1">
        <v>40703</v>
      </c>
      <c r="T873" t="s">
        <v>44</v>
      </c>
      <c r="U873" s="2">
        <v>40802</v>
      </c>
      <c r="V873" s="13"/>
      <c r="AC873" s="1">
        <v>40717</v>
      </c>
      <c r="AD873">
        <v>3681.83</v>
      </c>
    </row>
    <row r="874" spans="1:30" x14ac:dyDescent="0.25">
      <c r="A874" s="1">
        <v>40704</v>
      </c>
      <c r="B874">
        <v>2154.9960000000001</v>
      </c>
      <c r="C874" s="1">
        <v>40704</v>
      </c>
      <c r="D874">
        <v>1270.98</v>
      </c>
      <c r="E874" s="1">
        <v>40704</v>
      </c>
      <c r="F874">
        <v>1.9710000000000001</v>
      </c>
      <c r="G874" s="1">
        <v>37797</v>
      </c>
      <c r="H874">
        <v>1</v>
      </c>
      <c r="I874" s="1">
        <v>40704</v>
      </c>
      <c r="J874">
        <v>1269.25</v>
      </c>
      <c r="K874" s="1">
        <v>40704</v>
      </c>
      <c r="L874">
        <v>1263.75</v>
      </c>
      <c r="M874" s="1">
        <v>40707</v>
      </c>
      <c r="N874">
        <v>-5.4</v>
      </c>
      <c r="O874" s="2">
        <v>40704</v>
      </c>
      <c r="P874" t="s">
        <v>43</v>
      </c>
      <c r="Q874" s="2">
        <v>40711</v>
      </c>
      <c r="R874" s="13"/>
      <c r="S874" s="1">
        <v>40704</v>
      </c>
      <c r="T874" t="s">
        <v>44</v>
      </c>
      <c r="U874" s="2">
        <v>40802</v>
      </c>
      <c r="V874" s="13"/>
      <c r="AC874" s="1">
        <v>40718</v>
      </c>
      <c r="AD874">
        <v>3682.1</v>
      </c>
    </row>
    <row r="875" spans="1:30" x14ac:dyDescent="0.25">
      <c r="A875" s="1">
        <v>40707</v>
      </c>
      <c r="B875">
        <v>2157.152</v>
      </c>
      <c r="C875" s="1">
        <v>40707</v>
      </c>
      <c r="D875">
        <v>1271.83</v>
      </c>
      <c r="E875" s="1">
        <v>40707</v>
      </c>
      <c r="F875">
        <v>1.9727000000000001</v>
      </c>
      <c r="G875" s="1">
        <v>37798</v>
      </c>
      <c r="H875">
        <v>1.1000000000000001</v>
      </c>
      <c r="I875" s="1">
        <v>40707</v>
      </c>
      <c r="J875">
        <v>1271.5</v>
      </c>
      <c r="K875" s="1">
        <v>40707</v>
      </c>
      <c r="L875">
        <v>1266.25</v>
      </c>
      <c r="M875" s="1">
        <v>40708</v>
      </c>
      <c r="N875">
        <v>-5.4</v>
      </c>
      <c r="O875" s="2">
        <v>40707</v>
      </c>
      <c r="P875" t="s">
        <v>43</v>
      </c>
      <c r="Q875" s="2">
        <v>40711</v>
      </c>
      <c r="R875" s="13"/>
      <c r="S875" s="1">
        <v>40707</v>
      </c>
      <c r="T875" t="s">
        <v>44</v>
      </c>
      <c r="U875" s="2">
        <v>40802</v>
      </c>
      <c r="V875" s="13"/>
      <c r="AC875" s="1">
        <v>40721</v>
      </c>
      <c r="AD875">
        <v>3700.39</v>
      </c>
    </row>
    <row r="876" spans="1:30" x14ac:dyDescent="0.25">
      <c r="A876" s="1">
        <v>40708</v>
      </c>
      <c r="B876">
        <v>2184.4789999999998</v>
      </c>
      <c r="C876" s="1">
        <v>40708</v>
      </c>
      <c r="D876">
        <v>1287.8699999999999</v>
      </c>
      <c r="E876" s="1">
        <v>40708</v>
      </c>
      <c r="F876">
        <v>1.9487000000000001</v>
      </c>
      <c r="G876" s="1">
        <v>37799</v>
      </c>
      <c r="H876">
        <v>1.11375</v>
      </c>
      <c r="I876" s="1">
        <v>40708</v>
      </c>
      <c r="J876">
        <v>1290</v>
      </c>
      <c r="K876" s="1">
        <v>40708</v>
      </c>
      <c r="L876">
        <v>1284.5</v>
      </c>
      <c r="M876" s="1">
        <v>40709</v>
      </c>
      <c r="N876">
        <v>-5.5</v>
      </c>
      <c r="O876" s="2">
        <v>40708</v>
      </c>
      <c r="P876" t="s">
        <v>43</v>
      </c>
      <c r="Q876" s="2">
        <v>40711</v>
      </c>
      <c r="R876" s="13"/>
      <c r="S876" s="1">
        <v>40708</v>
      </c>
      <c r="T876" t="s">
        <v>44</v>
      </c>
      <c r="U876" s="2">
        <v>40802</v>
      </c>
      <c r="V876" s="13"/>
      <c r="AC876" s="1">
        <v>40722</v>
      </c>
      <c r="AD876">
        <v>3705.21</v>
      </c>
    </row>
    <row r="877" spans="1:30" x14ac:dyDescent="0.25">
      <c r="A877" s="1">
        <v>40709</v>
      </c>
      <c r="B877">
        <v>2146.4470000000001</v>
      </c>
      <c r="C877" s="1">
        <v>40709</v>
      </c>
      <c r="D877">
        <v>1265.42</v>
      </c>
      <c r="E877" s="1">
        <v>40709</v>
      </c>
      <c r="F877">
        <v>1.986</v>
      </c>
      <c r="G877" s="1">
        <v>37802</v>
      </c>
      <c r="H877">
        <v>1.11625</v>
      </c>
      <c r="I877" s="1">
        <v>40709</v>
      </c>
      <c r="J877">
        <v>1265.5</v>
      </c>
      <c r="K877" s="1">
        <v>40709</v>
      </c>
      <c r="L877">
        <v>1260</v>
      </c>
      <c r="M877" s="1">
        <v>40710</v>
      </c>
      <c r="N877">
        <v>-5.5</v>
      </c>
      <c r="O877" s="2">
        <v>40709</v>
      </c>
      <c r="P877" t="s">
        <v>43</v>
      </c>
      <c r="Q877" s="2">
        <v>40711</v>
      </c>
      <c r="R877" s="13"/>
      <c r="S877" s="1">
        <v>40709</v>
      </c>
      <c r="T877" t="s">
        <v>44</v>
      </c>
      <c r="U877" s="2">
        <v>40802</v>
      </c>
      <c r="V877" s="13"/>
      <c r="AC877" s="1">
        <v>40723</v>
      </c>
      <c r="AD877">
        <v>3688.42</v>
      </c>
    </row>
    <row r="878" spans="1:30" x14ac:dyDescent="0.25">
      <c r="A878" s="1">
        <v>40710</v>
      </c>
      <c r="B878">
        <v>2150.578</v>
      </c>
      <c r="C878" s="1">
        <v>40710</v>
      </c>
      <c r="D878">
        <v>1267.6400000000001</v>
      </c>
      <c r="E878" s="1">
        <v>40710</v>
      </c>
      <c r="F878">
        <v>1.9875</v>
      </c>
      <c r="G878" s="1">
        <v>37803</v>
      </c>
      <c r="H878">
        <v>1.1100000000000001</v>
      </c>
      <c r="I878" s="1">
        <v>40710</v>
      </c>
      <c r="J878">
        <v>1269</v>
      </c>
      <c r="K878" s="1">
        <v>40710</v>
      </c>
      <c r="L878">
        <v>1263.5</v>
      </c>
      <c r="M878" s="1">
        <v>40711</v>
      </c>
      <c r="N878">
        <v>-5.85</v>
      </c>
      <c r="O878" s="2">
        <v>40710</v>
      </c>
      <c r="P878" t="s">
        <v>43</v>
      </c>
      <c r="Q878" s="2">
        <v>40711</v>
      </c>
      <c r="R878" s="13"/>
      <c r="S878" s="1">
        <v>40710</v>
      </c>
      <c r="T878" t="s">
        <v>44</v>
      </c>
      <c r="U878" s="2">
        <v>40802</v>
      </c>
      <c r="V878" s="13"/>
      <c r="AC878" s="1">
        <v>40724</v>
      </c>
      <c r="AD878">
        <v>3658.56</v>
      </c>
    </row>
    <row r="879" spans="1:30" x14ac:dyDescent="0.25">
      <c r="A879" s="1">
        <v>40711</v>
      </c>
      <c r="B879">
        <v>2157.145</v>
      </c>
      <c r="C879" s="1">
        <v>40711</v>
      </c>
      <c r="D879">
        <v>1271.5</v>
      </c>
      <c r="E879" s="1">
        <v>40711</v>
      </c>
      <c r="F879">
        <v>1.9815</v>
      </c>
      <c r="G879" s="1">
        <v>37804</v>
      </c>
      <c r="H879">
        <v>1.1100000000000001</v>
      </c>
      <c r="I879" s="1">
        <v>40711</v>
      </c>
      <c r="J879">
        <v>1279.4000000000001</v>
      </c>
      <c r="K879" s="1">
        <v>40711</v>
      </c>
      <c r="L879">
        <v>1266</v>
      </c>
      <c r="M879" s="1">
        <v>40714</v>
      </c>
      <c r="N879">
        <v>-5.4</v>
      </c>
      <c r="O879" s="2">
        <v>40711</v>
      </c>
      <c r="P879" t="s">
        <v>43</v>
      </c>
      <c r="Q879" s="2">
        <v>40711</v>
      </c>
      <c r="R879" s="13"/>
      <c r="S879" s="1">
        <v>40711</v>
      </c>
      <c r="T879" t="s">
        <v>44</v>
      </c>
      <c r="U879" s="2">
        <v>40802</v>
      </c>
      <c r="V879" s="13"/>
      <c r="AC879" s="1">
        <v>40725</v>
      </c>
      <c r="AD879">
        <v>3604.44</v>
      </c>
    </row>
    <row r="880" spans="1:30" x14ac:dyDescent="0.25">
      <c r="A880" s="1">
        <v>40714</v>
      </c>
      <c r="B880">
        <v>2168.799</v>
      </c>
      <c r="C880" s="1">
        <v>40714</v>
      </c>
      <c r="D880">
        <v>1278.3599999999999</v>
      </c>
      <c r="E880" s="1">
        <v>40714</v>
      </c>
      <c r="F880">
        <v>1.9696</v>
      </c>
      <c r="G880" s="1">
        <v>37805</v>
      </c>
      <c r="H880">
        <v>1.1100000000000001</v>
      </c>
      <c r="I880" s="1">
        <v>40714</v>
      </c>
      <c r="J880">
        <v>1273.75</v>
      </c>
      <c r="K880" s="1">
        <v>40714</v>
      </c>
      <c r="L880">
        <v>1268.5</v>
      </c>
      <c r="M880" s="1">
        <v>40715</v>
      </c>
      <c r="N880">
        <v>-5.4</v>
      </c>
      <c r="O880" s="2">
        <v>40714</v>
      </c>
      <c r="P880" t="s">
        <v>44</v>
      </c>
      <c r="Q880" s="2">
        <v>40802</v>
      </c>
      <c r="R880" s="13"/>
      <c r="S880" s="1">
        <v>40714</v>
      </c>
      <c r="T880" t="s">
        <v>45</v>
      </c>
      <c r="U880" s="2">
        <v>40893</v>
      </c>
      <c r="V880" s="13"/>
      <c r="AC880" s="1">
        <v>40729</v>
      </c>
      <c r="AD880">
        <v>3609.75</v>
      </c>
    </row>
    <row r="881" spans="1:30" x14ac:dyDescent="0.25">
      <c r="A881" s="1">
        <v>40715</v>
      </c>
      <c r="B881">
        <v>2198.15</v>
      </c>
      <c r="C881" s="1">
        <v>40715</v>
      </c>
      <c r="D881">
        <v>1295.52</v>
      </c>
      <c r="E881" s="1">
        <v>40715</v>
      </c>
      <c r="F881">
        <v>1.9445999999999999</v>
      </c>
      <c r="G881" s="1">
        <v>37809</v>
      </c>
      <c r="H881">
        <v>1.1100000000000001</v>
      </c>
      <c r="I881" s="1">
        <v>40715</v>
      </c>
      <c r="J881">
        <v>1288</v>
      </c>
      <c r="K881" s="1">
        <v>40715</v>
      </c>
      <c r="L881">
        <v>1282.5</v>
      </c>
      <c r="M881" s="1">
        <v>40716</v>
      </c>
      <c r="N881">
        <v>-5.4</v>
      </c>
      <c r="O881" s="2">
        <v>40715</v>
      </c>
      <c r="P881" t="s">
        <v>44</v>
      </c>
      <c r="Q881" s="2">
        <v>40802</v>
      </c>
      <c r="R881" s="13"/>
      <c r="S881" s="1">
        <v>40715</v>
      </c>
      <c r="T881" t="s">
        <v>45</v>
      </c>
      <c r="U881" s="2">
        <v>40893</v>
      </c>
      <c r="V881" s="13"/>
      <c r="AC881" s="1">
        <v>40730</v>
      </c>
      <c r="AD881">
        <v>3606.26</v>
      </c>
    </row>
    <row r="882" spans="1:30" x14ac:dyDescent="0.25">
      <c r="A882" s="1">
        <v>40716</v>
      </c>
      <c r="B882">
        <v>2184.0259999999998</v>
      </c>
      <c r="C882" s="1">
        <v>40716</v>
      </c>
      <c r="D882">
        <v>1287.1400000000001</v>
      </c>
      <c r="E882" s="1">
        <v>40716</v>
      </c>
      <c r="F882">
        <v>1.9581</v>
      </c>
      <c r="G882" s="1">
        <v>37810</v>
      </c>
      <c r="H882">
        <v>1.1100000000000001</v>
      </c>
      <c r="I882" s="1">
        <v>40716</v>
      </c>
      <c r="J882">
        <v>1279.75</v>
      </c>
      <c r="K882" s="1">
        <v>40716</v>
      </c>
      <c r="L882">
        <v>1274.5</v>
      </c>
      <c r="M882" s="1">
        <v>40717</v>
      </c>
      <c r="N882">
        <v>-5.3</v>
      </c>
      <c r="O882" s="2">
        <v>40716</v>
      </c>
      <c r="P882" t="s">
        <v>44</v>
      </c>
      <c r="Q882" s="2">
        <v>40802</v>
      </c>
      <c r="R882" s="13"/>
      <c r="S882" s="1">
        <v>40716</v>
      </c>
      <c r="T882" t="s">
        <v>45</v>
      </c>
      <c r="U882" s="2">
        <v>40893</v>
      </c>
      <c r="V882" s="13"/>
      <c r="AC882" s="1">
        <v>40731</v>
      </c>
      <c r="AD882">
        <v>3590.78</v>
      </c>
    </row>
    <row r="883" spans="1:30" x14ac:dyDescent="0.25">
      <c r="A883" s="1">
        <v>40717</v>
      </c>
      <c r="B883">
        <v>2177.8539999999998</v>
      </c>
      <c r="C883" s="1">
        <v>40717</v>
      </c>
      <c r="D883">
        <v>1283.5</v>
      </c>
      <c r="E883" s="1">
        <v>40717</v>
      </c>
      <c r="F883">
        <v>1.9636</v>
      </c>
      <c r="G883" s="1">
        <v>37811</v>
      </c>
      <c r="H883">
        <v>1.1100000000000001</v>
      </c>
      <c r="I883" s="1">
        <v>40717</v>
      </c>
      <c r="J883">
        <v>1277</v>
      </c>
      <c r="K883" s="1">
        <v>40717</v>
      </c>
      <c r="L883">
        <v>1271.75</v>
      </c>
      <c r="M883" s="1">
        <v>40718</v>
      </c>
      <c r="N883">
        <v>-5.3</v>
      </c>
      <c r="O883" s="2">
        <v>40717</v>
      </c>
      <c r="P883" t="s">
        <v>44</v>
      </c>
      <c r="Q883" s="2">
        <v>40802</v>
      </c>
      <c r="R883" s="13"/>
      <c r="S883" s="1">
        <v>40717</v>
      </c>
      <c r="T883" t="s">
        <v>45</v>
      </c>
      <c r="U883" s="2">
        <v>40893</v>
      </c>
      <c r="V883" s="13"/>
      <c r="AC883" s="1">
        <v>40732</v>
      </c>
      <c r="AD883">
        <v>3604.9</v>
      </c>
    </row>
    <row r="884" spans="1:30" x14ac:dyDescent="0.25">
      <c r="A884" s="1">
        <v>40718</v>
      </c>
      <c r="B884">
        <v>2152.31</v>
      </c>
      <c r="C884" s="1">
        <v>40718</v>
      </c>
      <c r="D884">
        <v>1268.44</v>
      </c>
      <c r="E884" s="1">
        <v>40718</v>
      </c>
      <c r="F884">
        <v>1.9870000000000001</v>
      </c>
      <c r="G884" s="1">
        <v>37812</v>
      </c>
      <c r="H884">
        <v>1.1100000000000001</v>
      </c>
      <c r="I884" s="1">
        <v>40718</v>
      </c>
      <c r="J884">
        <v>1264</v>
      </c>
      <c r="K884" s="1">
        <v>40718</v>
      </c>
      <c r="L884">
        <v>1258.5</v>
      </c>
      <c r="M884" s="1">
        <v>40721</v>
      </c>
      <c r="N884">
        <v>-5.3</v>
      </c>
      <c r="O884" s="2">
        <v>40718</v>
      </c>
      <c r="P884" t="s">
        <v>44</v>
      </c>
      <c r="Q884" s="2">
        <v>40802</v>
      </c>
      <c r="R884" s="13"/>
      <c r="S884" s="1">
        <v>40718</v>
      </c>
      <c r="T884" t="s">
        <v>45</v>
      </c>
      <c r="U884" s="2">
        <v>40893</v>
      </c>
      <c r="V884" s="13"/>
      <c r="AC884" s="1">
        <v>40735</v>
      </c>
      <c r="AD884">
        <v>3607.51</v>
      </c>
    </row>
    <row r="885" spans="1:30" x14ac:dyDescent="0.25">
      <c r="A885" s="1">
        <v>40721</v>
      </c>
      <c r="B885">
        <v>2172.0790000000002</v>
      </c>
      <c r="C885" s="1">
        <v>40721</v>
      </c>
      <c r="D885">
        <v>1280.0999999999999</v>
      </c>
      <c r="E885" s="1">
        <v>40721</v>
      </c>
      <c r="F885">
        <v>1.9689000000000001</v>
      </c>
      <c r="G885" s="1">
        <v>37813</v>
      </c>
      <c r="H885">
        <v>1.1056299999999999</v>
      </c>
      <c r="I885" s="1">
        <v>40721</v>
      </c>
      <c r="J885">
        <v>1276.25</v>
      </c>
      <c r="K885" s="1">
        <v>40721</v>
      </c>
      <c r="L885">
        <v>1271</v>
      </c>
      <c r="M885" s="1">
        <v>40722</v>
      </c>
      <c r="N885">
        <v>-5.3</v>
      </c>
      <c r="O885" s="2">
        <v>40721</v>
      </c>
      <c r="P885" t="s">
        <v>44</v>
      </c>
      <c r="Q885" s="2">
        <v>40802</v>
      </c>
      <c r="R885" s="13"/>
      <c r="S885" s="1">
        <v>40721</v>
      </c>
      <c r="T885" t="s">
        <v>45</v>
      </c>
      <c r="U885" s="2">
        <v>40893</v>
      </c>
      <c r="V885" s="13"/>
      <c r="AC885" s="1">
        <v>40736</v>
      </c>
      <c r="AD885">
        <v>3596.03</v>
      </c>
    </row>
    <row r="886" spans="1:30" x14ac:dyDescent="0.25">
      <c r="A886" s="1">
        <v>40722</v>
      </c>
      <c r="B886">
        <v>2200.6840000000002</v>
      </c>
      <c r="C886" s="1">
        <v>40722</v>
      </c>
      <c r="D886">
        <v>1296.67</v>
      </c>
      <c r="E886" s="1">
        <v>40722</v>
      </c>
      <c r="F886">
        <v>1.9479</v>
      </c>
      <c r="G886" s="1">
        <v>37816</v>
      </c>
      <c r="H886">
        <v>1.1031299999999999</v>
      </c>
      <c r="I886" s="1">
        <v>40722</v>
      </c>
      <c r="J886">
        <v>1294.5</v>
      </c>
      <c r="K886" s="1">
        <v>40722</v>
      </c>
      <c r="L886">
        <v>1289.25</v>
      </c>
      <c r="M886" s="1">
        <v>40723</v>
      </c>
      <c r="N886">
        <v>-5.4</v>
      </c>
      <c r="O886" s="2">
        <v>40722</v>
      </c>
      <c r="P886" t="s">
        <v>44</v>
      </c>
      <c r="Q886" s="2">
        <v>40802</v>
      </c>
      <c r="R886" s="13"/>
      <c r="S886" s="1">
        <v>40722</v>
      </c>
      <c r="T886" t="s">
        <v>45</v>
      </c>
      <c r="U886" s="2">
        <v>40893</v>
      </c>
      <c r="V886" s="13"/>
      <c r="AC886" s="1">
        <v>40737</v>
      </c>
      <c r="AD886">
        <v>3604.55</v>
      </c>
    </row>
    <row r="887" spans="1:30" x14ac:dyDescent="0.25">
      <c r="A887" s="1">
        <v>40723</v>
      </c>
      <c r="B887">
        <v>2219.1979999999999</v>
      </c>
      <c r="C887" s="1">
        <v>40723</v>
      </c>
      <c r="D887">
        <v>1307.4100000000001</v>
      </c>
      <c r="E887" s="1">
        <v>40723</v>
      </c>
      <c r="F887">
        <v>1.9337</v>
      </c>
      <c r="G887" s="1">
        <v>37817</v>
      </c>
      <c r="H887">
        <v>1.1000000000000001</v>
      </c>
      <c r="I887" s="1">
        <v>40723</v>
      </c>
      <c r="J887">
        <v>1304.25</v>
      </c>
      <c r="K887" s="1">
        <v>40723</v>
      </c>
      <c r="L887">
        <v>1299</v>
      </c>
      <c r="M887" s="1">
        <v>40724</v>
      </c>
      <c r="N887">
        <v>-5.4</v>
      </c>
      <c r="O887" s="2">
        <v>40723</v>
      </c>
      <c r="P887" t="s">
        <v>44</v>
      </c>
      <c r="Q887" s="2">
        <v>40802</v>
      </c>
      <c r="R887" s="13"/>
      <c r="S887" s="1">
        <v>40723</v>
      </c>
      <c r="T887" t="s">
        <v>45</v>
      </c>
      <c r="U887" s="2">
        <v>40893</v>
      </c>
      <c r="V887" s="13"/>
      <c r="AC887" s="1">
        <v>40738</v>
      </c>
      <c r="AD887">
        <v>3593.93</v>
      </c>
    </row>
    <row r="888" spans="1:30" x14ac:dyDescent="0.25">
      <c r="A888" s="1">
        <v>40724</v>
      </c>
      <c r="B888">
        <v>2241.663</v>
      </c>
      <c r="C888" s="1">
        <v>40724</v>
      </c>
      <c r="D888">
        <v>1320.64</v>
      </c>
      <c r="E888" s="1">
        <v>40724</v>
      </c>
      <c r="F888">
        <v>1.9142999999999999</v>
      </c>
      <c r="G888" s="1">
        <v>37818</v>
      </c>
      <c r="H888">
        <v>1.1100000000000001</v>
      </c>
      <c r="I888" s="1">
        <v>40724</v>
      </c>
      <c r="J888">
        <v>1315.5</v>
      </c>
      <c r="K888" s="1">
        <v>40724</v>
      </c>
      <c r="L888">
        <v>1310</v>
      </c>
      <c r="M888" s="1">
        <v>40725</v>
      </c>
      <c r="N888">
        <v>-5.4</v>
      </c>
      <c r="O888" s="2">
        <v>40724</v>
      </c>
      <c r="P888" t="s">
        <v>44</v>
      </c>
      <c r="Q888" s="2">
        <v>40802</v>
      </c>
      <c r="R888" s="13"/>
      <c r="S888" s="1">
        <v>40724</v>
      </c>
      <c r="T888" t="s">
        <v>45</v>
      </c>
      <c r="U888" s="2">
        <v>40893</v>
      </c>
      <c r="V888" s="13"/>
      <c r="AC888" s="1">
        <v>40739</v>
      </c>
      <c r="AD888">
        <v>3602.47</v>
      </c>
    </row>
    <row r="889" spans="1:30" x14ac:dyDescent="0.25">
      <c r="A889" s="1">
        <v>40725</v>
      </c>
      <c r="B889">
        <v>2274.2579999999998</v>
      </c>
      <c r="C889" s="1">
        <v>40725</v>
      </c>
      <c r="D889">
        <v>1339.67</v>
      </c>
      <c r="E889" s="1">
        <v>40725</v>
      </c>
      <c r="F889">
        <v>1.8946000000000001</v>
      </c>
      <c r="G889" s="1">
        <v>37819</v>
      </c>
      <c r="H889">
        <v>1.1100000000000001</v>
      </c>
      <c r="I889" s="1">
        <v>40725</v>
      </c>
      <c r="J889">
        <v>1334.75</v>
      </c>
      <c r="K889" s="1">
        <v>40725</v>
      </c>
      <c r="L889">
        <v>1329.5</v>
      </c>
      <c r="M889" s="1">
        <v>40729</v>
      </c>
      <c r="N889">
        <v>-5.4</v>
      </c>
      <c r="O889" s="2">
        <v>40725</v>
      </c>
      <c r="P889" t="s">
        <v>44</v>
      </c>
      <c r="Q889" s="2">
        <v>40802</v>
      </c>
      <c r="R889" s="13"/>
      <c r="S889" s="1">
        <v>40725</v>
      </c>
      <c r="T889" t="s">
        <v>45</v>
      </c>
      <c r="U889" s="2">
        <v>40893</v>
      </c>
      <c r="V889" s="13"/>
      <c r="AC889" s="1">
        <v>40742</v>
      </c>
      <c r="AD889">
        <v>3603.41</v>
      </c>
    </row>
    <row r="890" spans="1:30" x14ac:dyDescent="0.25">
      <c r="A890" s="1">
        <v>40729</v>
      </c>
      <c r="B890">
        <v>2271.2890000000002</v>
      </c>
      <c r="C890" s="1">
        <v>40729</v>
      </c>
      <c r="D890">
        <v>1337.88</v>
      </c>
      <c r="E890" s="1">
        <v>40729</v>
      </c>
      <c r="F890">
        <v>1.9003000000000001</v>
      </c>
      <c r="G890" s="1">
        <v>37820</v>
      </c>
      <c r="H890">
        <v>1.1100000000000001</v>
      </c>
      <c r="I890" s="1">
        <v>40729</v>
      </c>
      <c r="J890">
        <v>1336.75</v>
      </c>
      <c r="K890" s="1">
        <v>40729</v>
      </c>
      <c r="L890">
        <v>1331.25</v>
      </c>
      <c r="M890" s="1">
        <v>40730</v>
      </c>
      <c r="N890">
        <v>-5.4</v>
      </c>
      <c r="O890" s="2">
        <v>40729</v>
      </c>
      <c r="P890" t="s">
        <v>44</v>
      </c>
      <c r="Q890" s="2">
        <v>40802</v>
      </c>
      <c r="R890" s="13"/>
      <c r="S890" s="1">
        <v>40729</v>
      </c>
      <c r="T890" t="s">
        <v>45</v>
      </c>
      <c r="U890" s="2">
        <v>40893</v>
      </c>
      <c r="V890" s="13"/>
      <c r="AC890" s="1">
        <v>40743</v>
      </c>
      <c r="AD890">
        <v>3618.25</v>
      </c>
    </row>
    <row r="891" spans="1:30" x14ac:dyDescent="0.25">
      <c r="A891" s="1">
        <v>40730</v>
      </c>
      <c r="B891">
        <v>2274.4209999999998</v>
      </c>
      <c r="C891" s="1">
        <v>40730</v>
      </c>
      <c r="D891">
        <v>1339.22</v>
      </c>
      <c r="E891" s="1">
        <v>40730</v>
      </c>
      <c r="F891">
        <v>1.8984999999999999</v>
      </c>
      <c r="G891" s="1">
        <v>37823</v>
      </c>
      <c r="H891">
        <v>1.1100000000000001</v>
      </c>
      <c r="I891" s="1">
        <v>40730</v>
      </c>
      <c r="J891">
        <v>1335.75</v>
      </c>
      <c r="K891" s="1">
        <v>40730</v>
      </c>
      <c r="L891">
        <v>1330.5</v>
      </c>
      <c r="M891" s="1">
        <v>40731</v>
      </c>
      <c r="N891">
        <v>-5.4</v>
      </c>
      <c r="O891" s="2">
        <v>40730</v>
      </c>
      <c r="P891" t="s">
        <v>44</v>
      </c>
      <c r="Q891" s="2">
        <v>40802</v>
      </c>
      <c r="R891" s="13"/>
      <c r="S891" s="1">
        <v>40730</v>
      </c>
      <c r="T891" t="s">
        <v>45</v>
      </c>
      <c r="U891" s="2">
        <v>40893</v>
      </c>
      <c r="V891" s="13"/>
      <c r="AC891" s="1">
        <v>40744</v>
      </c>
      <c r="AD891">
        <v>3619.03</v>
      </c>
    </row>
    <row r="892" spans="1:30" x14ac:dyDescent="0.25">
      <c r="A892" s="1">
        <v>40731</v>
      </c>
      <c r="B892">
        <v>2298.3110000000001</v>
      </c>
      <c r="C892" s="1">
        <v>40731</v>
      </c>
      <c r="D892">
        <v>1353.22</v>
      </c>
      <c r="E892" s="1">
        <v>40731</v>
      </c>
      <c r="F892">
        <v>1.8794</v>
      </c>
      <c r="G892" s="1">
        <v>37824</v>
      </c>
      <c r="H892">
        <v>1.1100000000000001</v>
      </c>
      <c r="I892" s="1">
        <v>40731</v>
      </c>
      <c r="J892">
        <v>1351.75</v>
      </c>
      <c r="K892" s="1">
        <v>40731</v>
      </c>
      <c r="L892">
        <v>1346.25</v>
      </c>
      <c r="M892" s="1">
        <v>40732</v>
      </c>
      <c r="N892">
        <v>-5.4</v>
      </c>
      <c r="O892" s="2">
        <v>40731</v>
      </c>
      <c r="P892" t="s">
        <v>44</v>
      </c>
      <c r="Q892" s="2">
        <v>40802</v>
      </c>
      <c r="R892" s="13"/>
      <c r="S892" s="1">
        <v>40731</v>
      </c>
      <c r="T892" t="s">
        <v>45</v>
      </c>
      <c r="U892" s="2">
        <v>40893</v>
      </c>
      <c r="V892" s="13"/>
      <c r="AC892" s="1">
        <v>40745</v>
      </c>
      <c r="AD892">
        <v>3601.13</v>
      </c>
    </row>
    <row r="893" spans="1:30" x14ac:dyDescent="0.25">
      <c r="A893" s="1">
        <v>40732</v>
      </c>
      <c r="B893">
        <v>2282.3229999999999</v>
      </c>
      <c r="C893" s="1">
        <v>40732</v>
      </c>
      <c r="D893">
        <v>1343.8</v>
      </c>
      <c r="E893" s="1">
        <v>40732</v>
      </c>
      <c r="F893">
        <v>1.8925000000000001</v>
      </c>
      <c r="G893" s="1">
        <v>37825</v>
      </c>
      <c r="H893">
        <v>1.1100000000000001</v>
      </c>
      <c r="I893" s="1">
        <v>40732</v>
      </c>
      <c r="J893">
        <v>1341.75</v>
      </c>
      <c r="K893" s="1">
        <v>40732</v>
      </c>
      <c r="L893">
        <v>1336.5</v>
      </c>
      <c r="M893" s="1">
        <v>40735</v>
      </c>
      <c r="N893">
        <v>-5.4</v>
      </c>
      <c r="O893" s="2">
        <v>40732</v>
      </c>
      <c r="P893" t="s">
        <v>44</v>
      </c>
      <c r="Q893" s="2">
        <v>40802</v>
      </c>
      <c r="R893" s="13"/>
      <c r="S893" s="1">
        <v>40732</v>
      </c>
      <c r="T893" t="s">
        <v>45</v>
      </c>
      <c r="U893" s="2">
        <v>40893</v>
      </c>
      <c r="V893" s="13"/>
      <c r="AC893" s="1">
        <v>40746</v>
      </c>
      <c r="AD893">
        <v>3598.44</v>
      </c>
    </row>
    <row r="894" spans="1:30" x14ac:dyDescent="0.25">
      <c r="A894" s="1">
        <v>40735</v>
      </c>
      <c r="B894">
        <v>2241.0720000000001</v>
      </c>
      <c r="C894" s="1">
        <v>40735</v>
      </c>
      <c r="D894">
        <v>1319.49</v>
      </c>
      <c r="E894" s="1">
        <v>40735</v>
      </c>
      <c r="F894">
        <v>1.9277</v>
      </c>
      <c r="G894" s="1">
        <v>37826</v>
      </c>
      <c r="H894">
        <v>1.1100000000000001</v>
      </c>
      <c r="I894" s="1">
        <v>40735</v>
      </c>
      <c r="J894">
        <v>1318.5</v>
      </c>
      <c r="K894" s="1">
        <v>40735</v>
      </c>
      <c r="L894">
        <v>1313.25</v>
      </c>
      <c r="M894" s="1">
        <v>40736</v>
      </c>
      <c r="N894">
        <v>-5.4</v>
      </c>
      <c r="O894" s="2">
        <v>40735</v>
      </c>
      <c r="P894" t="s">
        <v>44</v>
      </c>
      <c r="Q894" s="2">
        <v>40802</v>
      </c>
      <c r="R894" s="13"/>
      <c r="S894" s="1">
        <v>40735</v>
      </c>
      <c r="T894" t="s">
        <v>45</v>
      </c>
      <c r="U894" s="2">
        <v>40893</v>
      </c>
      <c r="V894" s="13"/>
      <c r="AC894" s="1">
        <v>40749</v>
      </c>
      <c r="AD894">
        <v>3610.13</v>
      </c>
    </row>
    <row r="895" spans="1:30" x14ac:dyDescent="0.25">
      <c r="A895" s="1">
        <v>40736</v>
      </c>
      <c r="B895">
        <v>2231.1529999999998</v>
      </c>
      <c r="C895" s="1">
        <v>40736</v>
      </c>
      <c r="D895">
        <v>1313.64</v>
      </c>
      <c r="E895" s="1">
        <v>40736</v>
      </c>
      <c r="F895">
        <v>1.9363000000000001</v>
      </c>
      <c r="G895" s="1">
        <v>37827</v>
      </c>
      <c r="H895">
        <v>1.1100000000000001</v>
      </c>
      <c r="I895" s="1">
        <v>40736</v>
      </c>
      <c r="J895">
        <v>1310.75</v>
      </c>
      <c r="K895" s="1">
        <v>40736</v>
      </c>
      <c r="L895">
        <v>1305.25</v>
      </c>
      <c r="M895" s="1">
        <v>40737</v>
      </c>
      <c r="N895">
        <v>-5.4</v>
      </c>
      <c r="O895" s="2">
        <v>40736</v>
      </c>
      <c r="P895" t="s">
        <v>44</v>
      </c>
      <c r="Q895" s="2">
        <v>40802</v>
      </c>
      <c r="R895" s="13"/>
      <c r="S895" s="1">
        <v>40736</v>
      </c>
      <c r="T895" t="s">
        <v>45</v>
      </c>
      <c r="U895" s="2">
        <v>40893</v>
      </c>
      <c r="V895" s="13"/>
      <c r="AC895" s="1">
        <v>40750</v>
      </c>
      <c r="AD895">
        <v>3610.95</v>
      </c>
    </row>
    <row r="896" spans="1:30" x14ac:dyDescent="0.25">
      <c r="A896" s="1">
        <v>40737</v>
      </c>
      <c r="B896">
        <v>2238.288</v>
      </c>
      <c r="C896" s="1">
        <v>40737</v>
      </c>
      <c r="D896">
        <v>1317.72</v>
      </c>
      <c r="E896" s="1">
        <v>40737</v>
      </c>
      <c r="F896">
        <v>1.9318</v>
      </c>
      <c r="G896" s="1">
        <v>37830</v>
      </c>
      <c r="H896">
        <v>1.1100000000000001</v>
      </c>
      <c r="I896" s="1">
        <v>40737</v>
      </c>
      <c r="J896">
        <v>1312.25</v>
      </c>
      <c r="K896" s="1">
        <v>40737</v>
      </c>
      <c r="L896">
        <v>1306.75</v>
      </c>
      <c r="M896" s="1">
        <v>40738</v>
      </c>
      <c r="N896">
        <v>-5.5</v>
      </c>
      <c r="O896" s="2">
        <v>40737</v>
      </c>
      <c r="P896" t="s">
        <v>44</v>
      </c>
      <c r="Q896" s="2">
        <v>40802</v>
      </c>
      <c r="R896" s="13"/>
      <c r="S896" s="1">
        <v>40737</v>
      </c>
      <c r="T896" t="s">
        <v>45</v>
      </c>
      <c r="U896" s="2">
        <v>40893</v>
      </c>
      <c r="V896" s="13"/>
      <c r="AC896" s="1">
        <v>40751</v>
      </c>
      <c r="AD896">
        <v>3597.15</v>
      </c>
    </row>
    <row r="897" spans="1:30" x14ac:dyDescent="0.25">
      <c r="A897" s="1">
        <v>40738</v>
      </c>
      <c r="B897">
        <v>2223.2860000000001</v>
      </c>
      <c r="C897" s="1">
        <v>40738</v>
      </c>
      <c r="D897">
        <v>1308.8699999999999</v>
      </c>
      <c r="E897" s="1">
        <v>40738</v>
      </c>
      <c r="F897">
        <v>1.9460999999999999</v>
      </c>
      <c r="G897" s="1">
        <v>37831</v>
      </c>
      <c r="H897">
        <v>1.1100000000000001</v>
      </c>
      <c r="I897" s="1">
        <v>40738</v>
      </c>
      <c r="J897">
        <v>1306.75</v>
      </c>
      <c r="K897" s="1">
        <v>40738</v>
      </c>
      <c r="L897">
        <v>1301.25</v>
      </c>
      <c r="M897" s="1">
        <v>40739</v>
      </c>
      <c r="N897">
        <v>-5.5</v>
      </c>
      <c r="O897" s="2">
        <v>40738</v>
      </c>
      <c r="P897" t="s">
        <v>44</v>
      </c>
      <c r="Q897" s="2">
        <v>40802</v>
      </c>
      <c r="R897" s="13"/>
      <c r="S897" s="1">
        <v>40738</v>
      </c>
      <c r="T897" t="s">
        <v>45</v>
      </c>
      <c r="U897" s="2">
        <v>40893</v>
      </c>
      <c r="V897" s="13"/>
      <c r="AC897" s="1">
        <v>40752</v>
      </c>
      <c r="AD897">
        <v>3585.16</v>
      </c>
    </row>
    <row r="898" spans="1:30" x14ac:dyDescent="0.25">
      <c r="A898" s="1">
        <v>40739</v>
      </c>
      <c r="B898">
        <v>2235.6460000000002</v>
      </c>
      <c r="C898" s="1">
        <v>40739</v>
      </c>
      <c r="D898">
        <v>1316.14</v>
      </c>
      <c r="E898" s="1">
        <v>40739</v>
      </c>
      <c r="F898">
        <v>1.9356</v>
      </c>
      <c r="G898" s="1">
        <v>37832</v>
      </c>
      <c r="H898">
        <v>1.11625</v>
      </c>
      <c r="I898" s="1">
        <v>40739</v>
      </c>
      <c r="J898">
        <v>1315</v>
      </c>
      <c r="K898" s="1">
        <v>40739</v>
      </c>
      <c r="L898">
        <v>1309.5</v>
      </c>
      <c r="M898" s="1">
        <v>40742</v>
      </c>
      <c r="N898">
        <v>-5.5</v>
      </c>
      <c r="O898" s="2">
        <v>40739</v>
      </c>
      <c r="P898" t="s">
        <v>44</v>
      </c>
      <c r="Q898" s="2">
        <v>40802</v>
      </c>
      <c r="R898" s="13"/>
      <c r="S898" s="1">
        <v>40739</v>
      </c>
      <c r="T898" t="s">
        <v>45</v>
      </c>
      <c r="U898" s="2">
        <v>40893</v>
      </c>
      <c r="V898" s="13"/>
      <c r="AC898" s="1">
        <v>40753</v>
      </c>
      <c r="AD898">
        <v>3564.72</v>
      </c>
    </row>
    <row r="899" spans="1:30" x14ac:dyDescent="0.25">
      <c r="A899" s="1">
        <v>40742</v>
      </c>
      <c r="B899">
        <v>2217.5450000000001</v>
      </c>
      <c r="C899" s="1">
        <v>40742</v>
      </c>
      <c r="D899">
        <v>1305.44</v>
      </c>
      <c r="E899" s="1">
        <v>40742</v>
      </c>
      <c r="F899">
        <v>1.9519</v>
      </c>
      <c r="G899" s="1">
        <v>37833</v>
      </c>
      <c r="H899">
        <v>1.1143799999999999</v>
      </c>
      <c r="I899" s="1">
        <v>40742</v>
      </c>
      <c r="J899">
        <v>1300.5</v>
      </c>
      <c r="K899" s="1">
        <v>40742</v>
      </c>
      <c r="L899">
        <v>1295</v>
      </c>
      <c r="M899" s="1">
        <v>40743</v>
      </c>
      <c r="N899">
        <v>-5.5</v>
      </c>
      <c r="O899" s="2">
        <v>40742</v>
      </c>
      <c r="P899" t="s">
        <v>44</v>
      </c>
      <c r="Q899" s="2">
        <v>40802</v>
      </c>
      <c r="R899" s="13"/>
      <c r="S899" s="1">
        <v>40742</v>
      </c>
      <c r="T899" t="s">
        <v>45</v>
      </c>
      <c r="U899" s="2">
        <v>40893</v>
      </c>
      <c r="V899" s="13"/>
      <c r="AC899" s="1">
        <v>40756</v>
      </c>
      <c r="AD899">
        <v>3552.64</v>
      </c>
    </row>
    <row r="900" spans="1:30" x14ac:dyDescent="0.25">
      <c r="A900" s="1">
        <v>40743</v>
      </c>
      <c r="B900">
        <v>2253.7109999999998</v>
      </c>
      <c r="C900" s="1">
        <v>40743</v>
      </c>
      <c r="D900">
        <v>1326.73</v>
      </c>
      <c r="E900" s="1">
        <v>40743</v>
      </c>
      <c r="F900">
        <v>1.9205000000000001</v>
      </c>
      <c r="G900" s="1">
        <v>37834</v>
      </c>
      <c r="H900">
        <v>1.1412499999999901</v>
      </c>
      <c r="I900" s="1">
        <v>40743</v>
      </c>
      <c r="J900">
        <v>1321.25</v>
      </c>
      <c r="K900" s="1">
        <v>40743</v>
      </c>
      <c r="L900">
        <v>1315.75</v>
      </c>
      <c r="M900" s="1">
        <v>40744</v>
      </c>
      <c r="N900">
        <v>-5.5</v>
      </c>
      <c r="O900" s="2">
        <v>40743</v>
      </c>
      <c r="P900" t="s">
        <v>44</v>
      </c>
      <c r="Q900" s="2">
        <v>40802</v>
      </c>
      <c r="R900" s="13"/>
      <c r="S900" s="1">
        <v>40743</v>
      </c>
      <c r="T900" t="s">
        <v>45</v>
      </c>
      <c r="U900" s="2">
        <v>40893</v>
      </c>
      <c r="V900" s="13"/>
      <c r="AC900" s="1">
        <v>40757</v>
      </c>
      <c r="AD900">
        <v>3494.96</v>
      </c>
    </row>
    <row r="901" spans="1:30" x14ac:dyDescent="0.25">
      <c r="A901" s="1">
        <v>40744</v>
      </c>
      <c r="B901">
        <v>2252.5250000000001</v>
      </c>
      <c r="C901" s="1">
        <v>40744</v>
      </c>
      <c r="D901">
        <v>1325.84</v>
      </c>
      <c r="E901" s="1">
        <v>40744</v>
      </c>
      <c r="F901">
        <v>1.9159000000000002</v>
      </c>
      <c r="G901" s="1">
        <v>37837</v>
      </c>
      <c r="H901">
        <v>1.1399999999999999</v>
      </c>
      <c r="I901" s="1">
        <v>40744</v>
      </c>
      <c r="J901">
        <v>1321.25</v>
      </c>
      <c r="K901" s="1">
        <v>40744</v>
      </c>
      <c r="L901">
        <v>1315.75</v>
      </c>
      <c r="M901" s="1">
        <v>40745</v>
      </c>
      <c r="N901">
        <v>-5.55</v>
      </c>
      <c r="O901" s="2">
        <v>40744</v>
      </c>
      <c r="P901" t="s">
        <v>44</v>
      </c>
      <c r="Q901" s="2">
        <v>40802</v>
      </c>
      <c r="R901" s="13"/>
      <c r="S901" s="1">
        <v>40744</v>
      </c>
      <c r="T901" t="s">
        <v>45</v>
      </c>
      <c r="U901" s="2">
        <v>40893</v>
      </c>
      <c r="V901" s="13"/>
      <c r="AC901" s="1">
        <v>40758</v>
      </c>
      <c r="AD901">
        <v>3519.75</v>
      </c>
    </row>
    <row r="902" spans="1:30" x14ac:dyDescent="0.25">
      <c r="A902" s="1">
        <v>40745</v>
      </c>
      <c r="B902">
        <v>2283.2269999999999</v>
      </c>
      <c r="C902" s="1">
        <v>40745</v>
      </c>
      <c r="D902">
        <v>1343.8</v>
      </c>
      <c r="E902" s="1">
        <v>40745</v>
      </c>
      <c r="F902">
        <v>1.8919000000000001</v>
      </c>
      <c r="G902" s="1">
        <v>37838</v>
      </c>
      <c r="H902">
        <v>1.1387499999999999</v>
      </c>
      <c r="I902" s="1">
        <v>40745</v>
      </c>
      <c r="J902">
        <v>1342.5</v>
      </c>
      <c r="K902" s="1">
        <v>40745</v>
      </c>
      <c r="L902">
        <v>1337</v>
      </c>
      <c r="M902" s="1">
        <v>40746</v>
      </c>
      <c r="N902">
        <v>-5.6</v>
      </c>
      <c r="O902" s="2">
        <v>40745</v>
      </c>
      <c r="P902" t="s">
        <v>44</v>
      </c>
      <c r="Q902" s="2">
        <v>40802</v>
      </c>
      <c r="R902" s="13"/>
      <c r="S902" s="1">
        <v>40745</v>
      </c>
      <c r="T902" t="s">
        <v>45</v>
      </c>
      <c r="U902" s="2">
        <v>40893</v>
      </c>
      <c r="V902" s="13"/>
      <c r="AC902" s="1">
        <v>40759</v>
      </c>
      <c r="AD902">
        <v>3400.31</v>
      </c>
    </row>
    <row r="903" spans="1:30" x14ac:dyDescent="0.25">
      <c r="A903" s="1">
        <v>40746</v>
      </c>
      <c r="B903">
        <v>2285.3429999999998</v>
      </c>
      <c r="C903" s="1">
        <v>40746</v>
      </c>
      <c r="D903">
        <v>1345.02</v>
      </c>
      <c r="E903" s="1">
        <v>40746</v>
      </c>
      <c r="F903">
        <v>1.8904000000000001</v>
      </c>
      <c r="G903" s="1">
        <v>37839</v>
      </c>
      <c r="H903">
        <v>1.1399999999999999</v>
      </c>
      <c r="I903" s="1">
        <v>40746</v>
      </c>
      <c r="J903">
        <v>1341</v>
      </c>
      <c r="K903" s="1">
        <v>40746</v>
      </c>
      <c r="L903">
        <v>1335.5</v>
      </c>
      <c r="M903" s="1">
        <v>40749</v>
      </c>
      <c r="N903">
        <v>-5.6</v>
      </c>
      <c r="O903" s="2">
        <v>40746</v>
      </c>
      <c r="P903" t="s">
        <v>44</v>
      </c>
      <c r="Q903" s="2">
        <v>40802</v>
      </c>
      <c r="R903" s="13"/>
      <c r="S903" s="1">
        <v>40746</v>
      </c>
      <c r="T903" t="s">
        <v>45</v>
      </c>
      <c r="U903" s="2">
        <v>40893</v>
      </c>
      <c r="V903" s="13"/>
      <c r="AC903" s="1">
        <v>40760</v>
      </c>
      <c r="AD903">
        <v>3395.97</v>
      </c>
    </row>
    <row r="904" spans="1:30" x14ac:dyDescent="0.25">
      <c r="A904" s="1">
        <v>40749</v>
      </c>
      <c r="B904">
        <v>2272.4740000000002</v>
      </c>
      <c r="C904" s="1">
        <v>40749</v>
      </c>
      <c r="D904">
        <v>1337.43</v>
      </c>
      <c r="E904" s="1">
        <v>40749</v>
      </c>
      <c r="F904">
        <v>1.9012</v>
      </c>
      <c r="G904" s="1">
        <v>37840</v>
      </c>
      <c r="H904">
        <v>1.1368799999999999</v>
      </c>
      <c r="I904" s="1">
        <v>40749</v>
      </c>
      <c r="J904">
        <v>1333.5</v>
      </c>
      <c r="K904" s="1">
        <v>40749</v>
      </c>
      <c r="L904">
        <v>1328</v>
      </c>
      <c r="M904" s="1">
        <v>40750</v>
      </c>
      <c r="N904">
        <v>-5.6</v>
      </c>
      <c r="O904" s="2">
        <v>40749</v>
      </c>
      <c r="P904" t="s">
        <v>44</v>
      </c>
      <c r="Q904" s="2">
        <v>40802</v>
      </c>
      <c r="R904" s="13"/>
      <c r="S904" s="1">
        <v>40749</v>
      </c>
      <c r="T904" t="s">
        <v>45</v>
      </c>
      <c r="U904" s="2">
        <v>40893</v>
      </c>
      <c r="V904" s="13"/>
      <c r="AC904" s="1">
        <v>40763</v>
      </c>
      <c r="AD904">
        <v>3024.11</v>
      </c>
    </row>
    <row r="905" spans="1:30" x14ac:dyDescent="0.25">
      <c r="A905" s="1">
        <v>40750</v>
      </c>
      <c r="B905">
        <v>2263.145</v>
      </c>
      <c r="C905" s="1">
        <v>40750</v>
      </c>
      <c r="D905">
        <v>1331.94</v>
      </c>
      <c r="E905" s="1">
        <v>40750</v>
      </c>
      <c r="F905">
        <v>1.9094</v>
      </c>
      <c r="G905" s="1">
        <v>37841</v>
      </c>
      <c r="H905">
        <v>1.1299999999999999</v>
      </c>
      <c r="I905" s="1">
        <v>40750</v>
      </c>
      <c r="J905">
        <v>1326.25</v>
      </c>
      <c r="K905" s="1">
        <v>40750</v>
      </c>
      <c r="L905">
        <v>1320.5</v>
      </c>
      <c r="M905" s="1">
        <v>40751</v>
      </c>
      <c r="N905">
        <v>-5.6</v>
      </c>
      <c r="O905" s="2">
        <v>40750</v>
      </c>
      <c r="P905" t="s">
        <v>44</v>
      </c>
      <c r="Q905" s="2">
        <v>40802</v>
      </c>
      <c r="R905" s="13"/>
      <c r="S905" s="1">
        <v>40750</v>
      </c>
      <c r="T905" t="s">
        <v>45</v>
      </c>
      <c r="U905" s="2">
        <v>40893</v>
      </c>
      <c r="V905" s="13"/>
      <c r="AC905" s="1">
        <v>40764</v>
      </c>
      <c r="AD905">
        <v>3345.26</v>
      </c>
    </row>
    <row r="906" spans="1:30" x14ac:dyDescent="0.25">
      <c r="A906" s="1">
        <v>40751</v>
      </c>
      <c r="B906">
        <v>2217.288</v>
      </c>
      <c r="C906" s="1">
        <v>40751</v>
      </c>
      <c r="D906">
        <v>1304.8900000000001</v>
      </c>
      <c r="E906" s="1">
        <v>40751</v>
      </c>
      <c r="F906">
        <v>1.9496</v>
      </c>
      <c r="G906" s="1">
        <v>37844</v>
      </c>
      <c r="H906">
        <v>1.1299999999999999</v>
      </c>
      <c r="I906" s="1">
        <v>40751</v>
      </c>
      <c r="J906">
        <v>1299</v>
      </c>
      <c r="K906" s="1">
        <v>40751</v>
      </c>
      <c r="L906">
        <v>1293.25</v>
      </c>
      <c r="M906" s="1">
        <v>40752</v>
      </c>
      <c r="N906">
        <v>-5.6</v>
      </c>
      <c r="O906" s="2">
        <v>40751</v>
      </c>
      <c r="P906" t="s">
        <v>44</v>
      </c>
      <c r="Q906" s="2">
        <v>40802</v>
      </c>
      <c r="R906" s="13"/>
      <c r="S906" s="1">
        <v>40751</v>
      </c>
      <c r="T906" t="s">
        <v>45</v>
      </c>
      <c r="U906" s="2">
        <v>40893</v>
      </c>
      <c r="V906" s="13"/>
      <c r="AC906" s="1">
        <v>40765</v>
      </c>
      <c r="AD906">
        <v>3250.38</v>
      </c>
    </row>
    <row r="907" spans="1:30" x14ac:dyDescent="0.25">
      <c r="A907" s="1">
        <v>40752</v>
      </c>
      <c r="B907">
        <v>2210.3290000000002</v>
      </c>
      <c r="C907" s="1">
        <v>40752</v>
      </c>
      <c r="D907">
        <v>1300.67</v>
      </c>
      <c r="E907" s="1">
        <v>40752</v>
      </c>
      <c r="F907">
        <v>1.9571000000000001</v>
      </c>
      <c r="G907" s="1">
        <v>37845</v>
      </c>
      <c r="H907">
        <v>1.1299999999999999</v>
      </c>
      <c r="I907" s="1">
        <v>40752</v>
      </c>
      <c r="J907">
        <v>1296.75</v>
      </c>
      <c r="K907" s="1">
        <v>40752</v>
      </c>
      <c r="L907">
        <v>1291.25</v>
      </c>
      <c r="M907" s="1">
        <v>40753</v>
      </c>
      <c r="N907">
        <v>-5.6</v>
      </c>
      <c r="O907" s="2">
        <v>40752</v>
      </c>
      <c r="P907" t="s">
        <v>44</v>
      </c>
      <c r="Q907" s="2">
        <v>40802</v>
      </c>
      <c r="R907" s="13"/>
      <c r="S907" s="1">
        <v>40752</v>
      </c>
      <c r="T907" t="s">
        <v>45</v>
      </c>
      <c r="U907" s="2">
        <v>40893</v>
      </c>
      <c r="V907" s="13"/>
      <c r="AC907" s="1">
        <v>40766</v>
      </c>
      <c r="AD907">
        <v>3525.46</v>
      </c>
    </row>
    <row r="908" spans="1:30" x14ac:dyDescent="0.25">
      <c r="A908" s="1">
        <v>40753</v>
      </c>
      <c r="B908">
        <v>2196.0790000000002</v>
      </c>
      <c r="C908" s="1">
        <v>40753</v>
      </c>
      <c r="D908">
        <v>1292.28</v>
      </c>
      <c r="E908" s="1">
        <v>40753</v>
      </c>
      <c r="F908">
        <v>1.9693000000000001</v>
      </c>
      <c r="G908" s="1">
        <v>37846</v>
      </c>
      <c r="H908">
        <v>1.1299999999999999</v>
      </c>
      <c r="I908" s="1">
        <v>40753</v>
      </c>
      <c r="J908">
        <v>1288.5</v>
      </c>
      <c r="K908" s="1">
        <v>40753</v>
      </c>
      <c r="L908">
        <v>1282.75</v>
      </c>
      <c r="M908" s="1">
        <v>40756</v>
      </c>
      <c r="N908">
        <v>-5.6</v>
      </c>
      <c r="O908" s="2">
        <v>40753</v>
      </c>
      <c r="P908" t="s">
        <v>44</v>
      </c>
      <c r="Q908" s="2">
        <v>40802</v>
      </c>
      <c r="R908" s="13"/>
      <c r="S908" s="1">
        <v>40753</v>
      </c>
      <c r="T908" t="s">
        <v>45</v>
      </c>
      <c r="U908" s="2">
        <v>40893</v>
      </c>
      <c r="V908" s="13"/>
      <c r="AC908" s="1">
        <v>40767</v>
      </c>
      <c r="AD908">
        <v>3512.88</v>
      </c>
    </row>
    <row r="909" spans="1:30" x14ac:dyDescent="0.25">
      <c r="A909" s="1">
        <v>40756</v>
      </c>
      <c r="B909">
        <v>2187.0030000000002</v>
      </c>
      <c r="C909" s="1">
        <v>40756</v>
      </c>
      <c r="D909">
        <v>1286.94</v>
      </c>
      <c r="E909" s="1">
        <v>40756</v>
      </c>
      <c r="F909">
        <v>1.9773000000000001</v>
      </c>
      <c r="G909" s="1">
        <v>37847</v>
      </c>
      <c r="H909">
        <v>1.1299999999999999</v>
      </c>
      <c r="I909" s="1">
        <v>40756</v>
      </c>
      <c r="J909">
        <v>1279.75</v>
      </c>
      <c r="K909" s="1">
        <v>40756</v>
      </c>
      <c r="L909">
        <v>1274</v>
      </c>
      <c r="M909" s="1">
        <v>40757</v>
      </c>
      <c r="N909">
        <v>-5.6</v>
      </c>
      <c r="O909" s="2">
        <v>40756</v>
      </c>
      <c r="P909" t="s">
        <v>44</v>
      </c>
      <c r="Q909" s="2">
        <v>40802</v>
      </c>
      <c r="R909" s="13"/>
      <c r="S909" s="1">
        <v>40756</v>
      </c>
      <c r="T909" t="s">
        <v>45</v>
      </c>
      <c r="U909" s="2">
        <v>40893</v>
      </c>
      <c r="V909" s="13"/>
      <c r="AC909" s="1">
        <v>40770</v>
      </c>
      <c r="AD909">
        <v>3424.68</v>
      </c>
    </row>
    <row r="910" spans="1:30" x14ac:dyDescent="0.25">
      <c r="A910" s="1">
        <v>40757</v>
      </c>
      <c r="B910">
        <v>2131.1030000000001</v>
      </c>
      <c r="C910" s="1">
        <v>40757</v>
      </c>
      <c r="D910">
        <v>1254.05</v>
      </c>
      <c r="E910" s="1">
        <v>40757</v>
      </c>
      <c r="F910">
        <v>2.0291999999999999</v>
      </c>
      <c r="G910" s="1">
        <v>37848</v>
      </c>
      <c r="H910">
        <v>1.1299999999999999</v>
      </c>
      <c r="I910" s="1">
        <v>40757</v>
      </c>
      <c r="J910">
        <v>1247.25</v>
      </c>
      <c r="K910" s="1">
        <v>40757</v>
      </c>
      <c r="L910">
        <v>1241.75</v>
      </c>
      <c r="M910" s="1">
        <v>40758</v>
      </c>
      <c r="N910">
        <v>-5.6</v>
      </c>
      <c r="O910" s="2">
        <v>40757</v>
      </c>
      <c r="P910" t="s">
        <v>44</v>
      </c>
      <c r="Q910" s="2">
        <v>40802</v>
      </c>
      <c r="R910" s="13"/>
      <c r="S910" s="1">
        <v>40757</v>
      </c>
      <c r="T910" t="s">
        <v>45</v>
      </c>
      <c r="U910" s="2">
        <v>40893</v>
      </c>
      <c r="V910" s="13"/>
      <c r="AC910" s="1">
        <v>40771</v>
      </c>
      <c r="AD910">
        <v>3474.05</v>
      </c>
    </row>
    <row r="911" spans="1:30" x14ac:dyDescent="0.25">
      <c r="A911" s="1">
        <v>40758</v>
      </c>
      <c r="B911">
        <v>2142.5650000000001</v>
      </c>
      <c r="C911" s="1">
        <v>40758</v>
      </c>
      <c r="D911">
        <v>1260.3399999999999</v>
      </c>
      <c r="E911" s="1">
        <v>40758</v>
      </c>
      <c r="F911">
        <v>2.0264000000000002</v>
      </c>
      <c r="G911" s="1">
        <v>37851</v>
      </c>
      <c r="H911">
        <v>1.1299999999999999</v>
      </c>
      <c r="I911" s="1">
        <v>40758</v>
      </c>
      <c r="J911">
        <v>1254.5</v>
      </c>
      <c r="K911" s="1">
        <v>40758</v>
      </c>
      <c r="L911">
        <v>1249</v>
      </c>
      <c r="M911" s="1">
        <v>40759</v>
      </c>
      <c r="N911">
        <v>-5.7</v>
      </c>
      <c r="O911" s="2">
        <v>40758</v>
      </c>
      <c r="P911" t="s">
        <v>44</v>
      </c>
      <c r="Q911" s="2">
        <v>40802</v>
      </c>
      <c r="R911" s="13"/>
      <c r="S911" s="1">
        <v>40758</v>
      </c>
      <c r="T911" t="s">
        <v>45</v>
      </c>
      <c r="U911" s="2">
        <v>40893</v>
      </c>
      <c r="V911" s="13"/>
      <c r="AC911" s="1">
        <v>40772</v>
      </c>
      <c r="AD911">
        <v>3470.2</v>
      </c>
    </row>
    <row r="912" spans="1:30" x14ac:dyDescent="0.25">
      <c r="A912" s="1">
        <v>40759</v>
      </c>
      <c r="B912">
        <v>2040.203</v>
      </c>
      <c r="C912" s="1">
        <v>40759</v>
      </c>
      <c r="D912">
        <v>1200.07</v>
      </c>
      <c r="E912" s="1">
        <v>40759</v>
      </c>
      <c r="F912">
        <v>2.1291000000000002</v>
      </c>
      <c r="G912" s="1">
        <v>37852</v>
      </c>
      <c r="H912">
        <v>1.1299999999999999</v>
      </c>
      <c r="I912" s="1">
        <v>40759</v>
      </c>
      <c r="J912">
        <v>1198.75</v>
      </c>
      <c r="K912" s="1">
        <v>40759</v>
      </c>
      <c r="L912">
        <v>1193</v>
      </c>
      <c r="M912" s="1">
        <v>40760</v>
      </c>
      <c r="N912">
        <v>-5.8</v>
      </c>
      <c r="O912" s="2">
        <v>40759</v>
      </c>
      <c r="P912" t="s">
        <v>44</v>
      </c>
      <c r="Q912" s="2">
        <v>40802</v>
      </c>
      <c r="R912" s="13"/>
      <c r="S912" s="1">
        <v>40759</v>
      </c>
      <c r="T912" t="s">
        <v>45</v>
      </c>
      <c r="U912" s="2">
        <v>40893</v>
      </c>
      <c r="V912" s="13"/>
      <c r="AC912" s="1">
        <v>40773</v>
      </c>
      <c r="AD912">
        <v>3506.87</v>
      </c>
    </row>
    <row r="913" spans="1:30" x14ac:dyDescent="0.25">
      <c r="A913" s="1">
        <v>40760</v>
      </c>
      <c r="B913">
        <v>2039.0440000000001</v>
      </c>
      <c r="C913" s="1">
        <v>40760</v>
      </c>
      <c r="D913">
        <v>1199.3800000000001</v>
      </c>
      <c r="E913" s="1">
        <v>40760</v>
      </c>
      <c r="F913">
        <v>2.1291000000000002</v>
      </c>
      <c r="G913" s="1">
        <v>37853</v>
      </c>
      <c r="H913">
        <v>1.1299999999999999</v>
      </c>
      <c r="I913" s="1">
        <v>40760</v>
      </c>
      <c r="J913">
        <v>1197.75</v>
      </c>
      <c r="K913" s="1">
        <v>40760</v>
      </c>
      <c r="L913">
        <v>1192</v>
      </c>
      <c r="M913" s="1">
        <v>40763</v>
      </c>
      <c r="N913">
        <v>-5.8</v>
      </c>
      <c r="O913" s="2">
        <v>40760</v>
      </c>
      <c r="P913" t="s">
        <v>44</v>
      </c>
      <c r="Q913" s="2">
        <v>40802</v>
      </c>
      <c r="R913" s="13"/>
      <c r="S913" s="1">
        <v>40760</v>
      </c>
      <c r="T913" t="s">
        <v>45</v>
      </c>
      <c r="U913" s="2">
        <v>40893</v>
      </c>
      <c r="V913" s="13"/>
      <c r="AC913" s="1">
        <v>40774</v>
      </c>
      <c r="AD913">
        <v>3414.9</v>
      </c>
    </row>
    <row r="914" spans="1:30" x14ac:dyDescent="0.25">
      <c r="A914" s="1">
        <v>40763</v>
      </c>
      <c r="B914">
        <v>1903.4739999999999</v>
      </c>
      <c r="C914" s="1">
        <v>40763</v>
      </c>
      <c r="D914">
        <v>1119.46</v>
      </c>
      <c r="E914" s="1">
        <v>40763</v>
      </c>
      <c r="F914">
        <v>2.2827000000000002</v>
      </c>
      <c r="G914" s="1">
        <v>37854</v>
      </c>
      <c r="H914">
        <v>1.1299999999999999</v>
      </c>
      <c r="I914" s="1">
        <v>40763</v>
      </c>
      <c r="J914">
        <v>1111.25</v>
      </c>
      <c r="K914" s="1">
        <v>40763</v>
      </c>
      <c r="L914">
        <v>1105.5</v>
      </c>
      <c r="M914" s="1">
        <v>40764</v>
      </c>
      <c r="N914">
        <v>-5.7</v>
      </c>
      <c r="O914" s="2">
        <v>40763</v>
      </c>
      <c r="P914" t="s">
        <v>44</v>
      </c>
      <c r="Q914" s="2">
        <v>40802</v>
      </c>
      <c r="R914" s="13"/>
      <c r="S914" s="1">
        <v>40763</v>
      </c>
      <c r="T914" t="s">
        <v>45</v>
      </c>
      <c r="U914" s="2">
        <v>40893</v>
      </c>
      <c r="V914" s="13"/>
      <c r="AC914" s="1">
        <v>40777</v>
      </c>
      <c r="AD914">
        <v>3416.13</v>
      </c>
    </row>
    <row r="915" spans="1:30" x14ac:dyDescent="0.25">
      <c r="A915" s="1">
        <v>40764</v>
      </c>
      <c r="B915">
        <v>1993.761</v>
      </c>
      <c r="C915" s="1">
        <v>40764</v>
      </c>
      <c r="D915">
        <v>1172.53</v>
      </c>
      <c r="E915" s="1">
        <v>40764</v>
      </c>
      <c r="F915">
        <v>2.1795</v>
      </c>
      <c r="G915" s="1">
        <v>37855</v>
      </c>
      <c r="H915">
        <v>1.1399999999999999</v>
      </c>
      <c r="I915" s="1">
        <v>40764</v>
      </c>
      <c r="J915">
        <v>1171.75</v>
      </c>
      <c r="K915" s="1">
        <v>40764</v>
      </c>
      <c r="L915">
        <v>1166</v>
      </c>
      <c r="M915" s="1">
        <v>40765</v>
      </c>
      <c r="N915">
        <v>-5.8</v>
      </c>
      <c r="O915" s="2">
        <v>40764</v>
      </c>
      <c r="P915" t="s">
        <v>44</v>
      </c>
      <c r="Q915" s="2">
        <v>40802</v>
      </c>
      <c r="R915" s="13"/>
      <c r="S915" s="1">
        <v>40764</v>
      </c>
      <c r="T915" t="s">
        <v>45</v>
      </c>
      <c r="U915" s="2">
        <v>40893</v>
      </c>
      <c r="V915" s="13"/>
      <c r="AC915" s="1">
        <v>40778</v>
      </c>
      <c r="AD915">
        <v>3571.94</v>
      </c>
    </row>
    <row r="916" spans="1:30" x14ac:dyDescent="0.25">
      <c r="A916" s="1">
        <v>40765</v>
      </c>
      <c r="B916">
        <v>1906.5350000000001</v>
      </c>
      <c r="C916" s="1">
        <v>40765</v>
      </c>
      <c r="D916">
        <v>1120.76</v>
      </c>
      <c r="E916" s="1">
        <v>40765</v>
      </c>
      <c r="F916">
        <v>2.2833000000000001</v>
      </c>
      <c r="G916" s="1">
        <v>37858</v>
      </c>
      <c r="H916">
        <v>1.1399999999999999</v>
      </c>
      <c r="I916" s="1">
        <v>40765</v>
      </c>
      <c r="J916">
        <v>1123.5</v>
      </c>
      <c r="K916" s="1">
        <v>40765</v>
      </c>
      <c r="L916">
        <v>1117.75</v>
      </c>
      <c r="M916" s="1">
        <v>40766</v>
      </c>
      <c r="N916">
        <v>-5.7</v>
      </c>
      <c r="O916" s="2">
        <v>40765</v>
      </c>
      <c r="P916" t="s">
        <v>44</v>
      </c>
      <c r="Q916" s="2">
        <v>40802</v>
      </c>
      <c r="R916" s="13"/>
      <c r="S916" s="1">
        <v>40765</v>
      </c>
      <c r="T916" t="s">
        <v>45</v>
      </c>
      <c r="U916" s="2">
        <v>40893</v>
      </c>
      <c r="V916" s="13"/>
      <c r="AC916" s="1">
        <v>40779</v>
      </c>
      <c r="AD916">
        <v>3544.24</v>
      </c>
    </row>
    <row r="917" spans="1:30" x14ac:dyDescent="0.25">
      <c r="A917" s="1">
        <v>40766</v>
      </c>
      <c r="B917">
        <v>1995.1369999999999</v>
      </c>
      <c r="C917" s="1">
        <v>40766</v>
      </c>
      <c r="D917">
        <v>1172.6400000000001</v>
      </c>
      <c r="E917" s="1">
        <v>40766</v>
      </c>
      <c r="F917">
        <v>2.1835</v>
      </c>
      <c r="G917" s="1">
        <v>37859</v>
      </c>
      <c r="H917">
        <v>1.1399999999999999</v>
      </c>
      <c r="I917" s="1">
        <v>40766</v>
      </c>
      <c r="J917">
        <v>1168.5</v>
      </c>
      <c r="K917" s="1">
        <v>40766</v>
      </c>
      <c r="L917">
        <v>1162.75</v>
      </c>
      <c r="M917" s="1">
        <v>40767</v>
      </c>
      <c r="N917">
        <v>-5.7</v>
      </c>
      <c r="O917" s="2">
        <v>40766</v>
      </c>
      <c r="P917" t="s">
        <v>44</v>
      </c>
      <c r="Q917" s="2">
        <v>40802</v>
      </c>
      <c r="R917" s="13"/>
      <c r="S917" s="1">
        <v>40766</v>
      </c>
      <c r="T917" t="s">
        <v>45</v>
      </c>
      <c r="U917" s="2">
        <v>40893</v>
      </c>
      <c r="V917" s="13"/>
      <c r="AC917" s="1">
        <v>40780</v>
      </c>
      <c r="AD917">
        <v>3620.91</v>
      </c>
    </row>
    <row r="918" spans="1:30" x14ac:dyDescent="0.25">
      <c r="A918" s="1">
        <v>40767</v>
      </c>
      <c r="B918">
        <v>2005.674</v>
      </c>
      <c r="C918" s="1">
        <v>40767</v>
      </c>
      <c r="D918">
        <v>1178.81</v>
      </c>
      <c r="E918" s="1">
        <v>40767</v>
      </c>
      <c r="F918">
        <v>2.1720999999999999</v>
      </c>
      <c r="G918" s="1">
        <v>37860</v>
      </c>
      <c r="H918">
        <v>1.1399999999999999</v>
      </c>
      <c r="I918" s="1">
        <v>40767</v>
      </c>
      <c r="J918">
        <v>1176.75</v>
      </c>
      <c r="K918" s="1">
        <v>40767</v>
      </c>
      <c r="L918">
        <v>1171</v>
      </c>
      <c r="M918" s="1">
        <v>40770</v>
      </c>
      <c r="N918">
        <v>-5.7</v>
      </c>
      <c r="O918" s="2">
        <v>40767</v>
      </c>
      <c r="P918" t="s">
        <v>44</v>
      </c>
      <c r="Q918" s="2">
        <v>40802</v>
      </c>
      <c r="R918" s="13"/>
      <c r="S918" s="1">
        <v>40767</v>
      </c>
      <c r="T918" t="s">
        <v>45</v>
      </c>
      <c r="U918" s="2">
        <v>40893</v>
      </c>
      <c r="V918" s="13"/>
      <c r="AC918" s="1">
        <v>40781</v>
      </c>
      <c r="AD918">
        <v>3596.59</v>
      </c>
    </row>
    <row r="919" spans="1:30" x14ac:dyDescent="0.25">
      <c r="A919" s="1">
        <v>40770</v>
      </c>
      <c r="B919">
        <v>2049.5129999999999</v>
      </c>
      <c r="C919" s="1">
        <v>40770</v>
      </c>
      <c r="D919">
        <v>1204.49</v>
      </c>
      <c r="E919" s="1">
        <v>40770</v>
      </c>
      <c r="F919">
        <v>2.1265000000000001</v>
      </c>
      <c r="G919" s="1">
        <v>37861</v>
      </c>
      <c r="H919">
        <v>1.1399999999999999</v>
      </c>
      <c r="I919" s="1">
        <v>40770</v>
      </c>
      <c r="J919">
        <v>1198.5</v>
      </c>
      <c r="K919" s="1">
        <v>40770</v>
      </c>
      <c r="L919">
        <v>1192.75</v>
      </c>
      <c r="M919" s="1">
        <v>40771</v>
      </c>
      <c r="N919">
        <v>-5.7</v>
      </c>
      <c r="O919" s="2">
        <v>40770</v>
      </c>
      <c r="P919" t="s">
        <v>44</v>
      </c>
      <c r="Q919" s="2">
        <v>40802</v>
      </c>
      <c r="R919" s="13"/>
      <c r="S919" s="1">
        <v>40770</v>
      </c>
      <c r="T919" t="s">
        <v>45</v>
      </c>
      <c r="U919" s="2">
        <v>40893</v>
      </c>
      <c r="V919" s="13"/>
      <c r="AC919" s="1">
        <v>40784</v>
      </c>
      <c r="AD919">
        <v>3520.36</v>
      </c>
    </row>
    <row r="920" spans="1:30" x14ac:dyDescent="0.25">
      <c r="A920" s="1">
        <v>40771</v>
      </c>
      <c r="B920">
        <v>2029.923</v>
      </c>
      <c r="C920" s="1">
        <v>40771</v>
      </c>
      <c r="D920">
        <v>1192.76</v>
      </c>
      <c r="E920" s="1">
        <v>40771</v>
      </c>
      <c r="F920">
        <v>2.1526999999999998</v>
      </c>
      <c r="G920" s="1">
        <v>37862</v>
      </c>
      <c r="H920">
        <v>1.1399999999999999</v>
      </c>
      <c r="I920" s="1">
        <v>40771</v>
      </c>
      <c r="J920">
        <v>1192.25</v>
      </c>
      <c r="K920" s="1">
        <v>40771</v>
      </c>
      <c r="L920">
        <v>1186.5</v>
      </c>
      <c r="M920" s="1">
        <v>40772</v>
      </c>
      <c r="N920">
        <v>-5.7</v>
      </c>
      <c r="O920" s="2">
        <v>40771</v>
      </c>
      <c r="P920" t="s">
        <v>44</v>
      </c>
      <c r="Q920" s="2">
        <v>40802</v>
      </c>
      <c r="R920" s="13"/>
      <c r="S920" s="1">
        <v>40771</v>
      </c>
      <c r="T920" t="s">
        <v>45</v>
      </c>
      <c r="U920" s="2">
        <v>40893</v>
      </c>
      <c r="V920" s="13"/>
      <c r="AC920" s="1">
        <v>40785</v>
      </c>
      <c r="AD920">
        <v>3507.2</v>
      </c>
    </row>
    <row r="921" spans="1:30" x14ac:dyDescent="0.25">
      <c r="A921" s="1">
        <v>40772</v>
      </c>
      <c r="B921">
        <v>2032.414</v>
      </c>
      <c r="C921" s="1">
        <v>40772</v>
      </c>
      <c r="D921">
        <v>1193.8800000000001</v>
      </c>
      <c r="E921" s="1">
        <v>40772</v>
      </c>
      <c r="F921">
        <v>2.1532999999999998</v>
      </c>
      <c r="G921" s="1">
        <v>37866</v>
      </c>
      <c r="H921">
        <v>1.1399999999999999</v>
      </c>
      <c r="I921" s="1">
        <v>40772</v>
      </c>
      <c r="J921">
        <v>1190</v>
      </c>
      <c r="K921" s="1">
        <v>40772</v>
      </c>
      <c r="L921">
        <v>1184.25</v>
      </c>
      <c r="M921" s="1">
        <v>40773</v>
      </c>
      <c r="N921">
        <v>-5.7</v>
      </c>
      <c r="O921" s="2">
        <v>40772</v>
      </c>
      <c r="P921" t="s">
        <v>44</v>
      </c>
      <c r="Q921" s="2">
        <v>40802</v>
      </c>
      <c r="R921" s="13"/>
      <c r="S921" s="1">
        <v>40772</v>
      </c>
      <c r="T921" t="s">
        <v>45</v>
      </c>
      <c r="U921" s="2">
        <v>40893</v>
      </c>
      <c r="V921" s="13"/>
      <c r="AC921" s="1">
        <v>40786</v>
      </c>
      <c r="AD921">
        <v>3487.81</v>
      </c>
    </row>
    <row r="922" spans="1:30" x14ac:dyDescent="0.25">
      <c r="A922" s="1">
        <v>40773</v>
      </c>
      <c r="B922">
        <v>1941.92</v>
      </c>
      <c r="C922" s="1">
        <v>40773</v>
      </c>
      <c r="D922">
        <v>1140.6500000000001</v>
      </c>
      <c r="E922" s="1">
        <v>40773</v>
      </c>
      <c r="F922">
        <v>2.2549000000000001</v>
      </c>
      <c r="G922" s="1">
        <v>37867</v>
      </c>
      <c r="H922">
        <v>1.1456299999999999</v>
      </c>
      <c r="I922" s="1">
        <v>40773</v>
      </c>
      <c r="J922">
        <v>1143.5</v>
      </c>
      <c r="K922" s="1">
        <v>40773</v>
      </c>
      <c r="L922">
        <v>1137.75</v>
      </c>
      <c r="M922" s="1">
        <v>40774</v>
      </c>
      <c r="N922">
        <v>-5.8</v>
      </c>
      <c r="O922" s="2">
        <v>40773</v>
      </c>
      <c r="P922" t="s">
        <v>44</v>
      </c>
      <c r="Q922" s="2">
        <v>40802</v>
      </c>
      <c r="R922" s="13"/>
      <c r="S922" s="1">
        <v>40773</v>
      </c>
      <c r="T922" t="s">
        <v>45</v>
      </c>
      <c r="U922" s="2">
        <v>40893</v>
      </c>
      <c r="V922" s="13"/>
      <c r="AC922" s="1">
        <v>40787</v>
      </c>
      <c r="AD922">
        <v>3528.08</v>
      </c>
    </row>
    <row r="923" spans="1:30" x14ac:dyDescent="0.25">
      <c r="A923" s="1">
        <v>40774</v>
      </c>
      <c r="B923">
        <v>1912.7729999999999</v>
      </c>
      <c r="C923" s="1">
        <v>40774</v>
      </c>
      <c r="D923">
        <v>1123.53</v>
      </c>
      <c r="E923" s="1">
        <v>40774</v>
      </c>
      <c r="F923">
        <v>2.2892999999999999</v>
      </c>
      <c r="G923" s="1">
        <v>37868</v>
      </c>
      <c r="H923">
        <v>1.14625</v>
      </c>
      <c r="I923" s="1">
        <v>40774</v>
      </c>
      <c r="J923">
        <v>1124</v>
      </c>
      <c r="K923" s="1">
        <v>40774</v>
      </c>
      <c r="L923">
        <v>1118.25</v>
      </c>
      <c r="M923" s="1">
        <v>40777</v>
      </c>
      <c r="N923">
        <v>-5.8</v>
      </c>
      <c r="O923" s="2">
        <v>40774</v>
      </c>
      <c r="P923" t="s">
        <v>44</v>
      </c>
      <c r="Q923" s="2">
        <v>40802</v>
      </c>
      <c r="R923" s="13"/>
      <c r="S923" s="1">
        <v>40774</v>
      </c>
      <c r="T923" t="s">
        <v>45</v>
      </c>
      <c r="U923" s="2">
        <v>40893</v>
      </c>
      <c r="V923" s="13"/>
      <c r="AC923" s="1">
        <v>40788</v>
      </c>
      <c r="AD923">
        <v>3527.91</v>
      </c>
    </row>
    <row r="924" spans="1:30" x14ac:dyDescent="0.25">
      <c r="A924" s="1">
        <v>40777</v>
      </c>
      <c r="B924">
        <v>1913.2719999999999</v>
      </c>
      <c r="C924" s="1">
        <v>40777</v>
      </c>
      <c r="D924">
        <v>1123.82</v>
      </c>
      <c r="E924" s="1">
        <v>40777</v>
      </c>
      <c r="F924">
        <v>2.2887</v>
      </c>
      <c r="G924" s="1">
        <v>37869</v>
      </c>
      <c r="H924">
        <v>1.14219</v>
      </c>
      <c r="I924" s="1">
        <v>40777</v>
      </c>
      <c r="J924">
        <v>1123.25</v>
      </c>
      <c r="K924" s="1">
        <v>40777</v>
      </c>
      <c r="L924">
        <v>1117.5</v>
      </c>
      <c r="M924" s="1">
        <v>40778</v>
      </c>
      <c r="N924">
        <v>-5.7</v>
      </c>
      <c r="O924" s="2">
        <v>40777</v>
      </c>
      <c r="P924" t="s">
        <v>44</v>
      </c>
      <c r="Q924" s="2">
        <v>40802</v>
      </c>
      <c r="R924" s="13"/>
      <c r="S924" s="1">
        <v>40777</v>
      </c>
      <c r="T924" t="s">
        <v>45</v>
      </c>
      <c r="U924" s="2">
        <v>40893</v>
      </c>
      <c r="V924" s="13"/>
      <c r="AC924" s="1">
        <v>40792</v>
      </c>
      <c r="AD924">
        <v>3495.02</v>
      </c>
    </row>
    <row r="925" spans="1:30" x14ac:dyDescent="0.25">
      <c r="A925" s="1">
        <v>40778</v>
      </c>
      <c r="B925">
        <v>1978.895</v>
      </c>
      <c r="C925" s="1">
        <v>40778</v>
      </c>
      <c r="D925">
        <v>1162.3499999999999</v>
      </c>
      <c r="E925" s="1">
        <v>40778</v>
      </c>
      <c r="F925">
        <v>2.2130999999999998</v>
      </c>
      <c r="G925" s="1">
        <v>37872</v>
      </c>
      <c r="H925">
        <v>1.1399999999999999</v>
      </c>
      <c r="I925" s="1">
        <v>40778</v>
      </c>
      <c r="J925">
        <v>1158.5</v>
      </c>
      <c r="K925" s="1">
        <v>40778</v>
      </c>
      <c r="L925">
        <v>1153</v>
      </c>
      <c r="M925" s="1">
        <v>40779</v>
      </c>
      <c r="N925">
        <v>-5.8</v>
      </c>
      <c r="O925" s="2">
        <v>40778</v>
      </c>
      <c r="P925" t="s">
        <v>44</v>
      </c>
      <c r="Q925" s="2">
        <v>40802</v>
      </c>
      <c r="R925" s="13"/>
      <c r="S925" s="1">
        <v>40778</v>
      </c>
      <c r="T925" t="s">
        <v>45</v>
      </c>
      <c r="U925" s="2">
        <v>40893</v>
      </c>
      <c r="V925" s="13"/>
      <c r="AC925" s="1">
        <v>40793</v>
      </c>
      <c r="AD925">
        <v>3621.46</v>
      </c>
    </row>
    <row r="926" spans="1:30" x14ac:dyDescent="0.25">
      <c r="A926" s="1">
        <v>40779</v>
      </c>
      <c r="B926">
        <v>2005.133</v>
      </c>
      <c r="C926" s="1">
        <v>40779</v>
      </c>
      <c r="D926">
        <v>1177.5999999999999</v>
      </c>
      <c r="E926" s="1">
        <v>40779</v>
      </c>
      <c r="F926">
        <v>2.1865999999999999</v>
      </c>
      <c r="G926" s="1">
        <v>37873</v>
      </c>
      <c r="H926">
        <v>1.1399999999999999</v>
      </c>
      <c r="I926" s="1">
        <v>40779</v>
      </c>
      <c r="J926">
        <v>1172</v>
      </c>
      <c r="K926" s="1">
        <v>40779</v>
      </c>
      <c r="L926">
        <v>1166.25</v>
      </c>
      <c r="M926" s="1">
        <v>40780</v>
      </c>
      <c r="N926">
        <v>-5.7</v>
      </c>
      <c r="O926" s="2">
        <v>40779</v>
      </c>
      <c r="P926" t="s">
        <v>44</v>
      </c>
      <c r="Q926" s="2">
        <v>40802</v>
      </c>
      <c r="R926" s="13"/>
      <c r="S926" s="1">
        <v>40779</v>
      </c>
      <c r="T926" t="s">
        <v>45</v>
      </c>
      <c r="U926" s="2">
        <v>40893</v>
      </c>
      <c r="V926" s="13"/>
      <c r="AC926" s="1">
        <v>40794</v>
      </c>
      <c r="AD926">
        <v>3631.88</v>
      </c>
    </row>
    <row r="927" spans="1:30" x14ac:dyDescent="0.25">
      <c r="A927" s="1">
        <v>40780</v>
      </c>
      <c r="B927">
        <v>1973.962</v>
      </c>
      <c r="C927" s="1">
        <v>40780</v>
      </c>
      <c r="D927">
        <v>1159.27</v>
      </c>
      <c r="E927" s="1">
        <v>40780</v>
      </c>
      <c r="F927">
        <v>2.2214</v>
      </c>
      <c r="G927" s="1">
        <v>37874</v>
      </c>
      <c r="H927">
        <v>1.1399999999999999</v>
      </c>
      <c r="I927" s="1">
        <v>40780</v>
      </c>
      <c r="J927">
        <v>1157.5</v>
      </c>
      <c r="K927" s="1">
        <v>40780</v>
      </c>
      <c r="L927">
        <v>1151.75</v>
      </c>
      <c r="M927" s="1">
        <v>40781</v>
      </c>
      <c r="N927">
        <v>-5.7</v>
      </c>
      <c r="O927" s="2">
        <v>40780</v>
      </c>
      <c r="P927" t="s">
        <v>44</v>
      </c>
      <c r="Q927" s="2">
        <v>40802</v>
      </c>
      <c r="R927" s="13"/>
      <c r="S927" s="1">
        <v>40780</v>
      </c>
      <c r="T927" t="s">
        <v>45</v>
      </c>
      <c r="U927" s="2">
        <v>40893</v>
      </c>
      <c r="V927" s="13"/>
      <c r="AC927" s="1">
        <v>40795</v>
      </c>
      <c r="AD927">
        <v>3633.57</v>
      </c>
    </row>
    <row r="928" spans="1:30" x14ac:dyDescent="0.25">
      <c r="A928" s="1">
        <v>40781</v>
      </c>
      <c r="B928">
        <v>2004.1089999999999</v>
      </c>
      <c r="C928" s="1">
        <v>40781</v>
      </c>
      <c r="D928">
        <v>1176.8</v>
      </c>
      <c r="E928" s="1">
        <v>40781</v>
      </c>
      <c r="F928">
        <v>2.1892</v>
      </c>
      <c r="G928" s="1">
        <v>37875</v>
      </c>
      <c r="H928">
        <v>1.1399999999999999</v>
      </c>
      <c r="I928" s="1">
        <v>40781</v>
      </c>
      <c r="J928">
        <v>1176</v>
      </c>
      <c r="K928" s="1">
        <v>40781</v>
      </c>
      <c r="L928">
        <v>1170.25</v>
      </c>
      <c r="M928" s="1">
        <v>40784</v>
      </c>
      <c r="N928">
        <v>-5.8</v>
      </c>
      <c r="O928" s="2">
        <v>40781</v>
      </c>
      <c r="P928" t="s">
        <v>44</v>
      </c>
      <c r="Q928" s="2">
        <v>40802</v>
      </c>
      <c r="R928" s="13"/>
      <c r="S928" s="1">
        <v>40781</v>
      </c>
      <c r="T928" t="s">
        <v>45</v>
      </c>
      <c r="U928" s="2">
        <v>40893</v>
      </c>
      <c r="V928" s="13"/>
      <c r="AC928" s="1">
        <v>40798</v>
      </c>
      <c r="AD928">
        <v>3656.3</v>
      </c>
    </row>
    <row r="929" spans="1:30" x14ac:dyDescent="0.25">
      <c r="A929" s="1">
        <v>40784</v>
      </c>
      <c r="B929">
        <v>2061.047</v>
      </c>
      <c r="C929" s="1">
        <v>40784</v>
      </c>
      <c r="D929">
        <v>1210.0899999999999</v>
      </c>
      <c r="E929" s="1">
        <v>40784</v>
      </c>
      <c r="F929">
        <v>2.1309</v>
      </c>
      <c r="G929" s="1">
        <v>37876</v>
      </c>
      <c r="H929">
        <v>1.1399999999999999</v>
      </c>
      <c r="I929" s="1">
        <v>40784</v>
      </c>
      <c r="J929">
        <v>1208</v>
      </c>
      <c r="K929" s="1">
        <v>40784</v>
      </c>
      <c r="L929">
        <v>1202.25</v>
      </c>
      <c r="M929" s="1">
        <v>40785</v>
      </c>
      <c r="N929">
        <v>-5.7</v>
      </c>
      <c r="O929" s="2">
        <v>40784</v>
      </c>
      <c r="P929" t="s">
        <v>44</v>
      </c>
      <c r="Q929" s="2">
        <v>40802</v>
      </c>
      <c r="R929" s="13"/>
      <c r="S929" s="1">
        <v>40784</v>
      </c>
      <c r="T929" t="s">
        <v>45</v>
      </c>
      <c r="U929" s="2">
        <v>40893</v>
      </c>
      <c r="V929" s="13"/>
      <c r="AC929" s="1">
        <v>40799</v>
      </c>
      <c r="AD929">
        <v>3671.82</v>
      </c>
    </row>
    <row r="930" spans="1:30" x14ac:dyDescent="0.25">
      <c r="A930" s="1">
        <v>40785</v>
      </c>
      <c r="B930">
        <v>2066.366</v>
      </c>
      <c r="C930" s="1">
        <v>40785</v>
      </c>
      <c r="D930">
        <v>1212.92</v>
      </c>
      <c r="E930" s="1">
        <v>40785</v>
      </c>
      <c r="F930">
        <v>2.1291000000000002</v>
      </c>
      <c r="G930" s="1">
        <v>37879</v>
      </c>
      <c r="H930">
        <v>1.1399999999999999</v>
      </c>
      <c r="I930" s="1">
        <v>40785</v>
      </c>
      <c r="J930">
        <v>1204.75</v>
      </c>
      <c r="K930" s="1">
        <v>40785</v>
      </c>
      <c r="L930">
        <v>1199</v>
      </c>
      <c r="M930" s="1">
        <v>40786</v>
      </c>
      <c r="N930">
        <v>-5.8</v>
      </c>
      <c r="O930" s="2">
        <v>40785</v>
      </c>
      <c r="P930" t="s">
        <v>44</v>
      </c>
      <c r="Q930" s="2">
        <v>40802</v>
      </c>
      <c r="R930" s="13"/>
      <c r="S930" s="1">
        <v>40785</v>
      </c>
      <c r="T930" t="s">
        <v>45</v>
      </c>
      <c r="U930" s="2">
        <v>40893</v>
      </c>
      <c r="V930" s="13"/>
      <c r="AC930" s="1">
        <v>40800</v>
      </c>
      <c r="AD930">
        <v>3674.22</v>
      </c>
    </row>
    <row r="931" spans="1:30" x14ac:dyDescent="0.25">
      <c r="A931" s="1">
        <v>40786</v>
      </c>
      <c r="B931">
        <v>2076.7840000000001</v>
      </c>
      <c r="C931" s="1">
        <v>40786</v>
      </c>
      <c r="D931">
        <v>1218.8900000000001</v>
      </c>
      <c r="E931" s="1">
        <v>40786</v>
      </c>
      <c r="F931">
        <v>2.1202000000000001</v>
      </c>
      <c r="G931" s="1">
        <v>37880</v>
      </c>
      <c r="H931">
        <v>1.1399999999999999</v>
      </c>
      <c r="I931" s="1">
        <v>40786</v>
      </c>
      <c r="J931">
        <v>1217.75</v>
      </c>
      <c r="K931" s="1">
        <v>40786</v>
      </c>
      <c r="L931">
        <v>1212</v>
      </c>
      <c r="M931" s="1">
        <v>40787</v>
      </c>
      <c r="N931">
        <v>-5.7</v>
      </c>
      <c r="O931" s="2">
        <v>40786</v>
      </c>
      <c r="P931" t="s">
        <v>44</v>
      </c>
      <c r="Q931" s="2">
        <v>40802</v>
      </c>
      <c r="R931" s="13"/>
      <c r="S931" s="1">
        <v>40786</v>
      </c>
      <c r="T931" t="s">
        <v>45</v>
      </c>
      <c r="U931" s="2">
        <v>40893</v>
      </c>
      <c r="V931" s="13"/>
      <c r="AC931" s="1">
        <v>40801</v>
      </c>
      <c r="AD931">
        <v>3629.84</v>
      </c>
    </row>
    <row r="932" spans="1:30" x14ac:dyDescent="0.25">
      <c r="A932" s="1">
        <v>40787</v>
      </c>
      <c r="B932">
        <v>2052.297</v>
      </c>
      <c r="C932" s="1">
        <v>40787</v>
      </c>
      <c r="D932">
        <v>1204.42</v>
      </c>
      <c r="E932" s="1">
        <v>40787</v>
      </c>
      <c r="F932">
        <v>2.1461999999999999</v>
      </c>
      <c r="G932" s="1">
        <v>37881</v>
      </c>
      <c r="H932">
        <v>1.1399999999999999</v>
      </c>
      <c r="I932" s="1">
        <v>40787</v>
      </c>
      <c r="J932">
        <v>1201.25</v>
      </c>
      <c r="K932" s="1">
        <v>40787</v>
      </c>
      <c r="L932">
        <v>1195.5</v>
      </c>
      <c r="M932" s="1">
        <v>40788</v>
      </c>
      <c r="N932">
        <v>-5.7</v>
      </c>
      <c r="O932" s="2">
        <v>40787</v>
      </c>
      <c r="P932" t="s">
        <v>44</v>
      </c>
      <c r="Q932" s="2">
        <v>40802</v>
      </c>
      <c r="R932" s="13"/>
      <c r="S932" s="1">
        <v>40787</v>
      </c>
      <c r="T932" t="s">
        <v>45</v>
      </c>
      <c r="U932" s="2">
        <v>40893</v>
      </c>
      <c r="V932" s="13"/>
      <c r="AC932" s="1">
        <v>40802</v>
      </c>
      <c r="AD932">
        <v>3601.27</v>
      </c>
    </row>
    <row r="933" spans="1:30" x14ac:dyDescent="0.25">
      <c r="A933" s="1">
        <v>40788</v>
      </c>
      <c r="B933">
        <v>2000.4960000000001</v>
      </c>
      <c r="C933" s="1">
        <v>40788</v>
      </c>
      <c r="D933">
        <v>1173.97</v>
      </c>
      <c r="E933" s="1">
        <v>40788</v>
      </c>
      <c r="F933">
        <v>2.2031999999999998</v>
      </c>
      <c r="G933" s="1">
        <v>37882</v>
      </c>
      <c r="H933">
        <v>1.1399999999999999</v>
      </c>
      <c r="I933" s="1">
        <v>40788</v>
      </c>
      <c r="J933">
        <v>1169.25</v>
      </c>
      <c r="K933" s="1">
        <v>40788</v>
      </c>
      <c r="L933">
        <v>1163.5</v>
      </c>
      <c r="M933" s="1">
        <v>40792</v>
      </c>
      <c r="N933">
        <v>-5.7</v>
      </c>
      <c r="O933" s="2">
        <v>40788</v>
      </c>
      <c r="P933" t="s">
        <v>44</v>
      </c>
      <c r="Q933" s="2">
        <v>40802</v>
      </c>
      <c r="R933" s="13"/>
      <c r="S933" s="1">
        <v>40788</v>
      </c>
      <c r="T933" t="s">
        <v>45</v>
      </c>
      <c r="U933" s="2">
        <v>40893</v>
      </c>
      <c r="V933" s="13"/>
      <c r="AC933" s="1">
        <v>40805</v>
      </c>
      <c r="AD933">
        <v>3640.01</v>
      </c>
    </row>
    <row r="934" spans="1:30" x14ac:dyDescent="0.25">
      <c r="A934" s="1">
        <v>40792</v>
      </c>
      <c r="B934">
        <v>1985.671</v>
      </c>
      <c r="C934" s="1">
        <v>40792</v>
      </c>
      <c r="D934">
        <v>1165.24</v>
      </c>
      <c r="E934" s="1">
        <v>40792</v>
      </c>
      <c r="F934">
        <v>2.2204000000000002</v>
      </c>
      <c r="G934" s="1">
        <v>37883</v>
      </c>
      <c r="H934">
        <v>1.1399999999999999</v>
      </c>
      <c r="I934" s="1">
        <v>40792</v>
      </c>
      <c r="J934">
        <v>1164.5</v>
      </c>
      <c r="K934" s="1">
        <v>40792</v>
      </c>
      <c r="L934">
        <v>1158.75</v>
      </c>
      <c r="M934" s="1">
        <v>40793</v>
      </c>
      <c r="N934">
        <v>-5.7</v>
      </c>
      <c r="O934" s="2">
        <v>40792</v>
      </c>
      <c r="P934" t="s">
        <v>44</v>
      </c>
      <c r="Q934" s="2">
        <v>40802</v>
      </c>
      <c r="R934" s="13"/>
      <c r="S934" s="1">
        <v>40792</v>
      </c>
      <c r="T934" t="s">
        <v>45</v>
      </c>
      <c r="U934" s="2">
        <v>40893</v>
      </c>
      <c r="V934" s="13"/>
      <c r="AC934" s="1">
        <v>40806</v>
      </c>
      <c r="AD934">
        <v>3641.27</v>
      </c>
    </row>
    <row r="935" spans="1:30" x14ac:dyDescent="0.25">
      <c r="A935" s="1">
        <v>40793</v>
      </c>
      <c r="B935">
        <v>2043.046</v>
      </c>
      <c r="C935" s="1">
        <v>40793</v>
      </c>
      <c r="D935">
        <v>1198.6199999999999</v>
      </c>
      <c r="E935" s="1">
        <v>40793</v>
      </c>
      <c r="F935">
        <v>2.1619000000000002</v>
      </c>
      <c r="G935" s="1">
        <v>37886</v>
      </c>
      <c r="H935">
        <v>1.1399999999999999</v>
      </c>
      <c r="I935" s="1">
        <v>40793</v>
      </c>
      <c r="J935">
        <v>1199</v>
      </c>
      <c r="K935" s="1">
        <v>40793</v>
      </c>
      <c r="L935">
        <v>1193.25</v>
      </c>
      <c r="M935" s="1">
        <v>40794</v>
      </c>
      <c r="N935">
        <v>-5.7</v>
      </c>
      <c r="O935" s="2">
        <v>40793</v>
      </c>
      <c r="P935" t="s">
        <v>44</v>
      </c>
      <c r="Q935" s="2">
        <v>40802</v>
      </c>
      <c r="R935" s="13"/>
      <c r="S935" s="1">
        <v>40793</v>
      </c>
      <c r="T935" t="s">
        <v>45</v>
      </c>
      <c r="U935" s="2">
        <v>40893</v>
      </c>
      <c r="V935" s="13"/>
      <c r="AC935" s="1">
        <v>40807</v>
      </c>
      <c r="AD935">
        <v>3632.38</v>
      </c>
    </row>
    <row r="936" spans="1:30" x14ac:dyDescent="0.25">
      <c r="A936" s="1">
        <v>40794</v>
      </c>
      <c r="B936">
        <v>2021.4179999999999</v>
      </c>
      <c r="C936" s="1">
        <v>40794</v>
      </c>
      <c r="D936">
        <v>1185.9000000000001</v>
      </c>
      <c r="E936" s="1">
        <v>40794</v>
      </c>
      <c r="F936">
        <v>2.1854</v>
      </c>
      <c r="G936" s="1">
        <v>37887</v>
      </c>
      <c r="H936">
        <v>1.1399999999999999</v>
      </c>
      <c r="I936" s="1">
        <v>40794</v>
      </c>
      <c r="J936">
        <v>1185.75</v>
      </c>
      <c r="K936" s="1">
        <v>40794</v>
      </c>
      <c r="L936">
        <v>1180</v>
      </c>
      <c r="M936" s="1">
        <v>40795</v>
      </c>
      <c r="N936">
        <v>-5.8</v>
      </c>
      <c r="O936" s="2">
        <v>40794</v>
      </c>
      <c r="P936" t="s">
        <v>44</v>
      </c>
      <c r="Q936" s="2">
        <v>40802</v>
      </c>
      <c r="R936" s="13"/>
      <c r="S936" s="1">
        <v>40794</v>
      </c>
      <c r="T936" t="s">
        <v>45</v>
      </c>
      <c r="U936" s="2">
        <v>40893</v>
      </c>
      <c r="V936" s="13"/>
      <c r="AC936" s="1">
        <v>40808</v>
      </c>
      <c r="AD936">
        <v>3471.64</v>
      </c>
    </row>
    <row r="937" spans="1:30" x14ac:dyDescent="0.25">
      <c r="A937" s="1">
        <v>40795</v>
      </c>
      <c r="B937">
        <v>1967.473</v>
      </c>
      <c r="C937" s="1">
        <v>40795</v>
      </c>
      <c r="D937">
        <v>1154.23</v>
      </c>
      <c r="E937" s="1">
        <v>40795</v>
      </c>
      <c r="F937">
        <v>2.2452999999999999</v>
      </c>
      <c r="G937" s="1">
        <v>37888</v>
      </c>
      <c r="H937">
        <v>1.1399999999999999</v>
      </c>
      <c r="I937" s="1">
        <v>40795</v>
      </c>
      <c r="J937">
        <v>1158</v>
      </c>
      <c r="K937" s="1">
        <v>40795</v>
      </c>
      <c r="L937">
        <v>1152.25</v>
      </c>
      <c r="M937" s="1">
        <v>40798</v>
      </c>
      <c r="N937">
        <v>-5.9</v>
      </c>
      <c r="O937" s="2">
        <v>40795</v>
      </c>
      <c r="P937" t="s">
        <v>44</v>
      </c>
      <c r="Q937" s="2">
        <v>40802</v>
      </c>
      <c r="R937" s="13"/>
      <c r="S937" s="1">
        <v>40795</v>
      </c>
      <c r="T937" t="s">
        <v>45</v>
      </c>
      <c r="U937" s="2">
        <v>40893</v>
      </c>
      <c r="V937" s="13"/>
      <c r="AC937" s="1">
        <v>40809</v>
      </c>
      <c r="AD937">
        <v>3516.24</v>
      </c>
    </row>
    <row r="938" spans="1:30" x14ac:dyDescent="0.25">
      <c r="A938" s="1">
        <v>40798</v>
      </c>
      <c r="B938">
        <v>1981.3</v>
      </c>
      <c r="C938" s="1">
        <v>40798</v>
      </c>
      <c r="D938">
        <v>1162.27</v>
      </c>
      <c r="E938" s="1">
        <v>40798</v>
      </c>
      <c r="F938">
        <v>2.2313000000000001</v>
      </c>
      <c r="G938" s="1">
        <v>37889</v>
      </c>
      <c r="H938">
        <v>1.1399999999999999</v>
      </c>
      <c r="I938" s="1">
        <v>40798</v>
      </c>
      <c r="J938">
        <v>1163.25</v>
      </c>
      <c r="K938" s="1">
        <v>40798</v>
      </c>
      <c r="L938">
        <v>1157.25</v>
      </c>
      <c r="M938" s="1">
        <v>40799</v>
      </c>
      <c r="N938">
        <v>-6.2</v>
      </c>
      <c r="O938" s="2">
        <v>40798</v>
      </c>
      <c r="P938" t="s">
        <v>44</v>
      </c>
      <c r="Q938" s="2">
        <v>40802</v>
      </c>
      <c r="R938" s="13"/>
      <c r="S938" s="1">
        <v>40798</v>
      </c>
      <c r="T938" t="s">
        <v>45</v>
      </c>
      <c r="U938" s="2">
        <v>40893</v>
      </c>
      <c r="V938" s="13"/>
      <c r="AC938" s="1">
        <v>40812</v>
      </c>
      <c r="AD938">
        <v>3623.47</v>
      </c>
    </row>
    <row r="939" spans="1:30" x14ac:dyDescent="0.25">
      <c r="A939" s="1">
        <v>40799</v>
      </c>
      <c r="B939">
        <v>2000.08</v>
      </c>
      <c r="C939" s="1">
        <v>40799</v>
      </c>
      <c r="D939">
        <v>1172.8699999999999</v>
      </c>
      <c r="E939" s="1">
        <v>40799</v>
      </c>
      <c r="F939">
        <v>2.2141000000000002</v>
      </c>
      <c r="G939" s="1">
        <v>37890</v>
      </c>
      <c r="H939">
        <v>1.1399999999999999</v>
      </c>
      <c r="I939" s="1">
        <v>40799</v>
      </c>
      <c r="J939">
        <v>1171.5</v>
      </c>
      <c r="K939" s="1">
        <v>40799</v>
      </c>
      <c r="L939">
        <v>1165.25</v>
      </c>
      <c r="M939" s="1">
        <v>40800</v>
      </c>
      <c r="N939">
        <v>-6.4</v>
      </c>
      <c r="O939" s="2">
        <v>40799</v>
      </c>
      <c r="P939" t="s">
        <v>44</v>
      </c>
      <c r="Q939" s="2">
        <v>40802</v>
      </c>
      <c r="R939" s="13"/>
      <c r="S939" s="1">
        <v>40799</v>
      </c>
      <c r="T939" t="s">
        <v>45</v>
      </c>
      <c r="U939" s="2">
        <v>40893</v>
      </c>
      <c r="V939" s="13"/>
      <c r="AC939" s="1">
        <v>40813</v>
      </c>
      <c r="AD939">
        <v>3616.8</v>
      </c>
    </row>
    <row r="940" spans="1:30" x14ac:dyDescent="0.25">
      <c r="A940" s="1">
        <v>40800</v>
      </c>
      <c r="B940">
        <v>2027.037</v>
      </c>
      <c r="C940" s="1">
        <v>40800</v>
      </c>
      <c r="D940">
        <v>1188.67</v>
      </c>
      <c r="E940" s="1">
        <v>40800</v>
      </c>
      <c r="F940">
        <v>2.1846000000000001</v>
      </c>
      <c r="G940" s="1">
        <v>37893</v>
      </c>
      <c r="H940">
        <v>1.1599999999999999</v>
      </c>
      <c r="I940" s="1">
        <v>40800</v>
      </c>
      <c r="J940">
        <v>1188.5</v>
      </c>
      <c r="K940" s="1">
        <v>40800</v>
      </c>
      <c r="L940">
        <v>1182.25</v>
      </c>
      <c r="M940" s="1">
        <v>40801</v>
      </c>
      <c r="N940">
        <v>-6.6</v>
      </c>
      <c r="O940" s="2">
        <v>40800</v>
      </c>
      <c r="P940" t="s">
        <v>44</v>
      </c>
      <c r="Q940" s="2">
        <v>40802</v>
      </c>
      <c r="R940" s="13"/>
      <c r="S940" s="1">
        <v>40800</v>
      </c>
      <c r="T940" t="s">
        <v>45</v>
      </c>
      <c r="U940" s="2">
        <v>40893</v>
      </c>
      <c r="V940" s="13"/>
      <c r="AC940" s="1">
        <v>40814</v>
      </c>
      <c r="AD940">
        <v>3684.1</v>
      </c>
    </row>
    <row r="941" spans="1:30" x14ac:dyDescent="0.25">
      <c r="A941" s="1">
        <v>40801</v>
      </c>
      <c r="B941">
        <v>2062.2550000000001</v>
      </c>
      <c r="C941" s="1">
        <v>40801</v>
      </c>
      <c r="D941">
        <v>1209.1099999999999</v>
      </c>
      <c r="E941" s="1">
        <v>40801</v>
      </c>
      <c r="F941">
        <v>2.1512000000000002</v>
      </c>
      <c r="G941" s="1">
        <v>37894</v>
      </c>
      <c r="H941">
        <v>1.1599999999999999</v>
      </c>
      <c r="I941" s="1">
        <v>40801</v>
      </c>
      <c r="J941">
        <v>1210.75</v>
      </c>
      <c r="K941" s="1">
        <v>40801</v>
      </c>
      <c r="L941">
        <v>1204.25</v>
      </c>
      <c r="M941" s="1">
        <v>40802</v>
      </c>
      <c r="N941">
        <v>-7.65</v>
      </c>
      <c r="O941" s="2">
        <v>40801</v>
      </c>
      <c r="P941" t="s">
        <v>44</v>
      </c>
      <c r="Q941" s="2">
        <v>40802</v>
      </c>
      <c r="R941" s="13"/>
      <c r="S941" s="1">
        <v>40801</v>
      </c>
      <c r="T941" t="s">
        <v>45</v>
      </c>
      <c r="U941" s="2">
        <v>40893</v>
      </c>
      <c r="V941" s="13"/>
      <c r="AC941" s="1">
        <v>40815</v>
      </c>
      <c r="AD941">
        <v>3683.52</v>
      </c>
    </row>
    <row r="942" spans="1:30" x14ac:dyDescent="0.25">
      <c r="A942" s="1">
        <v>40802</v>
      </c>
      <c r="B942">
        <v>2074.0639999999999</v>
      </c>
      <c r="C942" s="1">
        <v>40802</v>
      </c>
      <c r="D942">
        <v>1216.01</v>
      </c>
      <c r="E942" s="1">
        <v>40802</v>
      </c>
      <c r="F942">
        <v>2.1390000000000002</v>
      </c>
      <c r="G942" s="1">
        <v>37895</v>
      </c>
      <c r="H942">
        <v>1.1499999999999999</v>
      </c>
      <c r="I942" s="1">
        <v>40802</v>
      </c>
      <c r="J942">
        <v>1216.74</v>
      </c>
      <c r="K942" s="1">
        <v>40802</v>
      </c>
      <c r="L942">
        <v>1211.75</v>
      </c>
      <c r="M942" s="1">
        <v>40805</v>
      </c>
      <c r="N942">
        <v>-5.9</v>
      </c>
      <c r="O942" s="2">
        <v>40802</v>
      </c>
      <c r="P942" t="s">
        <v>44</v>
      </c>
      <c r="Q942" s="2">
        <v>40802</v>
      </c>
      <c r="R942" s="13"/>
      <c r="S942" s="1">
        <v>40802</v>
      </c>
      <c r="T942" t="s">
        <v>45</v>
      </c>
      <c r="U942" s="2">
        <v>40893</v>
      </c>
      <c r="V942" s="13"/>
      <c r="AC942" s="1">
        <v>40816</v>
      </c>
      <c r="AD942">
        <v>3696.32</v>
      </c>
    </row>
    <row r="943" spans="1:30" x14ac:dyDescent="0.25">
      <c r="A943" s="1">
        <v>40805</v>
      </c>
      <c r="B943">
        <v>2053.7429999999999</v>
      </c>
      <c r="C943" s="1">
        <v>40805</v>
      </c>
      <c r="D943">
        <v>1204.0899999999999</v>
      </c>
      <c r="E943" s="1">
        <v>40805</v>
      </c>
      <c r="F943">
        <v>2.1556999999999999</v>
      </c>
      <c r="G943" s="1">
        <v>37896</v>
      </c>
      <c r="H943">
        <v>1.1499999999999999</v>
      </c>
      <c r="I943" s="1">
        <v>40805</v>
      </c>
      <c r="J943">
        <v>1197.75</v>
      </c>
      <c r="K943" s="1">
        <v>40805</v>
      </c>
      <c r="L943">
        <v>1192</v>
      </c>
      <c r="M943" s="1">
        <v>40806</v>
      </c>
      <c r="N943">
        <v>-6</v>
      </c>
      <c r="O943" s="2">
        <v>40805</v>
      </c>
      <c r="P943" t="s">
        <v>45</v>
      </c>
      <c r="Q943" s="2">
        <v>40893</v>
      </c>
      <c r="R943" s="13"/>
      <c r="S943" s="1">
        <v>40805</v>
      </c>
      <c r="T943" t="s">
        <v>46</v>
      </c>
      <c r="U943" s="2">
        <v>40984</v>
      </c>
      <c r="V943" s="13"/>
      <c r="AC943" s="1">
        <v>40819</v>
      </c>
      <c r="AD943">
        <v>3583.28</v>
      </c>
    </row>
    <row r="944" spans="1:30" x14ac:dyDescent="0.25">
      <c r="A944" s="1">
        <v>40806</v>
      </c>
      <c r="B944">
        <v>2050.3939999999998</v>
      </c>
      <c r="C944" s="1">
        <v>40806</v>
      </c>
      <c r="D944">
        <v>1202.0899999999999</v>
      </c>
      <c r="E944" s="1">
        <v>40806</v>
      </c>
      <c r="F944">
        <v>2.1595</v>
      </c>
      <c r="G944" s="1">
        <v>37897</v>
      </c>
      <c r="H944">
        <v>1.1499999999999999</v>
      </c>
      <c r="I944" s="1">
        <v>40806</v>
      </c>
      <c r="J944">
        <v>1196</v>
      </c>
      <c r="K944" s="1">
        <v>40806</v>
      </c>
      <c r="L944">
        <v>1190</v>
      </c>
      <c r="M944" s="1">
        <v>40807</v>
      </c>
      <c r="N944">
        <v>-6</v>
      </c>
      <c r="O944" s="2">
        <v>40806</v>
      </c>
      <c r="P944" t="s">
        <v>45</v>
      </c>
      <c r="Q944" s="2">
        <v>40893</v>
      </c>
      <c r="R944" s="13"/>
      <c r="S944" s="1">
        <v>40806</v>
      </c>
      <c r="T944" t="s">
        <v>46</v>
      </c>
      <c r="U944" s="2">
        <v>40984</v>
      </c>
      <c r="V944" s="13"/>
      <c r="AC944" s="1">
        <v>40820</v>
      </c>
      <c r="AD944">
        <v>3745.6</v>
      </c>
    </row>
    <row r="945" spans="1:30" x14ac:dyDescent="0.25">
      <c r="A945" s="1">
        <v>40807</v>
      </c>
      <c r="B945">
        <v>1990.2049999999999</v>
      </c>
      <c r="C945" s="1">
        <v>40807</v>
      </c>
      <c r="D945">
        <v>1166.76</v>
      </c>
      <c r="E945" s="1">
        <v>40807</v>
      </c>
      <c r="F945">
        <v>2.2256</v>
      </c>
      <c r="G945" s="1">
        <v>37900</v>
      </c>
      <c r="H945">
        <v>1.1499999999999999</v>
      </c>
      <c r="I945" s="1">
        <v>40807</v>
      </c>
      <c r="J945">
        <v>1155.75</v>
      </c>
      <c r="K945" s="1">
        <v>40807</v>
      </c>
      <c r="L945">
        <v>1149.75</v>
      </c>
      <c r="M945" s="1">
        <v>40808</v>
      </c>
      <c r="N945">
        <v>-6.2</v>
      </c>
      <c r="O945" s="2">
        <v>40807</v>
      </c>
      <c r="P945" t="s">
        <v>45</v>
      </c>
      <c r="Q945" s="2">
        <v>40893</v>
      </c>
      <c r="R945" s="13"/>
      <c r="S945" s="1">
        <v>40807</v>
      </c>
      <c r="T945" t="s">
        <v>46</v>
      </c>
      <c r="U945" s="2">
        <v>40984</v>
      </c>
      <c r="V945" s="13"/>
      <c r="AC945" s="1">
        <v>40821</v>
      </c>
      <c r="AD945">
        <v>3770.85</v>
      </c>
    </row>
    <row r="946" spans="1:30" x14ac:dyDescent="0.25">
      <c r="A946" s="1">
        <v>40808</v>
      </c>
      <c r="B946">
        <v>1926.7570000000001</v>
      </c>
      <c r="C946" s="1">
        <v>40808</v>
      </c>
      <c r="D946">
        <v>1129.56</v>
      </c>
      <c r="E946" s="1">
        <v>40808</v>
      </c>
      <c r="F946">
        <v>2.2991000000000001</v>
      </c>
      <c r="G946" s="1">
        <v>37901</v>
      </c>
      <c r="H946">
        <v>1.1499999999999999</v>
      </c>
      <c r="I946" s="1">
        <v>40808</v>
      </c>
      <c r="J946">
        <v>1123.5</v>
      </c>
      <c r="K946" s="1">
        <v>40808</v>
      </c>
      <c r="L946">
        <v>1117.25</v>
      </c>
      <c r="M946" s="1">
        <v>40809</v>
      </c>
      <c r="N946">
        <v>-6.5</v>
      </c>
      <c r="O946" s="2">
        <v>40808</v>
      </c>
      <c r="P946" t="s">
        <v>45</v>
      </c>
      <c r="Q946" s="2">
        <v>40893</v>
      </c>
      <c r="R946" s="13"/>
      <c r="S946" s="1">
        <v>40808</v>
      </c>
      <c r="T946" t="s">
        <v>46</v>
      </c>
      <c r="U946" s="2">
        <v>40984</v>
      </c>
      <c r="V946" s="13"/>
      <c r="AC946" s="1">
        <v>40822</v>
      </c>
      <c r="AD946">
        <v>3730.85</v>
      </c>
    </row>
    <row r="947" spans="1:30" x14ac:dyDescent="0.25">
      <c r="A947" s="1">
        <v>40809</v>
      </c>
      <c r="B947">
        <v>1938.73</v>
      </c>
      <c r="C947" s="1">
        <v>40809</v>
      </c>
      <c r="D947">
        <v>1136.43</v>
      </c>
      <c r="E947" s="1">
        <v>40809</v>
      </c>
      <c r="F947">
        <v>2.2873999999999999</v>
      </c>
      <c r="G947" s="1">
        <v>37902</v>
      </c>
      <c r="H947">
        <v>1.1499999999999999</v>
      </c>
      <c r="I947" s="1">
        <v>40809</v>
      </c>
      <c r="J947">
        <v>1129.75</v>
      </c>
      <c r="K947" s="1">
        <v>40809</v>
      </c>
      <c r="L947">
        <v>1123.25</v>
      </c>
      <c r="M947" s="1">
        <v>40812</v>
      </c>
      <c r="N947">
        <v>-6.4</v>
      </c>
      <c r="O947" s="2">
        <v>40809</v>
      </c>
      <c r="P947" t="s">
        <v>45</v>
      </c>
      <c r="Q947" s="2">
        <v>40893</v>
      </c>
      <c r="R947" s="13"/>
      <c r="S947" s="1">
        <v>40809</v>
      </c>
      <c r="T947" t="s">
        <v>46</v>
      </c>
      <c r="U947" s="2">
        <v>40984</v>
      </c>
      <c r="V947" s="13"/>
      <c r="AC947" s="1">
        <v>40823</v>
      </c>
      <c r="AD947">
        <v>3774.39</v>
      </c>
    </row>
    <row r="948" spans="1:30" x14ac:dyDescent="0.25">
      <c r="A948" s="1">
        <v>40812</v>
      </c>
      <c r="B948">
        <v>1983.9680000000001</v>
      </c>
      <c r="C948" s="1">
        <v>40812</v>
      </c>
      <c r="D948">
        <v>1162.95</v>
      </c>
      <c r="E948" s="1">
        <v>40812</v>
      </c>
      <c r="F948">
        <v>2.2328999999999999</v>
      </c>
      <c r="G948" s="1">
        <v>37903</v>
      </c>
      <c r="H948">
        <v>1.1499999999999999</v>
      </c>
      <c r="I948" s="1">
        <v>40812</v>
      </c>
      <c r="J948">
        <v>1158.5</v>
      </c>
      <c r="K948" s="1">
        <v>40812</v>
      </c>
      <c r="L948">
        <v>1152</v>
      </c>
      <c r="M948" s="1">
        <v>40813</v>
      </c>
      <c r="N948">
        <v>-6.4</v>
      </c>
      <c r="O948" s="2">
        <v>40812</v>
      </c>
      <c r="P948" t="s">
        <v>45</v>
      </c>
      <c r="Q948" s="2">
        <v>40893</v>
      </c>
      <c r="R948" s="13"/>
      <c r="S948" s="1">
        <v>40812</v>
      </c>
      <c r="T948" t="s">
        <v>46</v>
      </c>
      <c r="U948" s="2">
        <v>40984</v>
      </c>
      <c r="V948" s="13"/>
      <c r="AC948" s="1">
        <v>40827</v>
      </c>
      <c r="AD948">
        <v>3666.89</v>
      </c>
    </row>
    <row r="949" spans="1:30" x14ac:dyDescent="0.25">
      <c r="A949" s="1">
        <v>40813</v>
      </c>
      <c r="B949">
        <v>2005.192</v>
      </c>
      <c r="C949" s="1">
        <v>40813</v>
      </c>
      <c r="D949">
        <v>1175.3800000000001</v>
      </c>
      <c r="E949" s="1">
        <v>40813</v>
      </c>
      <c r="F949">
        <v>2.2094999999999998</v>
      </c>
      <c r="G949" s="1">
        <v>37904</v>
      </c>
      <c r="H949">
        <v>1.1499999999999999</v>
      </c>
      <c r="I949" s="1">
        <v>40813</v>
      </c>
      <c r="J949">
        <v>1169.5</v>
      </c>
      <c r="K949" s="1">
        <v>40813</v>
      </c>
      <c r="L949">
        <v>1163</v>
      </c>
      <c r="M949" s="1">
        <v>40814</v>
      </c>
      <c r="N949">
        <v>-6.4</v>
      </c>
      <c r="O949" s="2">
        <v>40813</v>
      </c>
      <c r="P949" t="s">
        <v>45</v>
      </c>
      <c r="Q949" s="2">
        <v>40893</v>
      </c>
      <c r="R949" s="13"/>
      <c r="S949" s="1">
        <v>40813</v>
      </c>
      <c r="T949" t="s">
        <v>46</v>
      </c>
      <c r="U949" s="2">
        <v>40984</v>
      </c>
      <c r="V949" s="13"/>
      <c r="AC949" s="1">
        <v>40828</v>
      </c>
      <c r="AD949">
        <v>3628.56</v>
      </c>
    </row>
    <row r="950" spans="1:30" x14ac:dyDescent="0.25">
      <c r="A950" s="1">
        <v>40814</v>
      </c>
      <c r="B950">
        <v>1964.1980000000001</v>
      </c>
      <c r="C950" s="1">
        <v>40814</v>
      </c>
      <c r="D950">
        <v>1151.06</v>
      </c>
      <c r="E950" s="1">
        <v>40814</v>
      </c>
      <c r="F950">
        <v>2.2616000000000001</v>
      </c>
      <c r="G950" s="1">
        <v>37908</v>
      </c>
      <c r="H950">
        <v>1.1499999999999999</v>
      </c>
      <c r="I950" s="1">
        <v>40814</v>
      </c>
      <c r="J950">
        <v>1148.75</v>
      </c>
      <c r="K950" s="1">
        <v>40814</v>
      </c>
      <c r="L950">
        <v>1142.25</v>
      </c>
      <c r="M950" s="1">
        <v>40815</v>
      </c>
      <c r="N950">
        <v>-6.4</v>
      </c>
      <c r="O950" s="2">
        <v>40814</v>
      </c>
      <c r="P950" t="s">
        <v>45</v>
      </c>
      <c r="Q950" s="2">
        <v>40893</v>
      </c>
      <c r="R950" s="13"/>
      <c r="S950" s="1">
        <v>40814</v>
      </c>
      <c r="T950" t="s">
        <v>46</v>
      </c>
      <c r="U950" s="2">
        <v>40984</v>
      </c>
      <c r="V950" s="13"/>
      <c r="AC950" s="1">
        <v>40829</v>
      </c>
      <c r="AD950">
        <v>3638.83</v>
      </c>
    </row>
    <row r="951" spans="1:30" x14ac:dyDescent="0.25">
      <c r="A951" s="1">
        <v>40815</v>
      </c>
      <c r="B951">
        <v>1980.229</v>
      </c>
      <c r="C951" s="1">
        <v>40815</v>
      </c>
      <c r="D951">
        <v>1160.4000000000001</v>
      </c>
      <c r="E951" s="1">
        <v>40815</v>
      </c>
      <c r="F951">
        <v>2.2446000000000002</v>
      </c>
      <c r="G951" s="1">
        <v>37909</v>
      </c>
      <c r="H951">
        <v>1.15625</v>
      </c>
      <c r="I951" s="1">
        <v>40815</v>
      </c>
      <c r="J951">
        <v>1156.25</v>
      </c>
      <c r="K951" s="1">
        <v>40815</v>
      </c>
      <c r="L951">
        <v>1150</v>
      </c>
      <c r="M951" s="1">
        <v>40816</v>
      </c>
      <c r="N951">
        <v>-6.4</v>
      </c>
      <c r="O951" s="2">
        <v>40815</v>
      </c>
      <c r="P951" t="s">
        <v>45</v>
      </c>
      <c r="Q951" s="2">
        <v>40893</v>
      </c>
      <c r="R951" s="13"/>
      <c r="S951" s="1">
        <v>40815</v>
      </c>
      <c r="T951" t="s">
        <v>46</v>
      </c>
      <c r="U951" s="2">
        <v>40984</v>
      </c>
      <c r="V951" s="13"/>
      <c r="AC951" s="1">
        <v>40830</v>
      </c>
      <c r="AD951">
        <v>3605.33</v>
      </c>
    </row>
    <row r="952" spans="1:30" x14ac:dyDescent="0.25">
      <c r="A952" s="1">
        <v>40816</v>
      </c>
      <c r="B952">
        <v>1930.789</v>
      </c>
      <c r="C952" s="1">
        <v>40816</v>
      </c>
      <c r="D952">
        <v>1131.42</v>
      </c>
      <c r="E952" s="1">
        <v>40816</v>
      </c>
      <c r="F952">
        <v>2.3020999999999998</v>
      </c>
      <c r="G952" s="1">
        <v>37910</v>
      </c>
      <c r="H952">
        <v>1.1599999999999999</v>
      </c>
      <c r="I952" s="1">
        <v>40816</v>
      </c>
      <c r="J952">
        <v>1126</v>
      </c>
      <c r="K952" s="1">
        <v>40816</v>
      </c>
      <c r="L952">
        <v>1119.5</v>
      </c>
      <c r="M952" s="1">
        <v>40819</v>
      </c>
      <c r="N952">
        <v>-6.5</v>
      </c>
      <c r="O952" s="2">
        <v>40816</v>
      </c>
      <c r="P952" t="s">
        <v>45</v>
      </c>
      <c r="Q952" s="2">
        <v>40893</v>
      </c>
      <c r="R952" s="13"/>
      <c r="S952" s="1">
        <v>40816</v>
      </c>
      <c r="T952" t="s">
        <v>46</v>
      </c>
      <c r="U952" s="2">
        <v>40984</v>
      </c>
      <c r="V952" s="13"/>
      <c r="AC952" s="1">
        <v>40833</v>
      </c>
      <c r="AD952">
        <v>3661.31</v>
      </c>
    </row>
    <row r="953" spans="1:30" x14ac:dyDescent="0.25">
      <c r="A953" s="1">
        <v>40819</v>
      </c>
      <c r="B953">
        <v>1875.951</v>
      </c>
      <c r="C953" s="1">
        <v>40819</v>
      </c>
      <c r="D953">
        <v>1099.23</v>
      </c>
      <c r="E953" s="1">
        <v>40819</v>
      </c>
      <c r="F953">
        <v>2.3700999999999999</v>
      </c>
      <c r="G953" s="1">
        <v>37911</v>
      </c>
      <c r="H953">
        <v>1.17</v>
      </c>
      <c r="I953" s="1">
        <v>40819</v>
      </c>
      <c r="J953">
        <v>1086.25</v>
      </c>
      <c r="K953" s="1">
        <v>40819</v>
      </c>
      <c r="L953">
        <v>1079.75</v>
      </c>
      <c r="M953" s="1">
        <v>40820</v>
      </c>
      <c r="N953">
        <v>-6.4</v>
      </c>
      <c r="O953" s="2">
        <v>40819</v>
      </c>
      <c r="P953" t="s">
        <v>45</v>
      </c>
      <c r="Q953" s="2">
        <v>40893</v>
      </c>
      <c r="R953" s="13"/>
      <c r="S953" s="1">
        <v>40819</v>
      </c>
      <c r="T953" t="s">
        <v>46</v>
      </c>
      <c r="U953" s="2">
        <v>40984</v>
      </c>
      <c r="V953" s="13"/>
      <c r="AC953" s="1">
        <v>40834</v>
      </c>
      <c r="AD953">
        <v>3677.17</v>
      </c>
    </row>
    <row r="954" spans="1:30" x14ac:dyDescent="0.25">
      <c r="A954" s="1">
        <v>40820</v>
      </c>
      <c r="B954">
        <v>1918.39</v>
      </c>
      <c r="C954" s="1">
        <v>40820</v>
      </c>
      <c r="D954">
        <v>1123.95</v>
      </c>
      <c r="E954" s="1">
        <v>40820</v>
      </c>
      <c r="F954">
        <v>2.2983000000000002</v>
      </c>
      <c r="G954" s="1">
        <v>37914</v>
      </c>
      <c r="H954">
        <v>1.17</v>
      </c>
      <c r="I954" s="1">
        <v>40820</v>
      </c>
      <c r="J954">
        <v>1113.5</v>
      </c>
      <c r="K954" s="1">
        <v>40820</v>
      </c>
      <c r="L954">
        <v>1107.25</v>
      </c>
      <c r="M954" s="1">
        <v>40821</v>
      </c>
      <c r="N954">
        <v>-6.4</v>
      </c>
      <c r="O954" s="2">
        <v>40820</v>
      </c>
      <c r="P954" t="s">
        <v>45</v>
      </c>
      <c r="Q954" s="2">
        <v>40893</v>
      </c>
      <c r="R954" s="13"/>
      <c r="S954" s="1">
        <v>40820</v>
      </c>
      <c r="T954" t="s">
        <v>46</v>
      </c>
      <c r="U954" s="2">
        <v>40984</v>
      </c>
      <c r="V954" s="13"/>
      <c r="AC954" s="1">
        <v>40835</v>
      </c>
      <c r="AD954">
        <v>3701.31</v>
      </c>
    </row>
    <row r="955" spans="1:30" x14ac:dyDescent="0.25">
      <c r="A955" s="1">
        <v>40821</v>
      </c>
      <c r="B955">
        <v>1953.6659999999999</v>
      </c>
      <c r="C955" s="1">
        <v>40821</v>
      </c>
      <c r="D955">
        <v>1144.03</v>
      </c>
      <c r="E955" s="1">
        <v>40821</v>
      </c>
      <c r="F955">
        <v>2.2599999999999998</v>
      </c>
      <c r="G955" s="1">
        <v>37915</v>
      </c>
      <c r="H955">
        <v>1.17</v>
      </c>
      <c r="I955" s="1">
        <v>40821</v>
      </c>
      <c r="J955">
        <v>1135</v>
      </c>
      <c r="K955" s="1">
        <v>40821</v>
      </c>
      <c r="L955">
        <v>1128.5</v>
      </c>
      <c r="M955" s="1">
        <v>40822</v>
      </c>
      <c r="N955">
        <v>-6.3</v>
      </c>
      <c r="O955" s="2">
        <v>40821</v>
      </c>
      <c r="P955" t="s">
        <v>45</v>
      </c>
      <c r="Q955" s="2">
        <v>40893</v>
      </c>
      <c r="R955" s="13"/>
      <c r="S955" s="1">
        <v>40821</v>
      </c>
      <c r="T955" t="s">
        <v>46</v>
      </c>
      <c r="U955" s="2">
        <v>40984</v>
      </c>
      <c r="V955" s="13"/>
      <c r="AC955" s="1">
        <v>40836</v>
      </c>
      <c r="AD955">
        <v>3703.15</v>
      </c>
    </row>
    <row r="956" spans="1:30" x14ac:dyDescent="0.25">
      <c r="A956" s="1">
        <v>40822</v>
      </c>
      <c r="B956">
        <v>1989.6110000000001</v>
      </c>
      <c r="C956" s="1">
        <v>40822</v>
      </c>
      <c r="D956">
        <v>1164.97</v>
      </c>
      <c r="E956" s="1">
        <v>40822</v>
      </c>
      <c r="F956">
        <v>2.2199</v>
      </c>
      <c r="G956" s="1">
        <v>37916</v>
      </c>
      <c r="H956">
        <v>1.17</v>
      </c>
      <c r="I956" s="1">
        <v>40822</v>
      </c>
      <c r="J956">
        <v>1157.5</v>
      </c>
      <c r="K956" s="1">
        <v>40822</v>
      </c>
      <c r="L956">
        <v>1151.25</v>
      </c>
      <c r="M956" s="1">
        <v>40823</v>
      </c>
      <c r="N956">
        <v>-6.2</v>
      </c>
      <c r="O956" s="2">
        <v>40822</v>
      </c>
      <c r="P956" t="s">
        <v>45</v>
      </c>
      <c r="Q956" s="2">
        <v>40893</v>
      </c>
      <c r="R956" s="13"/>
      <c r="S956" s="1">
        <v>40822</v>
      </c>
      <c r="T956" t="s">
        <v>46</v>
      </c>
      <c r="U956" s="2">
        <v>40984</v>
      </c>
      <c r="V956" s="13"/>
      <c r="AC956" s="1">
        <v>40837</v>
      </c>
      <c r="AD956">
        <v>3701.52</v>
      </c>
    </row>
    <row r="957" spans="1:30" x14ac:dyDescent="0.25">
      <c r="A957" s="1">
        <v>40823</v>
      </c>
      <c r="B957">
        <v>1973.423</v>
      </c>
      <c r="C957" s="1">
        <v>40823</v>
      </c>
      <c r="D957">
        <v>1155.46</v>
      </c>
      <c r="E957" s="1">
        <v>40823</v>
      </c>
      <c r="F957">
        <v>2.2385999999999999</v>
      </c>
      <c r="G957" s="1">
        <v>37917</v>
      </c>
      <c r="H957">
        <v>1.1606300000000001</v>
      </c>
      <c r="I957" s="1">
        <v>40823</v>
      </c>
      <c r="J957">
        <v>1155</v>
      </c>
      <c r="K957" s="1">
        <v>40823</v>
      </c>
      <c r="L957">
        <v>1148.75</v>
      </c>
      <c r="M957" s="1">
        <v>40826</v>
      </c>
      <c r="N957">
        <v>-6.1</v>
      </c>
      <c r="O957" s="2">
        <v>40823</v>
      </c>
      <c r="P957" t="s">
        <v>45</v>
      </c>
      <c r="Q957" s="2">
        <v>40893</v>
      </c>
      <c r="R957" s="13"/>
      <c r="S957" s="1">
        <v>40823</v>
      </c>
      <c r="T957" t="s">
        <v>46</v>
      </c>
      <c r="U957" s="2">
        <v>40984</v>
      </c>
      <c r="V957" s="13"/>
      <c r="AC957" s="1">
        <v>40840</v>
      </c>
      <c r="AD957">
        <v>3661.56</v>
      </c>
    </row>
    <row r="958" spans="1:30" x14ac:dyDescent="0.25">
      <c r="A958" s="1">
        <v>40826</v>
      </c>
      <c r="B958">
        <v>2040.7560000000001</v>
      </c>
      <c r="C958" s="1">
        <v>40826</v>
      </c>
      <c r="D958">
        <v>1194.8900000000001</v>
      </c>
      <c r="E958" s="1">
        <v>40826</v>
      </c>
      <c r="F958">
        <v>2.1648000000000001</v>
      </c>
      <c r="G958" s="1">
        <v>37918</v>
      </c>
      <c r="H958">
        <v>1.16313</v>
      </c>
      <c r="I958" s="1">
        <v>40826</v>
      </c>
      <c r="J958">
        <v>1191</v>
      </c>
      <c r="K958" s="1">
        <v>40826</v>
      </c>
      <c r="L958">
        <v>1184.75</v>
      </c>
      <c r="M958" s="1">
        <v>40827</v>
      </c>
      <c r="N958">
        <v>-6.1</v>
      </c>
      <c r="O958" s="2">
        <v>40826</v>
      </c>
      <c r="P958" t="s">
        <v>45</v>
      </c>
      <c r="Q958" s="2">
        <v>40893</v>
      </c>
      <c r="R958" s="13"/>
      <c r="S958" s="1">
        <v>40826</v>
      </c>
      <c r="T958" t="s">
        <v>46</v>
      </c>
      <c r="U958" s="2">
        <v>40984</v>
      </c>
      <c r="V958" s="13"/>
      <c r="AC958" s="1">
        <v>40841</v>
      </c>
      <c r="AD958">
        <v>3737.8</v>
      </c>
    </row>
    <row r="959" spans="1:30" x14ac:dyDescent="0.25">
      <c r="A959" s="1">
        <v>40827</v>
      </c>
      <c r="B959">
        <v>2041.896</v>
      </c>
      <c r="C959" s="1">
        <v>40827</v>
      </c>
      <c r="D959">
        <v>1195.54</v>
      </c>
      <c r="E959" s="1">
        <v>40827</v>
      </c>
      <c r="F959">
        <v>2.1637</v>
      </c>
      <c r="G959" s="1">
        <v>37921</v>
      </c>
      <c r="H959">
        <v>1.1612499999999999</v>
      </c>
      <c r="I959" s="1">
        <v>40827</v>
      </c>
      <c r="J959">
        <v>1189.5</v>
      </c>
      <c r="K959" s="1">
        <v>40827</v>
      </c>
      <c r="L959">
        <v>1183.5</v>
      </c>
      <c r="M959" s="1">
        <v>40828</v>
      </c>
      <c r="N959">
        <v>-6</v>
      </c>
      <c r="O959" s="2">
        <v>40827</v>
      </c>
      <c r="P959" t="s">
        <v>45</v>
      </c>
      <c r="Q959" s="2">
        <v>40893</v>
      </c>
      <c r="R959" s="13"/>
      <c r="S959" s="1">
        <v>40827</v>
      </c>
      <c r="T959" t="s">
        <v>46</v>
      </c>
      <c r="U959" s="2">
        <v>40984</v>
      </c>
      <c r="V959" s="13"/>
      <c r="AC959" s="1">
        <v>40842</v>
      </c>
      <c r="AD959">
        <v>3737.87</v>
      </c>
    </row>
    <row r="960" spans="1:30" x14ac:dyDescent="0.25">
      <c r="A960" s="1">
        <v>40828</v>
      </c>
      <c r="B960">
        <v>2062.223</v>
      </c>
      <c r="C960" s="1">
        <v>40828</v>
      </c>
      <c r="D960">
        <v>1207.25</v>
      </c>
      <c r="E960" s="1">
        <v>40828</v>
      </c>
      <c r="F960">
        <v>2.1457000000000002</v>
      </c>
      <c r="G960" s="1">
        <v>37922</v>
      </c>
      <c r="H960">
        <v>1.1693800000000001</v>
      </c>
      <c r="I960" s="1">
        <v>40828</v>
      </c>
      <c r="J960">
        <v>1198.25</v>
      </c>
      <c r="K960" s="1">
        <v>40828</v>
      </c>
      <c r="L960">
        <v>1192.25</v>
      </c>
      <c r="M960" s="1">
        <v>40829</v>
      </c>
      <c r="N960">
        <v>-6.1</v>
      </c>
      <c r="O960" s="2">
        <v>40828</v>
      </c>
      <c r="P960" t="s">
        <v>45</v>
      </c>
      <c r="Q960" s="2">
        <v>40893</v>
      </c>
      <c r="R960" s="13"/>
      <c r="S960" s="1">
        <v>40828</v>
      </c>
      <c r="T960" t="s">
        <v>46</v>
      </c>
      <c r="U960" s="2">
        <v>40984</v>
      </c>
      <c r="V960" s="13"/>
      <c r="AC960" s="1">
        <v>40843</v>
      </c>
      <c r="AD960">
        <v>3704.3</v>
      </c>
    </row>
    <row r="961" spans="1:30" x14ac:dyDescent="0.25">
      <c r="A961" s="1">
        <v>40829</v>
      </c>
      <c r="B961">
        <v>2056.259</v>
      </c>
      <c r="C961" s="1">
        <v>40829</v>
      </c>
      <c r="D961">
        <v>1203.6600000000001</v>
      </c>
      <c r="E961" s="1">
        <v>40829</v>
      </c>
      <c r="F961">
        <v>2.1535000000000002</v>
      </c>
      <c r="G961" s="1">
        <v>37923</v>
      </c>
      <c r="H961">
        <v>1.1599999999999999</v>
      </c>
      <c r="I961" s="1">
        <v>40829</v>
      </c>
      <c r="J961">
        <v>1198</v>
      </c>
      <c r="K961" s="1">
        <v>40829</v>
      </c>
      <c r="L961">
        <v>1191.75</v>
      </c>
      <c r="M961" s="1">
        <v>40830</v>
      </c>
      <c r="N961">
        <v>-6.1</v>
      </c>
      <c r="O961" s="2">
        <v>40829</v>
      </c>
      <c r="P961" t="s">
        <v>45</v>
      </c>
      <c r="Q961" s="2">
        <v>40893</v>
      </c>
      <c r="R961" s="13"/>
      <c r="S961" s="1">
        <v>40829</v>
      </c>
      <c r="T961" t="s">
        <v>46</v>
      </c>
      <c r="U961" s="2">
        <v>40984</v>
      </c>
      <c r="V961" s="13"/>
      <c r="AC961" s="1">
        <v>40844</v>
      </c>
      <c r="AD961">
        <v>3701.88</v>
      </c>
    </row>
    <row r="962" spans="1:30" x14ac:dyDescent="0.25">
      <c r="A962" s="1">
        <v>40830</v>
      </c>
      <c r="B962">
        <v>2091.9949999999999</v>
      </c>
      <c r="C962" s="1">
        <v>40830</v>
      </c>
      <c r="D962">
        <v>1224.58</v>
      </c>
      <c r="E962" s="1">
        <v>40830</v>
      </c>
      <c r="F962">
        <v>2.1166999999999998</v>
      </c>
      <c r="G962" s="1">
        <v>37924</v>
      </c>
      <c r="H962">
        <v>1.1625000000000001</v>
      </c>
      <c r="I962" s="1">
        <v>40830</v>
      </c>
      <c r="J962">
        <v>1219.25</v>
      </c>
      <c r="K962" s="1">
        <v>40830</v>
      </c>
      <c r="L962">
        <v>1213</v>
      </c>
      <c r="M962" s="1">
        <v>40833</v>
      </c>
      <c r="N962">
        <v>-6.1</v>
      </c>
      <c r="O962" s="2">
        <v>40830</v>
      </c>
      <c r="P962" t="s">
        <v>45</v>
      </c>
      <c r="Q962" s="2">
        <v>40893</v>
      </c>
      <c r="R962" s="13"/>
      <c r="S962" s="1">
        <v>40830</v>
      </c>
      <c r="T962" t="s">
        <v>46</v>
      </c>
      <c r="U962" s="2">
        <v>40984</v>
      </c>
      <c r="V962" s="13"/>
      <c r="AC962" s="1">
        <v>40847</v>
      </c>
      <c r="AD962">
        <v>3796.03</v>
      </c>
    </row>
    <row r="963" spans="1:30" x14ac:dyDescent="0.25">
      <c r="A963" s="1">
        <v>40833</v>
      </c>
      <c r="B963">
        <v>2051.5439999999999</v>
      </c>
      <c r="C963" s="1">
        <v>40833</v>
      </c>
      <c r="D963">
        <v>1200.8599999999999</v>
      </c>
      <c r="E963" s="1">
        <v>40833</v>
      </c>
      <c r="F963">
        <v>2.1610999999999998</v>
      </c>
      <c r="G963" s="1">
        <v>37925</v>
      </c>
      <c r="H963">
        <v>1.1693800000000001</v>
      </c>
      <c r="I963" s="1">
        <v>40833</v>
      </c>
      <c r="J963">
        <v>1194</v>
      </c>
      <c r="K963" s="1">
        <v>40833</v>
      </c>
      <c r="L963">
        <v>1187.75</v>
      </c>
      <c r="M963" s="1">
        <v>40834</v>
      </c>
      <c r="N963">
        <v>-6.1</v>
      </c>
      <c r="O963" s="2">
        <v>40833</v>
      </c>
      <c r="P963" t="s">
        <v>45</v>
      </c>
      <c r="Q963" s="2">
        <v>40893</v>
      </c>
      <c r="R963" s="13"/>
      <c r="S963" s="1">
        <v>40833</v>
      </c>
      <c r="T963" t="s">
        <v>46</v>
      </c>
      <c r="U963" s="2">
        <v>40984</v>
      </c>
      <c r="V963" s="13"/>
      <c r="AC963" s="1">
        <v>40848</v>
      </c>
      <c r="AD963">
        <v>3773.39</v>
      </c>
    </row>
    <row r="964" spans="1:30" x14ac:dyDescent="0.25">
      <c r="A964" s="1">
        <v>40834</v>
      </c>
      <c r="B964">
        <v>2093.4340000000002</v>
      </c>
      <c r="C964" s="1">
        <v>40834</v>
      </c>
      <c r="D964">
        <v>1225.3800000000001</v>
      </c>
      <c r="E964" s="1">
        <v>40834</v>
      </c>
      <c r="F964">
        <v>2.1177999999999999</v>
      </c>
      <c r="G964" s="1">
        <v>37928</v>
      </c>
      <c r="H964">
        <v>1.17</v>
      </c>
      <c r="I964" s="1">
        <v>40834</v>
      </c>
      <c r="J964">
        <v>1223</v>
      </c>
      <c r="K964" s="1">
        <v>40834</v>
      </c>
      <c r="L964">
        <v>1217</v>
      </c>
      <c r="M964" s="1">
        <v>40835</v>
      </c>
      <c r="N964">
        <v>-6.1</v>
      </c>
      <c r="O964" s="2">
        <v>40834</v>
      </c>
      <c r="P964" t="s">
        <v>45</v>
      </c>
      <c r="Q964" s="2">
        <v>40893</v>
      </c>
      <c r="R964" s="13"/>
      <c r="S964" s="1">
        <v>40834</v>
      </c>
      <c r="T964" t="s">
        <v>46</v>
      </c>
      <c r="U964" s="2">
        <v>40984</v>
      </c>
      <c r="V964" s="13"/>
      <c r="AC964" s="1">
        <v>40849</v>
      </c>
      <c r="AD964">
        <v>3867.34</v>
      </c>
    </row>
    <row r="965" spans="1:30" x14ac:dyDescent="0.25">
      <c r="A965" s="1">
        <v>40835</v>
      </c>
      <c r="B965">
        <v>2067.2759999999998</v>
      </c>
      <c r="C965" s="1">
        <v>40835</v>
      </c>
      <c r="D965">
        <v>1209.8800000000001</v>
      </c>
      <c r="E965" s="1">
        <v>40835</v>
      </c>
      <c r="F965">
        <v>2.1465000000000001</v>
      </c>
      <c r="G965" s="1">
        <v>37929</v>
      </c>
      <c r="H965">
        <v>1.17</v>
      </c>
      <c r="I965" s="1">
        <v>40835</v>
      </c>
      <c r="J965">
        <v>1206.5</v>
      </c>
      <c r="K965" s="1">
        <v>40835</v>
      </c>
      <c r="L965">
        <v>1200.5</v>
      </c>
      <c r="M965" s="1">
        <v>40836</v>
      </c>
      <c r="N965">
        <v>-6</v>
      </c>
      <c r="O965" s="2">
        <v>40835</v>
      </c>
      <c r="P965" t="s">
        <v>45</v>
      </c>
      <c r="Q965" s="2">
        <v>40893</v>
      </c>
      <c r="R965" s="13"/>
      <c r="S965" s="1">
        <v>40835</v>
      </c>
      <c r="T965" t="s">
        <v>46</v>
      </c>
      <c r="U965" s="2">
        <v>40984</v>
      </c>
      <c r="V965" s="13"/>
      <c r="AC965" s="1">
        <v>40850</v>
      </c>
      <c r="AD965">
        <v>3916.9</v>
      </c>
    </row>
    <row r="966" spans="1:30" x14ac:dyDescent="0.25">
      <c r="A966" s="1">
        <v>40836</v>
      </c>
      <c r="B966">
        <v>2076.75</v>
      </c>
      <c r="C966" s="1">
        <v>40836</v>
      </c>
      <c r="D966">
        <v>1215.3900000000001</v>
      </c>
      <c r="E966" s="1">
        <v>40836</v>
      </c>
      <c r="F966">
        <v>2.1368999999999998</v>
      </c>
      <c r="G966" s="1">
        <v>37930</v>
      </c>
      <c r="H966">
        <v>1.17</v>
      </c>
      <c r="I966" s="1">
        <v>40836</v>
      </c>
      <c r="J966">
        <v>1210</v>
      </c>
      <c r="K966" s="1">
        <v>40836</v>
      </c>
      <c r="L966">
        <v>1204</v>
      </c>
      <c r="M966" s="1">
        <v>40837</v>
      </c>
      <c r="N966">
        <v>-6.1</v>
      </c>
      <c r="O966" s="2">
        <v>40836</v>
      </c>
      <c r="P966" t="s">
        <v>45</v>
      </c>
      <c r="Q966" s="2">
        <v>40893</v>
      </c>
      <c r="R966" s="13"/>
      <c r="S966" s="1">
        <v>40836</v>
      </c>
      <c r="T966" t="s">
        <v>46</v>
      </c>
      <c r="U966" s="2">
        <v>40984</v>
      </c>
      <c r="V966" s="13"/>
      <c r="AC966" s="1">
        <v>40851</v>
      </c>
      <c r="AD966">
        <v>3926.98</v>
      </c>
    </row>
    <row r="967" spans="1:30" x14ac:dyDescent="0.25">
      <c r="A967" s="1">
        <v>40837</v>
      </c>
      <c r="B967">
        <v>2115.864</v>
      </c>
      <c r="C967" s="1">
        <v>40837</v>
      </c>
      <c r="D967">
        <v>1238.25</v>
      </c>
      <c r="E967" s="1">
        <v>40837</v>
      </c>
      <c r="F967">
        <v>2.0977000000000001</v>
      </c>
      <c r="G967" s="1">
        <v>37931</v>
      </c>
      <c r="H967">
        <v>1.17</v>
      </c>
      <c r="I967" s="1">
        <v>40837</v>
      </c>
      <c r="J967">
        <v>1235.25</v>
      </c>
      <c r="K967" s="1">
        <v>40837</v>
      </c>
      <c r="L967">
        <v>1229</v>
      </c>
      <c r="M967" s="1">
        <v>40840</v>
      </c>
      <c r="N967">
        <v>-6</v>
      </c>
      <c r="O967" s="2">
        <v>40837</v>
      </c>
      <c r="P967" t="s">
        <v>45</v>
      </c>
      <c r="Q967" s="2">
        <v>40893</v>
      </c>
      <c r="R967" s="13"/>
      <c r="S967" s="1">
        <v>40837</v>
      </c>
      <c r="T967" t="s">
        <v>46</v>
      </c>
      <c r="U967" s="2">
        <v>40984</v>
      </c>
      <c r="V967" s="13"/>
      <c r="AC967" s="1">
        <v>40854</v>
      </c>
      <c r="AD967">
        <v>3918.04</v>
      </c>
    </row>
    <row r="968" spans="1:30" x14ac:dyDescent="0.25">
      <c r="A968" s="1">
        <v>40840</v>
      </c>
      <c r="B968">
        <v>2143.1320000000001</v>
      </c>
      <c r="C968" s="1">
        <v>40840</v>
      </c>
      <c r="D968">
        <v>1254.19</v>
      </c>
      <c r="E968" s="1">
        <v>40840</v>
      </c>
      <c r="F968">
        <v>2.0710999999999999</v>
      </c>
      <c r="G968" s="1">
        <v>37932</v>
      </c>
      <c r="H968">
        <v>1.1706300000000001</v>
      </c>
      <c r="I968" s="1">
        <v>40840</v>
      </c>
      <c r="J968">
        <v>1247</v>
      </c>
      <c r="K968" s="1">
        <v>40840</v>
      </c>
      <c r="L968">
        <v>1241</v>
      </c>
      <c r="M968" s="1">
        <v>40841</v>
      </c>
      <c r="N968">
        <v>-6.1</v>
      </c>
      <c r="O968" s="2">
        <v>40840</v>
      </c>
      <c r="P968" t="s">
        <v>45</v>
      </c>
      <c r="Q968" s="2">
        <v>40893</v>
      </c>
      <c r="R968" s="13"/>
      <c r="S968" s="1">
        <v>40840</v>
      </c>
      <c r="T968" t="s">
        <v>46</v>
      </c>
      <c r="U968" s="2">
        <v>40984</v>
      </c>
      <c r="V968" s="13"/>
      <c r="AC968" s="1">
        <v>40855</v>
      </c>
      <c r="AD968">
        <v>3888.75</v>
      </c>
    </row>
    <row r="969" spans="1:30" x14ac:dyDescent="0.25">
      <c r="A969" s="1">
        <v>40841</v>
      </c>
      <c r="B969">
        <v>2100.1660000000002</v>
      </c>
      <c r="C969" s="1">
        <v>40841</v>
      </c>
      <c r="D969">
        <v>1229.05</v>
      </c>
      <c r="E969" s="1">
        <v>40841</v>
      </c>
      <c r="F969">
        <v>2.1135000000000002</v>
      </c>
      <c r="G969" s="1">
        <v>37935</v>
      </c>
      <c r="H969">
        <v>1.18</v>
      </c>
      <c r="I969" s="1">
        <v>40841</v>
      </c>
      <c r="J969">
        <v>1224.5</v>
      </c>
      <c r="K969" s="1">
        <v>40841</v>
      </c>
      <c r="L969">
        <v>1218.5</v>
      </c>
      <c r="M969" s="1">
        <v>40842</v>
      </c>
      <c r="N969">
        <v>-6</v>
      </c>
      <c r="O969" s="2">
        <v>40841</v>
      </c>
      <c r="P969" t="s">
        <v>45</v>
      </c>
      <c r="Q969" s="2">
        <v>40893</v>
      </c>
      <c r="R969" s="13"/>
      <c r="S969" s="1">
        <v>40841</v>
      </c>
      <c r="T969" t="s">
        <v>46</v>
      </c>
      <c r="U969" s="2">
        <v>40984</v>
      </c>
      <c r="V969" s="13"/>
      <c r="AC969" s="1">
        <v>40856</v>
      </c>
      <c r="AD969">
        <v>3994</v>
      </c>
    </row>
    <row r="970" spans="1:30" x14ac:dyDescent="0.25">
      <c r="A970" s="1">
        <v>40842</v>
      </c>
      <c r="B970">
        <v>2122.3159999999998</v>
      </c>
      <c r="C970" s="1">
        <v>40842</v>
      </c>
      <c r="D970">
        <v>1242</v>
      </c>
      <c r="E970" s="1">
        <v>40842</v>
      </c>
      <c r="F970">
        <v>2.0916000000000001</v>
      </c>
      <c r="G970" s="1">
        <v>37937</v>
      </c>
      <c r="H970">
        <v>1.18</v>
      </c>
      <c r="I970" s="1">
        <v>40842</v>
      </c>
      <c r="J970">
        <v>1237.5</v>
      </c>
      <c r="K970" s="1">
        <v>40842</v>
      </c>
      <c r="L970">
        <v>1231.5</v>
      </c>
      <c r="M970" s="1">
        <v>40843</v>
      </c>
      <c r="N970">
        <v>-6</v>
      </c>
      <c r="O970" s="2">
        <v>40842</v>
      </c>
      <c r="P970" t="s">
        <v>45</v>
      </c>
      <c r="Q970" s="2">
        <v>40893</v>
      </c>
      <c r="R970" s="13"/>
      <c r="S970" s="1">
        <v>40842</v>
      </c>
      <c r="T970" t="s">
        <v>46</v>
      </c>
      <c r="U970" s="2">
        <v>40984</v>
      </c>
      <c r="V970" s="13"/>
      <c r="AC970" s="1">
        <v>40857</v>
      </c>
      <c r="AD970">
        <v>4029.61</v>
      </c>
    </row>
    <row r="971" spans="1:30" x14ac:dyDescent="0.25">
      <c r="A971" s="1">
        <v>40843</v>
      </c>
      <c r="B971">
        <v>2195.2150000000001</v>
      </c>
      <c r="C971" s="1">
        <v>40843</v>
      </c>
      <c r="D971">
        <v>1284.5899999999999</v>
      </c>
      <c r="E971" s="1">
        <v>40843</v>
      </c>
      <c r="F971">
        <v>2.0232000000000001</v>
      </c>
      <c r="G971" s="1">
        <v>37938</v>
      </c>
      <c r="H971">
        <v>1.18</v>
      </c>
      <c r="I971" s="1">
        <v>40843</v>
      </c>
      <c r="J971">
        <v>1282.5</v>
      </c>
      <c r="K971" s="1">
        <v>40843</v>
      </c>
      <c r="L971">
        <v>1276.5</v>
      </c>
      <c r="M971" s="1">
        <v>40844</v>
      </c>
      <c r="N971">
        <v>-5.9</v>
      </c>
      <c r="O971" s="2">
        <v>40843</v>
      </c>
      <c r="P971" t="s">
        <v>45</v>
      </c>
      <c r="Q971" s="2">
        <v>40893</v>
      </c>
      <c r="R971" s="13"/>
      <c r="S971" s="1">
        <v>40843</v>
      </c>
      <c r="T971" t="s">
        <v>46</v>
      </c>
      <c r="U971" s="2">
        <v>40984</v>
      </c>
      <c r="V971" s="13"/>
      <c r="AC971" s="1">
        <v>40861</v>
      </c>
      <c r="AD971">
        <v>4080.06</v>
      </c>
    </row>
    <row r="972" spans="1:30" x14ac:dyDescent="0.25">
      <c r="A972" s="1">
        <v>40844</v>
      </c>
      <c r="B972">
        <v>2196.13</v>
      </c>
      <c r="C972" s="1">
        <v>40844</v>
      </c>
      <c r="D972">
        <v>1285.0899999999999</v>
      </c>
      <c r="E972" s="1">
        <v>40844</v>
      </c>
      <c r="F972">
        <v>2.0225</v>
      </c>
      <c r="G972" s="1">
        <v>37939</v>
      </c>
      <c r="H972">
        <v>1.1712499999999999</v>
      </c>
      <c r="I972" s="1">
        <v>40844</v>
      </c>
      <c r="J972">
        <v>1281</v>
      </c>
      <c r="K972" s="1">
        <v>40844</v>
      </c>
      <c r="L972">
        <v>1275</v>
      </c>
      <c r="M972" s="1">
        <v>40847</v>
      </c>
      <c r="N972">
        <v>-6</v>
      </c>
      <c r="O972" s="2">
        <v>40844</v>
      </c>
      <c r="P972" t="s">
        <v>45</v>
      </c>
      <c r="Q972" s="2">
        <v>40893</v>
      </c>
      <c r="R972" s="13"/>
      <c r="S972" s="1">
        <v>40844</v>
      </c>
      <c r="T972" t="s">
        <v>46</v>
      </c>
      <c r="U972" s="2">
        <v>40984</v>
      </c>
      <c r="V972" s="13"/>
      <c r="AC972" s="1">
        <v>40862</v>
      </c>
      <c r="AD972">
        <v>4079.71</v>
      </c>
    </row>
    <row r="973" spans="1:30" x14ac:dyDescent="0.25">
      <c r="A973" s="1">
        <v>40847</v>
      </c>
      <c r="B973">
        <v>2141.8110000000001</v>
      </c>
      <c r="C973" s="1">
        <v>40847</v>
      </c>
      <c r="D973">
        <v>1253.3</v>
      </c>
      <c r="E973" s="1">
        <v>40847</v>
      </c>
      <c r="F973">
        <v>2.0741999999999998</v>
      </c>
      <c r="G973" s="1">
        <v>37942</v>
      </c>
      <c r="H973">
        <v>1.17</v>
      </c>
      <c r="I973" s="1">
        <v>40847</v>
      </c>
      <c r="J973">
        <v>1249.25</v>
      </c>
      <c r="K973" s="1">
        <v>40847</v>
      </c>
      <c r="L973">
        <v>1243.25</v>
      </c>
      <c r="M973" s="1">
        <v>40848</v>
      </c>
      <c r="N973">
        <v>-6</v>
      </c>
      <c r="O973" s="2">
        <v>40847</v>
      </c>
      <c r="P973" t="s">
        <v>45</v>
      </c>
      <c r="Q973" s="2">
        <v>40893</v>
      </c>
      <c r="R973" s="13"/>
      <c r="S973" s="1">
        <v>40847</v>
      </c>
      <c r="T973" t="s">
        <v>46</v>
      </c>
      <c r="U973" s="2">
        <v>40984</v>
      </c>
      <c r="V973" s="13"/>
      <c r="AC973" s="1">
        <v>40863</v>
      </c>
      <c r="AD973">
        <v>4104.88</v>
      </c>
    </row>
    <row r="974" spans="1:30" x14ac:dyDescent="0.25">
      <c r="A974" s="1">
        <v>40848</v>
      </c>
      <c r="B974">
        <v>2081.9720000000002</v>
      </c>
      <c r="C974" s="1">
        <v>40848</v>
      </c>
      <c r="D974">
        <v>1218.28</v>
      </c>
      <c r="E974" s="1">
        <v>40848</v>
      </c>
      <c r="F974">
        <v>2.1328</v>
      </c>
      <c r="G974" s="1">
        <v>37943</v>
      </c>
      <c r="H974">
        <v>1.17</v>
      </c>
      <c r="I974" s="1">
        <v>40848</v>
      </c>
      <c r="J974">
        <v>1224.5</v>
      </c>
      <c r="K974" s="1">
        <v>40848</v>
      </c>
      <c r="L974">
        <v>1218.5</v>
      </c>
      <c r="M974" s="1">
        <v>40849</v>
      </c>
      <c r="N974">
        <v>-6</v>
      </c>
      <c r="O974" s="2">
        <v>40848</v>
      </c>
      <c r="P974" t="s">
        <v>45</v>
      </c>
      <c r="Q974" s="2">
        <v>40893</v>
      </c>
      <c r="R974" s="13"/>
      <c r="S974" s="1">
        <v>40848</v>
      </c>
      <c r="T974" t="s">
        <v>46</v>
      </c>
      <c r="U974" s="2">
        <v>40984</v>
      </c>
      <c r="V974" s="13"/>
      <c r="AC974" s="1">
        <v>40864</v>
      </c>
      <c r="AD974">
        <v>4069.71</v>
      </c>
    </row>
    <row r="975" spans="1:30" x14ac:dyDescent="0.25">
      <c r="A975" s="1">
        <v>40849</v>
      </c>
      <c r="B975">
        <v>2115.6990000000001</v>
      </c>
      <c r="C975" s="1">
        <v>40849</v>
      </c>
      <c r="D975">
        <v>1237.9000000000001</v>
      </c>
      <c r="E975" s="1">
        <v>40849</v>
      </c>
      <c r="F975">
        <v>2.1021999999999998</v>
      </c>
      <c r="G975" s="1">
        <v>37944</v>
      </c>
      <c r="H975">
        <v>1.17</v>
      </c>
      <c r="I975" s="1">
        <v>40849</v>
      </c>
      <c r="J975">
        <v>1234.25</v>
      </c>
      <c r="K975" s="1">
        <v>40849</v>
      </c>
      <c r="L975">
        <v>1228.25</v>
      </c>
      <c r="M975" s="1">
        <v>40850</v>
      </c>
      <c r="N975">
        <v>-6</v>
      </c>
      <c r="O975" s="2">
        <v>40849</v>
      </c>
      <c r="P975" t="s">
        <v>45</v>
      </c>
      <c r="Q975" s="2">
        <v>40893</v>
      </c>
      <c r="R975" s="13"/>
      <c r="S975" s="1">
        <v>40849</v>
      </c>
      <c r="T975" t="s">
        <v>46</v>
      </c>
      <c r="U975" s="2">
        <v>40984</v>
      </c>
      <c r="V975" s="13"/>
      <c r="AC975" s="1">
        <v>40865</v>
      </c>
      <c r="AD975">
        <v>4067.83</v>
      </c>
    </row>
    <row r="976" spans="1:30" x14ac:dyDescent="0.25">
      <c r="A976" s="1">
        <v>40850</v>
      </c>
      <c r="B976">
        <v>2155.8670000000002</v>
      </c>
      <c r="C976" s="1">
        <v>40850</v>
      </c>
      <c r="D976">
        <v>1261.1500000000001</v>
      </c>
      <c r="E976" s="1">
        <v>40850</v>
      </c>
      <c r="F976">
        <v>2.0667</v>
      </c>
      <c r="G976" s="1">
        <v>37945</v>
      </c>
      <c r="H976">
        <v>1.17</v>
      </c>
      <c r="I976" s="1">
        <v>40850</v>
      </c>
      <c r="J976">
        <v>1255.75</v>
      </c>
      <c r="K976" s="1">
        <v>40850</v>
      </c>
      <c r="L976">
        <v>1249.75</v>
      </c>
      <c r="M976" s="1">
        <v>40851</v>
      </c>
      <c r="N976">
        <v>-6</v>
      </c>
      <c r="O976" s="2">
        <v>40850</v>
      </c>
      <c r="P976" t="s">
        <v>45</v>
      </c>
      <c r="Q976" s="2">
        <v>40893</v>
      </c>
      <c r="R976" s="13"/>
      <c r="S976" s="1">
        <v>40850</v>
      </c>
      <c r="T976" t="s">
        <v>46</v>
      </c>
      <c r="U976" s="2">
        <v>40984</v>
      </c>
      <c r="V976" s="13"/>
      <c r="AC976" s="1">
        <v>40868</v>
      </c>
      <c r="AD976">
        <v>4006.82</v>
      </c>
    </row>
    <row r="977" spans="1:30" x14ac:dyDescent="0.25">
      <c r="A977" s="1">
        <v>40851</v>
      </c>
      <c r="B977">
        <v>2142.3429999999998</v>
      </c>
      <c r="C977" s="1">
        <v>40851</v>
      </c>
      <c r="D977">
        <v>1253.23</v>
      </c>
      <c r="E977" s="1">
        <v>40851</v>
      </c>
      <c r="F977">
        <v>2.0798999999999999</v>
      </c>
      <c r="G977" s="1">
        <v>37946</v>
      </c>
      <c r="H977">
        <v>1.17</v>
      </c>
      <c r="I977" s="1">
        <v>40851</v>
      </c>
      <c r="J977">
        <v>1251</v>
      </c>
      <c r="K977" s="1">
        <v>40851</v>
      </c>
      <c r="L977">
        <v>1245</v>
      </c>
      <c r="M977" s="1">
        <v>40854</v>
      </c>
      <c r="N977">
        <v>-6</v>
      </c>
      <c r="O977" s="2">
        <v>40851</v>
      </c>
      <c r="P977" t="s">
        <v>45</v>
      </c>
      <c r="Q977" s="2">
        <v>40893</v>
      </c>
      <c r="R977" s="13"/>
      <c r="S977" s="1">
        <v>40851</v>
      </c>
      <c r="T977" t="s">
        <v>46</v>
      </c>
      <c r="U977" s="2">
        <v>40984</v>
      </c>
      <c r="V977" s="13"/>
      <c r="AC977" s="1">
        <v>40869</v>
      </c>
      <c r="AD977">
        <v>3985.6</v>
      </c>
    </row>
    <row r="978" spans="1:30" x14ac:dyDescent="0.25">
      <c r="A978" s="1">
        <v>40854</v>
      </c>
      <c r="B978">
        <v>2156</v>
      </c>
      <c r="C978" s="1">
        <v>40854</v>
      </c>
      <c r="D978">
        <v>1261.1199999999999</v>
      </c>
      <c r="E978" s="1">
        <v>40854</v>
      </c>
      <c r="F978">
        <v>2.0670999999999999</v>
      </c>
      <c r="G978" s="1">
        <v>37949</v>
      </c>
      <c r="H978">
        <v>1.17</v>
      </c>
      <c r="I978" s="1">
        <v>40854</v>
      </c>
      <c r="J978">
        <v>1257.5</v>
      </c>
      <c r="K978" s="1">
        <v>40854</v>
      </c>
      <c r="L978">
        <v>1251.5</v>
      </c>
      <c r="M978" s="1">
        <v>40855</v>
      </c>
      <c r="N978">
        <v>-6</v>
      </c>
      <c r="O978" s="2">
        <v>40854</v>
      </c>
      <c r="P978" t="s">
        <v>45</v>
      </c>
      <c r="Q978" s="2">
        <v>40893</v>
      </c>
      <c r="R978" s="13"/>
      <c r="S978" s="1">
        <v>40854</v>
      </c>
      <c r="T978" t="s">
        <v>46</v>
      </c>
      <c r="U978" s="2">
        <v>40984</v>
      </c>
      <c r="V978" s="13"/>
      <c r="AC978" s="1">
        <v>40870</v>
      </c>
      <c r="AD978">
        <v>3905.48</v>
      </c>
    </row>
    <row r="979" spans="1:30" x14ac:dyDescent="0.25">
      <c r="A979" s="1">
        <v>40855</v>
      </c>
      <c r="B979">
        <v>2182.6089999999999</v>
      </c>
      <c r="C979" s="1">
        <v>40855</v>
      </c>
      <c r="D979">
        <v>1275.92</v>
      </c>
      <c r="E979" s="1">
        <v>40855</v>
      </c>
      <c r="F979">
        <v>2.0488</v>
      </c>
      <c r="G979" s="1">
        <v>37950</v>
      </c>
      <c r="H979">
        <v>1.17</v>
      </c>
      <c r="I979" s="1">
        <v>40855</v>
      </c>
      <c r="J979">
        <v>1273.25</v>
      </c>
      <c r="K979" s="1">
        <v>40855</v>
      </c>
      <c r="L979">
        <v>1267.25</v>
      </c>
      <c r="M979" s="1">
        <v>40856</v>
      </c>
      <c r="N979">
        <v>-6</v>
      </c>
      <c r="O979" s="2">
        <v>40855</v>
      </c>
      <c r="P979" t="s">
        <v>45</v>
      </c>
      <c r="Q979" s="2">
        <v>40893</v>
      </c>
      <c r="R979" s="13"/>
      <c r="S979" s="1">
        <v>40855</v>
      </c>
      <c r="T979" t="s">
        <v>46</v>
      </c>
      <c r="U979" s="2">
        <v>40984</v>
      </c>
      <c r="V979" s="13"/>
      <c r="AC979" s="1">
        <v>40872</v>
      </c>
      <c r="AD979">
        <v>3891.06</v>
      </c>
    </row>
    <row r="980" spans="1:30" x14ac:dyDescent="0.25">
      <c r="A980" s="1">
        <v>40856</v>
      </c>
      <c r="B980">
        <v>2102.7240000000002</v>
      </c>
      <c r="C980" s="1">
        <v>40856</v>
      </c>
      <c r="D980">
        <v>1229.0999999999999</v>
      </c>
      <c r="E980" s="1">
        <v>40856</v>
      </c>
      <c r="F980">
        <v>2.1284999999999998</v>
      </c>
      <c r="G980" s="1">
        <v>37951</v>
      </c>
      <c r="H980">
        <v>1.17</v>
      </c>
      <c r="I980" s="1">
        <v>40856</v>
      </c>
      <c r="J980">
        <v>1225.5</v>
      </c>
      <c r="K980" s="1">
        <v>40856</v>
      </c>
      <c r="L980">
        <v>1219.5</v>
      </c>
      <c r="M980" s="1">
        <v>40857</v>
      </c>
      <c r="N980">
        <v>-6</v>
      </c>
      <c r="O980" s="2">
        <v>40856</v>
      </c>
      <c r="P980" t="s">
        <v>45</v>
      </c>
      <c r="Q980" s="2">
        <v>40893</v>
      </c>
      <c r="R980" s="13"/>
      <c r="S980" s="1">
        <v>40856</v>
      </c>
      <c r="T980" t="s">
        <v>46</v>
      </c>
      <c r="U980" s="2">
        <v>40984</v>
      </c>
      <c r="V980" s="13"/>
      <c r="AC980" s="1">
        <v>40875</v>
      </c>
      <c r="AD980">
        <v>4008.99</v>
      </c>
    </row>
    <row r="981" spans="1:30" x14ac:dyDescent="0.25">
      <c r="A981" s="1">
        <v>40857</v>
      </c>
      <c r="B981">
        <v>2121.136</v>
      </c>
      <c r="C981" s="1">
        <v>40857</v>
      </c>
      <c r="D981">
        <v>1239.69</v>
      </c>
      <c r="E981" s="1">
        <v>40857</v>
      </c>
      <c r="F981">
        <v>2.1107999999999998</v>
      </c>
      <c r="G981" s="1">
        <v>37953</v>
      </c>
      <c r="H981">
        <v>1.17188</v>
      </c>
      <c r="I981" s="1">
        <v>40857</v>
      </c>
      <c r="J981">
        <v>1237.5</v>
      </c>
      <c r="K981" s="1">
        <v>40857</v>
      </c>
      <c r="L981">
        <v>1231.5</v>
      </c>
      <c r="M981" s="1">
        <v>40858</v>
      </c>
      <c r="N981">
        <v>-6</v>
      </c>
      <c r="O981" s="2">
        <v>40857</v>
      </c>
      <c r="P981" t="s">
        <v>45</v>
      </c>
      <c r="Q981" s="2">
        <v>40893</v>
      </c>
      <c r="R981" s="13"/>
      <c r="S981" s="1">
        <v>40857</v>
      </c>
      <c r="T981" t="s">
        <v>46</v>
      </c>
      <c r="U981" s="2">
        <v>40984</v>
      </c>
      <c r="V981" s="13"/>
      <c r="AC981" s="1">
        <v>40876</v>
      </c>
      <c r="AD981">
        <v>4002.94</v>
      </c>
    </row>
    <row r="982" spans="1:30" x14ac:dyDescent="0.25">
      <c r="A982" s="1">
        <v>40858</v>
      </c>
      <c r="B982">
        <v>2162.4839999999999</v>
      </c>
      <c r="C982" s="1">
        <v>40858</v>
      </c>
      <c r="D982">
        <v>1263.8599999999999</v>
      </c>
      <c r="E982" s="1">
        <v>40858</v>
      </c>
      <c r="F982">
        <v>2.0703999999999998</v>
      </c>
      <c r="G982" s="1">
        <v>37956</v>
      </c>
      <c r="H982">
        <v>1.1781299999999999</v>
      </c>
      <c r="I982" s="1">
        <v>40858</v>
      </c>
      <c r="J982">
        <v>1261.5</v>
      </c>
      <c r="K982" s="1">
        <v>40858</v>
      </c>
      <c r="L982">
        <v>1255.5</v>
      </c>
      <c r="M982" s="1">
        <v>40861</v>
      </c>
      <c r="N982">
        <v>-5.9</v>
      </c>
      <c r="O982" s="2">
        <v>40858</v>
      </c>
      <c r="P982" t="s">
        <v>45</v>
      </c>
      <c r="Q982" s="2">
        <v>40893</v>
      </c>
      <c r="R982" s="13"/>
      <c r="S982" s="1">
        <v>40858</v>
      </c>
      <c r="T982" t="s">
        <v>46</v>
      </c>
      <c r="U982" s="2">
        <v>40984</v>
      </c>
      <c r="V982" s="13"/>
      <c r="AC982" s="1">
        <v>40877</v>
      </c>
      <c r="AD982">
        <v>3880.35</v>
      </c>
    </row>
    <row r="983" spans="1:30" x14ac:dyDescent="0.25">
      <c r="A983" s="1">
        <v>40861</v>
      </c>
      <c r="B983">
        <v>2142.0929999999998</v>
      </c>
      <c r="C983" s="1">
        <v>40861</v>
      </c>
      <c r="D983">
        <v>1251.78</v>
      </c>
      <c r="E983" s="1">
        <v>40861</v>
      </c>
      <c r="F983">
        <v>2.0928</v>
      </c>
      <c r="G983" s="1">
        <v>37957</v>
      </c>
      <c r="H983">
        <v>1.18</v>
      </c>
      <c r="I983" s="1">
        <v>40861</v>
      </c>
      <c r="J983">
        <v>1252.5</v>
      </c>
      <c r="K983" s="1">
        <v>40861</v>
      </c>
      <c r="L983">
        <v>1246.5</v>
      </c>
      <c r="M983" s="1">
        <v>40862</v>
      </c>
      <c r="N983">
        <v>-6</v>
      </c>
      <c r="O983" s="2">
        <v>40861</v>
      </c>
      <c r="P983" t="s">
        <v>45</v>
      </c>
      <c r="Q983" s="2">
        <v>40893</v>
      </c>
      <c r="R983" s="13"/>
      <c r="S983" s="1">
        <v>40861</v>
      </c>
      <c r="T983" t="s">
        <v>46</v>
      </c>
      <c r="U983" s="2">
        <v>40984</v>
      </c>
      <c r="V983" s="13"/>
      <c r="AC983" s="1">
        <v>40878</v>
      </c>
      <c r="AD983">
        <v>3895.02</v>
      </c>
    </row>
    <row r="984" spans="1:30" x14ac:dyDescent="0.25">
      <c r="A984" s="1">
        <v>40862</v>
      </c>
      <c r="B984">
        <v>2152.797</v>
      </c>
      <c r="C984" s="1">
        <v>40862</v>
      </c>
      <c r="D984">
        <v>1257.81</v>
      </c>
      <c r="E984" s="1">
        <v>40862</v>
      </c>
      <c r="F984">
        <v>2.0880999999999998</v>
      </c>
      <c r="G984" s="1">
        <v>37958</v>
      </c>
      <c r="H984">
        <v>1.18</v>
      </c>
      <c r="I984" s="1">
        <v>40862</v>
      </c>
      <c r="J984">
        <v>1254</v>
      </c>
      <c r="K984" s="1">
        <v>40862</v>
      </c>
      <c r="L984">
        <v>1248</v>
      </c>
      <c r="M984" s="1">
        <v>40863</v>
      </c>
      <c r="N984">
        <v>-6</v>
      </c>
      <c r="O984" s="2">
        <v>40862</v>
      </c>
      <c r="P984" t="s">
        <v>45</v>
      </c>
      <c r="Q984" s="2">
        <v>40893</v>
      </c>
      <c r="R984" s="13"/>
      <c r="S984" s="1">
        <v>40862</v>
      </c>
      <c r="T984" t="s">
        <v>46</v>
      </c>
      <c r="U984" s="2">
        <v>40984</v>
      </c>
      <c r="V984" s="13"/>
      <c r="AC984" s="1">
        <v>40879</v>
      </c>
      <c r="AD984">
        <v>3895.7</v>
      </c>
    </row>
    <row r="985" spans="1:30" x14ac:dyDescent="0.25">
      <c r="A985" s="1">
        <v>40863</v>
      </c>
      <c r="B985">
        <v>2117.643</v>
      </c>
      <c r="C985" s="1">
        <v>40863</v>
      </c>
      <c r="D985">
        <v>1236.9100000000001</v>
      </c>
      <c r="E985" s="1">
        <v>40863</v>
      </c>
      <c r="F985">
        <v>2.1269</v>
      </c>
      <c r="G985" s="1">
        <v>37959</v>
      </c>
      <c r="H985">
        <v>1.18</v>
      </c>
      <c r="I985" s="1">
        <v>40863</v>
      </c>
      <c r="J985">
        <v>1231</v>
      </c>
      <c r="K985" s="1">
        <v>40863</v>
      </c>
      <c r="L985">
        <v>1225</v>
      </c>
      <c r="M985" s="1">
        <v>40864</v>
      </c>
      <c r="N985">
        <v>-5.9</v>
      </c>
      <c r="O985" s="2">
        <v>40863</v>
      </c>
      <c r="P985" t="s">
        <v>45</v>
      </c>
      <c r="Q985" s="2">
        <v>40893</v>
      </c>
      <c r="R985" s="13"/>
      <c r="S985" s="1">
        <v>40863</v>
      </c>
      <c r="T985" t="s">
        <v>46</v>
      </c>
      <c r="U985" s="2">
        <v>40984</v>
      </c>
      <c r="V985" s="13"/>
      <c r="AC985" s="1">
        <v>40882</v>
      </c>
      <c r="AD985">
        <v>3863.03</v>
      </c>
    </row>
    <row r="986" spans="1:30" x14ac:dyDescent="0.25">
      <c r="A986" s="1">
        <v>40864</v>
      </c>
      <c r="B986">
        <v>2082.0949999999998</v>
      </c>
      <c r="C986" s="1">
        <v>40864</v>
      </c>
      <c r="D986">
        <v>1216.1300000000001</v>
      </c>
      <c r="E986" s="1">
        <v>40864</v>
      </c>
      <c r="F986">
        <v>2.1642000000000001</v>
      </c>
      <c r="G986" s="1">
        <v>37960</v>
      </c>
      <c r="H986">
        <v>1.18</v>
      </c>
      <c r="I986" s="1">
        <v>40864</v>
      </c>
      <c r="J986">
        <v>1214.75</v>
      </c>
      <c r="K986" s="1">
        <v>40864</v>
      </c>
      <c r="L986">
        <v>1209</v>
      </c>
      <c r="M986" s="1">
        <v>40865</v>
      </c>
      <c r="N986">
        <v>-5.8</v>
      </c>
      <c r="O986" s="2">
        <v>40864</v>
      </c>
      <c r="P986" t="s">
        <v>45</v>
      </c>
      <c r="Q986" s="2">
        <v>40893</v>
      </c>
      <c r="R986" s="13"/>
      <c r="S986" s="1">
        <v>40864</v>
      </c>
      <c r="T986" t="s">
        <v>46</v>
      </c>
      <c r="U986" s="2">
        <v>40984</v>
      </c>
      <c r="V986" s="13"/>
      <c r="AC986" s="1">
        <v>40883</v>
      </c>
      <c r="AD986">
        <v>3859.21</v>
      </c>
    </row>
    <row r="987" spans="1:30" x14ac:dyDescent="0.25">
      <c r="A987" s="1">
        <v>40865</v>
      </c>
      <c r="B987">
        <v>2081.4229999999998</v>
      </c>
      <c r="C987" s="1">
        <v>40865</v>
      </c>
      <c r="D987">
        <v>1215.6500000000001</v>
      </c>
      <c r="E987" s="1">
        <v>40865</v>
      </c>
      <c r="F987">
        <v>2.1663000000000001</v>
      </c>
      <c r="G987" s="1">
        <v>37963</v>
      </c>
      <c r="H987">
        <v>1.1712499999999999</v>
      </c>
      <c r="I987" s="1">
        <v>40865</v>
      </c>
      <c r="J987">
        <v>1214</v>
      </c>
      <c r="K987" s="1">
        <v>40865</v>
      </c>
      <c r="L987">
        <v>1208</v>
      </c>
      <c r="M987" s="1">
        <v>40868</v>
      </c>
      <c r="N987">
        <v>-5.8</v>
      </c>
      <c r="O987" s="2">
        <v>40865</v>
      </c>
      <c r="P987" t="s">
        <v>45</v>
      </c>
      <c r="Q987" s="2">
        <v>40893</v>
      </c>
      <c r="R987" s="13"/>
      <c r="S987" s="1">
        <v>40865</v>
      </c>
      <c r="T987" t="s">
        <v>46</v>
      </c>
      <c r="U987" s="2">
        <v>40984</v>
      </c>
      <c r="V987" s="13"/>
      <c r="AC987" s="1">
        <v>40884</v>
      </c>
      <c r="AD987">
        <v>3856.27</v>
      </c>
    </row>
    <row r="988" spans="1:30" x14ac:dyDescent="0.25">
      <c r="A988" s="1">
        <v>40868</v>
      </c>
      <c r="B988">
        <v>2042.7070000000001</v>
      </c>
      <c r="C988" s="1">
        <v>40868</v>
      </c>
      <c r="D988">
        <v>1192.98</v>
      </c>
      <c r="E988" s="1">
        <v>40868</v>
      </c>
      <c r="F988">
        <v>2.2056</v>
      </c>
      <c r="G988" s="1">
        <v>37964</v>
      </c>
      <c r="H988">
        <v>1.17</v>
      </c>
      <c r="I988" s="1">
        <v>40868</v>
      </c>
      <c r="J988">
        <v>1190.75</v>
      </c>
      <c r="K988" s="1">
        <v>40868</v>
      </c>
      <c r="L988">
        <v>1185</v>
      </c>
      <c r="M988" s="1">
        <v>40869</v>
      </c>
      <c r="N988">
        <v>-5.9</v>
      </c>
      <c r="O988" s="2">
        <v>40868</v>
      </c>
      <c r="P988" t="s">
        <v>45</v>
      </c>
      <c r="Q988" s="2">
        <v>40893</v>
      </c>
      <c r="R988" s="13"/>
      <c r="S988" s="1">
        <v>40868</v>
      </c>
      <c r="T988" t="s">
        <v>46</v>
      </c>
      <c r="U988" s="2">
        <v>40984</v>
      </c>
      <c r="V988" s="13"/>
      <c r="AC988" s="1">
        <v>40885</v>
      </c>
      <c r="AD988">
        <v>3882.36</v>
      </c>
    </row>
    <row r="989" spans="1:30" x14ac:dyDescent="0.25">
      <c r="A989" s="1">
        <v>40869</v>
      </c>
      <c r="B989">
        <v>2034.41</v>
      </c>
      <c r="C989" s="1">
        <v>40869</v>
      </c>
      <c r="D989">
        <v>1188.04</v>
      </c>
      <c r="E989" s="1">
        <v>40869</v>
      </c>
      <c r="F989">
        <v>2.2153999999999998</v>
      </c>
      <c r="G989" s="1">
        <v>37965</v>
      </c>
      <c r="H989">
        <v>1.17</v>
      </c>
      <c r="I989" s="1">
        <v>40869</v>
      </c>
      <c r="J989">
        <v>1182.75</v>
      </c>
      <c r="K989" s="1">
        <v>40869</v>
      </c>
      <c r="L989">
        <v>1177</v>
      </c>
      <c r="M989" s="1">
        <v>40870</v>
      </c>
      <c r="N989">
        <v>-5.9</v>
      </c>
      <c r="O989" s="2">
        <v>40869</v>
      </c>
      <c r="P989" t="s">
        <v>45</v>
      </c>
      <c r="Q989" s="2">
        <v>40893</v>
      </c>
      <c r="R989" s="13"/>
      <c r="S989" s="1">
        <v>40869</v>
      </c>
      <c r="T989" t="s">
        <v>46</v>
      </c>
      <c r="U989" s="2">
        <v>40984</v>
      </c>
      <c r="V989" s="13"/>
      <c r="AC989" s="1">
        <v>40886</v>
      </c>
      <c r="AD989">
        <v>3924.7</v>
      </c>
    </row>
    <row r="990" spans="1:30" x14ac:dyDescent="0.25">
      <c r="A990" s="1">
        <v>40870</v>
      </c>
      <c r="B990">
        <v>1989.538</v>
      </c>
      <c r="C990" s="1">
        <v>40870</v>
      </c>
      <c r="D990">
        <v>1161.79</v>
      </c>
      <c r="E990" s="1">
        <v>40870</v>
      </c>
      <c r="F990">
        <v>2.2658</v>
      </c>
      <c r="G990" s="1">
        <v>37966</v>
      </c>
      <c r="H990">
        <v>1.17</v>
      </c>
      <c r="I990" s="1">
        <v>40870</v>
      </c>
      <c r="J990">
        <v>1160</v>
      </c>
      <c r="K990" s="1">
        <v>40870</v>
      </c>
      <c r="L990">
        <v>1154</v>
      </c>
      <c r="M990" s="1">
        <v>40872</v>
      </c>
      <c r="N990">
        <v>-6</v>
      </c>
      <c r="O990" s="2">
        <v>40870</v>
      </c>
      <c r="P990" t="s">
        <v>45</v>
      </c>
      <c r="Q990" s="2">
        <v>40893</v>
      </c>
      <c r="R990" s="13"/>
      <c r="S990" s="1">
        <v>40870</v>
      </c>
      <c r="T990" t="s">
        <v>46</v>
      </c>
      <c r="U990" s="2">
        <v>40984</v>
      </c>
      <c r="V990" s="13"/>
      <c r="AC990" s="1">
        <v>40889</v>
      </c>
      <c r="AD990">
        <v>3929.26</v>
      </c>
    </row>
    <row r="991" spans="1:30" x14ac:dyDescent="0.25">
      <c r="A991" s="1">
        <v>40872</v>
      </c>
      <c r="B991">
        <v>1984.501</v>
      </c>
      <c r="C991" s="1">
        <v>40872</v>
      </c>
      <c r="D991">
        <v>1158.67</v>
      </c>
      <c r="E991" s="1">
        <v>40872</v>
      </c>
      <c r="F991">
        <v>2.2728999999999999</v>
      </c>
      <c r="G991" s="1">
        <v>37967</v>
      </c>
      <c r="H991">
        <v>1.1681299999999999</v>
      </c>
      <c r="I991" s="1">
        <v>40872</v>
      </c>
      <c r="J991">
        <v>1153.5</v>
      </c>
      <c r="K991" s="1">
        <v>40872</v>
      </c>
      <c r="L991">
        <v>1147.5</v>
      </c>
      <c r="M991" s="1">
        <v>40875</v>
      </c>
      <c r="N991">
        <v>-5.9</v>
      </c>
      <c r="O991" s="2">
        <v>40872</v>
      </c>
      <c r="P991" t="s">
        <v>45</v>
      </c>
      <c r="Q991" s="2">
        <v>40893</v>
      </c>
      <c r="R991" s="13"/>
      <c r="S991" s="1">
        <v>40872</v>
      </c>
      <c r="T991" t="s">
        <v>46</v>
      </c>
      <c r="U991" s="2">
        <v>40984</v>
      </c>
      <c r="V991" s="13"/>
      <c r="AC991" s="1">
        <v>40890</v>
      </c>
      <c r="AD991">
        <v>3912.42</v>
      </c>
    </row>
    <row r="992" spans="1:30" x14ac:dyDescent="0.25">
      <c r="A992" s="1">
        <v>40875</v>
      </c>
      <c r="B992">
        <v>2042.8019999999999</v>
      </c>
      <c r="C992" s="1">
        <v>40875</v>
      </c>
      <c r="D992">
        <v>1192.55</v>
      </c>
      <c r="E992" s="1">
        <v>40875</v>
      </c>
      <c r="F992">
        <v>2.2105999999999999</v>
      </c>
      <c r="G992" s="1">
        <v>37970</v>
      </c>
      <c r="H992">
        <v>1.17</v>
      </c>
      <c r="I992" s="1">
        <v>40875</v>
      </c>
      <c r="J992">
        <v>1191</v>
      </c>
      <c r="K992" s="1">
        <v>40875</v>
      </c>
      <c r="L992">
        <v>1185.25</v>
      </c>
      <c r="M992" s="1">
        <v>40876</v>
      </c>
      <c r="N992">
        <v>-5.9</v>
      </c>
      <c r="O992" s="2">
        <v>40875</v>
      </c>
      <c r="P992" t="s">
        <v>45</v>
      </c>
      <c r="Q992" s="2">
        <v>40893</v>
      </c>
      <c r="R992" s="13"/>
      <c r="S992" s="1">
        <v>40875</v>
      </c>
      <c r="T992" t="s">
        <v>46</v>
      </c>
      <c r="U992" s="2">
        <v>40984</v>
      </c>
      <c r="V992" s="13"/>
      <c r="AC992" s="1">
        <v>40891</v>
      </c>
      <c r="AD992">
        <v>3882.7</v>
      </c>
    </row>
    <row r="993" spans="1:30" x14ac:dyDescent="0.25">
      <c r="A993" s="1">
        <v>40876</v>
      </c>
      <c r="B993">
        <v>2048.0639999999999</v>
      </c>
      <c r="C993" s="1">
        <v>40876</v>
      </c>
      <c r="D993">
        <v>1195.19</v>
      </c>
      <c r="E993" s="1">
        <v>40876</v>
      </c>
      <c r="F993">
        <v>2.2103000000000002</v>
      </c>
      <c r="G993" s="1">
        <v>37971</v>
      </c>
      <c r="H993">
        <v>1.17</v>
      </c>
      <c r="I993" s="1">
        <v>40876</v>
      </c>
      <c r="J993">
        <v>1196.5</v>
      </c>
      <c r="K993" s="1">
        <v>40876</v>
      </c>
      <c r="L993">
        <v>1190.5</v>
      </c>
      <c r="M993" s="1">
        <v>40877</v>
      </c>
      <c r="N993">
        <v>-5.9</v>
      </c>
      <c r="O993" s="2">
        <v>40876</v>
      </c>
      <c r="P993" t="s">
        <v>45</v>
      </c>
      <c r="Q993" s="2">
        <v>40893</v>
      </c>
      <c r="R993" s="13"/>
      <c r="S993" s="1">
        <v>40876</v>
      </c>
      <c r="T993" t="s">
        <v>46</v>
      </c>
      <c r="U993" s="2">
        <v>40984</v>
      </c>
      <c r="V993" s="13"/>
      <c r="AC993" s="1">
        <v>40892</v>
      </c>
      <c r="AD993">
        <v>3893.39</v>
      </c>
    </row>
    <row r="994" spans="1:30" x14ac:dyDescent="0.25">
      <c r="A994" s="1">
        <v>40877</v>
      </c>
      <c r="B994">
        <v>2137.0770000000002</v>
      </c>
      <c r="C994" s="1">
        <v>40877</v>
      </c>
      <c r="D994">
        <v>1246.96</v>
      </c>
      <c r="E994" s="1">
        <v>40877</v>
      </c>
      <c r="F994">
        <v>2.1198999999999999</v>
      </c>
      <c r="G994" s="1">
        <v>37972</v>
      </c>
      <c r="H994">
        <v>1.17</v>
      </c>
      <c r="I994" s="1">
        <v>40877</v>
      </c>
      <c r="J994">
        <v>1246</v>
      </c>
      <c r="K994" s="1">
        <v>40877</v>
      </c>
      <c r="L994">
        <v>1240</v>
      </c>
      <c r="M994" s="1">
        <v>40878</v>
      </c>
      <c r="N994">
        <v>-5.9</v>
      </c>
      <c r="O994" s="2">
        <v>40877</v>
      </c>
      <c r="P994" t="s">
        <v>45</v>
      </c>
      <c r="Q994" s="2">
        <v>40893</v>
      </c>
      <c r="R994" s="13"/>
      <c r="S994" s="1">
        <v>40877</v>
      </c>
      <c r="T994" t="s">
        <v>46</v>
      </c>
      <c r="U994" s="2">
        <v>40984</v>
      </c>
      <c r="V994" s="13"/>
      <c r="AC994" s="1">
        <v>40893</v>
      </c>
      <c r="AD994">
        <v>3899.64</v>
      </c>
    </row>
    <row r="995" spans="1:30" x14ac:dyDescent="0.25">
      <c r="A995" s="1">
        <v>40878</v>
      </c>
      <c r="B995">
        <v>2133.0709999999999</v>
      </c>
      <c r="C995" s="1">
        <v>40878</v>
      </c>
      <c r="D995">
        <v>1244.58</v>
      </c>
      <c r="E995" s="1">
        <v>40878</v>
      </c>
      <c r="F995">
        <v>2.1246</v>
      </c>
      <c r="G995" s="1">
        <v>37973</v>
      </c>
      <c r="H995">
        <v>1.17</v>
      </c>
      <c r="I995" s="1">
        <v>40878</v>
      </c>
      <c r="J995">
        <v>1243.5</v>
      </c>
      <c r="K995" s="1">
        <v>40878</v>
      </c>
      <c r="L995">
        <v>1237.75</v>
      </c>
      <c r="M995" s="1">
        <v>40879</v>
      </c>
      <c r="N995">
        <v>-5.9</v>
      </c>
      <c r="O995" s="2">
        <v>40878</v>
      </c>
      <c r="P995" t="s">
        <v>45</v>
      </c>
      <c r="Q995" s="2">
        <v>40893</v>
      </c>
      <c r="R995" s="13"/>
      <c r="S995" s="1">
        <v>40878</v>
      </c>
      <c r="T995" t="s">
        <v>46</v>
      </c>
      <c r="U995" s="2">
        <v>40984</v>
      </c>
      <c r="V995" s="13"/>
      <c r="AC995" s="1">
        <v>40896</v>
      </c>
      <c r="AD995">
        <v>3895.61</v>
      </c>
    </row>
    <row r="996" spans="1:30" x14ac:dyDescent="0.25">
      <c r="A996" s="1">
        <v>40879</v>
      </c>
      <c r="B996">
        <v>2132.6390000000001</v>
      </c>
      <c r="C996" s="1">
        <v>40879</v>
      </c>
      <c r="D996">
        <v>1244.28</v>
      </c>
      <c r="E996" s="1">
        <v>40879</v>
      </c>
      <c r="F996">
        <v>2.1252</v>
      </c>
      <c r="G996" s="1">
        <v>37974</v>
      </c>
      <c r="H996">
        <v>1.17</v>
      </c>
      <c r="I996" s="1">
        <v>40879</v>
      </c>
      <c r="J996">
        <v>1243.5</v>
      </c>
      <c r="K996" s="1">
        <v>40879</v>
      </c>
      <c r="L996">
        <v>1237.5</v>
      </c>
      <c r="M996" s="1">
        <v>40882</v>
      </c>
      <c r="N996">
        <v>-5.9</v>
      </c>
      <c r="O996" s="2">
        <v>40879</v>
      </c>
      <c r="P996" t="s">
        <v>45</v>
      </c>
      <c r="Q996" s="2">
        <v>40893</v>
      </c>
      <c r="R996" s="13"/>
      <c r="S996" s="1">
        <v>40879</v>
      </c>
      <c r="T996" t="s">
        <v>46</v>
      </c>
      <c r="U996" s="2">
        <v>40984</v>
      </c>
      <c r="V996" s="13"/>
      <c r="AC996" s="1">
        <v>40897</v>
      </c>
      <c r="AD996">
        <v>3943.77</v>
      </c>
    </row>
    <row r="997" spans="1:30" x14ac:dyDescent="0.25">
      <c r="A997" s="1">
        <v>40882</v>
      </c>
      <c r="B997">
        <v>2154.6799999999998</v>
      </c>
      <c r="C997" s="1">
        <v>40882</v>
      </c>
      <c r="D997">
        <v>1257.08</v>
      </c>
      <c r="E997" s="1">
        <v>40882</v>
      </c>
      <c r="F997">
        <v>2.0981999999999998</v>
      </c>
      <c r="G997" s="1">
        <v>37977</v>
      </c>
      <c r="H997">
        <v>1.17</v>
      </c>
      <c r="I997" s="1">
        <v>40882</v>
      </c>
      <c r="J997">
        <v>1255</v>
      </c>
      <c r="K997" s="1">
        <v>40882</v>
      </c>
      <c r="L997">
        <v>1249</v>
      </c>
      <c r="M997" s="1">
        <v>40883</v>
      </c>
      <c r="N997">
        <v>-5.8</v>
      </c>
      <c r="O997" s="2">
        <v>40882</v>
      </c>
      <c r="P997" t="s">
        <v>45</v>
      </c>
      <c r="Q997" s="2">
        <v>40893</v>
      </c>
      <c r="R997" s="13"/>
      <c r="S997" s="1">
        <v>40882</v>
      </c>
      <c r="T997" t="s">
        <v>46</v>
      </c>
      <c r="U997" s="2">
        <v>40984</v>
      </c>
      <c r="V997" s="13"/>
      <c r="AC997" s="1">
        <v>40898</v>
      </c>
      <c r="AD997">
        <v>3936.57</v>
      </c>
    </row>
    <row r="998" spans="1:30" x14ac:dyDescent="0.25">
      <c r="A998" s="1">
        <v>40883</v>
      </c>
      <c r="B998">
        <v>2157.096</v>
      </c>
      <c r="C998" s="1">
        <v>40883</v>
      </c>
      <c r="D998">
        <v>1258.47</v>
      </c>
      <c r="E998" s="1">
        <v>40883</v>
      </c>
      <c r="F998">
        <v>2.0968</v>
      </c>
      <c r="G998" s="1">
        <v>37978</v>
      </c>
      <c r="H998">
        <v>1.17</v>
      </c>
      <c r="I998" s="1">
        <v>40883</v>
      </c>
      <c r="J998">
        <v>1255</v>
      </c>
      <c r="K998" s="1">
        <v>40883</v>
      </c>
      <c r="L998">
        <v>1249</v>
      </c>
      <c r="M998" s="1">
        <v>40884</v>
      </c>
      <c r="N998">
        <v>-5.8</v>
      </c>
      <c r="O998" s="2">
        <v>40883</v>
      </c>
      <c r="P998" t="s">
        <v>45</v>
      </c>
      <c r="Q998" s="2">
        <v>40893</v>
      </c>
      <c r="R998" s="13"/>
      <c r="S998" s="1">
        <v>40883</v>
      </c>
      <c r="T998" t="s">
        <v>46</v>
      </c>
      <c r="U998" s="2">
        <v>40984</v>
      </c>
      <c r="V998" s="13"/>
      <c r="AC998" s="1">
        <v>40899</v>
      </c>
      <c r="AD998">
        <v>3910.92</v>
      </c>
    </row>
    <row r="999" spans="1:30" x14ac:dyDescent="0.25">
      <c r="A999" s="1">
        <v>40884</v>
      </c>
      <c r="B999">
        <v>2162.0709999999999</v>
      </c>
      <c r="C999" s="1">
        <v>40884</v>
      </c>
      <c r="D999">
        <v>1261.01</v>
      </c>
      <c r="E999" s="1">
        <v>40884</v>
      </c>
      <c r="F999">
        <v>2.1015000000000001</v>
      </c>
      <c r="G999" s="1">
        <v>37979</v>
      </c>
      <c r="H999">
        <v>1.17</v>
      </c>
      <c r="I999" s="1">
        <v>40884</v>
      </c>
      <c r="J999">
        <v>1264</v>
      </c>
      <c r="K999" s="1">
        <v>40884</v>
      </c>
      <c r="L999">
        <v>1258.25</v>
      </c>
      <c r="M999" s="1">
        <v>40885</v>
      </c>
      <c r="N999">
        <v>-5.8</v>
      </c>
      <c r="O999" s="2">
        <v>40884</v>
      </c>
      <c r="P999" t="s">
        <v>45</v>
      </c>
      <c r="Q999" s="2">
        <v>40893</v>
      </c>
      <c r="R999" s="13"/>
      <c r="S999" s="1">
        <v>40884</v>
      </c>
      <c r="T999" t="s">
        <v>46</v>
      </c>
      <c r="U999" s="2">
        <v>40984</v>
      </c>
      <c r="V999" s="13"/>
      <c r="AC999" s="1">
        <v>40900</v>
      </c>
      <c r="AD999">
        <v>3879.88</v>
      </c>
    </row>
    <row r="1000" spans="1:30" x14ac:dyDescent="0.25">
      <c r="A1000" s="1">
        <v>40885</v>
      </c>
      <c r="B1000">
        <v>2116.4070000000002</v>
      </c>
      <c r="C1000" s="1">
        <v>40885</v>
      </c>
      <c r="D1000">
        <v>1234.3499999999999</v>
      </c>
      <c r="E1000" s="1">
        <v>40885</v>
      </c>
      <c r="F1000">
        <v>2.1471999999999998</v>
      </c>
      <c r="G1000" s="1">
        <v>37981</v>
      </c>
      <c r="H1000">
        <v>1.17</v>
      </c>
      <c r="I1000" s="1">
        <v>40885</v>
      </c>
      <c r="J1000">
        <v>1236</v>
      </c>
      <c r="K1000" s="1">
        <v>40885</v>
      </c>
      <c r="L1000">
        <v>1230.25</v>
      </c>
      <c r="M1000" s="1">
        <v>40886</v>
      </c>
      <c r="N1000">
        <v>-5.8</v>
      </c>
      <c r="O1000" s="2">
        <v>40885</v>
      </c>
      <c r="P1000" t="s">
        <v>45</v>
      </c>
      <c r="Q1000" s="2">
        <v>40893</v>
      </c>
      <c r="R1000" s="13"/>
      <c r="S1000" s="1">
        <v>40885</v>
      </c>
      <c r="T1000" t="s">
        <v>46</v>
      </c>
      <c r="U1000" s="2">
        <v>40984</v>
      </c>
      <c r="V1000" s="13"/>
      <c r="AC1000" s="1">
        <v>40904</v>
      </c>
      <c r="AD1000">
        <v>3879.24</v>
      </c>
    </row>
    <row r="1001" spans="1:30" x14ac:dyDescent="0.25">
      <c r="A1001" s="1">
        <v>40886</v>
      </c>
      <c r="B1001">
        <v>2152.145</v>
      </c>
      <c r="C1001" s="1">
        <v>40886</v>
      </c>
      <c r="D1001">
        <v>1255.19</v>
      </c>
      <c r="E1001" s="1">
        <v>40886</v>
      </c>
      <c r="F1001">
        <v>2.1185</v>
      </c>
      <c r="G1001" s="1">
        <v>37984</v>
      </c>
      <c r="H1001">
        <v>1.1625000000000001</v>
      </c>
      <c r="I1001" s="1">
        <v>40886</v>
      </c>
      <c r="J1001">
        <v>1258.75</v>
      </c>
      <c r="K1001" s="1">
        <v>40886</v>
      </c>
      <c r="L1001">
        <v>1253</v>
      </c>
      <c r="M1001" s="1">
        <v>40889</v>
      </c>
      <c r="N1001">
        <v>-5.9</v>
      </c>
      <c r="O1001" s="2">
        <v>40886</v>
      </c>
      <c r="P1001" t="s">
        <v>45</v>
      </c>
      <c r="Q1001" s="2">
        <v>40893</v>
      </c>
      <c r="R1001" s="13"/>
      <c r="S1001" s="1">
        <v>40886</v>
      </c>
      <c r="T1001" t="s">
        <v>46</v>
      </c>
      <c r="U1001" s="2">
        <v>40984</v>
      </c>
      <c r="V1001" s="13"/>
      <c r="AC1001" s="1">
        <v>40905</v>
      </c>
      <c r="AD1001">
        <v>3900.75</v>
      </c>
    </row>
    <row r="1002" spans="1:30" x14ac:dyDescent="0.25">
      <c r="A1002" s="1">
        <v>40889</v>
      </c>
      <c r="B1002">
        <v>2120.154</v>
      </c>
      <c r="C1002" s="1">
        <v>40889</v>
      </c>
      <c r="D1002">
        <v>1236.47</v>
      </c>
      <c r="E1002" s="1">
        <v>40889</v>
      </c>
      <c r="F1002">
        <v>2.1516000000000002</v>
      </c>
      <c r="G1002" s="1">
        <v>37985</v>
      </c>
      <c r="H1002">
        <v>1.155</v>
      </c>
      <c r="I1002" s="1">
        <v>40889</v>
      </c>
      <c r="J1002">
        <v>1235.25</v>
      </c>
      <c r="K1002" s="1">
        <v>40889</v>
      </c>
      <c r="L1002">
        <v>1229.25</v>
      </c>
      <c r="M1002" s="1">
        <v>40890</v>
      </c>
      <c r="N1002">
        <v>-6.1</v>
      </c>
      <c r="O1002" s="2">
        <v>40889</v>
      </c>
      <c r="P1002" t="s">
        <v>45</v>
      </c>
      <c r="Q1002" s="2">
        <v>40893</v>
      </c>
      <c r="R1002" s="13"/>
      <c r="S1002" s="1">
        <v>40889</v>
      </c>
      <c r="T1002" t="s">
        <v>46</v>
      </c>
      <c r="U1002" s="2">
        <v>40984</v>
      </c>
      <c r="V1002" s="13"/>
      <c r="AC1002" s="1">
        <v>40906</v>
      </c>
      <c r="AD1002">
        <v>3909.84</v>
      </c>
    </row>
    <row r="1003" spans="1:30" x14ac:dyDescent="0.25">
      <c r="A1003" s="1">
        <v>40890</v>
      </c>
      <c r="B1003">
        <v>2102.1469999999999</v>
      </c>
      <c r="C1003" s="1">
        <v>40890</v>
      </c>
      <c r="D1003">
        <v>1225.73</v>
      </c>
      <c r="E1003" s="1">
        <v>40890</v>
      </c>
      <c r="F1003">
        <v>2.1739000000000002</v>
      </c>
      <c r="G1003" s="1">
        <v>37986</v>
      </c>
      <c r="H1003">
        <v>1.15188</v>
      </c>
      <c r="I1003" s="1">
        <v>40890</v>
      </c>
      <c r="J1003">
        <v>1226.25</v>
      </c>
      <c r="K1003" s="1">
        <v>40890</v>
      </c>
      <c r="L1003">
        <v>1220.25</v>
      </c>
      <c r="M1003" s="1">
        <v>40891</v>
      </c>
      <c r="N1003">
        <v>-6.3</v>
      </c>
      <c r="O1003" s="2">
        <v>40890</v>
      </c>
      <c r="P1003" t="s">
        <v>45</v>
      </c>
      <c r="Q1003" s="2">
        <v>40893</v>
      </c>
      <c r="R1003" s="13"/>
      <c r="S1003" s="1">
        <v>40890</v>
      </c>
      <c r="T1003" t="s">
        <v>46</v>
      </c>
      <c r="U1003" s="2">
        <v>40984</v>
      </c>
      <c r="V1003" s="13"/>
      <c r="AC1003" s="1">
        <v>40907</v>
      </c>
      <c r="AD1003">
        <v>3912.12</v>
      </c>
    </row>
    <row r="1004" spans="1:30" x14ac:dyDescent="0.25">
      <c r="A1004" s="1">
        <v>40891</v>
      </c>
      <c r="B1004">
        <v>2078.5079999999998</v>
      </c>
      <c r="C1004" s="1">
        <v>40891</v>
      </c>
      <c r="D1004">
        <v>1211.82</v>
      </c>
      <c r="E1004" s="1">
        <v>40891</v>
      </c>
      <c r="F1004">
        <v>2.1962000000000002</v>
      </c>
      <c r="G1004" s="1">
        <v>37988</v>
      </c>
      <c r="H1004">
        <v>1.1499999999999999</v>
      </c>
      <c r="I1004" s="1">
        <v>40891</v>
      </c>
      <c r="J1004">
        <v>1212.5</v>
      </c>
      <c r="K1004" s="1">
        <v>40891</v>
      </c>
      <c r="L1004">
        <v>1206.25</v>
      </c>
      <c r="M1004" s="1">
        <v>40892</v>
      </c>
      <c r="N1004">
        <v>-6.4</v>
      </c>
      <c r="O1004" s="2">
        <v>40891</v>
      </c>
      <c r="P1004" t="s">
        <v>45</v>
      </c>
      <c r="Q1004" s="2">
        <v>40893</v>
      </c>
      <c r="R1004" s="13"/>
      <c r="S1004" s="1">
        <v>40891</v>
      </c>
      <c r="T1004" t="s">
        <v>46</v>
      </c>
      <c r="U1004" s="2">
        <v>40984</v>
      </c>
      <c r="V1004" s="13"/>
      <c r="AC1004" s="1">
        <v>40911</v>
      </c>
      <c r="AD1004">
        <v>3917.34</v>
      </c>
    </row>
    <row r="1005" spans="1:30" x14ac:dyDescent="0.25">
      <c r="A1005" s="1">
        <v>40892</v>
      </c>
      <c r="B1005">
        <v>2085.4360000000001</v>
      </c>
      <c r="C1005" s="1">
        <v>40892</v>
      </c>
      <c r="D1005">
        <v>1215.75</v>
      </c>
      <c r="E1005" s="1">
        <v>40892</v>
      </c>
      <c r="F1005">
        <v>2.1938</v>
      </c>
      <c r="G1005" s="1">
        <v>37991</v>
      </c>
      <c r="H1005">
        <v>1.1499999999999999</v>
      </c>
      <c r="I1005" s="1">
        <v>40892</v>
      </c>
      <c r="J1005">
        <v>1218</v>
      </c>
      <c r="K1005" s="1">
        <v>40892</v>
      </c>
      <c r="L1005">
        <v>1211.75</v>
      </c>
      <c r="M1005" s="1">
        <v>40893</v>
      </c>
      <c r="N1005">
        <v>-6.45</v>
      </c>
      <c r="O1005" s="2">
        <v>40892</v>
      </c>
      <c r="P1005" t="s">
        <v>45</v>
      </c>
      <c r="Q1005" s="2">
        <v>40893</v>
      </c>
      <c r="R1005" s="13"/>
      <c r="S1005" s="1">
        <v>40892</v>
      </c>
      <c r="T1005" t="s">
        <v>46</v>
      </c>
      <c r="U1005" s="2">
        <v>40984</v>
      </c>
      <c r="V1005" s="13"/>
      <c r="AC1005" s="1">
        <v>40912</v>
      </c>
      <c r="AD1005">
        <v>3916.39</v>
      </c>
    </row>
    <row r="1006" spans="1:30" x14ac:dyDescent="0.25">
      <c r="A1006" s="1">
        <v>40893</v>
      </c>
      <c r="B1006">
        <v>2092.1840000000002</v>
      </c>
      <c r="C1006" s="1">
        <v>40893</v>
      </c>
      <c r="D1006">
        <v>1219.6600000000001</v>
      </c>
      <c r="E1006" s="1">
        <v>40893</v>
      </c>
      <c r="F1006">
        <v>2.1728000000000001</v>
      </c>
      <c r="G1006" s="1">
        <v>37992</v>
      </c>
      <c r="H1006">
        <v>1.1499999999999999</v>
      </c>
      <c r="I1006" s="1">
        <v>40893</v>
      </c>
      <c r="J1006">
        <v>1225.05</v>
      </c>
      <c r="K1006" s="1">
        <v>40893</v>
      </c>
      <c r="L1006">
        <v>1211</v>
      </c>
      <c r="M1006" s="1">
        <v>40896</v>
      </c>
      <c r="N1006">
        <v>-5.4</v>
      </c>
      <c r="O1006" s="2">
        <v>40893</v>
      </c>
      <c r="P1006" t="s">
        <v>45</v>
      </c>
      <c r="Q1006" s="2">
        <v>40893</v>
      </c>
      <c r="R1006" s="13"/>
      <c r="S1006" s="1">
        <v>40893</v>
      </c>
      <c r="T1006" t="s">
        <v>46</v>
      </c>
      <c r="U1006" s="2">
        <v>40984</v>
      </c>
      <c r="V1006" s="13"/>
      <c r="AC1006" s="1">
        <v>40913</v>
      </c>
      <c r="AD1006">
        <v>3910.57</v>
      </c>
    </row>
    <row r="1007" spans="1:30" x14ac:dyDescent="0.25">
      <c r="A1007" s="1">
        <v>40896</v>
      </c>
      <c r="B1007">
        <v>2067.6689999999999</v>
      </c>
      <c r="C1007" s="1">
        <v>40896</v>
      </c>
      <c r="D1007">
        <v>1205.3499999999999</v>
      </c>
      <c r="E1007" s="1">
        <v>40896</v>
      </c>
      <c r="F1007">
        <v>2.1955999999999998</v>
      </c>
      <c r="G1007" s="1">
        <v>37993</v>
      </c>
      <c r="H1007">
        <v>1.1399999999999999</v>
      </c>
      <c r="I1007" s="1">
        <v>40896</v>
      </c>
      <c r="J1007">
        <v>1199</v>
      </c>
      <c r="K1007" s="1">
        <v>40896</v>
      </c>
      <c r="L1007">
        <v>1193.5</v>
      </c>
      <c r="M1007" s="1">
        <v>40897</v>
      </c>
      <c r="N1007">
        <v>-5.3</v>
      </c>
      <c r="O1007" s="2">
        <v>40896</v>
      </c>
      <c r="P1007" t="s">
        <v>46</v>
      </c>
      <c r="Q1007" s="2">
        <v>40984</v>
      </c>
      <c r="R1007" s="13"/>
      <c r="S1007" s="1">
        <v>40896</v>
      </c>
      <c r="T1007" t="s">
        <v>47</v>
      </c>
      <c r="U1007" s="2">
        <v>41075</v>
      </c>
      <c r="V1007" s="13"/>
      <c r="AC1007" s="1">
        <v>40914</v>
      </c>
      <c r="AD1007">
        <v>3913.74</v>
      </c>
    </row>
    <row r="1008" spans="1:30" x14ac:dyDescent="0.25">
      <c r="A1008" s="1">
        <v>40897</v>
      </c>
      <c r="B1008">
        <v>2129.672</v>
      </c>
      <c r="C1008" s="1">
        <v>40897</v>
      </c>
      <c r="D1008">
        <v>1241.31</v>
      </c>
      <c r="E1008" s="1">
        <v>40897</v>
      </c>
      <c r="F1008">
        <v>2.1345000000000001</v>
      </c>
      <c r="G1008" s="1">
        <v>37994</v>
      </c>
      <c r="H1008">
        <v>1.1399999999999999</v>
      </c>
      <c r="I1008" s="1">
        <v>40897</v>
      </c>
      <c r="J1008">
        <v>1236</v>
      </c>
      <c r="K1008" s="1">
        <v>40897</v>
      </c>
      <c r="L1008">
        <v>1230.75</v>
      </c>
      <c r="M1008" s="1">
        <v>40898</v>
      </c>
      <c r="N1008">
        <v>-5.3</v>
      </c>
      <c r="O1008" s="2">
        <v>40897</v>
      </c>
      <c r="P1008" t="s">
        <v>46</v>
      </c>
      <c r="Q1008" s="2">
        <v>40984</v>
      </c>
      <c r="R1008" s="13"/>
      <c r="S1008" s="1">
        <v>40897</v>
      </c>
      <c r="T1008" t="s">
        <v>47</v>
      </c>
      <c r="U1008" s="2">
        <v>41075</v>
      </c>
      <c r="V1008" s="13"/>
      <c r="AC1008" s="1">
        <v>40917</v>
      </c>
      <c r="AD1008">
        <v>3912.24</v>
      </c>
    </row>
    <row r="1009" spans="1:30" x14ac:dyDescent="0.25">
      <c r="A1009" s="1">
        <v>40898</v>
      </c>
      <c r="B1009">
        <v>2133.857</v>
      </c>
      <c r="C1009" s="1">
        <v>40898</v>
      </c>
      <c r="D1009">
        <v>1243.72</v>
      </c>
      <c r="E1009" s="1">
        <v>40898</v>
      </c>
      <c r="F1009">
        <v>2.1305999999999998</v>
      </c>
      <c r="G1009" s="1">
        <v>37995</v>
      </c>
      <c r="H1009">
        <v>1.1399999999999999</v>
      </c>
      <c r="I1009" s="1">
        <v>40898</v>
      </c>
      <c r="J1009">
        <v>1236.25</v>
      </c>
      <c r="K1009" s="1">
        <v>40898</v>
      </c>
      <c r="L1009">
        <v>1231</v>
      </c>
      <c r="M1009" s="1">
        <v>40899</v>
      </c>
      <c r="N1009">
        <v>-5.3</v>
      </c>
      <c r="O1009" s="2">
        <v>40898</v>
      </c>
      <c r="P1009" t="s">
        <v>46</v>
      </c>
      <c r="Q1009" s="2">
        <v>40984</v>
      </c>
      <c r="R1009" s="13"/>
      <c r="S1009" s="1">
        <v>40898</v>
      </c>
      <c r="T1009" t="s">
        <v>47</v>
      </c>
      <c r="U1009" s="2">
        <v>41075</v>
      </c>
      <c r="V1009" s="13"/>
      <c r="AC1009" s="1">
        <v>40918</v>
      </c>
      <c r="AD1009">
        <v>3908.88</v>
      </c>
    </row>
    <row r="1010" spans="1:30" x14ac:dyDescent="0.25">
      <c r="A1010" s="1">
        <v>40899</v>
      </c>
      <c r="B1010">
        <v>2152.0360000000001</v>
      </c>
      <c r="C1010" s="1">
        <v>40899</v>
      </c>
      <c r="D1010">
        <v>1254</v>
      </c>
      <c r="E1010" s="1">
        <v>40899</v>
      </c>
      <c r="F1010">
        <v>2.1164999999999998</v>
      </c>
      <c r="G1010" s="1">
        <v>37998</v>
      </c>
      <c r="H1010">
        <v>1.1200000000000001</v>
      </c>
      <c r="I1010" s="1">
        <v>40899</v>
      </c>
      <c r="J1010">
        <v>1249</v>
      </c>
      <c r="K1010" s="1">
        <v>40899</v>
      </c>
      <c r="L1010">
        <v>1243.75</v>
      </c>
      <c r="M1010" s="1">
        <v>40900</v>
      </c>
      <c r="N1010">
        <v>-5.3</v>
      </c>
      <c r="O1010" s="2">
        <v>40899</v>
      </c>
      <c r="P1010" t="s">
        <v>46</v>
      </c>
      <c r="Q1010" s="2">
        <v>40984</v>
      </c>
      <c r="R1010" s="13"/>
      <c r="S1010" s="1">
        <v>40899</v>
      </c>
      <c r="T1010" t="s">
        <v>47</v>
      </c>
      <c r="U1010" s="2">
        <v>41075</v>
      </c>
      <c r="V1010" s="13"/>
      <c r="AC1010" s="1">
        <v>40919</v>
      </c>
      <c r="AD1010">
        <v>3908.16</v>
      </c>
    </row>
    <row r="1011" spans="1:30" x14ac:dyDescent="0.25">
      <c r="A1011" s="1">
        <v>40900</v>
      </c>
      <c r="B1011">
        <v>2171.5030000000002</v>
      </c>
      <c r="C1011" s="1">
        <v>40900</v>
      </c>
      <c r="D1011">
        <v>1265.33</v>
      </c>
      <c r="E1011" s="1">
        <v>40900</v>
      </c>
      <c r="F1011">
        <v>2.0966999999999998</v>
      </c>
      <c r="G1011" s="1">
        <v>37999</v>
      </c>
      <c r="H1011">
        <v>1.1200000000000001</v>
      </c>
      <c r="I1011" s="1">
        <v>40900</v>
      </c>
      <c r="J1011">
        <v>1260.25</v>
      </c>
      <c r="K1011" s="1">
        <v>40900</v>
      </c>
      <c r="L1011">
        <v>1255</v>
      </c>
      <c r="M1011" s="1">
        <v>40904</v>
      </c>
      <c r="N1011">
        <v>-5.3</v>
      </c>
      <c r="O1011" s="2">
        <v>40900</v>
      </c>
      <c r="P1011" t="s">
        <v>46</v>
      </c>
      <c r="Q1011" s="2">
        <v>40984</v>
      </c>
      <c r="R1011" s="13"/>
      <c r="S1011" s="1">
        <v>40900</v>
      </c>
      <c r="T1011" t="s">
        <v>47</v>
      </c>
      <c r="U1011" s="2">
        <v>41075</v>
      </c>
      <c r="V1011" s="13"/>
      <c r="AC1011" s="1">
        <v>40920</v>
      </c>
      <c r="AD1011">
        <v>3905.34</v>
      </c>
    </row>
    <row r="1012" spans="1:30" x14ac:dyDescent="0.25">
      <c r="A1012" s="1">
        <v>40904</v>
      </c>
      <c r="B1012">
        <v>2171.7069999999999</v>
      </c>
      <c r="C1012" s="1">
        <v>40904</v>
      </c>
      <c r="D1012">
        <v>1265.43</v>
      </c>
      <c r="E1012" s="1">
        <v>40904</v>
      </c>
      <c r="F1012">
        <v>2.097</v>
      </c>
      <c r="G1012" s="1">
        <v>38000</v>
      </c>
      <c r="H1012">
        <v>1.1200000000000001</v>
      </c>
      <c r="I1012" s="1">
        <v>40904</v>
      </c>
      <c r="J1012">
        <v>1260.25</v>
      </c>
      <c r="K1012" s="1">
        <v>40904</v>
      </c>
      <c r="L1012">
        <v>1255</v>
      </c>
      <c r="M1012" s="1">
        <v>40905</v>
      </c>
      <c r="N1012">
        <v>-5.3</v>
      </c>
      <c r="O1012" s="2">
        <v>40904</v>
      </c>
      <c r="P1012" t="s">
        <v>46</v>
      </c>
      <c r="Q1012" s="2">
        <v>40984</v>
      </c>
      <c r="R1012" s="13"/>
      <c r="S1012" s="1">
        <v>40904</v>
      </c>
      <c r="T1012" t="s">
        <v>47</v>
      </c>
      <c r="U1012" s="2">
        <v>41075</v>
      </c>
      <c r="V1012" s="13"/>
      <c r="AC1012" s="1">
        <v>40921</v>
      </c>
      <c r="AD1012">
        <v>3911.02</v>
      </c>
    </row>
    <row r="1013" spans="1:30" x14ac:dyDescent="0.25">
      <c r="A1013" s="1">
        <v>40905</v>
      </c>
      <c r="B1013">
        <v>2145.0940000000001</v>
      </c>
      <c r="C1013" s="1">
        <v>40905</v>
      </c>
      <c r="D1013">
        <v>1249.6400000000001</v>
      </c>
      <c r="E1013" s="1">
        <v>40905</v>
      </c>
      <c r="F1013">
        <v>2.1282000000000001</v>
      </c>
      <c r="G1013" s="1">
        <v>38001</v>
      </c>
      <c r="H1013">
        <v>1.1200000000000001</v>
      </c>
      <c r="I1013" s="1">
        <v>40905</v>
      </c>
      <c r="J1013">
        <v>1244.5</v>
      </c>
      <c r="K1013" s="1">
        <v>40905</v>
      </c>
      <c r="L1013">
        <v>1239.25</v>
      </c>
      <c r="M1013" s="1">
        <v>40906</v>
      </c>
      <c r="N1013">
        <v>-5.4</v>
      </c>
      <c r="O1013" s="2">
        <v>40905</v>
      </c>
      <c r="P1013" t="s">
        <v>46</v>
      </c>
      <c r="Q1013" s="2">
        <v>40984</v>
      </c>
      <c r="R1013" s="13"/>
      <c r="S1013" s="1">
        <v>40905</v>
      </c>
      <c r="T1013" t="s">
        <v>47</v>
      </c>
      <c r="U1013" s="2">
        <v>41075</v>
      </c>
      <c r="V1013" s="13"/>
      <c r="AC1013" s="1">
        <v>40925</v>
      </c>
      <c r="AD1013">
        <v>3911.38</v>
      </c>
    </row>
    <row r="1014" spans="1:30" x14ac:dyDescent="0.25">
      <c r="A1014" s="1">
        <v>40906</v>
      </c>
      <c r="B1014">
        <v>2168.1170000000002</v>
      </c>
      <c r="C1014" s="1">
        <v>40906</v>
      </c>
      <c r="D1014">
        <v>1263.02</v>
      </c>
      <c r="E1014" s="1">
        <v>40906</v>
      </c>
      <c r="F1014">
        <v>2.1067</v>
      </c>
      <c r="G1014" s="1">
        <v>38002</v>
      </c>
      <c r="H1014">
        <v>1.1200000000000001</v>
      </c>
      <c r="I1014" s="1">
        <v>40906</v>
      </c>
      <c r="J1014">
        <v>1257.5</v>
      </c>
      <c r="K1014" s="1">
        <v>40906</v>
      </c>
      <c r="L1014">
        <v>1252</v>
      </c>
      <c r="M1014" s="1">
        <v>40907</v>
      </c>
      <c r="N1014">
        <v>-5.4</v>
      </c>
      <c r="O1014" s="2">
        <v>40906</v>
      </c>
      <c r="P1014" t="s">
        <v>46</v>
      </c>
      <c r="Q1014" s="2">
        <v>40984</v>
      </c>
      <c r="R1014" s="13"/>
      <c r="S1014" s="1">
        <v>40906</v>
      </c>
      <c r="T1014" t="s">
        <v>47</v>
      </c>
      <c r="U1014" s="2">
        <v>41075</v>
      </c>
      <c r="V1014" s="13"/>
      <c r="AC1014" s="1">
        <v>40926</v>
      </c>
      <c r="AD1014">
        <v>3909.09</v>
      </c>
    </row>
    <row r="1015" spans="1:30" x14ac:dyDescent="0.25">
      <c r="A1015" s="1">
        <v>40907</v>
      </c>
      <c r="B1015">
        <v>2158.9380000000001</v>
      </c>
      <c r="C1015" s="1">
        <v>40907</v>
      </c>
      <c r="D1015">
        <v>1257.6099999999999</v>
      </c>
      <c r="E1015" s="1">
        <v>40907</v>
      </c>
      <c r="F1015">
        <v>2.1164000000000001</v>
      </c>
      <c r="G1015" s="1">
        <v>38006</v>
      </c>
      <c r="H1015">
        <v>1.1200000000000001</v>
      </c>
      <c r="I1015" s="1">
        <v>40907</v>
      </c>
      <c r="J1015">
        <v>1252.5</v>
      </c>
      <c r="K1015" s="1">
        <v>40907</v>
      </c>
      <c r="L1015">
        <v>1247.25</v>
      </c>
      <c r="M1015" s="1">
        <v>40911</v>
      </c>
      <c r="N1015">
        <v>-5.4</v>
      </c>
      <c r="O1015" s="2">
        <v>40907</v>
      </c>
      <c r="P1015" t="s">
        <v>46</v>
      </c>
      <c r="Q1015" s="2">
        <v>40984</v>
      </c>
      <c r="R1015" s="13"/>
      <c r="S1015" s="1">
        <v>40907</v>
      </c>
      <c r="T1015" t="s">
        <v>47</v>
      </c>
      <c r="U1015" s="2">
        <v>41075</v>
      </c>
      <c r="V1015" s="13"/>
      <c r="AC1015" s="1">
        <v>40927</v>
      </c>
      <c r="AD1015">
        <v>3899.75</v>
      </c>
    </row>
    <row r="1016" spans="1:30" x14ac:dyDescent="0.25">
      <c r="A1016" s="1">
        <v>40911</v>
      </c>
      <c r="B1016">
        <v>2192.3989999999999</v>
      </c>
      <c r="C1016" s="1">
        <v>40911</v>
      </c>
      <c r="D1016">
        <v>1277.06</v>
      </c>
      <c r="E1016" s="1">
        <v>40911</v>
      </c>
      <c r="F1016">
        <v>2.0857999999999999</v>
      </c>
      <c r="G1016" s="1">
        <v>38007</v>
      </c>
      <c r="H1016">
        <v>1.1200000000000001</v>
      </c>
      <c r="I1016" s="1">
        <v>40911</v>
      </c>
      <c r="J1016">
        <v>1272</v>
      </c>
      <c r="K1016" s="1">
        <v>40911</v>
      </c>
      <c r="L1016">
        <v>1266.75</v>
      </c>
      <c r="M1016" s="1">
        <v>40912</v>
      </c>
      <c r="N1016">
        <v>-5.4</v>
      </c>
      <c r="O1016" s="2">
        <v>40911</v>
      </c>
      <c r="P1016" t="s">
        <v>46</v>
      </c>
      <c r="Q1016" s="2">
        <v>40984</v>
      </c>
      <c r="R1016" s="13"/>
      <c r="S1016" s="1">
        <v>40911</v>
      </c>
      <c r="T1016" t="s">
        <v>47</v>
      </c>
      <c r="U1016" s="2">
        <v>41075</v>
      </c>
      <c r="V1016" s="13"/>
      <c r="AC1016" s="1">
        <v>40928</v>
      </c>
      <c r="AD1016">
        <v>3898.17</v>
      </c>
    </row>
    <row r="1017" spans="1:30" x14ac:dyDescent="0.25">
      <c r="A1017" s="1">
        <v>40912</v>
      </c>
      <c r="B1017">
        <v>2193.2750000000001</v>
      </c>
      <c r="C1017" s="1">
        <v>40912</v>
      </c>
      <c r="D1017">
        <v>1277.3</v>
      </c>
      <c r="E1017" s="1">
        <v>40912</v>
      </c>
      <c r="F1017">
        <v>2.0926</v>
      </c>
      <c r="G1017" s="1">
        <v>38008</v>
      </c>
      <c r="H1017">
        <v>1.1200000000000001</v>
      </c>
      <c r="I1017" s="1">
        <v>40912</v>
      </c>
      <c r="J1017">
        <v>1273</v>
      </c>
      <c r="K1017" s="1">
        <v>40912</v>
      </c>
      <c r="L1017">
        <v>1267.5</v>
      </c>
      <c r="M1017" s="1">
        <v>40913</v>
      </c>
      <c r="N1017">
        <v>-5.4</v>
      </c>
      <c r="O1017" s="2">
        <v>40912</v>
      </c>
      <c r="P1017" t="s">
        <v>46</v>
      </c>
      <c r="Q1017" s="2">
        <v>40984</v>
      </c>
      <c r="R1017" s="13"/>
      <c r="S1017" s="1">
        <v>40912</v>
      </c>
      <c r="T1017" t="s">
        <v>47</v>
      </c>
      <c r="U1017" s="2">
        <v>41075</v>
      </c>
      <c r="V1017" s="13"/>
      <c r="AC1017" s="1">
        <v>40931</v>
      </c>
      <c r="AD1017">
        <v>3897.25</v>
      </c>
    </row>
    <row r="1018" spans="1:30" x14ac:dyDescent="0.25">
      <c r="A1018" s="1">
        <v>40913</v>
      </c>
      <c r="B1018">
        <v>2199.732</v>
      </c>
      <c r="C1018" s="1">
        <v>40913</v>
      </c>
      <c r="D1018">
        <v>1281.06</v>
      </c>
      <c r="E1018" s="1">
        <v>40913</v>
      </c>
      <c r="F1018">
        <v>2.0865</v>
      </c>
      <c r="G1018" s="1">
        <v>38009</v>
      </c>
      <c r="H1018">
        <v>1.1200000000000001</v>
      </c>
      <c r="I1018" s="1">
        <v>40913</v>
      </c>
      <c r="J1018">
        <v>1273</v>
      </c>
      <c r="K1018" s="1">
        <v>40913</v>
      </c>
      <c r="L1018">
        <v>1267.75</v>
      </c>
      <c r="M1018" s="1">
        <v>40914</v>
      </c>
      <c r="N1018">
        <v>-5.5</v>
      </c>
      <c r="O1018" s="2">
        <v>40913</v>
      </c>
      <c r="P1018" t="s">
        <v>46</v>
      </c>
      <c r="Q1018" s="2">
        <v>40984</v>
      </c>
      <c r="R1018" s="13"/>
      <c r="S1018" s="1">
        <v>40913</v>
      </c>
      <c r="T1018" t="s">
        <v>47</v>
      </c>
      <c r="U1018" s="2">
        <v>41075</v>
      </c>
      <c r="V1018" s="13"/>
      <c r="AC1018" s="1">
        <v>40932</v>
      </c>
      <c r="AD1018">
        <v>3898.07</v>
      </c>
    </row>
    <row r="1019" spans="1:30" x14ac:dyDescent="0.25">
      <c r="A1019" s="1">
        <v>40914</v>
      </c>
      <c r="B1019">
        <v>2194.9830000000002</v>
      </c>
      <c r="C1019" s="1">
        <v>40914</v>
      </c>
      <c r="D1019">
        <v>1277.81</v>
      </c>
      <c r="E1019" s="1">
        <v>40914</v>
      </c>
      <c r="F1019">
        <v>2.0933999999999999</v>
      </c>
      <c r="G1019" s="1">
        <v>38012</v>
      </c>
      <c r="H1019">
        <v>1.1200000000000001</v>
      </c>
      <c r="I1019" s="1">
        <v>40914</v>
      </c>
      <c r="J1019">
        <v>1274.25</v>
      </c>
      <c r="K1019" s="1">
        <v>40914</v>
      </c>
      <c r="L1019">
        <v>1268.75</v>
      </c>
      <c r="M1019" s="1">
        <v>40917</v>
      </c>
      <c r="N1019">
        <v>-5.5</v>
      </c>
      <c r="O1019" s="2">
        <v>40914</v>
      </c>
      <c r="P1019" t="s">
        <v>46</v>
      </c>
      <c r="Q1019" s="2">
        <v>40984</v>
      </c>
      <c r="R1019" s="13"/>
      <c r="S1019" s="1">
        <v>40914</v>
      </c>
      <c r="T1019" t="s">
        <v>47</v>
      </c>
      <c r="U1019" s="2">
        <v>41075</v>
      </c>
      <c r="V1019" s="13"/>
      <c r="AC1019" s="1">
        <v>40933</v>
      </c>
      <c r="AD1019">
        <v>3896.55</v>
      </c>
    </row>
    <row r="1020" spans="1:30" x14ac:dyDescent="0.25">
      <c r="A1020" s="1">
        <v>40917</v>
      </c>
      <c r="B1020">
        <v>2200.0010000000002</v>
      </c>
      <c r="C1020" s="1">
        <v>40917</v>
      </c>
      <c r="D1020">
        <v>1280.7</v>
      </c>
      <c r="E1020" s="1">
        <v>40917</v>
      </c>
      <c r="F1020">
        <v>2.089</v>
      </c>
      <c r="G1020" s="1">
        <v>38013</v>
      </c>
      <c r="H1020">
        <v>1.1200000000000001</v>
      </c>
      <c r="I1020" s="1">
        <v>40917</v>
      </c>
      <c r="J1020">
        <v>1275.5</v>
      </c>
      <c r="K1020" s="1">
        <v>40917</v>
      </c>
      <c r="L1020">
        <v>1270</v>
      </c>
      <c r="M1020" s="1">
        <v>40918</v>
      </c>
      <c r="N1020">
        <v>-5.5</v>
      </c>
      <c r="O1020" s="2">
        <v>40917</v>
      </c>
      <c r="P1020" t="s">
        <v>46</v>
      </c>
      <c r="Q1020" s="2">
        <v>40984</v>
      </c>
      <c r="R1020" s="13"/>
      <c r="S1020" s="1">
        <v>40917</v>
      </c>
      <c r="T1020" t="s">
        <v>47</v>
      </c>
      <c r="U1020" s="2">
        <v>41075</v>
      </c>
      <c r="V1020" s="13"/>
      <c r="AC1020" s="1">
        <v>40934</v>
      </c>
      <c r="AD1020">
        <v>3903.71</v>
      </c>
    </row>
    <row r="1021" spans="1:30" x14ac:dyDescent="0.25">
      <c r="A1021" s="1">
        <v>40918</v>
      </c>
      <c r="B1021">
        <v>2219.5749999999998</v>
      </c>
      <c r="C1021" s="1">
        <v>40918</v>
      </c>
      <c r="D1021">
        <v>1292.08</v>
      </c>
      <c r="E1021" s="1">
        <v>40918</v>
      </c>
      <c r="F1021">
        <v>2.0710000000000002</v>
      </c>
      <c r="G1021" s="1">
        <v>38014</v>
      </c>
      <c r="H1021">
        <v>1.1200000000000001</v>
      </c>
      <c r="I1021" s="1">
        <v>40918</v>
      </c>
      <c r="J1021">
        <v>1286</v>
      </c>
      <c r="K1021" s="1">
        <v>40918</v>
      </c>
      <c r="L1021">
        <v>1280.5</v>
      </c>
      <c r="M1021" s="1">
        <v>40919</v>
      </c>
      <c r="N1021">
        <v>-5.6</v>
      </c>
      <c r="O1021" s="2">
        <v>40918</v>
      </c>
      <c r="P1021" t="s">
        <v>46</v>
      </c>
      <c r="Q1021" s="2">
        <v>40984</v>
      </c>
      <c r="R1021" s="13"/>
      <c r="S1021" s="1">
        <v>40918</v>
      </c>
      <c r="T1021" t="s">
        <v>47</v>
      </c>
      <c r="U1021" s="2">
        <v>41075</v>
      </c>
      <c r="V1021" s="13"/>
      <c r="AC1021" s="1">
        <v>40935</v>
      </c>
      <c r="AD1021">
        <v>3903.74</v>
      </c>
    </row>
    <row r="1022" spans="1:30" x14ac:dyDescent="0.25">
      <c r="A1022" s="1">
        <v>40919</v>
      </c>
      <c r="B1022">
        <v>2220.4850000000001</v>
      </c>
      <c r="C1022" s="1">
        <v>40919</v>
      </c>
      <c r="D1022">
        <v>1292.48</v>
      </c>
      <c r="E1022" s="1">
        <v>40919</v>
      </c>
      <c r="F1022">
        <v>2.0712000000000002</v>
      </c>
      <c r="G1022" s="1">
        <v>38015</v>
      </c>
      <c r="H1022">
        <v>1.1312500000000001</v>
      </c>
      <c r="I1022" s="1">
        <v>40919</v>
      </c>
      <c r="J1022">
        <v>1288.25</v>
      </c>
      <c r="K1022" s="1">
        <v>40919</v>
      </c>
      <c r="L1022">
        <v>1282.5</v>
      </c>
      <c r="M1022" s="1">
        <v>40920</v>
      </c>
      <c r="N1022">
        <v>-5.6</v>
      </c>
      <c r="O1022" s="2">
        <v>40919</v>
      </c>
      <c r="P1022" t="s">
        <v>46</v>
      </c>
      <c r="Q1022" s="2">
        <v>40984</v>
      </c>
      <c r="R1022" s="13"/>
      <c r="S1022" s="1">
        <v>40919</v>
      </c>
      <c r="T1022" t="s">
        <v>47</v>
      </c>
      <c r="U1022" s="2">
        <v>41075</v>
      </c>
      <c r="V1022" s="13"/>
      <c r="AC1022" s="1">
        <v>40938</v>
      </c>
      <c r="AD1022">
        <v>3902.97</v>
      </c>
    </row>
    <row r="1023" spans="1:30" x14ac:dyDescent="0.25">
      <c r="A1023" s="1">
        <v>40920</v>
      </c>
      <c r="B1023">
        <v>2225.7420000000002</v>
      </c>
      <c r="C1023" s="1">
        <v>40920</v>
      </c>
      <c r="D1023">
        <v>1295.5</v>
      </c>
      <c r="E1023" s="1">
        <v>40920</v>
      </c>
      <c r="F1023">
        <v>2.0674999999999999</v>
      </c>
      <c r="G1023" s="1">
        <v>38016</v>
      </c>
      <c r="H1023">
        <v>1.1299999999999999</v>
      </c>
      <c r="I1023" s="1">
        <v>40920</v>
      </c>
      <c r="J1023">
        <v>1291.75</v>
      </c>
      <c r="K1023" s="1">
        <v>40920</v>
      </c>
      <c r="L1023">
        <v>1286</v>
      </c>
      <c r="M1023" s="1">
        <v>40921</v>
      </c>
      <c r="N1023">
        <v>-5.6</v>
      </c>
      <c r="O1023" s="2">
        <v>40920</v>
      </c>
      <c r="P1023" t="s">
        <v>46</v>
      </c>
      <c r="Q1023" s="2">
        <v>40984</v>
      </c>
      <c r="R1023" s="13"/>
      <c r="S1023" s="1">
        <v>40920</v>
      </c>
      <c r="T1023" t="s">
        <v>47</v>
      </c>
      <c r="U1023" s="2">
        <v>41075</v>
      </c>
      <c r="V1023" s="13"/>
      <c r="AC1023" s="1">
        <v>40939</v>
      </c>
      <c r="AD1023">
        <v>3902.65</v>
      </c>
    </row>
    <row r="1024" spans="1:30" x14ac:dyDescent="0.25">
      <c r="A1024" s="1">
        <v>40921</v>
      </c>
      <c r="B1024">
        <v>2214.7269999999999</v>
      </c>
      <c r="C1024" s="1">
        <v>40921</v>
      </c>
      <c r="D1024">
        <v>1289.0899999999999</v>
      </c>
      <c r="E1024" s="1">
        <v>40921</v>
      </c>
      <c r="F1024">
        <v>2.0777999999999999</v>
      </c>
      <c r="G1024" s="1">
        <v>38019</v>
      </c>
      <c r="H1024">
        <v>1.1299999999999999</v>
      </c>
      <c r="I1024" s="1">
        <v>40921</v>
      </c>
      <c r="J1024">
        <v>1289</v>
      </c>
      <c r="K1024" s="1">
        <v>40921</v>
      </c>
      <c r="L1024">
        <v>1283.25</v>
      </c>
      <c r="M1024" s="1">
        <v>40925</v>
      </c>
      <c r="N1024">
        <v>-5.6</v>
      </c>
      <c r="O1024" s="2">
        <v>40921</v>
      </c>
      <c r="P1024" t="s">
        <v>46</v>
      </c>
      <c r="Q1024" s="2">
        <v>40984</v>
      </c>
      <c r="R1024" s="13"/>
      <c r="S1024" s="1">
        <v>40921</v>
      </c>
      <c r="T1024" t="s">
        <v>47</v>
      </c>
      <c r="U1024" s="2">
        <v>41075</v>
      </c>
      <c r="V1024" s="13"/>
      <c r="AC1024" s="1">
        <v>40940</v>
      </c>
      <c r="AD1024">
        <v>3908.71</v>
      </c>
    </row>
    <row r="1025" spans="1:30" x14ac:dyDescent="0.25">
      <c r="A1025" s="1">
        <v>40925</v>
      </c>
      <c r="B1025">
        <v>2222.5880000000002</v>
      </c>
      <c r="C1025" s="1">
        <v>40925</v>
      </c>
      <c r="D1025">
        <v>1293.67</v>
      </c>
      <c r="E1025" s="1">
        <v>40925</v>
      </c>
      <c r="F1025">
        <v>2.0705</v>
      </c>
      <c r="G1025" s="1">
        <v>38020</v>
      </c>
      <c r="H1025">
        <v>1.1299999999999999</v>
      </c>
      <c r="I1025" s="1">
        <v>40925</v>
      </c>
      <c r="J1025">
        <v>1289.25</v>
      </c>
      <c r="K1025" s="1">
        <v>40925</v>
      </c>
      <c r="L1025">
        <v>1283.75</v>
      </c>
      <c r="M1025" s="1">
        <v>40926</v>
      </c>
      <c r="N1025">
        <v>-5.6</v>
      </c>
      <c r="O1025" s="2">
        <v>40925</v>
      </c>
      <c r="P1025" t="s">
        <v>46</v>
      </c>
      <c r="Q1025" s="2">
        <v>40984</v>
      </c>
      <c r="R1025" s="13"/>
      <c r="S1025" s="1">
        <v>40925</v>
      </c>
      <c r="T1025" t="s">
        <v>47</v>
      </c>
      <c r="U1025" s="2">
        <v>41075</v>
      </c>
      <c r="V1025" s="13"/>
      <c r="AC1025" s="1">
        <v>40941</v>
      </c>
      <c r="AD1025">
        <v>3907.42</v>
      </c>
    </row>
    <row r="1026" spans="1:30" x14ac:dyDescent="0.25">
      <c r="A1026" s="1">
        <v>40926</v>
      </c>
      <c r="B1026">
        <v>2247.6390000000001</v>
      </c>
      <c r="C1026" s="1">
        <v>40926</v>
      </c>
      <c r="D1026">
        <v>1308.04</v>
      </c>
      <c r="E1026" s="1">
        <v>40926</v>
      </c>
      <c r="F1026">
        <v>2.0491000000000001</v>
      </c>
      <c r="G1026" s="1">
        <v>38021</v>
      </c>
      <c r="H1026">
        <v>1.1299999999999999</v>
      </c>
      <c r="I1026" s="1">
        <v>40926</v>
      </c>
      <c r="J1026">
        <v>1302.25</v>
      </c>
      <c r="K1026" s="1">
        <v>40926</v>
      </c>
      <c r="L1026">
        <v>1296.5</v>
      </c>
      <c r="M1026" s="1">
        <v>40927</v>
      </c>
      <c r="N1026">
        <v>-5.6</v>
      </c>
      <c r="O1026" s="2">
        <v>40926</v>
      </c>
      <c r="P1026" t="s">
        <v>46</v>
      </c>
      <c r="Q1026" s="2">
        <v>40984</v>
      </c>
      <c r="R1026" s="13"/>
      <c r="S1026" s="1">
        <v>40926</v>
      </c>
      <c r="T1026" t="s">
        <v>47</v>
      </c>
      <c r="U1026" s="2">
        <v>41075</v>
      </c>
      <c r="V1026" s="13"/>
      <c r="AC1026" s="1">
        <v>40942</v>
      </c>
      <c r="AD1026">
        <v>3890.62</v>
      </c>
    </row>
    <row r="1027" spans="1:30" x14ac:dyDescent="0.25">
      <c r="A1027" s="1">
        <v>40927</v>
      </c>
      <c r="B1027">
        <v>2258.8040000000001</v>
      </c>
      <c r="C1027" s="1">
        <v>40927</v>
      </c>
      <c r="D1027">
        <v>1314.5</v>
      </c>
      <c r="E1027" s="1">
        <v>40927</v>
      </c>
      <c r="F1027">
        <v>2.0394999999999999</v>
      </c>
      <c r="G1027" s="1">
        <v>38022</v>
      </c>
      <c r="H1027">
        <v>1.1299999999999999</v>
      </c>
      <c r="I1027" s="1">
        <v>40927</v>
      </c>
      <c r="J1027">
        <v>1310.5</v>
      </c>
      <c r="K1027" s="1">
        <v>40927</v>
      </c>
      <c r="L1027">
        <v>1304.75</v>
      </c>
      <c r="M1027" s="1">
        <v>40928</v>
      </c>
      <c r="N1027">
        <v>-5.6</v>
      </c>
      <c r="O1027" s="2">
        <v>40927</v>
      </c>
      <c r="P1027" t="s">
        <v>46</v>
      </c>
      <c r="Q1027" s="2">
        <v>40984</v>
      </c>
      <c r="R1027" s="13"/>
      <c r="S1027" s="1">
        <v>40927</v>
      </c>
      <c r="T1027" t="s">
        <v>47</v>
      </c>
      <c r="U1027" s="2">
        <v>41075</v>
      </c>
      <c r="V1027" s="13"/>
      <c r="AC1027" s="1">
        <v>40945</v>
      </c>
      <c r="AD1027">
        <v>3891.79</v>
      </c>
    </row>
    <row r="1028" spans="1:30" x14ac:dyDescent="0.25">
      <c r="A1028" s="1">
        <v>40928</v>
      </c>
      <c r="B1028">
        <v>2260.3739999999998</v>
      </c>
      <c r="C1028" s="1">
        <v>40928</v>
      </c>
      <c r="D1028">
        <v>1315.38</v>
      </c>
      <c r="E1028" s="1">
        <v>40928</v>
      </c>
      <c r="F1028">
        <v>2.0383</v>
      </c>
      <c r="G1028" s="1">
        <v>38023</v>
      </c>
      <c r="H1028">
        <v>1.1299999999999999</v>
      </c>
      <c r="I1028" s="1">
        <v>40928</v>
      </c>
      <c r="J1028">
        <v>1310.75</v>
      </c>
      <c r="K1028" s="1">
        <v>40928</v>
      </c>
      <c r="L1028">
        <v>1305.25</v>
      </c>
      <c r="M1028" s="1">
        <v>40931</v>
      </c>
      <c r="N1028">
        <v>-5.6</v>
      </c>
      <c r="O1028" s="2">
        <v>40928</v>
      </c>
      <c r="P1028" t="s">
        <v>46</v>
      </c>
      <c r="Q1028" s="2">
        <v>40984</v>
      </c>
      <c r="R1028" s="13"/>
      <c r="S1028" s="1">
        <v>40928</v>
      </c>
      <c r="T1028" t="s">
        <v>47</v>
      </c>
      <c r="U1028" s="2">
        <v>41075</v>
      </c>
      <c r="V1028" s="13"/>
      <c r="AC1028" s="1">
        <v>40946</v>
      </c>
      <c r="AD1028">
        <v>3887.42</v>
      </c>
    </row>
    <row r="1029" spans="1:30" x14ac:dyDescent="0.25">
      <c r="A1029" s="1">
        <v>40931</v>
      </c>
      <c r="B1029">
        <v>2261.4740000000002</v>
      </c>
      <c r="C1029" s="1">
        <v>40931</v>
      </c>
      <c r="D1029">
        <v>1316</v>
      </c>
      <c r="E1029" s="1">
        <v>40931</v>
      </c>
      <c r="F1029">
        <v>2.0457999999999998</v>
      </c>
      <c r="G1029" s="1">
        <v>38026</v>
      </c>
      <c r="H1029">
        <v>1.1299999999999999</v>
      </c>
      <c r="I1029" s="1">
        <v>40931</v>
      </c>
      <c r="J1029">
        <v>1311</v>
      </c>
      <c r="K1029" s="1">
        <v>40931</v>
      </c>
      <c r="L1029">
        <v>1305.5</v>
      </c>
      <c r="M1029" s="1">
        <v>40932</v>
      </c>
      <c r="N1029">
        <v>-5.6</v>
      </c>
      <c r="O1029" s="2">
        <v>40931</v>
      </c>
      <c r="P1029" t="s">
        <v>46</v>
      </c>
      <c r="Q1029" s="2">
        <v>40984</v>
      </c>
      <c r="R1029" s="13"/>
      <c r="S1029" s="1">
        <v>40931</v>
      </c>
      <c r="T1029" t="s">
        <v>47</v>
      </c>
      <c r="U1029" s="2">
        <v>41075</v>
      </c>
      <c r="V1029" s="13"/>
      <c r="AC1029" s="1">
        <v>40947</v>
      </c>
      <c r="AD1029">
        <v>3883.71</v>
      </c>
    </row>
    <row r="1030" spans="1:30" x14ac:dyDescent="0.25">
      <c r="A1030" s="1">
        <v>40932</v>
      </c>
      <c r="B1030">
        <v>2259.2170000000001</v>
      </c>
      <c r="C1030" s="1">
        <v>40932</v>
      </c>
      <c r="D1030">
        <v>1314.65</v>
      </c>
      <c r="E1030" s="1">
        <v>40932</v>
      </c>
      <c r="F1030">
        <v>2.048</v>
      </c>
      <c r="G1030" s="1">
        <v>38027</v>
      </c>
      <c r="H1030">
        <v>1.1299999999999999</v>
      </c>
      <c r="I1030" s="1">
        <v>40932</v>
      </c>
      <c r="J1030">
        <v>1311.5</v>
      </c>
      <c r="K1030" s="1">
        <v>40932</v>
      </c>
      <c r="L1030">
        <v>1305.75</v>
      </c>
      <c r="M1030" s="1">
        <v>40933</v>
      </c>
      <c r="N1030">
        <v>-5.6</v>
      </c>
      <c r="O1030" s="2">
        <v>40932</v>
      </c>
      <c r="P1030" t="s">
        <v>46</v>
      </c>
      <c r="Q1030" s="2">
        <v>40984</v>
      </c>
      <c r="R1030" s="13"/>
      <c r="S1030" s="1">
        <v>40932</v>
      </c>
      <c r="T1030" t="s">
        <v>47</v>
      </c>
      <c r="U1030" s="2">
        <v>41075</v>
      </c>
      <c r="V1030" s="13"/>
      <c r="AC1030" s="1">
        <v>40948</v>
      </c>
      <c r="AD1030">
        <v>3881.89</v>
      </c>
    </row>
    <row r="1031" spans="1:30" x14ac:dyDescent="0.25">
      <c r="A1031" s="1">
        <v>40933</v>
      </c>
      <c r="B1031">
        <v>2278.8270000000002</v>
      </c>
      <c r="C1031" s="1">
        <v>40933</v>
      </c>
      <c r="D1031">
        <v>1326.05</v>
      </c>
      <c r="E1031" s="1">
        <v>40933</v>
      </c>
      <c r="F1031">
        <v>2.0305</v>
      </c>
      <c r="G1031" s="1">
        <v>38028</v>
      </c>
      <c r="H1031">
        <v>1.1299999999999999</v>
      </c>
      <c r="I1031" s="1">
        <v>40933</v>
      </c>
      <c r="J1031">
        <v>1320.25</v>
      </c>
      <c r="K1031" s="1">
        <v>40933</v>
      </c>
      <c r="L1031">
        <v>1314.5</v>
      </c>
      <c r="M1031" s="1">
        <v>40934</v>
      </c>
      <c r="N1031">
        <v>-5.7</v>
      </c>
      <c r="O1031" s="2">
        <v>40933</v>
      </c>
      <c r="P1031" t="s">
        <v>46</v>
      </c>
      <c r="Q1031" s="2">
        <v>40984</v>
      </c>
      <c r="R1031" s="13"/>
      <c r="S1031" s="1">
        <v>40933</v>
      </c>
      <c r="T1031" t="s">
        <v>47</v>
      </c>
      <c r="U1031" s="2">
        <v>41075</v>
      </c>
      <c r="V1031" s="13"/>
      <c r="AC1031" s="1">
        <v>40949</v>
      </c>
      <c r="AD1031">
        <v>3886.22</v>
      </c>
    </row>
    <row r="1032" spans="1:30" x14ac:dyDescent="0.25">
      <c r="A1032" s="1">
        <v>40934</v>
      </c>
      <c r="B1032">
        <v>2265.8429999999998</v>
      </c>
      <c r="C1032" s="1">
        <v>40934</v>
      </c>
      <c r="D1032">
        <v>1318.43</v>
      </c>
      <c r="E1032" s="1">
        <v>40934</v>
      </c>
      <c r="F1032">
        <v>2.0427</v>
      </c>
      <c r="G1032" s="1">
        <v>38029</v>
      </c>
      <c r="H1032">
        <v>1.12188</v>
      </c>
      <c r="I1032" s="1">
        <v>40934</v>
      </c>
      <c r="J1032">
        <v>1315.25</v>
      </c>
      <c r="K1032" s="1">
        <v>40934</v>
      </c>
      <c r="L1032">
        <v>1309.5</v>
      </c>
      <c r="M1032" s="1">
        <v>40935</v>
      </c>
      <c r="N1032">
        <v>-5.6</v>
      </c>
      <c r="O1032" s="2">
        <v>40934</v>
      </c>
      <c r="P1032" t="s">
        <v>46</v>
      </c>
      <c r="Q1032" s="2">
        <v>40984</v>
      </c>
      <c r="R1032" s="13"/>
      <c r="S1032" s="1">
        <v>40934</v>
      </c>
      <c r="T1032" t="s">
        <v>47</v>
      </c>
      <c r="U1032" s="2">
        <v>41075</v>
      </c>
      <c r="V1032" s="13"/>
      <c r="AC1032" s="1">
        <v>40952</v>
      </c>
      <c r="AD1032">
        <v>3890.34</v>
      </c>
    </row>
    <row r="1033" spans="1:30" x14ac:dyDescent="0.25">
      <c r="A1033" s="1">
        <v>40935</v>
      </c>
      <c r="B1033">
        <v>2262.348</v>
      </c>
      <c r="C1033" s="1">
        <v>40935</v>
      </c>
      <c r="D1033">
        <v>1316.33</v>
      </c>
      <c r="E1033" s="1">
        <v>40935</v>
      </c>
      <c r="F1033">
        <v>2.0480999999999998</v>
      </c>
      <c r="G1033" s="1">
        <v>38030</v>
      </c>
      <c r="H1033">
        <v>1.1200000000000001</v>
      </c>
      <c r="I1033" s="1">
        <v>40935</v>
      </c>
      <c r="J1033">
        <v>1312.5</v>
      </c>
      <c r="K1033" s="1">
        <v>40935</v>
      </c>
      <c r="L1033">
        <v>1307</v>
      </c>
      <c r="M1033" s="1">
        <v>40938</v>
      </c>
      <c r="N1033">
        <v>-5.6</v>
      </c>
      <c r="O1033" s="2">
        <v>40935</v>
      </c>
      <c r="P1033" t="s">
        <v>46</v>
      </c>
      <c r="Q1033" s="2">
        <v>40984</v>
      </c>
      <c r="R1033" s="13"/>
      <c r="S1033" s="1">
        <v>40935</v>
      </c>
      <c r="T1033" t="s">
        <v>47</v>
      </c>
      <c r="U1033" s="2">
        <v>41075</v>
      </c>
      <c r="V1033" s="13"/>
      <c r="AC1033" s="1">
        <v>40953</v>
      </c>
      <c r="AD1033">
        <v>3890.68</v>
      </c>
    </row>
    <row r="1034" spans="1:30" x14ac:dyDescent="0.25">
      <c r="A1034" s="1">
        <v>40938</v>
      </c>
      <c r="B1034">
        <v>2256.7190000000001</v>
      </c>
      <c r="C1034" s="1">
        <v>40938</v>
      </c>
      <c r="D1034">
        <v>1313.01</v>
      </c>
      <c r="E1034" s="1">
        <v>40938</v>
      </c>
      <c r="F1034">
        <v>2.0533999999999999</v>
      </c>
      <c r="G1034" s="1">
        <v>38034</v>
      </c>
      <c r="H1034">
        <v>1.1200000000000001</v>
      </c>
      <c r="I1034" s="1">
        <v>40938</v>
      </c>
      <c r="J1034">
        <v>1309</v>
      </c>
      <c r="K1034" s="1">
        <v>40938</v>
      </c>
      <c r="L1034">
        <v>1303.25</v>
      </c>
      <c r="M1034" s="1">
        <v>40939</v>
      </c>
      <c r="N1034">
        <v>-5.7</v>
      </c>
      <c r="O1034" s="2">
        <v>40938</v>
      </c>
      <c r="P1034" t="s">
        <v>46</v>
      </c>
      <c r="Q1034" s="2">
        <v>40984</v>
      </c>
      <c r="R1034" s="13"/>
      <c r="S1034" s="1">
        <v>40938</v>
      </c>
      <c r="T1034" t="s">
        <v>47</v>
      </c>
      <c r="U1034" s="2">
        <v>41075</v>
      </c>
      <c r="V1034" s="13"/>
      <c r="AC1034" s="1">
        <v>40954</v>
      </c>
      <c r="AD1034">
        <v>3891.61</v>
      </c>
    </row>
    <row r="1035" spans="1:30" x14ac:dyDescent="0.25">
      <c r="A1035" s="1">
        <v>40939</v>
      </c>
      <c r="B1035">
        <v>2255.6909999999998</v>
      </c>
      <c r="C1035" s="1">
        <v>40939</v>
      </c>
      <c r="D1035">
        <v>1312.41</v>
      </c>
      <c r="E1035" s="1">
        <v>40939</v>
      </c>
      <c r="F1035">
        <v>2.0543999999999998</v>
      </c>
      <c r="G1035" s="1">
        <v>38035</v>
      </c>
      <c r="H1035">
        <v>1.1200000000000001</v>
      </c>
      <c r="I1035" s="1">
        <v>40939</v>
      </c>
      <c r="J1035">
        <v>1308.25</v>
      </c>
      <c r="K1035" s="1">
        <v>40939</v>
      </c>
      <c r="L1035">
        <v>1302.5</v>
      </c>
      <c r="M1035" s="1">
        <v>40940</v>
      </c>
      <c r="N1035">
        <v>-5.7</v>
      </c>
      <c r="O1035" s="2">
        <v>40939</v>
      </c>
      <c r="P1035" t="s">
        <v>46</v>
      </c>
      <c r="Q1035" s="2">
        <v>40984</v>
      </c>
      <c r="R1035" s="13"/>
      <c r="S1035" s="1">
        <v>40939</v>
      </c>
      <c r="T1035" t="s">
        <v>47</v>
      </c>
      <c r="U1035" s="2">
        <v>41075</v>
      </c>
      <c r="V1035" s="13"/>
      <c r="AC1035" s="1">
        <v>40955</v>
      </c>
      <c r="AD1035">
        <v>3897.93</v>
      </c>
    </row>
    <row r="1036" spans="1:30" x14ac:dyDescent="0.25">
      <c r="A1036" s="1">
        <v>40940</v>
      </c>
      <c r="B1036">
        <v>2276.2429999999999</v>
      </c>
      <c r="C1036" s="1">
        <v>40940</v>
      </c>
      <c r="D1036">
        <v>1324.09</v>
      </c>
      <c r="E1036" s="1">
        <v>40940</v>
      </c>
      <c r="F1036">
        <v>2.0403000000000002</v>
      </c>
      <c r="G1036" s="1">
        <v>38036</v>
      </c>
      <c r="H1036">
        <v>1.1200000000000001</v>
      </c>
      <c r="I1036" s="1">
        <v>40940</v>
      </c>
      <c r="J1036">
        <v>1319.75</v>
      </c>
      <c r="K1036" s="1">
        <v>40940</v>
      </c>
      <c r="L1036">
        <v>1314</v>
      </c>
      <c r="M1036" s="1">
        <v>40941</v>
      </c>
      <c r="N1036">
        <v>-5.7</v>
      </c>
      <c r="O1036" s="2">
        <v>40940</v>
      </c>
      <c r="P1036" t="s">
        <v>46</v>
      </c>
      <c r="Q1036" s="2">
        <v>40984</v>
      </c>
      <c r="R1036" s="13"/>
      <c r="S1036" s="1">
        <v>40940</v>
      </c>
      <c r="T1036" t="s">
        <v>47</v>
      </c>
      <c r="U1036" s="2">
        <v>41075</v>
      </c>
      <c r="V1036" s="13"/>
      <c r="AC1036" s="1">
        <v>40956</v>
      </c>
      <c r="AD1036">
        <v>3894.71</v>
      </c>
    </row>
    <row r="1037" spans="1:30" x14ac:dyDescent="0.25">
      <c r="A1037" s="1">
        <v>40941</v>
      </c>
      <c r="B1037">
        <v>2278.9169999999999</v>
      </c>
      <c r="C1037" s="1">
        <v>40941</v>
      </c>
      <c r="D1037">
        <v>1325.54</v>
      </c>
      <c r="E1037" s="1">
        <v>40941</v>
      </c>
      <c r="F1037">
        <v>2.0387</v>
      </c>
      <c r="G1037" s="1">
        <v>38037</v>
      </c>
      <c r="H1037">
        <v>1.1200000000000001</v>
      </c>
      <c r="I1037" s="1">
        <v>40941</v>
      </c>
      <c r="J1037">
        <v>1322.75</v>
      </c>
      <c r="K1037" s="1">
        <v>40941</v>
      </c>
      <c r="L1037">
        <v>1317</v>
      </c>
      <c r="M1037" s="1">
        <v>40942</v>
      </c>
      <c r="N1037">
        <v>-5.6</v>
      </c>
      <c r="O1037" s="2">
        <v>40941</v>
      </c>
      <c r="P1037" t="s">
        <v>46</v>
      </c>
      <c r="Q1037" s="2">
        <v>40984</v>
      </c>
      <c r="R1037" s="13"/>
      <c r="S1037" s="1">
        <v>40941</v>
      </c>
      <c r="T1037" t="s">
        <v>47</v>
      </c>
      <c r="U1037" s="2">
        <v>41075</v>
      </c>
      <c r="V1037" s="13"/>
      <c r="AC1037" s="1">
        <v>40960</v>
      </c>
      <c r="AD1037">
        <v>3893.79</v>
      </c>
    </row>
    <row r="1038" spans="1:30" x14ac:dyDescent="0.25">
      <c r="A1038" s="1">
        <v>40942</v>
      </c>
      <c r="B1038">
        <v>2312.4859999999999</v>
      </c>
      <c r="C1038" s="1">
        <v>40942</v>
      </c>
      <c r="D1038">
        <v>1344.9</v>
      </c>
      <c r="E1038" s="1">
        <v>40942</v>
      </c>
      <c r="F1038">
        <v>2.0125000000000002</v>
      </c>
      <c r="G1038" s="1">
        <v>38040</v>
      </c>
      <c r="H1038">
        <v>1.1200000000000001</v>
      </c>
      <c r="I1038" s="1">
        <v>40942</v>
      </c>
      <c r="J1038">
        <v>1339</v>
      </c>
      <c r="K1038" s="1">
        <v>40942</v>
      </c>
      <c r="L1038">
        <v>1333.5</v>
      </c>
      <c r="M1038" s="1">
        <v>40945</v>
      </c>
      <c r="N1038">
        <v>-5.7</v>
      </c>
      <c r="O1038" s="2">
        <v>40942</v>
      </c>
      <c r="P1038" t="s">
        <v>46</v>
      </c>
      <c r="Q1038" s="2">
        <v>40984</v>
      </c>
      <c r="R1038" s="13"/>
      <c r="S1038" s="1">
        <v>40942</v>
      </c>
      <c r="T1038" t="s">
        <v>47</v>
      </c>
      <c r="U1038" s="2">
        <v>41075</v>
      </c>
      <c r="V1038" s="13"/>
      <c r="AC1038" s="1">
        <v>40961</v>
      </c>
      <c r="AD1038">
        <v>3897.13</v>
      </c>
    </row>
    <row r="1039" spans="1:30" x14ac:dyDescent="0.25">
      <c r="A1039" s="1">
        <v>40945</v>
      </c>
      <c r="B1039">
        <v>2311.5529999999999</v>
      </c>
      <c r="C1039" s="1">
        <v>40945</v>
      </c>
      <c r="D1039">
        <v>1344.33</v>
      </c>
      <c r="E1039" s="1">
        <v>40945</v>
      </c>
      <c r="F1039">
        <v>2.0137</v>
      </c>
      <c r="G1039" s="1">
        <v>38041</v>
      </c>
      <c r="H1039">
        <v>1.1200000000000001</v>
      </c>
      <c r="I1039" s="1">
        <v>40945</v>
      </c>
      <c r="J1039">
        <v>1339</v>
      </c>
      <c r="K1039" s="1">
        <v>40945</v>
      </c>
      <c r="L1039">
        <v>1333.5</v>
      </c>
      <c r="M1039" s="1">
        <v>40946</v>
      </c>
      <c r="N1039">
        <v>-5.7</v>
      </c>
      <c r="O1039" s="2">
        <v>40945</v>
      </c>
      <c r="P1039" t="s">
        <v>46</v>
      </c>
      <c r="Q1039" s="2">
        <v>40984</v>
      </c>
      <c r="R1039" s="13"/>
      <c r="S1039" s="1">
        <v>40945</v>
      </c>
      <c r="T1039" t="s">
        <v>47</v>
      </c>
      <c r="U1039" s="2">
        <v>41075</v>
      </c>
      <c r="V1039" s="13"/>
      <c r="AC1039" s="1">
        <v>40962</v>
      </c>
      <c r="AD1039">
        <v>3896.23</v>
      </c>
    </row>
    <row r="1040" spans="1:30" x14ac:dyDescent="0.25">
      <c r="A1040" s="1">
        <v>40946</v>
      </c>
      <c r="B1040">
        <v>2316.2660000000001</v>
      </c>
      <c r="C1040" s="1">
        <v>40946</v>
      </c>
      <c r="D1040">
        <v>1347.05</v>
      </c>
      <c r="E1040" s="1">
        <v>40946</v>
      </c>
      <c r="F1040">
        <v>2.0097999999999998</v>
      </c>
      <c r="G1040" s="1">
        <v>38042</v>
      </c>
      <c r="H1040">
        <v>1.1200000000000001</v>
      </c>
      <c r="I1040" s="1">
        <v>40946</v>
      </c>
      <c r="J1040">
        <v>1344.75</v>
      </c>
      <c r="K1040" s="1">
        <v>40946</v>
      </c>
      <c r="L1040">
        <v>1339</v>
      </c>
      <c r="M1040" s="1">
        <v>40947</v>
      </c>
      <c r="N1040">
        <v>-5.7</v>
      </c>
      <c r="O1040" s="2">
        <v>40946</v>
      </c>
      <c r="P1040" t="s">
        <v>46</v>
      </c>
      <c r="Q1040" s="2">
        <v>40984</v>
      </c>
      <c r="R1040" s="13"/>
      <c r="S1040" s="1">
        <v>40946</v>
      </c>
      <c r="T1040" t="s">
        <v>47</v>
      </c>
      <c r="U1040" s="2">
        <v>41075</v>
      </c>
      <c r="V1040" s="13"/>
      <c r="AC1040" s="1">
        <v>40963</v>
      </c>
      <c r="AD1040">
        <v>3895.39</v>
      </c>
    </row>
    <row r="1041" spans="1:30" x14ac:dyDescent="0.25">
      <c r="A1041" s="1">
        <v>40947</v>
      </c>
      <c r="B1041">
        <v>2322.1060000000002</v>
      </c>
      <c r="C1041" s="1">
        <v>40947</v>
      </c>
      <c r="D1041">
        <v>1349.96</v>
      </c>
      <c r="E1041" s="1">
        <v>40947</v>
      </c>
      <c r="F1041">
        <v>2.0081000000000002</v>
      </c>
      <c r="G1041" s="1">
        <v>38043</v>
      </c>
      <c r="H1041">
        <v>1.1200000000000001</v>
      </c>
      <c r="I1041" s="1">
        <v>40947</v>
      </c>
      <c r="J1041">
        <v>1347</v>
      </c>
      <c r="K1041" s="1">
        <v>40947</v>
      </c>
      <c r="L1041">
        <v>1341.25</v>
      </c>
      <c r="M1041" s="1">
        <v>40948</v>
      </c>
      <c r="N1041">
        <v>-5.7</v>
      </c>
      <c r="O1041" s="2">
        <v>40947</v>
      </c>
      <c r="P1041" t="s">
        <v>46</v>
      </c>
      <c r="Q1041" s="2">
        <v>40984</v>
      </c>
      <c r="R1041" s="13"/>
      <c r="S1041" s="1">
        <v>40947</v>
      </c>
      <c r="T1041" t="s">
        <v>47</v>
      </c>
      <c r="U1041" s="2">
        <v>41075</v>
      </c>
      <c r="V1041" s="13"/>
      <c r="AC1041" s="1">
        <v>40966</v>
      </c>
      <c r="AD1041">
        <v>3894.56</v>
      </c>
    </row>
    <row r="1042" spans="1:30" x14ac:dyDescent="0.25">
      <c r="A1042" s="1">
        <v>40948</v>
      </c>
      <c r="B1042">
        <v>2325.5610000000001</v>
      </c>
      <c r="C1042" s="1">
        <v>40948</v>
      </c>
      <c r="D1042">
        <v>1351.95</v>
      </c>
      <c r="E1042" s="1">
        <v>40948</v>
      </c>
      <c r="F1042">
        <v>2.0051999999999999</v>
      </c>
      <c r="G1042" s="1">
        <v>38044</v>
      </c>
      <c r="H1042">
        <v>1.1200000000000001</v>
      </c>
      <c r="I1042" s="1">
        <v>40948</v>
      </c>
      <c r="J1042">
        <v>1348.25</v>
      </c>
      <c r="K1042" s="1">
        <v>40948</v>
      </c>
      <c r="L1042">
        <v>1342.5</v>
      </c>
      <c r="M1042" s="1">
        <v>40949</v>
      </c>
      <c r="N1042">
        <v>-5.7</v>
      </c>
      <c r="O1042" s="2">
        <v>40948</v>
      </c>
      <c r="P1042" t="s">
        <v>46</v>
      </c>
      <c r="Q1042" s="2">
        <v>40984</v>
      </c>
      <c r="R1042" s="13"/>
      <c r="S1042" s="1">
        <v>40948</v>
      </c>
      <c r="T1042" t="s">
        <v>47</v>
      </c>
      <c r="U1042" s="2">
        <v>41075</v>
      </c>
      <c r="V1042" s="13"/>
      <c r="AC1042" s="1">
        <v>40967</v>
      </c>
      <c r="AD1042">
        <v>3892.19</v>
      </c>
    </row>
    <row r="1043" spans="1:30" x14ac:dyDescent="0.25">
      <c r="A1043" s="1">
        <v>40949</v>
      </c>
      <c r="B1043">
        <v>2309.5970000000002</v>
      </c>
      <c r="C1043" s="1">
        <v>40949</v>
      </c>
      <c r="D1043">
        <v>1342.64</v>
      </c>
      <c r="E1043" s="1">
        <v>40949</v>
      </c>
      <c r="F1043">
        <v>2.02</v>
      </c>
      <c r="G1043" s="1">
        <v>38047</v>
      </c>
      <c r="H1043">
        <v>1.1200000000000001</v>
      </c>
      <c r="I1043" s="1">
        <v>40949</v>
      </c>
      <c r="J1043">
        <v>1340.5</v>
      </c>
      <c r="K1043" s="1">
        <v>40949</v>
      </c>
      <c r="L1043">
        <v>1335</v>
      </c>
      <c r="M1043" s="1">
        <v>40952</v>
      </c>
      <c r="N1043">
        <v>-5.7</v>
      </c>
      <c r="O1043" s="2">
        <v>40949</v>
      </c>
      <c r="P1043" t="s">
        <v>46</v>
      </c>
      <c r="Q1043" s="2">
        <v>40984</v>
      </c>
      <c r="R1043" s="13"/>
      <c r="S1043" s="1">
        <v>40949</v>
      </c>
      <c r="T1043" t="s">
        <v>47</v>
      </c>
      <c r="U1043" s="2">
        <v>41075</v>
      </c>
      <c r="V1043" s="13"/>
      <c r="AC1043" s="1">
        <v>40968</v>
      </c>
      <c r="AD1043">
        <v>3896.67</v>
      </c>
    </row>
    <row r="1044" spans="1:30" x14ac:dyDescent="0.25">
      <c r="A1044" s="1">
        <v>40952</v>
      </c>
      <c r="B1044">
        <v>2325.8139999999999</v>
      </c>
      <c r="C1044" s="1">
        <v>40952</v>
      </c>
      <c r="D1044">
        <v>1351.77</v>
      </c>
      <c r="E1044" s="1">
        <v>40952</v>
      </c>
      <c r="F1044">
        <v>2.0105</v>
      </c>
      <c r="G1044" s="1">
        <v>38048</v>
      </c>
      <c r="H1044">
        <v>1.1200000000000001</v>
      </c>
      <c r="I1044" s="1">
        <v>40952</v>
      </c>
      <c r="J1044">
        <v>1349</v>
      </c>
      <c r="K1044" s="1">
        <v>40952</v>
      </c>
      <c r="L1044">
        <v>1343.5</v>
      </c>
      <c r="M1044" s="1">
        <v>40953</v>
      </c>
      <c r="N1044">
        <v>-5.7</v>
      </c>
      <c r="O1044" s="2">
        <v>40952</v>
      </c>
      <c r="P1044" t="s">
        <v>46</v>
      </c>
      <c r="Q1044" s="2">
        <v>40984</v>
      </c>
      <c r="R1044" s="13"/>
      <c r="S1044" s="1">
        <v>40952</v>
      </c>
      <c r="T1044" t="s">
        <v>47</v>
      </c>
      <c r="U1044" s="2">
        <v>41075</v>
      </c>
      <c r="V1044" s="13"/>
      <c r="AC1044" s="1">
        <v>40969</v>
      </c>
      <c r="AD1044">
        <v>3897.24</v>
      </c>
    </row>
    <row r="1045" spans="1:30" x14ac:dyDescent="0.25">
      <c r="A1045" s="1">
        <v>40953</v>
      </c>
      <c r="B1045">
        <v>2323.998</v>
      </c>
      <c r="C1045" s="1">
        <v>40953</v>
      </c>
      <c r="D1045">
        <v>1350.5</v>
      </c>
      <c r="E1045" s="1">
        <v>40953</v>
      </c>
      <c r="F1045">
        <v>2.0154999999999998</v>
      </c>
      <c r="G1045" s="1">
        <v>38049</v>
      </c>
      <c r="H1045">
        <v>1.1200000000000001</v>
      </c>
      <c r="I1045" s="1">
        <v>40953</v>
      </c>
      <c r="J1045">
        <v>1347.75</v>
      </c>
      <c r="K1045" s="1">
        <v>40953</v>
      </c>
      <c r="L1045">
        <v>1342</v>
      </c>
      <c r="M1045" s="1">
        <v>40954</v>
      </c>
      <c r="N1045">
        <v>-5.7</v>
      </c>
      <c r="O1045" s="2">
        <v>40953</v>
      </c>
      <c r="P1045" t="s">
        <v>46</v>
      </c>
      <c r="Q1045" s="2">
        <v>40984</v>
      </c>
      <c r="R1045" s="13"/>
      <c r="S1045" s="1">
        <v>40953</v>
      </c>
      <c r="T1045" t="s">
        <v>47</v>
      </c>
      <c r="U1045" s="2">
        <v>41075</v>
      </c>
      <c r="V1045" s="13"/>
      <c r="AC1045" s="1">
        <v>40970</v>
      </c>
      <c r="AD1045">
        <v>3899.54</v>
      </c>
    </row>
    <row r="1046" spans="1:30" x14ac:dyDescent="0.25">
      <c r="A1046" s="1">
        <v>40954</v>
      </c>
      <c r="B1046">
        <v>2312.2779999999998</v>
      </c>
      <c r="C1046" s="1">
        <v>40954</v>
      </c>
      <c r="D1046">
        <v>1343.23</v>
      </c>
      <c r="E1046" s="1">
        <v>40954</v>
      </c>
      <c r="F1046">
        <v>2.0299999999999998</v>
      </c>
      <c r="G1046" s="1">
        <v>38050</v>
      </c>
      <c r="H1046">
        <v>1.1200000000000001</v>
      </c>
      <c r="I1046" s="1">
        <v>40954</v>
      </c>
      <c r="J1046">
        <v>1342.25</v>
      </c>
      <c r="K1046" s="1">
        <v>40954</v>
      </c>
      <c r="L1046">
        <v>1336.5</v>
      </c>
      <c r="M1046" s="1">
        <v>40955</v>
      </c>
      <c r="N1046">
        <v>-5.7</v>
      </c>
      <c r="O1046" s="2">
        <v>40954</v>
      </c>
      <c r="P1046" t="s">
        <v>46</v>
      </c>
      <c r="Q1046" s="2">
        <v>40984</v>
      </c>
      <c r="R1046" s="13"/>
      <c r="S1046" s="1">
        <v>40954</v>
      </c>
      <c r="T1046" t="s">
        <v>47</v>
      </c>
      <c r="U1046" s="2">
        <v>41075</v>
      </c>
      <c r="V1046" s="13"/>
      <c r="AC1046" s="1">
        <v>40973</v>
      </c>
      <c r="AD1046">
        <v>3899.42</v>
      </c>
    </row>
    <row r="1047" spans="1:30" x14ac:dyDescent="0.25">
      <c r="A1047" s="1">
        <v>40955</v>
      </c>
      <c r="B1047">
        <v>2338.1149999999998</v>
      </c>
      <c r="C1047" s="1">
        <v>40955</v>
      </c>
      <c r="D1047">
        <v>1358.04</v>
      </c>
      <c r="E1047" s="1">
        <v>40955</v>
      </c>
      <c r="F1047">
        <v>2.0093999999999999</v>
      </c>
      <c r="G1047" s="1">
        <v>38051</v>
      </c>
      <c r="H1047">
        <v>1.1200000000000001</v>
      </c>
      <c r="I1047" s="1">
        <v>40955</v>
      </c>
      <c r="J1047">
        <v>1354.75</v>
      </c>
      <c r="K1047" s="1">
        <v>40955</v>
      </c>
      <c r="L1047">
        <v>1349</v>
      </c>
      <c r="M1047" s="1">
        <v>40956</v>
      </c>
      <c r="N1047">
        <v>-5.7</v>
      </c>
      <c r="O1047" s="2">
        <v>40955</v>
      </c>
      <c r="P1047" t="s">
        <v>46</v>
      </c>
      <c r="Q1047" s="2">
        <v>40984</v>
      </c>
      <c r="R1047" s="13"/>
      <c r="S1047" s="1">
        <v>40955</v>
      </c>
      <c r="T1047" t="s">
        <v>47</v>
      </c>
      <c r="U1047" s="2">
        <v>41075</v>
      </c>
      <c r="V1047" s="13"/>
      <c r="AC1047" s="1">
        <v>40974</v>
      </c>
      <c r="AD1047">
        <v>3888.75</v>
      </c>
    </row>
    <row r="1048" spans="1:30" x14ac:dyDescent="0.25">
      <c r="A1048" s="1">
        <v>40956</v>
      </c>
      <c r="B1048">
        <v>2343.6660000000002</v>
      </c>
      <c r="C1048" s="1">
        <v>40956</v>
      </c>
      <c r="D1048">
        <v>1361.23</v>
      </c>
      <c r="E1048" s="1">
        <v>40956</v>
      </c>
      <c r="F1048">
        <v>2.0049999999999999</v>
      </c>
      <c r="G1048" s="1">
        <v>38054</v>
      </c>
      <c r="H1048">
        <v>1.1100000000000001</v>
      </c>
      <c r="I1048" s="1">
        <v>40956</v>
      </c>
      <c r="J1048">
        <v>1359.75</v>
      </c>
      <c r="K1048" s="1">
        <v>40956</v>
      </c>
      <c r="L1048">
        <v>1354</v>
      </c>
      <c r="M1048" s="1">
        <v>40960</v>
      </c>
      <c r="N1048">
        <v>-5.7</v>
      </c>
      <c r="O1048" s="2">
        <v>40956</v>
      </c>
      <c r="P1048" t="s">
        <v>46</v>
      </c>
      <c r="Q1048" s="2">
        <v>40984</v>
      </c>
      <c r="R1048" s="13"/>
      <c r="S1048" s="1">
        <v>40956</v>
      </c>
      <c r="T1048" t="s">
        <v>47</v>
      </c>
      <c r="U1048" s="2">
        <v>41075</v>
      </c>
      <c r="V1048" s="13"/>
      <c r="AC1048" s="1">
        <v>40975</v>
      </c>
      <c r="AD1048">
        <v>3909.02</v>
      </c>
    </row>
    <row r="1049" spans="1:30" x14ac:dyDescent="0.25">
      <c r="A1049" s="1">
        <v>40960</v>
      </c>
      <c r="B1049">
        <v>2345.4050000000002</v>
      </c>
      <c r="C1049" s="1">
        <v>40960</v>
      </c>
      <c r="D1049">
        <v>1362.21</v>
      </c>
      <c r="E1049" s="1">
        <v>40960</v>
      </c>
      <c r="F1049">
        <v>2.0038999999999998</v>
      </c>
      <c r="G1049" s="1">
        <v>38055</v>
      </c>
      <c r="H1049">
        <v>1.1100000000000001</v>
      </c>
      <c r="I1049" s="1">
        <v>40960</v>
      </c>
      <c r="J1049">
        <v>1360</v>
      </c>
      <c r="K1049" s="1">
        <v>40960</v>
      </c>
      <c r="L1049">
        <v>1354.5</v>
      </c>
      <c r="M1049" s="1">
        <v>40961</v>
      </c>
      <c r="N1049">
        <v>-5.7</v>
      </c>
      <c r="O1049" s="2">
        <v>40960</v>
      </c>
      <c r="P1049" t="s">
        <v>46</v>
      </c>
      <c r="Q1049" s="2">
        <v>40984</v>
      </c>
      <c r="R1049" s="13"/>
      <c r="S1049" s="1">
        <v>40960</v>
      </c>
      <c r="T1049" t="s">
        <v>47</v>
      </c>
      <c r="U1049" s="2">
        <v>41075</v>
      </c>
      <c r="V1049" s="13"/>
      <c r="AC1049" s="1">
        <v>40976</v>
      </c>
      <c r="AD1049">
        <v>3919.57</v>
      </c>
    </row>
    <row r="1050" spans="1:30" x14ac:dyDescent="0.25">
      <c r="A1050" s="1">
        <v>40961</v>
      </c>
      <c r="B1050">
        <v>2337.6660000000002</v>
      </c>
      <c r="C1050" s="1">
        <v>40961</v>
      </c>
      <c r="D1050">
        <v>1357.66</v>
      </c>
      <c r="E1050" s="1">
        <v>40961</v>
      </c>
      <c r="F1050">
        <v>2.0110999999999999</v>
      </c>
      <c r="G1050" s="1">
        <v>38056</v>
      </c>
      <c r="H1050">
        <v>1.1100000000000001</v>
      </c>
      <c r="I1050" s="1">
        <v>40961</v>
      </c>
      <c r="J1050">
        <v>1356</v>
      </c>
      <c r="K1050" s="1">
        <v>40961</v>
      </c>
      <c r="L1050">
        <v>1350.25</v>
      </c>
      <c r="M1050" s="1">
        <v>40962</v>
      </c>
      <c r="N1050">
        <v>-5.8</v>
      </c>
      <c r="O1050" s="2">
        <v>40961</v>
      </c>
      <c r="P1050" t="s">
        <v>46</v>
      </c>
      <c r="Q1050" s="2">
        <v>40984</v>
      </c>
      <c r="R1050" s="13"/>
      <c r="S1050" s="1">
        <v>40961</v>
      </c>
      <c r="T1050" t="s">
        <v>47</v>
      </c>
      <c r="U1050" s="2">
        <v>41075</v>
      </c>
      <c r="V1050" s="13"/>
      <c r="AC1050" s="1">
        <v>40977</v>
      </c>
      <c r="AD1050">
        <v>3915.72</v>
      </c>
    </row>
    <row r="1051" spans="1:30" x14ac:dyDescent="0.25">
      <c r="A1051" s="1">
        <v>40962</v>
      </c>
      <c r="B1051">
        <v>2348.107</v>
      </c>
      <c r="C1051" s="1">
        <v>40962</v>
      </c>
      <c r="D1051">
        <v>1363.46</v>
      </c>
      <c r="E1051" s="1">
        <v>40962</v>
      </c>
      <c r="F1051">
        <v>2.0053000000000001</v>
      </c>
      <c r="G1051" s="1">
        <v>38057</v>
      </c>
      <c r="H1051">
        <v>1.1100000000000001</v>
      </c>
      <c r="I1051" s="1">
        <v>40962</v>
      </c>
      <c r="J1051">
        <v>1363</v>
      </c>
      <c r="K1051" s="1">
        <v>40962</v>
      </c>
      <c r="L1051">
        <v>1357</v>
      </c>
      <c r="M1051" s="1">
        <v>40963</v>
      </c>
      <c r="N1051">
        <v>-5.8</v>
      </c>
      <c r="O1051" s="2">
        <v>40962</v>
      </c>
      <c r="P1051" t="s">
        <v>46</v>
      </c>
      <c r="Q1051" s="2">
        <v>40984</v>
      </c>
      <c r="R1051" s="13"/>
      <c r="S1051" s="1">
        <v>40962</v>
      </c>
      <c r="T1051" t="s">
        <v>47</v>
      </c>
      <c r="U1051" s="2">
        <v>41075</v>
      </c>
      <c r="V1051" s="13"/>
      <c r="AC1051" s="1">
        <v>40980</v>
      </c>
      <c r="AD1051">
        <v>3915.34</v>
      </c>
    </row>
    <row r="1052" spans="1:30" x14ac:dyDescent="0.25">
      <c r="A1052" s="1">
        <v>40963</v>
      </c>
      <c r="B1052">
        <v>2352.3440000000001</v>
      </c>
      <c r="C1052" s="1">
        <v>40963</v>
      </c>
      <c r="D1052">
        <v>1365.74</v>
      </c>
      <c r="E1052" s="1">
        <v>40963</v>
      </c>
      <c r="F1052">
        <v>2.0026999999999999</v>
      </c>
      <c r="G1052" s="1">
        <v>38058</v>
      </c>
      <c r="H1052">
        <v>1.1100000000000001</v>
      </c>
      <c r="I1052" s="1">
        <v>40963</v>
      </c>
      <c r="J1052">
        <v>1363.25</v>
      </c>
      <c r="K1052" s="1">
        <v>40963</v>
      </c>
      <c r="L1052">
        <v>1357.5</v>
      </c>
      <c r="M1052" s="1">
        <v>40966</v>
      </c>
      <c r="N1052">
        <v>-5.9</v>
      </c>
      <c r="O1052" s="2">
        <v>40963</v>
      </c>
      <c r="P1052" t="s">
        <v>46</v>
      </c>
      <c r="Q1052" s="2">
        <v>40984</v>
      </c>
      <c r="R1052" s="13"/>
      <c r="S1052" s="1">
        <v>40963</v>
      </c>
      <c r="T1052" t="s">
        <v>47</v>
      </c>
      <c r="U1052" s="2">
        <v>41075</v>
      </c>
      <c r="V1052" s="13"/>
      <c r="AC1052" s="1">
        <v>40981</v>
      </c>
      <c r="AD1052">
        <v>3886.95</v>
      </c>
    </row>
    <row r="1053" spans="1:30" x14ac:dyDescent="0.25">
      <c r="A1053" s="1">
        <v>40966</v>
      </c>
      <c r="B1053">
        <v>2355.741</v>
      </c>
      <c r="C1053" s="1">
        <v>40966</v>
      </c>
      <c r="D1053">
        <v>1367.59</v>
      </c>
      <c r="E1053" s="1">
        <v>40966</v>
      </c>
      <c r="F1053">
        <v>2.0021</v>
      </c>
      <c r="G1053" s="1">
        <v>38061</v>
      </c>
      <c r="H1053">
        <v>1.1100000000000001</v>
      </c>
      <c r="I1053" s="1">
        <v>40966</v>
      </c>
      <c r="J1053">
        <v>1367.25</v>
      </c>
      <c r="K1053" s="1">
        <v>40966</v>
      </c>
      <c r="L1053">
        <v>1361.5</v>
      </c>
      <c r="M1053" s="1">
        <v>40967</v>
      </c>
      <c r="N1053">
        <v>-5.8</v>
      </c>
      <c r="O1053" s="2">
        <v>40966</v>
      </c>
      <c r="P1053" t="s">
        <v>46</v>
      </c>
      <c r="Q1053" s="2">
        <v>40984</v>
      </c>
      <c r="R1053" s="13"/>
      <c r="S1053" s="1">
        <v>40966</v>
      </c>
      <c r="T1053" t="s">
        <v>47</v>
      </c>
      <c r="U1053" s="2">
        <v>41075</v>
      </c>
      <c r="V1053" s="13"/>
      <c r="AC1053" s="1">
        <v>40982</v>
      </c>
      <c r="AD1053">
        <v>3890.86</v>
      </c>
    </row>
    <row r="1054" spans="1:30" x14ac:dyDescent="0.25">
      <c r="A1054" s="1">
        <v>40967</v>
      </c>
      <c r="B1054">
        <v>2364.0279999999998</v>
      </c>
      <c r="C1054" s="1">
        <v>40967</v>
      </c>
      <c r="D1054">
        <v>1372.17</v>
      </c>
      <c r="E1054" s="1">
        <v>40967</v>
      </c>
      <c r="F1054">
        <v>1.9975000000000001</v>
      </c>
      <c r="G1054" s="1">
        <v>38062</v>
      </c>
      <c r="H1054">
        <v>1.1100000000000001</v>
      </c>
      <c r="I1054" s="1">
        <v>40967</v>
      </c>
      <c r="J1054">
        <v>1371.5</v>
      </c>
      <c r="K1054" s="1">
        <v>40967</v>
      </c>
      <c r="L1054">
        <v>1365.5</v>
      </c>
      <c r="M1054" s="1">
        <v>40968</v>
      </c>
      <c r="N1054">
        <v>-5.8</v>
      </c>
      <c r="O1054" s="2">
        <v>40967</v>
      </c>
      <c r="P1054" t="s">
        <v>46</v>
      </c>
      <c r="Q1054" s="2">
        <v>40984</v>
      </c>
      <c r="R1054" s="13"/>
      <c r="S1054" s="1">
        <v>40967</v>
      </c>
      <c r="T1054" t="s">
        <v>47</v>
      </c>
      <c r="U1054" s="2">
        <v>41075</v>
      </c>
      <c r="V1054" s="13"/>
      <c r="AC1054" s="1">
        <v>40983</v>
      </c>
      <c r="AD1054">
        <v>3878.22</v>
      </c>
    </row>
    <row r="1055" spans="1:30" x14ac:dyDescent="0.25">
      <c r="A1055" s="1">
        <v>40968</v>
      </c>
      <c r="B1055">
        <v>2353.232</v>
      </c>
      <c r="C1055" s="1">
        <v>40968</v>
      </c>
      <c r="D1055">
        <v>1365.68</v>
      </c>
      <c r="E1055" s="1">
        <v>40968</v>
      </c>
      <c r="F1055">
        <v>2.0087000000000002</v>
      </c>
      <c r="G1055" s="1">
        <v>38063</v>
      </c>
      <c r="H1055">
        <v>1.1100000000000001</v>
      </c>
      <c r="I1055" s="1">
        <v>40968</v>
      </c>
      <c r="J1055">
        <v>1364.5</v>
      </c>
      <c r="K1055" s="1">
        <v>40968</v>
      </c>
      <c r="L1055">
        <v>1358.5</v>
      </c>
      <c r="M1055" s="1">
        <v>40969</v>
      </c>
      <c r="N1055">
        <v>-5.9</v>
      </c>
      <c r="O1055" s="2">
        <v>40968</v>
      </c>
      <c r="P1055" t="s">
        <v>46</v>
      </c>
      <c r="Q1055" s="2">
        <v>40984</v>
      </c>
      <c r="R1055" s="13"/>
      <c r="S1055" s="1">
        <v>40968</v>
      </c>
      <c r="T1055" t="s">
        <v>47</v>
      </c>
      <c r="U1055" s="2">
        <v>41075</v>
      </c>
      <c r="V1055" s="13"/>
      <c r="AC1055" s="1">
        <v>40984</v>
      </c>
      <c r="AD1055">
        <v>3875.58</v>
      </c>
    </row>
    <row r="1056" spans="1:30" x14ac:dyDescent="0.25">
      <c r="A1056" s="1">
        <v>40969</v>
      </c>
      <c r="B1056">
        <v>2367.866</v>
      </c>
      <c r="C1056" s="1">
        <v>40969</v>
      </c>
      <c r="D1056">
        <v>1374.09</v>
      </c>
      <c r="E1056" s="1">
        <v>40969</v>
      </c>
      <c r="F1056">
        <v>1.9891999999999999</v>
      </c>
      <c r="G1056" s="1">
        <v>38064</v>
      </c>
      <c r="H1056">
        <v>1.1100000000000001</v>
      </c>
      <c r="I1056" s="1">
        <v>40969</v>
      </c>
      <c r="J1056">
        <v>1374.5</v>
      </c>
      <c r="K1056" s="1">
        <v>40969</v>
      </c>
      <c r="L1056">
        <v>1368.5</v>
      </c>
      <c r="M1056" s="1">
        <v>40970</v>
      </c>
      <c r="N1056">
        <v>-5.9</v>
      </c>
      <c r="O1056" s="2">
        <v>40969</v>
      </c>
      <c r="P1056" t="s">
        <v>46</v>
      </c>
      <c r="Q1056" s="2">
        <v>40984</v>
      </c>
      <c r="R1056" s="13"/>
      <c r="S1056" s="1">
        <v>40969</v>
      </c>
      <c r="T1056" t="s">
        <v>47</v>
      </c>
      <c r="U1056" s="2">
        <v>41075</v>
      </c>
      <c r="V1056" s="13"/>
      <c r="AC1056" s="1">
        <v>40987</v>
      </c>
      <c r="AD1056">
        <v>3869.63</v>
      </c>
    </row>
    <row r="1057" spans="1:30" x14ac:dyDescent="0.25">
      <c r="A1057" s="1">
        <v>40970</v>
      </c>
      <c r="B1057">
        <v>2360.2800000000002</v>
      </c>
      <c r="C1057" s="1">
        <v>40970</v>
      </c>
      <c r="D1057">
        <v>1369.63</v>
      </c>
      <c r="E1057" s="1">
        <v>40970</v>
      </c>
      <c r="F1057">
        <v>1.9957</v>
      </c>
      <c r="G1057" s="1">
        <v>38065</v>
      </c>
      <c r="H1057">
        <v>1.1100000000000001</v>
      </c>
      <c r="I1057" s="1">
        <v>40970</v>
      </c>
      <c r="J1057">
        <v>1368.75</v>
      </c>
      <c r="K1057" s="1">
        <v>40970</v>
      </c>
      <c r="L1057">
        <v>1363</v>
      </c>
      <c r="M1057" s="1">
        <v>40973</v>
      </c>
      <c r="N1057">
        <v>-5.8</v>
      </c>
      <c r="O1057" s="2">
        <v>40970</v>
      </c>
      <c r="P1057" t="s">
        <v>46</v>
      </c>
      <c r="Q1057" s="2">
        <v>40984</v>
      </c>
      <c r="R1057" s="13"/>
      <c r="S1057" s="1">
        <v>40970</v>
      </c>
      <c r="T1057" t="s">
        <v>47</v>
      </c>
      <c r="U1057" s="2">
        <v>41075</v>
      </c>
      <c r="V1057" s="13"/>
      <c r="AC1057" s="1">
        <v>40988</v>
      </c>
      <c r="AD1057">
        <v>3872.95</v>
      </c>
    </row>
    <row r="1058" spans="1:30" x14ac:dyDescent="0.25">
      <c r="A1058" s="1">
        <v>40973</v>
      </c>
      <c r="B1058">
        <v>2351.2759999999998</v>
      </c>
      <c r="C1058" s="1">
        <v>40973</v>
      </c>
      <c r="D1058">
        <v>1364.34</v>
      </c>
      <c r="E1058" s="1">
        <v>40973</v>
      </c>
      <c r="F1058">
        <v>2.0038999999999998</v>
      </c>
      <c r="G1058" s="1">
        <v>38068</v>
      </c>
      <c r="H1058">
        <v>1.1100000000000001</v>
      </c>
      <c r="I1058" s="1">
        <v>40973</v>
      </c>
      <c r="J1058">
        <v>1364.5</v>
      </c>
      <c r="K1058" s="1">
        <v>40973</v>
      </c>
      <c r="L1058">
        <v>1358.5</v>
      </c>
      <c r="M1058" s="1">
        <v>40974</v>
      </c>
      <c r="N1058">
        <v>-5.8</v>
      </c>
      <c r="O1058" s="2">
        <v>40973</v>
      </c>
      <c r="P1058" t="s">
        <v>46</v>
      </c>
      <c r="Q1058" s="2">
        <v>40984</v>
      </c>
      <c r="R1058" s="13"/>
      <c r="S1058" s="1">
        <v>40973</v>
      </c>
      <c r="T1058" t="s">
        <v>47</v>
      </c>
      <c r="U1058" s="2">
        <v>41075</v>
      </c>
      <c r="V1058" s="13"/>
      <c r="AC1058" s="1">
        <v>40989</v>
      </c>
      <c r="AD1058">
        <v>3873.41</v>
      </c>
    </row>
    <row r="1059" spans="1:30" x14ac:dyDescent="0.25">
      <c r="A1059" s="1">
        <v>40974</v>
      </c>
      <c r="B1059">
        <v>2315.2130000000002</v>
      </c>
      <c r="C1059" s="1">
        <v>40974</v>
      </c>
      <c r="D1059">
        <v>1343.36</v>
      </c>
      <c r="E1059" s="1">
        <v>40974</v>
      </c>
      <c r="F1059">
        <v>2.0356999999999998</v>
      </c>
      <c r="G1059" s="1">
        <v>38069</v>
      </c>
      <c r="H1059">
        <v>1.1100000000000001</v>
      </c>
      <c r="I1059" s="1">
        <v>40974</v>
      </c>
      <c r="J1059">
        <v>1342</v>
      </c>
      <c r="K1059" s="1">
        <v>40974</v>
      </c>
      <c r="L1059">
        <v>1336</v>
      </c>
      <c r="M1059" s="1">
        <v>40975</v>
      </c>
      <c r="N1059">
        <v>-5.8</v>
      </c>
      <c r="O1059" s="2">
        <v>40974</v>
      </c>
      <c r="P1059" t="s">
        <v>46</v>
      </c>
      <c r="Q1059" s="2">
        <v>40984</v>
      </c>
      <c r="R1059" s="13"/>
      <c r="S1059" s="1">
        <v>40974</v>
      </c>
      <c r="T1059" t="s">
        <v>47</v>
      </c>
      <c r="U1059" s="2">
        <v>41075</v>
      </c>
      <c r="V1059" s="13"/>
      <c r="AC1059" s="1">
        <v>40990</v>
      </c>
      <c r="AD1059">
        <v>3871.17</v>
      </c>
    </row>
    <row r="1060" spans="1:30" x14ac:dyDescent="0.25">
      <c r="A1060" s="1">
        <v>40975</v>
      </c>
      <c r="B1060">
        <v>2331.89</v>
      </c>
      <c r="C1060" s="1">
        <v>40975</v>
      </c>
      <c r="D1060">
        <v>1352.63</v>
      </c>
      <c r="E1060" s="1">
        <v>40975</v>
      </c>
      <c r="F1060">
        <v>2.0265</v>
      </c>
      <c r="G1060" s="1">
        <v>38070</v>
      </c>
      <c r="H1060">
        <v>1.1100000000000001</v>
      </c>
      <c r="I1060" s="1">
        <v>40975</v>
      </c>
      <c r="J1060">
        <v>1352.75</v>
      </c>
      <c r="K1060" s="1">
        <v>40975</v>
      </c>
      <c r="L1060">
        <v>1347</v>
      </c>
      <c r="M1060" s="1">
        <v>40976</v>
      </c>
      <c r="N1060">
        <v>-5.8</v>
      </c>
      <c r="O1060" s="2">
        <v>40975</v>
      </c>
      <c r="P1060" t="s">
        <v>46</v>
      </c>
      <c r="Q1060" s="2">
        <v>40984</v>
      </c>
      <c r="R1060" s="13"/>
      <c r="S1060" s="1">
        <v>40975</v>
      </c>
      <c r="T1060" t="s">
        <v>47</v>
      </c>
      <c r="U1060" s="2">
        <v>41075</v>
      </c>
      <c r="V1060" s="13"/>
      <c r="AC1060" s="1">
        <v>40991</v>
      </c>
      <c r="AD1060">
        <v>3875.36</v>
      </c>
    </row>
    <row r="1061" spans="1:30" x14ac:dyDescent="0.25">
      <c r="A1061" s="1">
        <v>40976</v>
      </c>
      <c r="B1061">
        <v>2355.0120000000002</v>
      </c>
      <c r="C1061" s="1">
        <v>40976</v>
      </c>
      <c r="D1061">
        <v>1365.91</v>
      </c>
      <c r="E1061" s="1">
        <v>40976</v>
      </c>
      <c r="F1061">
        <v>2.0146999999999999</v>
      </c>
      <c r="G1061" s="1">
        <v>38071</v>
      </c>
      <c r="H1061">
        <v>1.1100000000000001</v>
      </c>
      <c r="I1061" s="1">
        <v>40976</v>
      </c>
      <c r="J1061">
        <v>1366.5</v>
      </c>
      <c r="K1061" s="1">
        <v>40976</v>
      </c>
      <c r="L1061">
        <v>1360.5</v>
      </c>
      <c r="M1061" s="1">
        <v>40977</v>
      </c>
      <c r="N1061">
        <v>-5.8</v>
      </c>
      <c r="O1061" s="2">
        <v>40976</v>
      </c>
      <c r="P1061" t="s">
        <v>46</v>
      </c>
      <c r="Q1061" s="2">
        <v>40984</v>
      </c>
      <c r="R1061" s="13"/>
      <c r="S1061" s="1">
        <v>40976</v>
      </c>
      <c r="T1061" t="s">
        <v>47</v>
      </c>
      <c r="U1061" s="2">
        <v>41075</v>
      </c>
      <c r="V1061" s="13"/>
      <c r="AC1061" s="1">
        <v>40994</v>
      </c>
      <c r="AD1061">
        <v>3883.33</v>
      </c>
    </row>
    <row r="1062" spans="1:30" x14ac:dyDescent="0.25">
      <c r="A1062" s="1">
        <v>40977</v>
      </c>
      <c r="B1062">
        <v>2363.558</v>
      </c>
      <c r="C1062" s="1">
        <v>40977</v>
      </c>
      <c r="D1062">
        <v>1370.87</v>
      </c>
      <c r="E1062" s="1">
        <v>40977</v>
      </c>
      <c r="F1062">
        <v>1.9995000000000001</v>
      </c>
      <c r="G1062" s="1">
        <v>38072</v>
      </c>
      <c r="H1062">
        <v>1.1100000000000001</v>
      </c>
      <c r="I1062" s="1">
        <v>40977</v>
      </c>
      <c r="J1062">
        <v>1372.5</v>
      </c>
      <c r="K1062" s="1">
        <v>40977</v>
      </c>
      <c r="L1062">
        <v>1366.75</v>
      </c>
      <c r="M1062" s="1">
        <v>40980</v>
      </c>
      <c r="N1062">
        <v>-5.7</v>
      </c>
      <c r="O1062" s="2">
        <v>40977</v>
      </c>
      <c r="P1062" t="s">
        <v>46</v>
      </c>
      <c r="Q1062" s="2">
        <v>40984</v>
      </c>
      <c r="R1062" s="13"/>
      <c r="S1062" s="1">
        <v>40977</v>
      </c>
      <c r="T1062" t="s">
        <v>47</v>
      </c>
      <c r="U1062" s="2">
        <v>41075</v>
      </c>
      <c r="V1062" s="13"/>
      <c r="AC1062" s="1">
        <v>40995</v>
      </c>
      <c r="AD1062">
        <v>3888.28</v>
      </c>
    </row>
    <row r="1063" spans="1:30" x14ac:dyDescent="0.25">
      <c r="A1063" s="1">
        <v>40980</v>
      </c>
      <c r="B1063">
        <v>2364.0970000000002</v>
      </c>
      <c r="C1063" s="1">
        <v>40980</v>
      </c>
      <c r="D1063">
        <v>1371.09</v>
      </c>
      <c r="E1063" s="1">
        <v>40980</v>
      </c>
      <c r="F1063">
        <v>2.0004</v>
      </c>
      <c r="G1063" s="1">
        <v>38075</v>
      </c>
      <c r="H1063">
        <v>1.1100000000000001</v>
      </c>
      <c r="I1063" s="1">
        <v>40980</v>
      </c>
      <c r="J1063">
        <v>1372.5</v>
      </c>
      <c r="K1063" s="1">
        <v>40980</v>
      </c>
      <c r="L1063">
        <v>1366.75</v>
      </c>
      <c r="M1063" s="1">
        <v>40981</v>
      </c>
      <c r="N1063">
        <v>-5.5</v>
      </c>
      <c r="O1063" s="2">
        <v>40980</v>
      </c>
      <c r="P1063" t="s">
        <v>46</v>
      </c>
      <c r="Q1063" s="2">
        <v>40984</v>
      </c>
      <c r="R1063" s="13"/>
      <c r="S1063" s="1">
        <v>40980</v>
      </c>
      <c r="T1063" t="s">
        <v>47</v>
      </c>
      <c r="U1063" s="2">
        <v>41075</v>
      </c>
      <c r="V1063" s="13"/>
      <c r="AC1063" s="1">
        <v>40996</v>
      </c>
      <c r="AD1063">
        <v>3893.48</v>
      </c>
    </row>
    <row r="1064" spans="1:30" x14ac:dyDescent="0.25">
      <c r="A1064" s="1">
        <v>40981</v>
      </c>
      <c r="B1064">
        <v>2407.788</v>
      </c>
      <c r="C1064" s="1">
        <v>40981</v>
      </c>
      <c r="D1064">
        <v>1395.95</v>
      </c>
      <c r="E1064" s="1">
        <v>40981</v>
      </c>
      <c r="F1064">
        <v>1.968</v>
      </c>
      <c r="G1064" s="1">
        <v>38076</v>
      </c>
      <c r="H1064">
        <v>1.1100000000000001</v>
      </c>
      <c r="I1064" s="1">
        <v>40981</v>
      </c>
      <c r="J1064">
        <v>1396.25</v>
      </c>
      <c r="K1064" s="1">
        <v>40981</v>
      </c>
      <c r="L1064">
        <v>1390.75</v>
      </c>
      <c r="M1064" s="1">
        <v>40982</v>
      </c>
      <c r="N1064">
        <v>-5.5</v>
      </c>
      <c r="O1064" s="2">
        <v>40981</v>
      </c>
      <c r="P1064" t="s">
        <v>46</v>
      </c>
      <c r="Q1064" s="2">
        <v>40984</v>
      </c>
      <c r="R1064" s="13"/>
      <c r="S1064" s="1">
        <v>40981</v>
      </c>
      <c r="T1064" t="s">
        <v>47</v>
      </c>
      <c r="U1064" s="2">
        <v>41075</v>
      </c>
      <c r="V1064" s="13"/>
      <c r="AC1064" s="1">
        <v>40997</v>
      </c>
      <c r="AD1064">
        <v>3893.58</v>
      </c>
    </row>
    <row r="1065" spans="1:30" x14ac:dyDescent="0.25">
      <c r="A1065" s="1">
        <v>40982</v>
      </c>
      <c r="B1065">
        <v>2404.9810000000002</v>
      </c>
      <c r="C1065" s="1">
        <v>40982</v>
      </c>
      <c r="D1065">
        <v>1394.28</v>
      </c>
      <c r="E1065" s="1">
        <v>40982</v>
      </c>
      <c r="F1065">
        <v>1.9769999999999999</v>
      </c>
      <c r="G1065" s="1">
        <v>38077</v>
      </c>
      <c r="H1065">
        <v>1.1100000000000001</v>
      </c>
      <c r="I1065" s="1">
        <v>40982</v>
      </c>
      <c r="J1065">
        <v>1394.25</v>
      </c>
      <c r="K1065" s="1">
        <v>40982</v>
      </c>
      <c r="L1065">
        <v>1388.75</v>
      </c>
      <c r="M1065" s="1">
        <v>40983</v>
      </c>
      <c r="N1065">
        <v>-5.8</v>
      </c>
      <c r="O1065" s="2">
        <v>40982</v>
      </c>
      <c r="P1065" t="s">
        <v>46</v>
      </c>
      <c r="Q1065" s="2">
        <v>40984</v>
      </c>
      <c r="R1065" s="13"/>
      <c r="S1065" s="1">
        <v>40982</v>
      </c>
      <c r="T1065" t="s">
        <v>47</v>
      </c>
      <c r="U1065" s="2">
        <v>41075</v>
      </c>
      <c r="V1065" s="13"/>
      <c r="AC1065" s="1">
        <v>40998</v>
      </c>
      <c r="AD1065">
        <v>3895.24</v>
      </c>
    </row>
    <row r="1066" spans="1:30" x14ac:dyDescent="0.25">
      <c r="A1066" s="1">
        <v>40983</v>
      </c>
      <c r="B1066">
        <v>2419.3719999999998</v>
      </c>
      <c r="C1066" s="1">
        <v>40983</v>
      </c>
      <c r="D1066">
        <v>1402.6</v>
      </c>
      <c r="E1066" s="1">
        <v>40983</v>
      </c>
      <c r="F1066">
        <v>1.9656</v>
      </c>
      <c r="G1066" s="1">
        <v>38078</v>
      </c>
      <c r="H1066">
        <v>1.1100000000000001</v>
      </c>
      <c r="I1066" s="1">
        <v>40983</v>
      </c>
      <c r="J1066">
        <v>1401.75</v>
      </c>
      <c r="K1066" s="1">
        <v>40983</v>
      </c>
      <c r="L1066">
        <v>1396</v>
      </c>
      <c r="M1066" s="1">
        <v>40984</v>
      </c>
      <c r="N1066">
        <v>-6.2</v>
      </c>
      <c r="O1066" s="2">
        <v>40983</v>
      </c>
      <c r="P1066" t="s">
        <v>46</v>
      </c>
      <c r="Q1066" s="2">
        <v>40984</v>
      </c>
      <c r="R1066" s="13"/>
      <c r="S1066" s="1">
        <v>40983</v>
      </c>
      <c r="T1066" t="s">
        <v>47</v>
      </c>
      <c r="U1066" s="2">
        <v>41075</v>
      </c>
      <c r="V1066" s="13"/>
      <c r="AC1066" s="1">
        <v>41001</v>
      </c>
      <c r="AD1066">
        <v>3895.58</v>
      </c>
    </row>
    <row r="1067" spans="1:30" x14ac:dyDescent="0.25">
      <c r="A1067" s="1">
        <v>40984</v>
      </c>
      <c r="B1067">
        <v>2422.0949999999998</v>
      </c>
      <c r="C1067" s="1">
        <v>40984</v>
      </c>
      <c r="D1067">
        <v>1404.17</v>
      </c>
      <c r="E1067" s="1">
        <v>40984</v>
      </c>
      <c r="F1067">
        <v>1.9635</v>
      </c>
      <c r="G1067" s="1">
        <v>38079</v>
      </c>
      <c r="H1067">
        <v>1.1100000000000001</v>
      </c>
      <c r="I1067" s="1">
        <v>40984</v>
      </c>
      <c r="J1067">
        <v>1405.11</v>
      </c>
      <c r="K1067" s="1">
        <v>40984</v>
      </c>
      <c r="L1067">
        <v>1398.5</v>
      </c>
      <c r="M1067" s="1">
        <v>40987</v>
      </c>
      <c r="N1067">
        <v>-6.2</v>
      </c>
      <c r="O1067" s="2">
        <v>40984</v>
      </c>
      <c r="P1067" t="s">
        <v>46</v>
      </c>
      <c r="Q1067" s="2">
        <v>40984</v>
      </c>
      <c r="R1067" s="13"/>
      <c r="S1067" s="1">
        <v>40984</v>
      </c>
      <c r="T1067" t="s">
        <v>47</v>
      </c>
      <c r="U1067" s="2">
        <v>41075</v>
      </c>
      <c r="V1067" s="13"/>
      <c r="AC1067" s="1">
        <v>41002</v>
      </c>
      <c r="AD1067">
        <v>3900.31</v>
      </c>
    </row>
    <row r="1068" spans="1:30" x14ac:dyDescent="0.25">
      <c r="A1068" s="1">
        <v>40987</v>
      </c>
      <c r="B1068">
        <v>2431.7260000000001</v>
      </c>
      <c r="C1068" s="1">
        <v>40987</v>
      </c>
      <c r="D1068">
        <v>1409.75</v>
      </c>
      <c r="E1068" s="1">
        <v>40987</v>
      </c>
      <c r="F1068">
        <v>1.9481000000000002</v>
      </c>
      <c r="G1068" s="1">
        <v>38082</v>
      </c>
      <c r="H1068">
        <v>1.1399999999999999</v>
      </c>
      <c r="I1068" s="1">
        <v>40987</v>
      </c>
      <c r="J1068">
        <v>1404</v>
      </c>
      <c r="K1068" s="1">
        <v>40987</v>
      </c>
      <c r="L1068">
        <v>1397.75</v>
      </c>
      <c r="M1068" s="1">
        <v>40988</v>
      </c>
      <c r="N1068">
        <v>-6.2</v>
      </c>
      <c r="O1068" s="2">
        <v>40987</v>
      </c>
      <c r="P1068" t="s">
        <v>47</v>
      </c>
      <c r="Q1068" s="2">
        <v>41075</v>
      </c>
      <c r="R1068" s="13"/>
      <c r="S1068" s="1">
        <v>40987</v>
      </c>
      <c r="T1068" t="s">
        <v>48</v>
      </c>
      <c r="U1068" s="2">
        <v>41173</v>
      </c>
      <c r="V1068" s="13"/>
      <c r="AC1068" s="1">
        <v>41003</v>
      </c>
      <c r="AD1068">
        <v>3905.26</v>
      </c>
    </row>
    <row r="1069" spans="1:30" x14ac:dyDescent="0.25">
      <c r="A1069" s="1">
        <v>40988</v>
      </c>
      <c r="B1069">
        <v>2424.462</v>
      </c>
      <c r="C1069" s="1">
        <v>40988</v>
      </c>
      <c r="D1069">
        <v>1405.52</v>
      </c>
      <c r="E1069" s="1">
        <v>40988</v>
      </c>
      <c r="F1069">
        <v>1.954</v>
      </c>
      <c r="G1069" s="1">
        <v>38083</v>
      </c>
      <c r="H1069">
        <v>1.1399999999999999</v>
      </c>
      <c r="I1069" s="1">
        <v>40988</v>
      </c>
      <c r="J1069">
        <v>1400</v>
      </c>
      <c r="K1069" s="1">
        <v>40988</v>
      </c>
      <c r="L1069">
        <v>1393.75</v>
      </c>
      <c r="M1069" s="1">
        <v>40989</v>
      </c>
      <c r="N1069">
        <v>-6.3</v>
      </c>
      <c r="O1069" s="2">
        <v>40988</v>
      </c>
      <c r="P1069" t="s">
        <v>47</v>
      </c>
      <c r="Q1069" s="2">
        <v>41075</v>
      </c>
      <c r="R1069" s="13"/>
      <c r="S1069" s="1">
        <v>40988</v>
      </c>
      <c r="T1069" t="s">
        <v>48</v>
      </c>
      <c r="U1069" s="2">
        <v>41173</v>
      </c>
      <c r="V1069" s="13"/>
      <c r="AC1069" s="1">
        <v>41004</v>
      </c>
      <c r="AD1069">
        <v>3904.88</v>
      </c>
    </row>
    <row r="1070" spans="1:30" x14ac:dyDescent="0.25">
      <c r="A1070" s="1">
        <v>40989</v>
      </c>
      <c r="B1070">
        <v>2420.0189999999998</v>
      </c>
      <c r="C1070" s="1">
        <v>40989</v>
      </c>
      <c r="D1070">
        <v>1402.89</v>
      </c>
      <c r="E1070" s="1">
        <v>40989</v>
      </c>
      <c r="F1070">
        <v>1.958</v>
      </c>
      <c r="G1070" s="1">
        <v>38084</v>
      </c>
      <c r="H1070">
        <v>1.1399999999999999</v>
      </c>
      <c r="I1070" s="1">
        <v>40989</v>
      </c>
      <c r="J1070">
        <v>1397.5</v>
      </c>
      <c r="K1070" s="1">
        <v>40989</v>
      </c>
      <c r="L1070">
        <v>1391.25</v>
      </c>
      <c r="M1070" s="1">
        <v>40990</v>
      </c>
      <c r="N1070">
        <v>-6.3</v>
      </c>
      <c r="O1070" s="2">
        <v>40989</v>
      </c>
      <c r="P1070" t="s">
        <v>47</v>
      </c>
      <c r="Q1070" s="2">
        <v>41075</v>
      </c>
      <c r="R1070" s="13"/>
      <c r="S1070" s="1">
        <v>40989</v>
      </c>
      <c r="T1070" t="s">
        <v>48</v>
      </c>
      <c r="U1070" s="2">
        <v>41173</v>
      </c>
      <c r="V1070" s="13"/>
      <c r="AC1070" s="1">
        <v>41008</v>
      </c>
      <c r="AD1070">
        <v>3890.47</v>
      </c>
    </row>
    <row r="1071" spans="1:30" x14ac:dyDescent="0.25">
      <c r="A1071" s="1">
        <v>40990</v>
      </c>
      <c r="B1071">
        <v>2402.7069999999999</v>
      </c>
      <c r="C1071" s="1">
        <v>40990</v>
      </c>
      <c r="D1071">
        <v>1392.79</v>
      </c>
      <c r="E1071" s="1">
        <v>40990</v>
      </c>
      <c r="F1071">
        <v>1.9765999999999999</v>
      </c>
      <c r="G1071" s="1">
        <v>38085</v>
      </c>
      <c r="H1071">
        <v>1.1399999999999999</v>
      </c>
      <c r="I1071" s="1">
        <v>40990</v>
      </c>
      <c r="J1071">
        <v>1389</v>
      </c>
      <c r="K1071" s="1">
        <v>40990</v>
      </c>
      <c r="L1071">
        <v>1382.5</v>
      </c>
      <c r="M1071" s="1">
        <v>40991</v>
      </c>
      <c r="N1071">
        <v>-6.2</v>
      </c>
      <c r="O1071" s="2">
        <v>40990</v>
      </c>
      <c r="P1071" t="s">
        <v>47</v>
      </c>
      <c r="Q1071" s="2">
        <v>41075</v>
      </c>
      <c r="R1071" s="13"/>
      <c r="S1071" s="1">
        <v>40990</v>
      </c>
      <c r="T1071" t="s">
        <v>48</v>
      </c>
      <c r="U1071" s="2">
        <v>41173</v>
      </c>
      <c r="V1071" s="13"/>
      <c r="AC1071" s="1">
        <v>41009</v>
      </c>
      <c r="AD1071">
        <v>3843</v>
      </c>
    </row>
    <row r="1072" spans="1:30" x14ac:dyDescent="0.25">
      <c r="A1072" s="1">
        <v>40991</v>
      </c>
      <c r="B1072">
        <v>2410.165</v>
      </c>
      <c r="C1072" s="1">
        <v>40991</v>
      </c>
      <c r="D1072">
        <v>1397.11</v>
      </c>
      <c r="E1072" s="1">
        <v>40991</v>
      </c>
      <c r="F1072">
        <v>1.9704000000000002</v>
      </c>
      <c r="G1072" s="1">
        <v>38089</v>
      </c>
      <c r="H1072">
        <v>1.1399999999999999</v>
      </c>
      <c r="I1072" s="1">
        <v>40991</v>
      </c>
      <c r="J1072">
        <v>1394</v>
      </c>
      <c r="K1072" s="1">
        <v>40991</v>
      </c>
      <c r="L1072">
        <v>1388</v>
      </c>
      <c r="M1072" s="1">
        <v>40994</v>
      </c>
      <c r="N1072">
        <v>-6.2</v>
      </c>
      <c r="O1072" s="2">
        <v>40991</v>
      </c>
      <c r="P1072" t="s">
        <v>47</v>
      </c>
      <c r="Q1072" s="2">
        <v>41075</v>
      </c>
      <c r="R1072" s="13"/>
      <c r="S1072" s="1">
        <v>40991</v>
      </c>
      <c r="T1072" t="s">
        <v>48</v>
      </c>
      <c r="U1072" s="2">
        <v>41173</v>
      </c>
      <c r="V1072" s="13"/>
      <c r="AC1072" s="1">
        <v>41010</v>
      </c>
      <c r="AD1072">
        <v>3876.05</v>
      </c>
    </row>
    <row r="1073" spans="1:30" x14ac:dyDescent="0.25">
      <c r="A1073" s="1">
        <v>40994</v>
      </c>
      <c r="B1073">
        <v>2443.64</v>
      </c>
      <c r="C1073" s="1">
        <v>40994</v>
      </c>
      <c r="D1073">
        <v>1416.51</v>
      </c>
      <c r="E1073" s="1">
        <v>40994</v>
      </c>
      <c r="F1073">
        <v>1.9405999999999999</v>
      </c>
      <c r="G1073" s="1">
        <v>38090</v>
      </c>
      <c r="H1073">
        <v>1.1399999999999999</v>
      </c>
      <c r="I1073" s="1">
        <v>40994</v>
      </c>
      <c r="J1073">
        <v>1415</v>
      </c>
      <c r="K1073" s="1">
        <v>40994</v>
      </c>
      <c r="L1073">
        <v>1409</v>
      </c>
      <c r="M1073" s="1">
        <v>40995</v>
      </c>
      <c r="N1073">
        <v>-6.3</v>
      </c>
      <c r="O1073" s="2">
        <v>40994</v>
      </c>
      <c r="P1073" t="s">
        <v>47</v>
      </c>
      <c r="Q1073" s="2">
        <v>41075</v>
      </c>
      <c r="R1073" s="13"/>
      <c r="S1073" s="1">
        <v>40994</v>
      </c>
      <c r="T1073" t="s">
        <v>48</v>
      </c>
      <c r="U1073" s="2">
        <v>41173</v>
      </c>
      <c r="V1073" s="13"/>
      <c r="AC1073" s="1">
        <v>41011</v>
      </c>
      <c r="AD1073">
        <v>3899.01</v>
      </c>
    </row>
    <row r="1074" spans="1:30" x14ac:dyDescent="0.25">
      <c r="A1074" s="1">
        <v>40995</v>
      </c>
      <c r="B1074">
        <v>2437.0059999999999</v>
      </c>
      <c r="C1074" s="1">
        <v>40995</v>
      </c>
      <c r="D1074">
        <v>1412.52</v>
      </c>
      <c r="E1074" s="1">
        <v>40995</v>
      </c>
      <c r="F1074">
        <v>1.9479</v>
      </c>
      <c r="G1074" s="1">
        <v>38091</v>
      </c>
      <c r="H1074">
        <v>1.14188</v>
      </c>
      <c r="I1074" s="1">
        <v>40995</v>
      </c>
      <c r="J1074">
        <v>1406.5</v>
      </c>
      <c r="K1074" s="1">
        <v>40995</v>
      </c>
      <c r="L1074">
        <v>1400</v>
      </c>
      <c r="M1074" s="1">
        <v>40996</v>
      </c>
      <c r="N1074">
        <v>-6.3</v>
      </c>
      <c r="O1074" s="2">
        <v>40995</v>
      </c>
      <c r="P1074" t="s">
        <v>47</v>
      </c>
      <c r="Q1074" s="2">
        <v>41075</v>
      </c>
      <c r="R1074" s="13"/>
      <c r="S1074" s="1">
        <v>40995</v>
      </c>
      <c r="T1074" t="s">
        <v>48</v>
      </c>
      <c r="U1074" s="2">
        <v>41173</v>
      </c>
      <c r="V1074" s="13"/>
      <c r="AC1074" s="1">
        <v>41012</v>
      </c>
      <c r="AD1074">
        <v>3913.96</v>
      </c>
    </row>
    <row r="1075" spans="1:30" x14ac:dyDescent="0.25">
      <c r="A1075" s="1">
        <v>40996</v>
      </c>
      <c r="B1075">
        <v>2425.5529999999999</v>
      </c>
      <c r="C1075" s="1">
        <v>40996</v>
      </c>
      <c r="D1075">
        <v>1405.54</v>
      </c>
      <c r="E1075" s="1">
        <v>40996</v>
      </c>
      <c r="F1075">
        <v>1.9617</v>
      </c>
      <c r="G1075" s="1">
        <v>38092</v>
      </c>
      <c r="H1075">
        <v>1.1499999999999999</v>
      </c>
      <c r="I1075" s="1">
        <v>40996</v>
      </c>
      <c r="J1075">
        <v>1400.25</v>
      </c>
      <c r="K1075" s="1">
        <v>40996</v>
      </c>
      <c r="L1075">
        <v>1394</v>
      </c>
      <c r="M1075" s="1">
        <v>40997</v>
      </c>
      <c r="N1075">
        <v>-6.2</v>
      </c>
      <c r="O1075" s="2">
        <v>40996</v>
      </c>
      <c r="P1075" t="s">
        <v>47</v>
      </c>
      <c r="Q1075" s="2">
        <v>41075</v>
      </c>
      <c r="R1075" s="13"/>
      <c r="S1075" s="1">
        <v>40996</v>
      </c>
      <c r="T1075" t="s">
        <v>48</v>
      </c>
      <c r="U1075" s="2">
        <v>41173</v>
      </c>
      <c r="V1075" s="13"/>
      <c r="AC1075" s="1">
        <v>41015</v>
      </c>
      <c r="AD1075">
        <v>3913.68</v>
      </c>
    </row>
    <row r="1076" spans="1:30" x14ac:dyDescent="0.25">
      <c r="A1076" s="1">
        <v>40997</v>
      </c>
      <c r="B1076">
        <v>2421.7049999999999</v>
      </c>
      <c r="C1076" s="1">
        <v>40997</v>
      </c>
      <c r="D1076">
        <v>1403.28</v>
      </c>
      <c r="E1076" s="1">
        <v>40997</v>
      </c>
      <c r="F1076">
        <v>1.9651999999999998</v>
      </c>
      <c r="G1076" s="1">
        <v>38093</v>
      </c>
      <c r="H1076">
        <v>1.1499999999999999</v>
      </c>
      <c r="I1076" s="1">
        <v>40997</v>
      </c>
      <c r="J1076">
        <v>1398.25</v>
      </c>
      <c r="K1076" s="1">
        <v>40997</v>
      </c>
      <c r="L1076">
        <v>1392</v>
      </c>
      <c r="M1076" s="1">
        <v>40998</v>
      </c>
      <c r="N1076">
        <v>-6.25</v>
      </c>
      <c r="O1076" s="2">
        <v>40997</v>
      </c>
      <c r="P1076" t="s">
        <v>47</v>
      </c>
      <c r="Q1076" s="2">
        <v>41075</v>
      </c>
      <c r="R1076" s="13"/>
      <c r="S1076" s="1">
        <v>40997</v>
      </c>
      <c r="T1076" t="s">
        <v>48</v>
      </c>
      <c r="U1076" s="2">
        <v>41173</v>
      </c>
      <c r="V1076" s="13"/>
      <c r="AC1076" s="1">
        <v>41016</v>
      </c>
      <c r="AD1076">
        <v>3916.08</v>
      </c>
    </row>
    <row r="1077" spans="1:30" x14ac:dyDescent="0.25">
      <c r="A1077" s="1">
        <v>40998</v>
      </c>
      <c r="B1077">
        <v>2430.6750000000002</v>
      </c>
      <c r="C1077" s="1">
        <v>40998</v>
      </c>
      <c r="D1077">
        <v>1408.47</v>
      </c>
      <c r="E1077" s="1">
        <v>40998</v>
      </c>
      <c r="F1077">
        <v>1.9582999999999999</v>
      </c>
      <c r="G1077" s="1">
        <v>38096</v>
      </c>
      <c r="H1077">
        <v>1.1493800000000001</v>
      </c>
      <c r="I1077" s="1">
        <v>40998</v>
      </c>
      <c r="J1077">
        <v>1403.25</v>
      </c>
      <c r="K1077" s="1">
        <v>40998</v>
      </c>
      <c r="L1077">
        <v>1397</v>
      </c>
      <c r="M1077" s="1">
        <v>41001</v>
      </c>
      <c r="N1077">
        <v>-6.1</v>
      </c>
      <c r="O1077" s="2">
        <v>40998</v>
      </c>
      <c r="P1077" t="s">
        <v>47</v>
      </c>
      <c r="Q1077" s="2">
        <v>41075</v>
      </c>
      <c r="R1077" s="13"/>
      <c r="S1077" s="1">
        <v>40998</v>
      </c>
      <c r="T1077" t="s">
        <v>48</v>
      </c>
      <c r="U1077" s="2">
        <v>41173</v>
      </c>
      <c r="V1077" s="13"/>
      <c r="AC1077" s="1">
        <v>41017</v>
      </c>
      <c r="AD1077">
        <v>3923.54</v>
      </c>
    </row>
    <row r="1078" spans="1:30" x14ac:dyDescent="0.25">
      <c r="A1078" s="1">
        <v>41001</v>
      </c>
      <c r="B1078">
        <v>2449.078</v>
      </c>
      <c r="C1078" s="1">
        <v>41001</v>
      </c>
      <c r="D1078">
        <v>1419.04</v>
      </c>
      <c r="E1078" s="1">
        <v>41001</v>
      </c>
      <c r="F1078">
        <v>1.9451000000000001</v>
      </c>
      <c r="G1078" s="1">
        <v>38097</v>
      </c>
      <c r="H1078">
        <v>1.1499999999999999</v>
      </c>
      <c r="I1078" s="1">
        <v>41001</v>
      </c>
      <c r="J1078">
        <v>1412.5</v>
      </c>
      <c r="K1078" s="1">
        <v>41001</v>
      </c>
      <c r="L1078">
        <v>1406.5</v>
      </c>
      <c r="M1078" s="1">
        <v>41002</v>
      </c>
      <c r="N1078">
        <v>-6.1</v>
      </c>
      <c r="O1078" s="2">
        <v>41001</v>
      </c>
      <c r="P1078" t="s">
        <v>47</v>
      </c>
      <c r="Q1078" s="2">
        <v>41075</v>
      </c>
      <c r="R1078" s="13"/>
      <c r="S1078" s="1">
        <v>41001</v>
      </c>
      <c r="T1078" t="s">
        <v>48</v>
      </c>
      <c r="U1078" s="2">
        <v>41173</v>
      </c>
      <c r="V1078" s="13"/>
      <c r="AC1078" s="1">
        <v>41018</v>
      </c>
      <c r="AD1078">
        <v>3927.14</v>
      </c>
    </row>
    <row r="1079" spans="1:30" x14ac:dyDescent="0.25">
      <c r="A1079" s="1">
        <v>41002</v>
      </c>
      <c r="B1079">
        <v>2439.8879999999999</v>
      </c>
      <c r="C1079" s="1">
        <v>41002</v>
      </c>
      <c r="D1079">
        <v>1413.38</v>
      </c>
      <c r="E1079" s="1">
        <v>41002</v>
      </c>
      <c r="F1079">
        <v>1.9581</v>
      </c>
      <c r="G1079" s="1">
        <v>38098</v>
      </c>
      <c r="H1079">
        <v>1.16875</v>
      </c>
      <c r="I1079" s="1">
        <v>41002</v>
      </c>
      <c r="J1079">
        <v>1408.75</v>
      </c>
      <c r="K1079" s="1">
        <v>41002</v>
      </c>
      <c r="L1079">
        <v>1402.75</v>
      </c>
      <c r="M1079" s="1">
        <v>41003</v>
      </c>
      <c r="N1079">
        <v>-6.1</v>
      </c>
      <c r="O1079" s="2">
        <v>41002</v>
      </c>
      <c r="P1079" t="s">
        <v>47</v>
      </c>
      <c r="Q1079" s="2">
        <v>41075</v>
      </c>
      <c r="R1079" s="13"/>
      <c r="S1079" s="1">
        <v>41002</v>
      </c>
      <c r="T1079" t="s">
        <v>48</v>
      </c>
      <c r="U1079" s="2">
        <v>41173</v>
      </c>
      <c r="V1079" s="13"/>
      <c r="AC1079" s="1">
        <v>41019</v>
      </c>
      <c r="AD1079">
        <v>3927.4</v>
      </c>
    </row>
    <row r="1080" spans="1:30" x14ac:dyDescent="0.25">
      <c r="A1080" s="1">
        <v>41003</v>
      </c>
      <c r="B1080">
        <v>2415.0509999999999</v>
      </c>
      <c r="C1080" s="1">
        <v>41003</v>
      </c>
      <c r="D1080">
        <v>1398.96</v>
      </c>
      <c r="E1080" s="1">
        <v>41003</v>
      </c>
      <c r="F1080">
        <v>1.9792000000000001</v>
      </c>
      <c r="G1080" s="1">
        <v>38099</v>
      </c>
      <c r="H1080">
        <v>1.17</v>
      </c>
      <c r="I1080" s="1">
        <v>41003</v>
      </c>
      <c r="J1080">
        <v>1393.25</v>
      </c>
      <c r="K1080" s="1">
        <v>41003</v>
      </c>
      <c r="L1080">
        <v>1387</v>
      </c>
      <c r="M1080" s="1">
        <v>41004</v>
      </c>
      <c r="N1080">
        <v>-6.1</v>
      </c>
      <c r="O1080" s="2">
        <v>41003</v>
      </c>
      <c r="P1080" t="s">
        <v>47</v>
      </c>
      <c r="Q1080" s="2">
        <v>41075</v>
      </c>
      <c r="R1080" s="13"/>
      <c r="S1080" s="1">
        <v>41003</v>
      </c>
      <c r="T1080" t="s">
        <v>48</v>
      </c>
      <c r="U1080" s="2">
        <v>41173</v>
      </c>
      <c r="V1080" s="13"/>
      <c r="AC1080" s="1">
        <v>41022</v>
      </c>
      <c r="AD1080">
        <v>3925.2</v>
      </c>
    </row>
    <row r="1081" spans="1:30" x14ac:dyDescent="0.25">
      <c r="A1081" s="1">
        <v>41004</v>
      </c>
      <c r="B1081">
        <v>2414.3960000000002</v>
      </c>
      <c r="C1081" s="1">
        <v>41004</v>
      </c>
      <c r="D1081">
        <v>1398.08</v>
      </c>
      <c r="E1081" s="1">
        <v>41004</v>
      </c>
      <c r="F1081">
        <v>1.9818</v>
      </c>
      <c r="G1081" s="1">
        <v>38100</v>
      </c>
      <c r="H1081">
        <v>1.17</v>
      </c>
      <c r="I1081" s="1">
        <v>41004</v>
      </c>
      <c r="J1081">
        <v>1390.25</v>
      </c>
      <c r="K1081" s="1">
        <v>41004</v>
      </c>
      <c r="L1081">
        <v>1384</v>
      </c>
      <c r="M1081" s="1">
        <v>41005</v>
      </c>
      <c r="N1081">
        <v>-6.1</v>
      </c>
      <c r="O1081" s="2">
        <v>41004</v>
      </c>
      <c r="P1081" t="s">
        <v>47</v>
      </c>
      <c r="Q1081" s="2">
        <v>41075</v>
      </c>
      <c r="R1081" s="13"/>
      <c r="S1081" s="1">
        <v>41004</v>
      </c>
      <c r="T1081" t="s">
        <v>48</v>
      </c>
      <c r="U1081" s="2">
        <v>41173</v>
      </c>
      <c r="V1081" s="13"/>
      <c r="AC1081" s="1">
        <v>41023</v>
      </c>
      <c r="AD1081">
        <v>3931.58</v>
      </c>
    </row>
    <row r="1082" spans="1:30" x14ac:dyDescent="0.25">
      <c r="A1082" s="1">
        <v>41008</v>
      </c>
      <c r="B1082">
        <v>2387.0320000000002</v>
      </c>
      <c r="C1082" s="1">
        <v>41008</v>
      </c>
      <c r="D1082">
        <v>1382.2</v>
      </c>
      <c r="E1082" s="1">
        <v>41008</v>
      </c>
      <c r="F1082">
        <v>2.0051999999999999</v>
      </c>
      <c r="G1082" s="1">
        <v>38103</v>
      </c>
      <c r="H1082">
        <v>1.17</v>
      </c>
      <c r="I1082" s="1">
        <v>41005</v>
      </c>
      <c r="J1082">
        <v>1390.25</v>
      </c>
      <c r="K1082" s="1">
        <v>41005</v>
      </c>
      <c r="L1082">
        <v>1384</v>
      </c>
      <c r="M1082" s="1">
        <v>41008</v>
      </c>
      <c r="N1082">
        <v>-6.1</v>
      </c>
      <c r="O1082" s="2">
        <v>41005</v>
      </c>
      <c r="P1082" t="s">
        <v>47</v>
      </c>
      <c r="Q1082" s="2">
        <v>41075</v>
      </c>
      <c r="R1082" s="13"/>
      <c r="S1082" s="1">
        <v>41005</v>
      </c>
      <c r="T1082" t="s">
        <v>48</v>
      </c>
      <c r="U1082" s="2">
        <v>41173</v>
      </c>
      <c r="V1082" s="13"/>
      <c r="AC1082" s="1">
        <v>41024</v>
      </c>
      <c r="AD1082">
        <v>3938.69</v>
      </c>
    </row>
    <row r="1083" spans="1:30" x14ac:dyDescent="0.25">
      <c r="A1083" s="1">
        <v>41009</v>
      </c>
      <c r="B1083">
        <v>2346.2730000000001</v>
      </c>
      <c r="C1083" s="1">
        <v>41009</v>
      </c>
      <c r="D1083">
        <v>1358.59</v>
      </c>
      <c r="E1083" s="1">
        <v>41009</v>
      </c>
      <c r="F1083">
        <v>2.0405000000000002</v>
      </c>
      <c r="G1083" s="1">
        <v>38104</v>
      </c>
      <c r="H1083">
        <v>1.17</v>
      </c>
      <c r="I1083" s="1">
        <v>41008</v>
      </c>
      <c r="J1083">
        <v>1375</v>
      </c>
      <c r="K1083" s="1">
        <v>41008</v>
      </c>
      <c r="L1083">
        <v>1368.75</v>
      </c>
      <c r="M1083" s="1">
        <v>41009</v>
      </c>
      <c r="N1083">
        <v>-6.1</v>
      </c>
      <c r="O1083" s="2">
        <v>41008</v>
      </c>
      <c r="P1083" t="s">
        <v>47</v>
      </c>
      <c r="Q1083" s="2">
        <v>41075</v>
      </c>
      <c r="R1083" s="13"/>
      <c r="S1083" s="1">
        <v>41008</v>
      </c>
      <c r="T1083" t="s">
        <v>48</v>
      </c>
      <c r="U1083" s="2">
        <v>41173</v>
      </c>
      <c r="V1083" s="13"/>
      <c r="AC1083" s="1">
        <v>41025</v>
      </c>
      <c r="AD1083">
        <v>3925.3</v>
      </c>
    </row>
    <row r="1084" spans="1:30" x14ac:dyDescent="0.25">
      <c r="A1084" s="1">
        <v>41010</v>
      </c>
      <c r="B1084">
        <v>2364.0909999999999</v>
      </c>
      <c r="C1084" s="1">
        <v>41010</v>
      </c>
      <c r="D1084">
        <v>1368.7</v>
      </c>
      <c r="E1084" s="1">
        <v>41010</v>
      </c>
      <c r="F1084">
        <v>2.0278</v>
      </c>
      <c r="G1084" s="1">
        <v>38105</v>
      </c>
      <c r="H1084">
        <v>1.17</v>
      </c>
      <c r="I1084" s="1">
        <v>41009</v>
      </c>
      <c r="J1084">
        <v>1357</v>
      </c>
      <c r="K1084" s="1">
        <v>41009</v>
      </c>
      <c r="L1084">
        <v>1351</v>
      </c>
      <c r="M1084" s="1">
        <v>41010</v>
      </c>
      <c r="N1084">
        <v>-6.2</v>
      </c>
      <c r="O1084" s="2">
        <v>41009</v>
      </c>
      <c r="P1084" t="s">
        <v>47</v>
      </c>
      <c r="Q1084" s="2">
        <v>41075</v>
      </c>
      <c r="R1084" s="13"/>
      <c r="S1084" s="1">
        <v>41009</v>
      </c>
      <c r="T1084" t="s">
        <v>48</v>
      </c>
      <c r="U1084" s="2">
        <v>41173</v>
      </c>
      <c r="V1084" s="13"/>
      <c r="AC1084" s="1">
        <v>41026</v>
      </c>
      <c r="AD1084">
        <v>3918.87</v>
      </c>
    </row>
    <row r="1085" spans="1:30" x14ac:dyDescent="0.25">
      <c r="A1085" s="1">
        <v>41011</v>
      </c>
      <c r="B1085">
        <v>2396.6930000000002</v>
      </c>
      <c r="C1085" s="1">
        <v>41011</v>
      </c>
      <c r="D1085">
        <v>1387.57</v>
      </c>
      <c r="E1085" s="1">
        <v>41011</v>
      </c>
      <c r="F1085">
        <v>2.0005000000000002</v>
      </c>
      <c r="G1085" s="1">
        <v>38106</v>
      </c>
      <c r="H1085">
        <v>1.17875</v>
      </c>
      <c r="I1085" s="1">
        <v>41010</v>
      </c>
      <c r="J1085">
        <v>1364</v>
      </c>
      <c r="K1085" s="1">
        <v>41010</v>
      </c>
      <c r="L1085">
        <v>1357.75</v>
      </c>
      <c r="M1085" s="1">
        <v>41011</v>
      </c>
      <c r="N1085">
        <v>-6.2</v>
      </c>
      <c r="O1085" s="2">
        <v>41010</v>
      </c>
      <c r="P1085" t="s">
        <v>47</v>
      </c>
      <c r="Q1085" s="2">
        <v>41075</v>
      </c>
      <c r="R1085" s="13"/>
      <c r="S1085" s="1">
        <v>41010</v>
      </c>
      <c r="T1085" t="s">
        <v>48</v>
      </c>
      <c r="U1085" s="2">
        <v>41173</v>
      </c>
      <c r="V1085" s="13"/>
      <c r="AC1085" s="1">
        <v>41029</v>
      </c>
      <c r="AD1085">
        <v>3927.82</v>
      </c>
    </row>
    <row r="1086" spans="1:30" x14ac:dyDescent="0.25">
      <c r="A1086" s="1">
        <v>41012</v>
      </c>
      <c r="B1086">
        <v>2366.8449999999998</v>
      </c>
      <c r="C1086" s="1">
        <v>41012</v>
      </c>
      <c r="D1086">
        <v>1370.26</v>
      </c>
      <c r="E1086" s="1">
        <v>41012</v>
      </c>
      <c r="F1086">
        <v>2.0259999999999998</v>
      </c>
      <c r="G1086" s="1">
        <v>38107</v>
      </c>
      <c r="H1086">
        <v>1.18</v>
      </c>
      <c r="I1086" s="1">
        <v>41011</v>
      </c>
      <c r="J1086">
        <v>1386</v>
      </c>
      <c r="K1086" s="1">
        <v>41011</v>
      </c>
      <c r="L1086">
        <v>1379.75</v>
      </c>
      <c r="M1086" s="1">
        <v>41012</v>
      </c>
      <c r="N1086">
        <v>-6.2</v>
      </c>
      <c r="O1086" s="2">
        <v>41011</v>
      </c>
      <c r="P1086" t="s">
        <v>47</v>
      </c>
      <c r="Q1086" s="2">
        <v>41075</v>
      </c>
      <c r="R1086" s="13"/>
      <c r="S1086" s="1">
        <v>41011</v>
      </c>
      <c r="T1086" t="s">
        <v>48</v>
      </c>
      <c r="U1086" s="2">
        <v>41173</v>
      </c>
      <c r="V1086" s="13"/>
      <c r="AC1086" s="1">
        <v>41030</v>
      </c>
      <c r="AD1086">
        <v>3923.6</v>
      </c>
    </row>
    <row r="1087" spans="1:30" x14ac:dyDescent="0.25">
      <c r="A1087" s="1">
        <v>41015</v>
      </c>
      <c r="B1087">
        <v>2365.6480000000001</v>
      </c>
      <c r="C1087" s="1">
        <v>41015</v>
      </c>
      <c r="D1087">
        <v>1369.57</v>
      </c>
      <c r="E1087" s="1">
        <v>41015</v>
      </c>
      <c r="F1087">
        <v>2.0270000000000001</v>
      </c>
      <c r="G1087" s="1">
        <v>38110</v>
      </c>
      <c r="H1087">
        <v>1.18</v>
      </c>
      <c r="I1087" s="1">
        <v>41012</v>
      </c>
      <c r="J1087">
        <v>1365</v>
      </c>
      <c r="K1087" s="1">
        <v>41012</v>
      </c>
      <c r="L1087">
        <v>1358.75</v>
      </c>
      <c r="M1087" s="1">
        <v>41015</v>
      </c>
      <c r="N1087">
        <v>-6.2</v>
      </c>
      <c r="O1087" s="2">
        <v>41012</v>
      </c>
      <c r="P1087" t="s">
        <v>47</v>
      </c>
      <c r="Q1087" s="2">
        <v>41075</v>
      </c>
      <c r="R1087" s="13"/>
      <c r="S1087" s="1">
        <v>41012</v>
      </c>
      <c r="T1087" t="s">
        <v>48</v>
      </c>
      <c r="U1087" s="2">
        <v>41173</v>
      </c>
      <c r="V1087" s="13"/>
      <c r="AC1087" s="1">
        <v>41031</v>
      </c>
      <c r="AD1087">
        <v>3925.56</v>
      </c>
    </row>
    <row r="1088" spans="1:30" x14ac:dyDescent="0.25">
      <c r="A1088" s="1">
        <v>41016</v>
      </c>
      <c r="B1088">
        <v>2402.2939999999999</v>
      </c>
      <c r="C1088" s="1">
        <v>41016</v>
      </c>
      <c r="D1088">
        <v>1390.78</v>
      </c>
      <c r="E1088" s="1">
        <v>41016</v>
      </c>
      <c r="F1088">
        <v>1.9962</v>
      </c>
      <c r="G1088" s="1">
        <v>38111</v>
      </c>
      <c r="H1088">
        <v>1.18</v>
      </c>
      <c r="I1088" s="1">
        <v>41015</v>
      </c>
      <c r="J1088">
        <v>1364</v>
      </c>
      <c r="K1088" s="1">
        <v>41015</v>
      </c>
      <c r="L1088">
        <v>1357.75</v>
      </c>
      <c r="M1088" s="1">
        <v>41016</v>
      </c>
      <c r="N1088">
        <v>-6.2</v>
      </c>
      <c r="O1088" s="2">
        <v>41015</v>
      </c>
      <c r="P1088" t="s">
        <v>47</v>
      </c>
      <c r="Q1088" s="2">
        <v>41075</v>
      </c>
      <c r="R1088" s="13"/>
      <c r="S1088" s="1">
        <v>41015</v>
      </c>
      <c r="T1088" t="s">
        <v>48</v>
      </c>
      <c r="U1088" s="2">
        <v>41173</v>
      </c>
      <c r="V1088" s="13"/>
      <c r="AC1088" s="1">
        <v>41032</v>
      </c>
      <c r="AD1088">
        <v>3925.91</v>
      </c>
    </row>
    <row r="1089" spans="1:30" x14ac:dyDescent="0.25">
      <c r="A1089" s="1">
        <v>41017</v>
      </c>
      <c r="B1089">
        <v>2392.567</v>
      </c>
      <c r="C1089" s="1">
        <v>41017</v>
      </c>
      <c r="D1089">
        <v>1385.14</v>
      </c>
      <c r="E1089" s="1">
        <v>41017</v>
      </c>
      <c r="F1089">
        <v>2.0043000000000002</v>
      </c>
      <c r="G1089" s="1">
        <v>38112</v>
      </c>
      <c r="H1089">
        <v>1.18</v>
      </c>
      <c r="I1089" s="1">
        <v>41016</v>
      </c>
      <c r="J1089">
        <v>1383.5</v>
      </c>
      <c r="K1089" s="1">
        <v>41016</v>
      </c>
      <c r="L1089">
        <v>1377.5</v>
      </c>
      <c r="M1089" s="1">
        <v>41017</v>
      </c>
      <c r="N1089">
        <v>-6.2</v>
      </c>
      <c r="O1089" s="2">
        <v>41016</v>
      </c>
      <c r="P1089" t="s">
        <v>47</v>
      </c>
      <c r="Q1089" s="2">
        <v>41075</v>
      </c>
      <c r="R1089" s="13"/>
      <c r="S1089" s="1">
        <v>41016</v>
      </c>
      <c r="T1089" t="s">
        <v>48</v>
      </c>
      <c r="U1089" s="2">
        <v>41173</v>
      </c>
      <c r="V1089" s="13"/>
      <c r="AC1089" s="1">
        <v>41033</v>
      </c>
      <c r="AD1089">
        <v>3906.6</v>
      </c>
    </row>
    <row r="1090" spans="1:30" x14ac:dyDescent="0.25">
      <c r="A1090" s="1">
        <v>41018</v>
      </c>
      <c r="B1090">
        <v>2378.48</v>
      </c>
      <c r="C1090" s="1">
        <v>41018</v>
      </c>
      <c r="D1090">
        <v>1376.92</v>
      </c>
      <c r="E1090" s="1">
        <v>41018</v>
      </c>
      <c r="F1090">
        <v>2.0167999999999999</v>
      </c>
      <c r="G1090" s="1">
        <v>38113</v>
      </c>
      <c r="H1090">
        <v>1.18</v>
      </c>
      <c r="I1090" s="1">
        <v>41017</v>
      </c>
      <c r="J1090">
        <v>1378.25</v>
      </c>
      <c r="K1090" s="1">
        <v>41017</v>
      </c>
      <c r="L1090">
        <v>1372</v>
      </c>
      <c r="M1090" s="1">
        <v>41018</v>
      </c>
      <c r="N1090">
        <v>-6.3</v>
      </c>
      <c r="O1090" s="2">
        <v>41017</v>
      </c>
      <c r="P1090" t="s">
        <v>47</v>
      </c>
      <c r="Q1090" s="2">
        <v>41075</v>
      </c>
      <c r="R1090" s="13"/>
      <c r="S1090" s="1">
        <v>41017</v>
      </c>
      <c r="T1090" t="s">
        <v>48</v>
      </c>
      <c r="U1090" s="2">
        <v>41173</v>
      </c>
      <c r="V1090" s="13"/>
      <c r="AC1090" s="1">
        <v>41036</v>
      </c>
      <c r="AD1090">
        <v>3907.57</v>
      </c>
    </row>
    <row r="1091" spans="1:30" x14ac:dyDescent="0.25">
      <c r="A1091" s="1">
        <v>41019</v>
      </c>
      <c r="B1091">
        <v>2381.3240000000001</v>
      </c>
      <c r="C1091" s="1">
        <v>41019</v>
      </c>
      <c r="D1091">
        <v>1378.53</v>
      </c>
      <c r="E1091" s="1">
        <v>41019</v>
      </c>
      <c r="F1091">
        <v>2.0146000000000002</v>
      </c>
      <c r="G1091" s="1">
        <v>38114</v>
      </c>
      <c r="H1091">
        <v>1.19</v>
      </c>
      <c r="I1091" s="1">
        <v>41018</v>
      </c>
      <c r="J1091">
        <v>1372.5</v>
      </c>
      <c r="K1091" s="1">
        <v>41018</v>
      </c>
      <c r="L1091">
        <v>1366.25</v>
      </c>
      <c r="M1091" s="1">
        <v>41019</v>
      </c>
      <c r="N1091">
        <v>-6.3</v>
      </c>
      <c r="O1091" s="2">
        <v>41018</v>
      </c>
      <c r="P1091" t="s">
        <v>47</v>
      </c>
      <c r="Q1091" s="2">
        <v>41075</v>
      </c>
      <c r="R1091" s="13"/>
      <c r="S1091" s="1">
        <v>41018</v>
      </c>
      <c r="T1091" t="s">
        <v>48</v>
      </c>
      <c r="U1091" s="2">
        <v>41173</v>
      </c>
      <c r="V1091" s="13"/>
      <c r="AC1091" s="1">
        <v>41037</v>
      </c>
      <c r="AD1091">
        <v>3897</v>
      </c>
    </row>
    <row r="1092" spans="1:30" x14ac:dyDescent="0.25">
      <c r="A1092" s="1">
        <v>41022</v>
      </c>
      <c r="B1092">
        <v>2361.3530000000001</v>
      </c>
      <c r="C1092" s="1">
        <v>41022</v>
      </c>
      <c r="D1092">
        <v>1366.94</v>
      </c>
      <c r="E1092" s="1">
        <v>41022</v>
      </c>
      <c r="F1092">
        <v>2.0320999999999998</v>
      </c>
      <c r="G1092" s="1">
        <v>38117</v>
      </c>
      <c r="H1092">
        <v>1.24</v>
      </c>
      <c r="I1092" s="1">
        <v>41019</v>
      </c>
      <c r="J1092">
        <v>1375.25</v>
      </c>
      <c r="K1092" s="1">
        <v>41019</v>
      </c>
      <c r="L1092">
        <v>1369</v>
      </c>
      <c r="M1092" s="1">
        <v>41022</v>
      </c>
      <c r="N1092">
        <v>-6.3</v>
      </c>
      <c r="O1092" s="2">
        <v>41019</v>
      </c>
      <c r="P1092" t="s">
        <v>47</v>
      </c>
      <c r="Q1092" s="2">
        <v>41075</v>
      </c>
      <c r="R1092" s="13"/>
      <c r="S1092" s="1">
        <v>41019</v>
      </c>
      <c r="T1092" t="s">
        <v>48</v>
      </c>
      <c r="U1092" s="2">
        <v>41173</v>
      </c>
      <c r="V1092" s="13"/>
      <c r="AC1092" s="1">
        <v>41038</v>
      </c>
      <c r="AD1092">
        <v>3883.03</v>
      </c>
    </row>
    <row r="1093" spans="1:30" x14ac:dyDescent="0.25">
      <c r="A1093" s="1">
        <v>41023</v>
      </c>
      <c r="B1093">
        <v>2370.038</v>
      </c>
      <c r="C1093" s="1">
        <v>41023</v>
      </c>
      <c r="D1093">
        <v>1371.97</v>
      </c>
      <c r="E1093" s="1">
        <v>41023</v>
      </c>
      <c r="F1093">
        <v>2.0246</v>
      </c>
      <c r="G1093" s="1">
        <v>38118</v>
      </c>
      <c r="H1093">
        <v>1.24</v>
      </c>
      <c r="I1093" s="1">
        <v>41022</v>
      </c>
      <c r="J1093">
        <v>1362.75</v>
      </c>
      <c r="K1093" s="1">
        <v>41022</v>
      </c>
      <c r="L1093">
        <v>1356.5</v>
      </c>
      <c r="M1093" s="1">
        <v>41023</v>
      </c>
      <c r="N1093">
        <v>-6.3</v>
      </c>
      <c r="O1093" s="2">
        <v>41022</v>
      </c>
      <c r="P1093" t="s">
        <v>47</v>
      </c>
      <c r="Q1093" s="2">
        <v>41075</v>
      </c>
      <c r="R1093" s="13"/>
      <c r="S1093" s="1">
        <v>41022</v>
      </c>
      <c r="T1093" t="s">
        <v>48</v>
      </c>
      <c r="U1093" s="2">
        <v>41173</v>
      </c>
      <c r="V1093" s="13"/>
      <c r="AC1093" s="1">
        <v>41039</v>
      </c>
      <c r="AD1093">
        <v>3888.63</v>
      </c>
    </row>
    <row r="1094" spans="1:30" x14ac:dyDescent="0.25">
      <c r="A1094" s="1">
        <v>41024</v>
      </c>
      <c r="B1094">
        <v>2402.7150000000001</v>
      </c>
      <c r="C1094" s="1">
        <v>41024</v>
      </c>
      <c r="D1094">
        <v>1390.69</v>
      </c>
      <c r="E1094" s="1">
        <v>41024</v>
      </c>
      <c r="F1094">
        <v>1.9986999999999999</v>
      </c>
      <c r="G1094" s="1">
        <v>38119</v>
      </c>
      <c r="H1094">
        <v>1.24</v>
      </c>
      <c r="I1094" s="1">
        <v>41023</v>
      </c>
      <c r="J1094">
        <v>1370</v>
      </c>
      <c r="K1094" s="1">
        <v>41023</v>
      </c>
      <c r="L1094">
        <v>1363.75</v>
      </c>
      <c r="M1094" s="1">
        <v>41024</v>
      </c>
      <c r="N1094">
        <v>-6.4</v>
      </c>
      <c r="O1094" s="2">
        <v>41023</v>
      </c>
      <c r="P1094" t="s">
        <v>47</v>
      </c>
      <c r="Q1094" s="2">
        <v>41075</v>
      </c>
      <c r="R1094" s="13"/>
      <c r="S1094" s="1">
        <v>41023</v>
      </c>
      <c r="T1094" t="s">
        <v>48</v>
      </c>
      <c r="U1094" s="2">
        <v>41173</v>
      </c>
      <c r="V1094" s="13"/>
      <c r="AC1094" s="1">
        <v>41040</v>
      </c>
      <c r="AD1094">
        <v>3886.54</v>
      </c>
    </row>
    <row r="1095" spans="1:30" x14ac:dyDescent="0.25">
      <c r="A1095" s="1">
        <v>41025</v>
      </c>
      <c r="B1095">
        <v>2418.895</v>
      </c>
      <c r="C1095" s="1">
        <v>41025</v>
      </c>
      <c r="D1095">
        <v>1399.98</v>
      </c>
      <c r="E1095" s="1">
        <v>41025</v>
      </c>
      <c r="F1095">
        <v>1.986</v>
      </c>
      <c r="G1095" s="1">
        <v>38120</v>
      </c>
      <c r="H1095">
        <v>1.25</v>
      </c>
      <c r="I1095" s="1">
        <v>41024</v>
      </c>
      <c r="J1095">
        <v>1387.25</v>
      </c>
      <c r="K1095" s="1">
        <v>41024</v>
      </c>
      <c r="L1095">
        <v>1380.75</v>
      </c>
      <c r="M1095" s="1">
        <v>41025</v>
      </c>
      <c r="N1095">
        <v>-6.4</v>
      </c>
      <c r="O1095" s="2">
        <v>41024</v>
      </c>
      <c r="P1095" t="s">
        <v>47</v>
      </c>
      <c r="Q1095" s="2">
        <v>41075</v>
      </c>
      <c r="R1095" s="13"/>
      <c r="S1095" s="1">
        <v>41024</v>
      </c>
      <c r="T1095" t="s">
        <v>48</v>
      </c>
      <c r="U1095" s="2">
        <v>41173</v>
      </c>
      <c r="V1095" s="13"/>
      <c r="AC1095" s="1">
        <v>41043</v>
      </c>
      <c r="AD1095">
        <v>3876.96</v>
      </c>
    </row>
    <row r="1096" spans="1:30" x14ac:dyDescent="0.25">
      <c r="A1096" s="1">
        <v>41026</v>
      </c>
      <c r="B1096">
        <v>2424.7820000000002</v>
      </c>
      <c r="C1096" s="1">
        <v>41026</v>
      </c>
      <c r="D1096">
        <v>1403.36</v>
      </c>
      <c r="E1096" s="1">
        <v>41026</v>
      </c>
      <c r="F1096">
        <v>1.9817</v>
      </c>
      <c r="G1096" s="1">
        <v>38121</v>
      </c>
      <c r="H1096">
        <v>1.26</v>
      </c>
      <c r="I1096" s="1">
        <v>41025</v>
      </c>
      <c r="J1096">
        <v>1396.75</v>
      </c>
      <c r="K1096" s="1">
        <v>41025</v>
      </c>
      <c r="L1096">
        <v>1390.5</v>
      </c>
      <c r="M1096" s="1">
        <v>41026</v>
      </c>
      <c r="N1096">
        <v>-6.4</v>
      </c>
      <c r="O1096" s="2">
        <v>41025</v>
      </c>
      <c r="P1096" t="s">
        <v>47</v>
      </c>
      <c r="Q1096" s="2">
        <v>41075</v>
      </c>
      <c r="R1096" s="13"/>
      <c r="S1096" s="1">
        <v>41025</v>
      </c>
      <c r="T1096" t="s">
        <v>48</v>
      </c>
      <c r="U1096" s="2">
        <v>41173</v>
      </c>
      <c r="V1096" s="13"/>
      <c r="AC1096" s="1">
        <v>41044</v>
      </c>
      <c r="AD1096">
        <v>3865.03</v>
      </c>
    </row>
    <row r="1097" spans="1:30" x14ac:dyDescent="0.25">
      <c r="A1097" s="1">
        <v>41029</v>
      </c>
      <c r="B1097">
        <v>2415.4180000000001</v>
      </c>
      <c r="C1097" s="1">
        <v>41029</v>
      </c>
      <c r="D1097">
        <v>1397.91</v>
      </c>
      <c r="E1097" s="1">
        <v>41029</v>
      </c>
      <c r="F1097">
        <v>1.9904999999999999</v>
      </c>
      <c r="G1097" s="1">
        <v>38124</v>
      </c>
      <c r="H1097">
        <v>1.25813</v>
      </c>
      <c r="I1097" s="1">
        <v>41026</v>
      </c>
      <c r="J1097">
        <v>1398.5</v>
      </c>
      <c r="K1097" s="1">
        <v>41026</v>
      </c>
      <c r="L1097">
        <v>1392</v>
      </c>
      <c r="M1097" s="1">
        <v>41029</v>
      </c>
      <c r="N1097">
        <v>-6.4</v>
      </c>
      <c r="O1097" s="2">
        <v>41026</v>
      </c>
      <c r="P1097" t="s">
        <v>47</v>
      </c>
      <c r="Q1097" s="2">
        <v>41075</v>
      </c>
      <c r="R1097" s="13"/>
      <c r="S1097" s="1">
        <v>41026</v>
      </c>
      <c r="T1097" t="s">
        <v>48</v>
      </c>
      <c r="U1097" s="2">
        <v>41173</v>
      </c>
      <c r="V1097" s="13"/>
      <c r="AC1097" s="1">
        <v>41045</v>
      </c>
      <c r="AD1097">
        <v>3855.67</v>
      </c>
    </row>
    <row r="1098" spans="1:30" x14ac:dyDescent="0.25">
      <c r="A1098" s="1">
        <v>41030</v>
      </c>
      <c r="B1098">
        <v>2429.0949999999998</v>
      </c>
      <c r="C1098" s="1">
        <v>41030</v>
      </c>
      <c r="D1098">
        <v>1405.82</v>
      </c>
      <c r="E1098" s="1">
        <v>41030</v>
      </c>
      <c r="F1098">
        <v>1.9792000000000001</v>
      </c>
      <c r="G1098" s="1">
        <v>38125</v>
      </c>
      <c r="H1098">
        <v>1.26</v>
      </c>
      <c r="I1098" s="1">
        <v>41029</v>
      </c>
      <c r="J1098">
        <v>1393.5</v>
      </c>
      <c r="K1098" s="1">
        <v>41029</v>
      </c>
      <c r="L1098">
        <v>1387.25</v>
      </c>
      <c r="M1098" s="1">
        <v>41030</v>
      </c>
      <c r="N1098">
        <v>-6.4</v>
      </c>
      <c r="O1098" s="2">
        <v>41029</v>
      </c>
      <c r="P1098" t="s">
        <v>47</v>
      </c>
      <c r="Q1098" s="2">
        <v>41075</v>
      </c>
      <c r="R1098" s="13"/>
      <c r="S1098" s="1">
        <v>41029</v>
      </c>
      <c r="T1098" t="s">
        <v>48</v>
      </c>
      <c r="U1098" s="2">
        <v>41173</v>
      </c>
      <c r="V1098" s="13"/>
      <c r="AC1098" s="1">
        <v>41046</v>
      </c>
      <c r="AD1098">
        <v>3821.59</v>
      </c>
    </row>
    <row r="1099" spans="1:30" x14ac:dyDescent="0.25">
      <c r="A1099" s="1">
        <v>41031</v>
      </c>
      <c r="B1099">
        <v>2423.2939999999999</v>
      </c>
      <c r="C1099" s="1">
        <v>41031</v>
      </c>
      <c r="D1099">
        <v>1402.31</v>
      </c>
      <c r="E1099" s="1">
        <v>41031</v>
      </c>
      <c r="F1099">
        <v>1.9887999999999999</v>
      </c>
      <c r="G1099" s="1">
        <v>38126</v>
      </c>
      <c r="H1099">
        <v>1.27</v>
      </c>
      <c r="I1099" s="1">
        <v>41030</v>
      </c>
      <c r="J1099">
        <v>1400.5</v>
      </c>
      <c r="K1099" s="1">
        <v>41030</v>
      </c>
      <c r="L1099">
        <v>1394</v>
      </c>
      <c r="M1099" s="1">
        <v>41031</v>
      </c>
      <c r="N1099">
        <v>-6.4</v>
      </c>
      <c r="O1099" s="2">
        <v>41030</v>
      </c>
      <c r="P1099" t="s">
        <v>47</v>
      </c>
      <c r="Q1099" s="2">
        <v>41075</v>
      </c>
      <c r="R1099" s="13"/>
      <c r="S1099" s="1">
        <v>41030</v>
      </c>
      <c r="T1099" t="s">
        <v>48</v>
      </c>
      <c r="U1099" s="2">
        <v>41173</v>
      </c>
      <c r="V1099" s="13"/>
      <c r="AC1099" s="1">
        <v>41047</v>
      </c>
      <c r="AD1099">
        <v>3794.54</v>
      </c>
    </row>
    <row r="1100" spans="1:30" x14ac:dyDescent="0.25">
      <c r="A1100" s="1">
        <v>41032</v>
      </c>
      <c r="B1100">
        <v>2405.1660000000002</v>
      </c>
      <c r="C1100" s="1">
        <v>41032</v>
      </c>
      <c r="D1100">
        <v>1391.57</v>
      </c>
      <c r="E1100" s="1">
        <v>41032</v>
      </c>
      <c r="F1100">
        <v>2.0057</v>
      </c>
      <c r="G1100" s="1">
        <v>38127</v>
      </c>
      <c r="H1100">
        <v>1.28</v>
      </c>
      <c r="I1100" s="1">
        <v>41031</v>
      </c>
      <c r="J1100">
        <v>1397.5</v>
      </c>
      <c r="K1100" s="1">
        <v>41031</v>
      </c>
      <c r="L1100">
        <v>1391</v>
      </c>
      <c r="M1100" s="1">
        <v>41032</v>
      </c>
      <c r="N1100">
        <v>-6.4</v>
      </c>
      <c r="O1100" s="2">
        <v>41031</v>
      </c>
      <c r="P1100" t="s">
        <v>47</v>
      </c>
      <c r="Q1100" s="2">
        <v>41075</v>
      </c>
      <c r="R1100" s="13"/>
      <c r="S1100" s="1">
        <v>41031</v>
      </c>
      <c r="T1100" t="s">
        <v>48</v>
      </c>
      <c r="U1100" s="2">
        <v>41173</v>
      </c>
      <c r="V1100" s="13"/>
      <c r="AC1100" s="1">
        <v>41050</v>
      </c>
      <c r="AD1100">
        <v>3848.01</v>
      </c>
    </row>
    <row r="1101" spans="1:30" x14ac:dyDescent="0.25">
      <c r="A1101" s="1">
        <v>41033</v>
      </c>
      <c r="B1101">
        <v>2366.3850000000002</v>
      </c>
      <c r="C1101" s="1">
        <v>41033</v>
      </c>
      <c r="D1101">
        <v>1369.1</v>
      </c>
      <c r="E1101" s="1">
        <v>41033</v>
      </c>
      <c r="F1101">
        <v>2.0387</v>
      </c>
      <c r="G1101" s="1">
        <v>38128</v>
      </c>
      <c r="H1101">
        <v>1.28</v>
      </c>
      <c r="I1101" s="1">
        <v>41032</v>
      </c>
      <c r="J1101">
        <v>1386</v>
      </c>
      <c r="K1101" s="1">
        <v>41032</v>
      </c>
      <c r="L1101">
        <v>1379.5</v>
      </c>
      <c r="M1101" s="1">
        <v>41033</v>
      </c>
      <c r="N1101">
        <v>-6.4</v>
      </c>
      <c r="O1101" s="2">
        <v>41032</v>
      </c>
      <c r="P1101" t="s">
        <v>47</v>
      </c>
      <c r="Q1101" s="2">
        <v>41075</v>
      </c>
      <c r="R1101" s="13"/>
      <c r="S1101" s="1">
        <v>41032</v>
      </c>
      <c r="T1101" t="s">
        <v>48</v>
      </c>
      <c r="U1101" s="2">
        <v>41173</v>
      </c>
      <c r="V1101" s="13"/>
      <c r="AC1101" s="1">
        <v>41051</v>
      </c>
      <c r="AD1101">
        <v>3847.77</v>
      </c>
    </row>
    <row r="1102" spans="1:30" x14ac:dyDescent="0.25">
      <c r="A1102" s="1">
        <v>41036</v>
      </c>
      <c r="B1102">
        <v>2367.2640000000001</v>
      </c>
      <c r="C1102" s="1">
        <v>41036</v>
      </c>
      <c r="D1102">
        <v>1369.58</v>
      </c>
      <c r="E1102" s="1">
        <v>41036</v>
      </c>
      <c r="F1102">
        <v>2.0381999999999998</v>
      </c>
      <c r="G1102" s="1">
        <v>38131</v>
      </c>
      <c r="H1102">
        <v>1.29</v>
      </c>
      <c r="I1102" s="1">
        <v>41033</v>
      </c>
      <c r="J1102">
        <v>1362.5</v>
      </c>
      <c r="K1102" s="1">
        <v>41033</v>
      </c>
      <c r="L1102">
        <v>1356</v>
      </c>
      <c r="M1102" s="1">
        <v>41036</v>
      </c>
      <c r="N1102">
        <v>-6.4</v>
      </c>
      <c r="O1102" s="2">
        <v>41033</v>
      </c>
      <c r="P1102" t="s">
        <v>47</v>
      </c>
      <c r="Q1102" s="2">
        <v>41075</v>
      </c>
      <c r="R1102" s="13"/>
      <c r="S1102" s="1">
        <v>41033</v>
      </c>
      <c r="T1102" t="s">
        <v>48</v>
      </c>
      <c r="U1102" s="2">
        <v>41173</v>
      </c>
      <c r="V1102" s="13"/>
      <c r="AC1102" s="1">
        <v>41052</v>
      </c>
      <c r="AD1102">
        <v>3846.34</v>
      </c>
    </row>
    <row r="1103" spans="1:30" x14ac:dyDescent="0.25">
      <c r="A1103" s="1">
        <v>41037</v>
      </c>
      <c r="B1103">
        <v>2357.4520000000002</v>
      </c>
      <c r="C1103" s="1">
        <v>41037</v>
      </c>
      <c r="D1103">
        <v>1363.72</v>
      </c>
      <c r="E1103" s="1">
        <v>41037</v>
      </c>
      <c r="F1103">
        <v>2.0476999999999999</v>
      </c>
      <c r="G1103" s="1">
        <v>38132</v>
      </c>
      <c r="H1103">
        <v>1.29</v>
      </c>
      <c r="I1103" s="1">
        <v>41036</v>
      </c>
      <c r="J1103">
        <v>1365.75</v>
      </c>
      <c r="K1103" s="1">
        <v>41036</v>
      </c>
      <c r="L1103">
        <v>1359.5</v>
      </c>
      <c r="M1103" s="1">
        <v>41037</v>
      </c>
      <c r="N1103">
        <v>-6.4</v>
      </c>
      <c r="O1103" s="2">
        <v>41036</v>
      </c>
      <c r="P1103" t="s">
        <v>47</v>
      </c>
      <c r="Q1103" s="2">
        <v>41075</v>
      </c>
      <c r="R1103" s="13"/>
      <c r="S1103" s="1">
        <v>41036</v>
      </c>
      <c r="T1103" t="s">
        <v>48</v>
      </c>
      <c r="U1103" s="2">
        <v>41173</v>
      </c>
      <c r="V1103" s="13"/>
      <c r="AC1103" s="1">
        <v>41053</v>
      </c>
      <c r="AD1103">
        <v>3844.37</v>
      </c>
    </row>
    <row r="1104" spans="1:30" x14ac:dyDescent="0.25">
      <c r="A1104" s="1">
        <v>41038</v>
      </c>
      <c r="B1104">
        <v>2342.3090000000002</v>
      </c>
      <c r="C1104" s="1">
        <v>41038</v>
      </c>
      <c r="D1104">
        <v>1354.58</v>
      </c>
      <c r="E1104" s="1">
        <v>41038</v>
      </c>
      <c r="F1104">
        <v>2.0638000000000001</v>
      </c>
      <c r="G1104" s="1">
        <v>38133</v>
      </c>
      <c r="H1104">
        <v>1.3</v>
      </c>
      <c r="I1104" s="1">
        <v>41037</v>
      </c>
      <c r="J1104">
        <v>1358.5</v>
      </c>
      <c r="K1104" s="1">
        <v>41037</v>
      </c>
      <c r="L1104">
        <v>1352</v>
      </c>
      <c r="M1104" s="1">
        <v>41038</v>
      </c>
      <c r="N1104">
        <v>-6.4</v>
      </c>
      <c r="O1104" s="2">
        <v>41037</v>
      </c>
      <c r="P1104" t="s">
        <v>47</v>
      </c>
      <c r="Q1104" s="2">
        <v>41075</v>
      </c>
      <c r="R1104" s="13"/>
      <c r="S1104" s="1">
        <v>41037</v>
      </c>
      <c r="T1104" t="s">
        <v>48</v>
      </c>
      <c r="U1104" s="2">
        <v>41173</v>
      </c>
      <c r="V1104" s="13"/>
      <c r="AC1104" s="1">
        <v>41054</v>
      </c>
      <c r="AD1104">
        <v>3846.52</v>
      </c>
    </row>
    <row r="1105" spans="1:30" x14ac:dyDescent="0.25">
      <c r="A1105" s="1">
        <v>41039</v>
      </c>
      <c r="B1105">
        <v>2348.9279999999999</v>
      </c>
      <c r="C1105" s="1">
        <v>41039</v>
      </c>
      <c r="D1105">
        <v>1357.99</v>
      </c>
      <c r="E1105" s="1">
        <v>41039</v>
      </c>
      <c r="F1105">
        <v>2.0596999999999999</v>
      </c>
      <c r="G1105" s="1">
        <v>38134</v>
      </c>
      <c r="H1105">
        <v>1.31</v>
      </c>
      <c r="I1105" s="1">
        <v>41038</v>
      </c>
      <c r="J1105">
        <v>1351</v>
      </c>
      <c r="K1105" s="1">
        <v>41038</v>
      </c>
      <c r="L1105">
        <v>1344.5</v>
      </c>
      <c r="M1105" s="1">
        <v>41039</v>
      </c>
      <c r="N1105">
        <v>-6.4</v>
      </c>
      <c r="O1105" s="2">
        <v>41038</v>
      </c>
      <c r="P1105" t="s">
        <v>47</v>
      </c>
      <c r="Q1105" s="2">
        <v>41075</v>
      </c>
      <c r="R1105" s="13"/>
      <c r="S1105" s="1">
        <v>41038</v>
      </c>
      <c r="T1105" t="s">
        <v>48</v>
      </c>
      <c r="U1105" s="2">
        <v>41173</v>
      </c>
      <c r="V1105" s="13"/>
      <c r="AC1105" s="1">
        <v>41058</v>
      </c>
      <c r="AD1105">
        <v>3846.22</v>
      </c>
    </row>
    <row r="1106" spans="1:30" x14ac:dyDescent="0.25">
      <c r="A1106" s="1">
        <v>41040</v>
      </c>
      <c r="B1106">
        <v>2341.232</v>
      </c>
      <c r="C1106" s="1">
        <v>41040</v>
      </c>
      <c r="D1106">
        <v>1353.39</v>
      </c>
      <c r="E1106" s="1">
        <v>41040</v>
      </c>
      <c r="F1106">
        <v>2.0621999999999998</v>
      </c>
      <c r="G1106" s="1">
        <v>38135</v>
      </c>
      <c r="H1106">
        <v>1.3149999999999999</v>
      </c>
      <c r="I1106" s="1">
        <v>41039</v>
      </c>
      <c r="J1106">
        <v>1357.5</v>
      </c>
      <c r="K1106" s="1">
        <v>41039</v>
      </c>
      <c r="L1106">
        <v>1351.25</v>
      </c>
      <c r="M1106" s="1">
        <v>41040</v>
      </c>
      <c r="N1106">
        <v>-6.4</v>
      </c>
      <c r="O1106" s="2">
        <v>41039</v>
      </c>
      <c r="P1106" t="s">
        <v>47</v>
      </c>
      <c r="Q1106" s="2">
        <v>41075</v>
      </c>
      <c r="R1106" s="13"/>
      <c r="S1106" s="1">
        <v>41039</v>
      </c>
      <c r="T1106" t="s">
        <v>48</v>
      </c>
      <c r="U1106" s="2">
        <v>41173</v>
      </c>
      <c r="V1106" s="13"/>
      <c r="AC1106" s="1">
        <v>41059</v>
      </c>
      <c r="AD1106">
        <v>3868.93</v>
      </c>
    </row>
    <row r="1107" spans="1:30" x14ac:dyDescent="0.25">
      <c r="A1107" s="1">
        <v>41043</v>
      </c>
      <c r="B1107">
        <v>2315.4470000000001</v>
      </c>
      <c r="C1107" s="1">
        <v>41043</v>
      </c>
      <c r="D1107">
        <v>1338.35</v>
      </c>
      <c r="E1107" s="1">
        <v>41043</v>
      </c>
      <c r="F1107">
        <v>2.0865999999999998</v>
      </c>
      <c r="G1107" s="1">
        <v>38139</v>
      </c>
      <c r="H1107">
        <v>1.3268800000000001</v>
      </c>
      <c r="I1107" s="1">
        <v>41040</v>
      </c>
      <c r="J1107">
        <v>1350</v>
      </c>
      <c r="K1107" s="1">
        <v>41040</v>
      </c>
      <c r="L1107">
        <v>1343.5</v>
      </c>
      <c r="M1107" s="1">
        <v>41043</v>
      </c>
      <c r="N1107">
        <v>-6.4</v>
      </c>
      <c r="O1107" s="2">
        <v>41040</v>
      </c>
      <c r="P1107" t="s">
        <v>47</v>
      </c>
      <c r="Q1107" s="2">
        <v>41075</v>
      </c>
      <c r="R1107" s="13"/>
      <c r="S1107" s="1">
        <v>41040</v>
      </c>
      <c r="T1107" t="s">
        <v>48</v>
      </c>
      <c r="U1107" s="2">
        <v>41173</v>
      </c>
      <c r="V1107" s="13"/>
      <c r="AC1107" s="1">
        <v>41060</v>
      </c>
      <c r="AD1107">
        <v>3866.72</v>
      </c>
    </row>
    <row r="1108" spans="1:30" x14ac:dyDescent="0.25">
      <c r="A1108" s="1">
        <v>41044</v>
      </c>
      <c r="B1108">
        <v>2302.5650000000001</v>
      </c>
      <c r="C1108" s="1">
        <v>41044</v>
      </c>
      <c r="D1108">
        <v>1330.66</v>
      </c>
      <c r="E1108" s="1">
        <v>41044</v>
      </c>
      <c r="F1108">
        <v>2.1015999999999999</v>
      </c>
      <c r="G1108" s="1">
        <v>38140</v>
      </c>
      <c r="H1108">
        <v>1.34</v>
      </c>
      <c r="I1108" s="1">
        <v>41043</v>
      </c>
      <c r="J1108">
        <v>1334</v>
      </c>
      <c r="K1108" s="1">
        <v>41043</v>
      </c>
      <c r="L1108">
        <v>1327.75</v>
      </c>
      <c r="M1108" s="1">
        <v>41044</v>
      </c>
      <c r="N1108">
        <v>-6.4</v>
      </c>
      <c r="O1108" s="2">
        <v>41043</v>
      </c>
      <c r="P1108" t="s">
        <v>47</v>
      </c>
      <c r="Q1108" s="2">
        <v>41075</v>
      </c>
      <c r="R1108" s="13"/>
      <c r="S1108" s="1">
        <v>41043</v>
      </c>
      <c r="T1108" t="s">
        <v>48</v>
      </c>
      <c r="U1108" s="2">
        <v>41173</v>
      </c>
      <c r="V1108" s="13"/>
      <c r="AC1108" s="1">
        <v>41061</v>
      </c>
      <c r="AD1108">
        <v>3836.58</v>
      </c>
    </row>
    <row r="1109" spans="1:30" x14ac:dyDescent="0.25">
      <c r="A1109" s="1">
        <v>41045</v>
      </c>
      <c r="B1109">
        <v>2293.2150000000001</v>
      </c>
      <c r="C1109" s="1">
        <v>41045</v>
      </c>
      <c r="D1109">
        <v>1324.8</v>
      </c>
      <c r="E1109" s="1">
        <v>41045</v>
      </c>
      <c r="F1109">
        <v>2.1145</v>
      </c>
      <c r="G1109" s="1">
        <v>38141</v>
      </c>
      <c r="H1109">
        <v>1.3599999999999901</v>
      </c>
      <c r="I1109" s="1">
        <v>41044</v>
      </c>
      <c r="J1109">
        <v>1328.25</v>
      </c>
      <c r="K1109" s="1">
        <v>41044</v>
      </c>
      <c r="L1109">
        <v>1321.75</v>
      </c>
      <c r="M1109" s="1">
        <v>41045</v>
      </c>
      <c r="N1109">
        <v>-6.4</v>
      </c>
      <c r="O1109" s="2">
        <v>41044</v>
      </c>
      <c r="P1109" t="s">
        <v>47</v>
      </c>
      <c r="Q1109" s="2">
        <v>41075</v>
      </c>
      <c r="R1109" s="13"/>
      <c r="S1109" s="1">
        <v>41044</v>
      </c>
      <c r="T1109" t="s">
        <v>48</v>
      </c>
      <c r="U1109" s="2">
        <v>41173</v>
      </c>
      <c r="V1109" s="13"/>
      <c r="AC1109" s="1">
        <v>41064</v>
      </c>
      <c r="AD1109">
        <v>3836.83</v>
      </c>
    </row>
    <row r="1110" spans="1:30" x14ac:dyDescent="0.25">
      <c r="A1110" s="1">
        <v>41046</v>
      </c>
      <c r="B1110">
        <v>2258.9299999999998</v>
      </c>
      <c r="C1110" s="1">
        <v>41046</v>
      </c>
      <c r="D1110">
        <v>1304.8599999999999</v>
      </c>
      <c r="E1110" s="1">
        <v>41046</v>
      </c>
      <c r="F1110">
        <v>2.1494</v>
      </c>
      <c r="G1110" s="1">
        <v>38142</v>
      </c>
      <c r="H1110">
        <v>1.37375</v>
      </c>
      <c r="I1110" s="1">
        <v>41045</v>
      </c>
      <c r="J1110">
        <v>1322.5</v>
      </c>
      <c r="K1110" s="1">
        <v>41045</v>
      </c>
      <c r="L1110">
        <v>1316</v>
      </c>
      <c r="M1110" s="1">
        <v>41046</v>
      </c>
      <c r="N1110">
        <v>-6.4</v>
      </c>
      <c r="O1110" s="2">
        <v>41045</v>
      </c>
      <c r="P1110" t="s">
        <v>47</v>
      </c>
      <c r="Q1110" s="2">
        <v>41075</v>
      </c>
      <c r="R1110" s="13"/>
      <c r="S1110" s="1">
        <v>41045</v>
      </c>
      <c r="T1110" t="s">
        <v>48</v>
      </c>
      <c r="U1110" s="2">
        <v>41173</v>
      </c>
      <c r="V1110" s="13"/>
      <c r="AC1110" s="1">
        <v>41065</v>
      </c>
      <c r="AD1110">
        <v>3856.77</v>
      </c>
    </row>
    <row r="1111" spans="1:30" x14ac:dyDescent="0.25">
      <c r="A1111" s="1">
        <v>41047</v>
      </c>
      <c r="B1111">
        <v>2242.2539999999999</v>
      </c>
      <c r="C1111" s="1">
        <v>41047</v>
      </c>
      <c r="D1111">
        <v>1295.22</v>
      </c>
      <c r="E1111" s="1">
        <v>41047</v>
      </c>
      <c r="F1111">
        <v>2.1661000000000001</v>
      </c>
      <c r="G1111" s="1">
        <v>38145</v>
      </c>
      <c r="H1111">
        <v>1.4</v>
      </c>
      <c r="I1111" s="1">
        <v>41046</v>
      </c>
      <c r="J1111">
        <v>1301.25</v>
      </c>
      <c r="K1111" s="1">
        <v>41046</v>
      </c>
      <c r="L1111">
        <v>1295</v>
      </c>
      <c r="M1111" s="1">
        <v>41047</v>
      </c>
      <c r="N1111">
        <v>-6.4</v>
      </c>
      <c r="O1111" s="2">
        <v>41046</v>
      </c>
      <c r="P1111" t="s">
        <v>47</v>
      </c>
      <c r="Q1111" s="2">
        <v>41075</v>
      </c>
      <c r="R1111" s="13"/>
      <c r="S1111" s="1">
        <v>41046</v>
      </c>
      <c r="T1111" t="s">
        <v>48</v>
      </c>
      <c r="U1111" s="2">
        <v>41173</v>
      </c>
      <c r="V1111" s="13"/>
      <c r="AC1111" s="1">
        <v>41066</v>
      </c>
      <c r="AD1111">
        <v>3881.51</v>
      </c>
    </row>
    <row r="1112" spans="1:30" x14ac:dyDescent="0.25">
      <c r="A1112" s="1">
        <v>41050</v>
      </c>
      <c r="B1112">
        <v>2278.2440000000001</v>
      </c>
      <c r="C1112" s="1">
        <v>41050</v>
      </c>
      <c r="D1112">
        <v>1315.99</v>
      </c>
      <c r="E1112" s="1">
        <v>41050</v>
      </c>
      <c r="F1112">
        <v>2.1326000000000001</v>
      </c>
      <c r="G1112" s="1">
        <v>38146</v>
      </c>
      <c r="H1112">
        <v>1.41</v>
      </c>
      <c r="I1112" s="1">
        <v>41047</v>
      </c>
      <c r="J1112">
        <v>1290.75</v>
      </c>
      <c r="K1112" s="1">
        <v>41047</v>
      </c>
      <c r="L1112">
        <v>1284.5</v>
      </c>
      <c r="M1112" s="1">
        <v>41050</v>
      </c>
      <c r="N1112">
        <v>-6.4</v>
      </c>
      <c r="O1112" s="2">
        <v>41047</v>
      </c>
      <c r="P1112" t="s">
        <v>47</v>
      </c>
      <c r="Q1112" s="2">
        <v>41075</v>
      </c>
      <c r="R1112" s="13"/>
      <c r="S1112" s="1">
        <v>41047</v>
      </c>
      <c r="T1112" t="s">
        <v>48</v>
      </c>
      <c r="U1112" s="2">
        <v>41173</v>
      </c>
      <c r="V1112" s="13"/>
      <c r="AC1112" s="1">
        <v>41067</v>
      </c>
      <c r="AD1112">
        <v>3881.71</v>
      </c>
    </row>
    <row r="1113" spans="1:30" x14ac:dyDescent="0.25">
      <c r="A1113" s="1">
        <v>41051</v>
      </c>
      <c r="B1113">
        <v>2279.404</v>
      </c>
      <c r="C1113" s="1">
        <v>41051</v>
      </c>
      <c r="D1113">
        <v>1316.63</v>
      </c>
      <c r="E1113" s="1">
        <v>41051</v>
      </c>
      <c r="F1113">
        <v>2.1316999999999999</v>
      </c>
      <c r="G1113" s="1">
        <v>38147</v>
      </c>
      <c r="H1113">
        <v>1.4275</v>
      </c>
      <c r="I1113" s="1">
        <v>41050</v>
      </c>
      <c r="J1113">
        <v>1315.75</v>
      </c>
      <c r="K1113" s="1">
        <v>41050</v>
      </c>
      <c r="L1113">
        <v>1309.25</v>
      </c>
      <c r="M1113" s="1">
        <v>41051</v>
      </c>
      <c r="N1113">
        <v>-6.4</v>
      </c>
      <c r="O1113" s="2">
        <v>41050</v>
      </c>
      <c r="P1113" t="s">
        <v>47</v>
      </c>
      <c r="Q1113" s="2">
        <v>41075</v>
      </c>
      <c r="R1113" s="13"/>
      <c r="S1113" s="1">
        <v>41050</v>
      </c>
      <c r="T1113" t="s">
        <v>48</v>
      </c>
      <c r="U1113" s="2">
        <v>41173</v>
      </c>
      <c r="V1113" s="13"/>
      <c r="AC1113" s="1">
        <v>41068</v>
      </c>
      <c r="AD1113">
        <v>3856.27</v>
      </c>
    </row>
    <row r="1114" spans="1:30" x14ac:dyDescent="0.25">
      <c r="A1114" s="1">
        <v>41052</v>
      </c>
      <c r="B1114">
        <v>2283.3560000000002</v>
      </c>
      <c r="C1114" s="1">
        <v>41052</v>
      </c>
      <c r="D1114">
        <v>1318.86</v>
      </c>
      <c r="E1114" s="1">
        <v>41052</v>
      </c>
      <c r="F1114">
        <v>2.1284000000000001</v>
      </c>
      <c r="G1114" s="1">
        <v>38148</v>
      </c>
      <c r="H1114">
        <v>1.46875</v>
      </c>
      <c r="I1114" s="1">
        <v>41051</v>
      </c>
      <c r="J1114">
        <v>1314.75</v>
      </c>
      <c r="K1114" s="1">
        <v>41051</v>
      </c>
      <c r="L1114">
        <v>1308.5</v>
      </c>
      <c r="M1114" s="1">
        <v>41052</v>
      </c>
      <c r="N1114">
        <v>-6.5</v>
      </c>
      <c r="O1114" s="2">
        <v>41051</v>
      </c>
      <c r="P1114" t="s">
        <v>47</v>
      </c>
      <c r="Q1114" s="2">
        <v>41075</v>
      </c>
      <c r="R1114" s="13"/>
      <c r="S1114" s="1">
        <v>41051</v>
      </c>
      <c r="T1114" t="s">
        <v>48</v>
      </c>
      <c r="U1114" s="2">
        <v>41173</v>
      </c>
      <c r="V1114" s="13"/>
      <c r="AC1114" s="1">
        <v>41071</v>
      </c>
      <c r="AD1114">
        <v>3896.69</v>
      </c>
    </row>
    <row r="1115" spans="1:30" x14ac:dyDescent="0.25">
      <c r="A1115" s="1">
        <v>41053</v>
      </c>
      <c r="B1115">
        <v>2286.8670000000002</v>
      </c>
      <c r="C1115" s="1">
        <v>41053</v>
      </c>
      <c r="D1115">
        <v>1320.68</v>
      </c>
      <c r="E1115" s="1">
        <v>41053</v>
      </c>
      <c r="F1115">
        <v>2.1291000000000002</v>
      </c>
      <c r="G1115" s="1">
        <v>38149</v>
      </c>
      <c r="H1115">
        <v>1.52</v>
      </c>
      <c r="I1115" s="1">
        <v>41052</v>
      </c>
      <c r="J1115">
        <v>1315.75</v>
      </c>
      <c r="K1115" s="1">
        <v>41052</v>
      </c>
      <c r="L1115">
        <v>1309.25</v>
      </c>
      <c r="M1115" s="1">
        <v>41053</v>
      </c>
      <c r="N1115">
        <v>-6.5</v>
      </c>
      <c r="O1115" s="2">
        <v>41052</v>
      </c>
      <c r="P1115" t="s">
        <v>47</v>
      </c>
      <c r="Q1115" s="2">
        <v>41075</v>
      </c>
      <c r="R1115" s="13"/>
      <c r="S1115" s="1">
        <v>41052</v>
      </c>
      <c r="T1115" t="s">
        <v>48</v>
      </c>
      <c r="U1115" s="2">
        <v>41173</v>
      </c>
      <c r="V1115" s="13"/>
      <c r="AC1115" s="1">
        <v>41072</v>
      </c>
      <c r="AD1115">
        <v>3897.98</v>
      </c>
    </row>
    <row r="1116" spans="1:30" x14ac:dyDescent="0.25">
      <c r="A1116" s="1">
        <v>41054</v>
      </c>
      <c r="B1116">
        <v>2281.924</v>
      </c>
      <c r="C1116" s="1">
        <v>41054</v>
      </c>
      <c r="D1116">
        <v>1317.82</v>
      </c>
      <c r="E1116" s="1">
        <v>41054</v>
      </c>
      <c r="F1116">
        <v>2.1364000000000001</v>
      </c>
      <c r="G1116" s="1">
        <v>38152</v>
      </c>
      <c r="H1116">
        <v>1.54125</v>
      </c>
      <c r="I1116" s="1">
        <v>41053</v>
      </c>
      <c r="J1116">
        <v>1322.5</v>
      </c>
      <c r="K1116" s="1">
        <v>41053</v>
      </c>
      <c r="L1116">
        <v>1316</v>
      </c>
      <c r="M1116" s="1">
        <v>41054</v>
      </c>
      <c r="N1116">
        <v>-6.5</v>
      </c>
      <c r="O1116" s="2">
        <v>41053</v>
      </c>
      <c r="P1116" t="s">
        <v>47</v>
      </c>
      <c r="Q1116" s="2">
        <v>41075</v>
      </c>
      <c r="R1116" s="13"/>
      <c r="S1116" s="1">
        <v>41053</v>
      </c>
      <c r="T1116" t="s">
        <v>48</v>
      </c>
      <c r="U1116" s="2">
        <v>41173</v>
      </c>
      <c r="V1116" s="13"/>
      <c r="AC1116" s="1">
        <v>41073</v>
      </c>
      <c r="AD1116">
        <v>3904.1</v>
      </c>
    </row>
    <row r="1117" spans="1:30" x14ac:dyDescent="0.25">
      <c r="A1117" s="1">
        <v>41058</v>
      </c>
      <c r="B1117">
        <v>2307.5709999999999</v>
      </c>
      <c r="C1117" s="1">
        <v>41058</v>
      </c>
      <c r="D1117">
        <v>1332.42</v>
      </c>
      <c r="E1117" s="1">
        <v>41058</v>
      </c>
      <c r="F1117">
        <v>2.1156000000000001</v>
      </c>
      <c r="G1117" s="1">
        <v>38153</v>
      </c>
      <c r="H1117">
        <v>1.56</v>
      </c>
      <c r="I1117" s="1">
        <v>41054</v>
      </c>
      <c r="J1117">
        <v>1315</v>
      </c>
      <c r="K1117" s="1">
        <v>41054</v>
      </c>
      <c r="L1117">
        <v>1308.5</v>
      </c>
      <c r="M1117" s="1">
        <v>41058</v>
      </c>
      <c r="N1117">
        <v>-6.5</v>
      </c>
      <c r="O1117" s="2">
        <v>41054</v>
      </c>
      <c r="P1117" t="s">
        <v>47</v>
      </c>
      <c r="Q1117" s="2">
        <v>41075</v>
      </c>
      <c r="R1117" s="13"/>
      <c r="S1117" s="1">
        <v>41054</v>
      </c>
      <c r="T1117" t="s">
        <v>48</v>
      </c>
      <c r="U1117" s="2">
        <v>41173</v>
      </c>
      <c r="V1117" s="13"/>
      <c r="AC1117" s="1">
        <v>41074</v>
      </c>
      <c r="AD1117">
        <v>3907.61</v>
      </c>
    </row>
    <row r="1118" spans="1:30" x14ac:dyDescent="0.25">
      <c r="A1118" s="1">
        <v>41059</v>
      </c>
      <c r="B1118">
        <v>2275.1860000000001</v>
      </c>
      <c r="C1118" s="1">
        <v>41059</v>
      </c>
      <c r="D1118">
        <v>1313.32</v>
      </c>
      <c r="E1118" s="1">
        <v>41059</v>
      </c>
      <c r="F1118">
        <v>2.1497000000000002</v>
      </c>
      <c r="G1118" s="1">
        <v>38154</v>
      </c>
      <c r="H1118">
        <v>1.5337499999999999</v>
      </c>
      <c r="I1118" s="1">
        <v>41058</v>
      </c>
      <c r="J1118">
        <v>1333.5</v>
      </c>
      <c r="K1118" s="1">
        <v>41058</v>
      </c>
      <c r="L1118">
        <v>1327</v>
      </c>
      <c r="M1118" s="1">
        <v>41059</v>
      </c>
      <c r="N1118">
        <v>-6.5</v>
      </c>
      <c r="O1118" s="2">
        <v>41058</v>
      </c>
      <c r="P1118" t="s">
        <v>47</v>
      </c>
      <c r="Q1118" s="2">
        <v>41075</v>
      </c>
      <c r="R1118" s="13"/>
      <c r="S1118" s="1">
        <v>41058</v>
      </c>
      <c r="T1118" t="s">
        <v>48</v>
      </c>
      <c r="U1118" s="2">
        <v>41173</v>
      </c>
      <c r="V1118" s="13"/>
      <c r="AC1118" s="1">
        <v>41075</v>
      </c>
      <c r="AD1118">
        <v>3893.75</v>
      </c>
    </row>
    <row r="1119" spans="1:30" x14ac:dyDescent="0.25">
      <c r="A1119" s="1">
        <v>41060</v>
      </c>
      <c r="B1119">
        <v>2270.25</v>
      </c>
      <c r="C1119" s="1">
        <v>41060</v>
      </c>
      <c r="D1119">
        <v>1310.33</v>
      </c>
      <c r="E1119" s="1">
        <v>41060</v>
      </c>
      <c r="F1119">
        <v>2.1560000000000001</v>
      </c>
      <c r="G1119" s="1">
        <v>38155</v>
      </c>
      <c r="H1119">
        <v>1.55</v>
      </c>
      <c r="I1119" s="1">
        <v>41059</v>
      </c>
      <c r="J1119">
        <v>1308.5</v>
      </c>
      <c r="K1119" s="1">
        <v>41059</v>
      </c>
      <c r="L1119">
        <v>1302</v>
      </c>
      <c r="M1119" s="1">
        <v>41060</v>
      </c>
      <c r="N1119">
        <v>-6.6</v>
      </c>
      <c r="O1119" s="2">
        <v>41059</v>
      </c>
      <c r="P1119" t="s">
        <v>47</v>
      </c>
      <c r="Q1119" s="2">
        <v>41075</v>
      </c>
      <c r="R1119" s="13"/>
      <c r="S1119" s="1">
        <v>41059</v>
      </c>
      <c r="T1119" t="s">
        <v>48</v>
      </c>
      <c r="U1119" s="2">
        <v>41173</v>
      </c>
      <c r="V1119" s="13"/>
      <c r="AC1119" s="1">
        <v>41078</v>
      </c>
      <c r="AD1119">
        <v>3889.54</v>
      </c>
    </row>
    <row r="1120" spans="1:30" x14ac:dyDescent="0.25">
      <c r="A1120" s="1">
        <v>41061</v>
      </c>
      <c r="B1120">
        <v>2214.4059999999999</v>
      </c>
      <c r="C1120" s="1">
        <v>41061</v>
      </c>
      <c r="D1120">
        <v>1278.05</v>
      </c>
      <c r="E1120" s="1">
        <v>41061</v>
      </c>
      <c r="F1120">
        <v>2.2105000000000001</v>
      </c>
      <c r="G1120" s="1">
        <v>38156</v>
      </c>
      <c r="H1120">
        <v>1.55</v>
      </c>
      <c r="I1120" s="1">
        <v>41060</v>
      </c>
      <c r="J1120">
        <v>1309.25</v>
      </c>
      <c r="K1120" s="1">
        <v>41060</v>
      </c>
      <c r="L1120">
        <v>1302.5</v>
      </c>
      <c r="M1120" s="1">
        <v>41061</v>
      </c>
      <c r="N1120">
        <v>-6.7</v>
      </c>
      <c r="O1120" s="2">
        <v>41060</v>
      </c>
      <c r="P1120" t="s">
        <v>47</v>
      </c>
      <c r="Q1120" s="2">
        <v>41075</v>
      </c>
      <c r="R1120" s="13"/>
      <c r="S1120" s="1">
        <v>41060</v>
      </c>
      <c r="T1120" t="s">
        <v>48</v>
      </c>
      <c r="U1120" s="2">
        <v>41173</v>
      </c>
      <c r="V1120" s="13"/>
      <c r="AC1120" s="1">
        <v>41079</v>
      </c>
      <c r="AD1120">
        <v>3869.61</v>
      </c>
    </row>
    <row r="1121" spans="1:30" x14ac:dyDescent="0.25">
      <c r="A1121" s="1">
        <v>41064</v>
      </c>
      <c r="B1121">
        <v>2214.701</v>
      </c>
      <c r="C1121" s="1">
        <v>41064</v>
      </c>
      <c r="D1121">
        <v>1278.18</v>
      </c>
      <c r="E1121" s="1">
        <v>41064</v>
      </c>
      <c r="F1121">
        <v>2.2119</v>
      </c>
      <c r="G1121" s="1">
        <v>38159</v>
      </c>
      <c r="H1121">
        <v>1.55938</v>
      </c>
      <c r="I1121" s="1">
        <v>41061</v>
      </c>
      <c r="J1121">
        <v>1274</v>
      </c>
      <c r="K1121" s="1">
        <v>41061</v>
      </c>
      <c r="L1121">
        <v>1267.25</v>
      </c>
      <c r="M1121" s="1">
        <v>41064</v>
      </c>
      <c r="N1121">
        <v>-6.7</v>
      </c>
      <c r="O1121" s="2">
        <v>41061</v>
      </c>
      <c r="P1121" t="s">
        <v>47</v>
      </c>
      <c r="Q1121" s="2">
        <v>41075</v>
      </c>
      <c r="R1121" s="13"/>
      <c r="S1121" s="1">
        <v>41061</v>
      </c>
      <c r="T1121" t="s">
        <v>48</v>
      </c>
      <c r="U1121" s="2">
        <v>41173</v>
      </c>
      <c r="V1121" s="13"/>
      <c r="AC1121" s="1">
        <v>41080</v>
      </c>
      <c r="AD1121">
        <v>3874.1</v>
      </c>
    </row>
    <row r="1122" spans="1:30" x14ac:dyDescent="0.25">
      <c r="A1122" s="1">
        <v>41065</v>
      </c>
      <c r="B1122">
        <v>2227.453</v>
      </c>
      <c r="C1122" s="1">
        <v>41065</v>
      </c>
      <c r="D1122">
        <v>1285.5</v>
      </c>
      <c r="E1122" s="1">
        <v>41065</v>
      </c>
      <c r="F1122">
        <v>2.1987000000000001</v>
      </c>
      <c r="G1122" s="1">
        <v>38160</v>
      </c>
      <c r="H1122">
        <v>1.55938</v>
      </c>
      <c r="I1122" s="1">
        <v>41064</v>
      </c>
      <c r="J1122">
        <v>1273</v>
      </c>
      <c r="K1122" s="1">
        <v>41064</v>
      </c>
      <c r="L1122">
        <v>1266.25</v>
      </c>
      <c r="M1122" s="1">
        <v>41065</v>
      </c>
      <c r="N1122">
        <v>-6.7</v>
      </c>
      <c r="O1122" s="2">
        <v>41064</v>
      </c>
      <c r="P1122" t="s">
        <v>47</v>
      </c>
      <c r="Q1122" s="2">
        <v>41075</v>
      </c>
      <c r="R1122" s="13"/>
      <c r="S1122" s="1">
        <v>41064</v>
      </c>
      <c r="T1122" t="s">
        <v>48</v>
      </c>
      <c r="U1122" s="2">
        <v>41173</v>
      </c>
      <c r="V1122" s="13"/>
      <c r="AC1122" s="1">
        <v>41081</v>
      </c>
      <c r="AD1122">
        <v>3904.06</v>
      </c>
    </row>
    <row r="1123" spans="1:30" x14ac:dyDescent="0.25">
      <c r="A1123" s="1">
        <v>41066</v>
      </c>
      <c r="B1123">
        <v>2279.4180000000001</v>
      </c>
      <c r="C1123" s="1">
        <v>41066</v>
      </c>
      <c r="D1123">
        <v>1315.13</v>
      </c>
      <c r="E1123" s="1">
        <v>41066</v>
      </c>
      <c r="F1123">
        <v>2.1528999999999998</v>
      </c>
      <c r="G1123" s="1">
        <v>38161</v>
      </c>
      <c r="H1123">
        <v>1.5699999999999901</v>
      </c>
      <c r="I1123" s="1">
        <v>41065</v>
      </c>
      <c r="J1123">
        <v>1285</v>
      </c>
      <c r="K1123" s="1">
        <v>41065</v>
      </c>
      <c r="L1123">
        <v>1278.5</v>
      </c>
      <c r="M1123" s="1">
        <v>41066</v>
      </c>
      <c r="N1123">
        <v>-6.6</v>
      </c>
      <c r="O1123" s="2">
        <v>41065</v>
      </c>
      <c r="P1123" t="s">
        <v>47</v>
      </c>
      <c r="Q1123" s="2">
        <v>41075</v>
      </c>
      <c r="R1123" s="13"/>
      <c r="S1123" s="1">
        <v>41065</v>
      </c>
      <c r="T1123" t="s">
        <v>48</v>
      </c>
      <c r="U1123" s="2">
        <v>41173</v>
      </c>
      <c r="V1123" s="13"/>
      <c r="AC1123" s="1">
        <v>41082</v>
      </c>
      <c r="AD1123">
        <v>3924.1</v>
      </c>
    </row>
    <row r="1124" spans="1:30" x14ac:dyDescent="0.25">
      <c r="A1124" s="1">
        <v>41067</v>
      </c>
      <c r="B1124">
        <v>2279.277</v>
      </c>
      <c r="C1124" s="1">
        <v>41067</v>
      </c>
      <c r="D1124">
        <v>1314.99</v>
      </c>
      <c r="E1124" s="1">
        <v>41067</v>
      </c>
      <c r="F1124">
        <v>2.1535000000000002</v>
      </c>
      <c r="G1124" s="1">
        <v>38162</v>
      </c>
      <c r="H1124">
        <v>1.5862499999999999</v>
      </c>
      <c r="I1124" s="1">
        <v>41066</v>
      </c>
      <c r="J1124">
        <v>1315.5</v>
      </c>
      <c r="K1124" s="1">
        <v>41066</v>
      </c>
      <c r="L1124">
        <v>1309</v>
      </c>
      <c r="M1124" s="1">
        <v>41067</v>
      </c>
      <c r="N1124">
        <v>-6.7</v>
      </c>
      <c r="O1124" s="2">
        <v>41066</v>
      </c>
      <c r="P1124" t="s">
        <v>47</v>
      </c>
      <c r="Q1124" s="2">
        <v>41075</v>
      </c>
      <c r="R1124" s="13"/>
      <c r="S1124" s="1">
        <v>41066</v>
      </c>
      <c r="T1124" t="s">
        <v>48</v>
      </c>
      <c r="U1124" s="2">
        <v>41173</v>
      </c>
      <c r="V1124" s="13"/>
      <c r="AC1124" s="1">
        <v>41085</v>
      </c>
      <c r="AD1124">
        <v>3903.86</v>
      </c>
    </row>
    <row r="1125" spans="1:30" x14ac:dyDescent="0.25">
      <c r="A1125" s="1">
        <v>41068</v>
      </c>
      <c r="B1125">
        <v>2297.8150000000001</v>
      </c>
      <c r="C1125" s="1">
        <v>41068</v>
      </c>
      <c r="D1125">
        <v>1325.66</v>
      </c>
      <c r="E1125" s="1">
        <v>41068</v>
      </c>
      <c r="F1125">
        <v>2.1368</v>
      </c>
      <c r="G1125" s="1">
        <v>38163</v>
      </c>
      <c r="H1125">
        <v>1.58</v>
      </c>
      <c r="I1125" s="1">
        <v>41067</v>
      </c>
      <c r="J1125">
        <v>1316.75</v>
      </c>
      <c r="K1125" s="1">
        <v>41067</v>
      </c>
      <c r="L1125">
        <v>1310</v>
      </c>
      <c r="M1125" s="1">
        <v>41068</v>
      </c>
      <c r="N1125">
        <v>-6.7</v>
      </c>
      <c r="O1125" s="2">
        <v>41067</v>
      </c>
      <c r="P1125" t="s">
        <v>47</v>
      </c>
      <c r="Q1125" s="2">
        <v>41075</v>
      </c>
      <c r="R1125" s="13"/>
      <c r="S1125" s="1">
        <v>41067</v>
      </c>
      <c r="T1125" t="s">
        <v>48</v>
      </c>
      <c r="U1125" s="2">
        <v>41173</v>
      </c>
      <c r="V1125" s="13"/>
      <c r="AC1125" s="1">
        <v>41086</v>
      </c>
      <c r="AD1125">
        <v>3920.06</v>
      </c>
    </row>
    <row r="1126" spans="1:30" x14ac:dyDescent="0.25">
      <c r="A1126" s="1">
        <v>41071</v>
      </c>
      <c r="B1126">
        <v>2268.9389999999999</v>
      </c>
      <c r="C1126" s="1">
        <v>41071</v>
      </c>
      <c r="D1126">
        <v>1308.93</v>
      </c>
      <c r="E1126" s="1">
        <v>41071</v>
      </c>
      <c r="F1126">
        <v>2.1646000000000001</v>
      </c>
      <c r="G1126" s="1">
        <v>38166</v>
      </c>
      <c r="H1126">
        <v>1.5862499999999999</v>
      </c>
      <c r="I1126" s="1">
        <v>41068</v>
      </c>
      <c r="J1126">
        <v>1328.75</v>
      </c>
      <c r="K1126" s="1">
        <v>41068</v>
      </c>
      <c r="L1126">
        <v>1322</v>
      </c>
      <c r="M1126" s="1">
        <v>41071</v>
      </c>
      <c r="N1126">
        <v>-6.6</v>
      </c>
      <c r="O1126" s="2">
        <v>41068</v>
      </c>
      <c r="P1126" t="s">
        <v>47</v>
      </c>
      <c r="Q1126" s="2">
        <v>41075</v>
      </c>
      <c r="R1126" s="13"/>
      <c r="S1126" s="1">
        <v>41068</v>
      </c>
      <c r="T1126" t="s">
        <v>48</v>
      </c>
      <c r="U1126" s="2">
        <v>41173</v>
      </c>
      <c r="V1126" s="13"/>
      <c r="AC1126" s="1">
        <v>41087</v>
      </c>
      <c r="AD1126">
        <v>3932.84</v>
      </c>
    </row>
    <row r="1127" spans="1:30" x14ac:dyDescent="0.25">
      <c r="A1127" s="1">
        <v>41072</v>
      </c>
      <c r="B1127">
        <v>2295.4009999999998</v>
      </c>
      <c r="C1127" s="1">
        <v>41072</v>
      </c>
      <c r="D1127">
        <v>1324.18</v>
      </c>
      <c r="E1127" s="1">
        <v>41072</v>
      </c>
      <c r="F1127">
        <v>2.1398999999999999</v>
      </c>
      <c r="G1127" s="1">
        <v>38167</v>
      </c>
      <c r="H1127">
        <v>1.6</v>
      </c>
      <c r="I1127" s="1">
        <v>41071</v>
      </c>
      <c r="J1127">
        <v>1307</v>
      </c>
      <c r="K1127" s="1">
        <v>41071</v>
      </c>
      <c r="L1127">
        <v>1300.25</v>
      </c>
      <c r="M1127" s="1">
        <v>41072</v>
      </c>
      <c r="N1127">
        <v>-6.6</v>
      </c>
      <c r="O1127" s="2">
        <v>41071</v>
      </c>
      <c r="P1127" t="s">
        <v>47</v>
      </c>
      <c r="Q1127" s="2">
        <v>41075</v>
      </c>
      <c r="R1127" s="13"/>
      <c r="S1127" s="1">
        <v>41071</v>
      </c>
      <c r="T1127" t="s">
        <v>48</v>
      </c>
      <c r="U1127" s="2">
        <v>41173</v>
      </c>
      <c r="V1127" s="13"/>
      <c r="AC1127" s="1">
        <v>41088</v>
      </c>
      <c r="AD1127">
        <v>3934.85</v>
      </c>
    </row>
    <row r="1128" spans="1:30" x14ac:dyDescent="0.25">
      <c r="A1128" s="1">
        <v>41073</v>
      </c>
      <c r="B1128">
        <v>2280.1289999999999</v>
      </c>
      <c r="C1128" s="1">
        <v>41073</v>
      </c>
      <c r="D1128">
        <v>1314.88</v>
      </c>
      <c r="E1128" s="1">
        <v>41073</v>
      </c>
      <c r="F1128">
        <v>2.1600999999999999</v>
      </c>
      <c r="G1128" s="1">
        <v>38168</v>
      </c>
      <c r="H1128">
        <v>1.6099999999999901</v>
      </c>
      <c r="I1128" s="1">
        <v>41072</v>
      </c>
      <c r="J1128">
        <v>1326.75</v>
      </c>
      <c r="K1128" s="1">
        <v>41072</v>
      </c>
      <c r="L1128">
        <v>1320</v>
      </c>
      <c r="M1128" s="1">
        <v>41073</v>
      </c>
      <c r="N1128">
        <v>-6.7</v>
      </c>
      <c r="O1128" s="2">
        <v>41072</v>
      </c>
      <c r="P1128" t="s">
        <v>47</v>
      </c>
      <c r="Q1128" s="2">
        <v>41075</v>
      </c>
      <c r="R1128" s="13"/>
      <c r="S1128" s="1">
        <v>41072</v>
      </c>
      <c r="T1128" t="s">
        <v>48</v>
      </c>
      <c r="U1128" s="2">
        <v>41173</v>
      </c>
      <c r="V1128" s="13"/>
      <c r="AC1128" s="1">
        <v>41089</v>
      </c>
      <c r="AD1128">
        <v>3921.42</v>
      </c>
    </row>
    <row r="1129" spans="1:30" x14ac:dyDescent="0.25">
      <c r="A1129" s="1">
        <v>41074</v>
      </c>
      <c r="B1129">
        <v>2304.8290000000002</v>
      </c>
      <c r="C1129" s="1">
        <v>41074</v>
      </c>
      <c r="D1129">
        <v>1329.1</v>
      </c>
      <c r="E1129" s="1">
        <v>41074</v>
      </c>
      <c r="F1129">
        <v>2.1373000000000002</v>
      </c>
      <c r="G1129" s="1">
        <v>38169</v>
      </c>
      <c r="H1129">
        <v>1.6</v>
      </c>
      <c r="I1129" s="1">
        <v>41073</v>
      </c>
      <c r="J1129">
        <v>1315.5</v>
      </c>
      <c r="K1129" s="1">
        <v>41073</v>
      </c>
      <c r="L1129">
        <v>1308.75</v>
      </c>
      <c r="M1129" s="1">
        <v>41074</v>
      </c>
      <c r="N1129">
        <v>-6.7</v>
      </c>
      <c r="O1129" s="2">
        <v>41073</v>
      </c>
      <c r="P1129" t="s">
        <v>47</v>
      </c>
      <c r="Q1129" s="2">
        <v>41075</v>
      </c>
      <c r="R1129" s="13"/>
      <c r="S1129" s="1">
        <v>41073</v>
      </c>
      <c r="T1129" t="s">
        <v>48</v>
      </c>
      <c r="U1129" s="2">
        <v>41173</v>
      </c>
      <c r="V1129" s="13"/>
      <c r="AC1129" s="1">
        <v>41092</v>
      </c>
      <c r="AD1129">
        <v>3909.76</v>
      </c>
    </row>
    <row r="1130" spans="1:30" x14ac:dyDescent="0.25">
      <c r="A1130" s="1">
        <v>41075</v>
      </c>
      <c r="B1130">
        <v>2328.66</v>
      </c>
      <c r="C1130" s="1">
        <v>41075</v>
      </c>
      <c r="D1130">
        <v>1342.84</v>
      </c>
      <c r="E1130" s="1">
        <v>41075</v>
      </c>
      <c r="F1130">
        <v>2.1135000000000002</v>
      </c>
      <c r="G1130" s="1">
        <v>38170</v>
      </c>
      <c r="H1130">
        <v>1.6</v>
      </c>
      <c r="I1130" s="1">
        <v>41074</v>
      </c>
      <c r="J1130">
        <v>1333</v>
      </c>
      <c r="K1130" s="1">
        <v>41074</v>
      </c>
      <c r="L1130">
        <v>1326.25</v>
      </c>
      <c r="M1130" s="1">
        <v>41075</v>
      </c>
      <c r="N1130">
        <v>-6.9</v>
      </c>
      <c r="O1130" s="2">
        <v>41074</v>
      </c>
      <c r="P1130" t="s">
        <v>47</v>
      </c>
      <c r="Q1130" s="2">
        <v>41075</v>
      </c>
      <c r="R1130" s="13"/>
      <c r="S1130" s="1">
        <v>41074</v>
      </c>
      <c r="T1130" t="s">
        <v>48</v>
      </c>
      <c r="U1130" s="2">
        <v>41173</v>
      </c>
      <c r="V1130" s="13"/>
      <c r="AC1130" s="1">
        <v>41093</v>
      </c>
      <c r="AD1130">
        <v>3887.12</v>
      </c>
    </row>
    <row r="1131" spans="1:30" x14ac:dyDescent="0.25">
      <c r="A1131" s="1">
        <v>41078</v>
      </c>
      <c r="B1131">
        <v>2332.0659999999998</v>
      </c>
      <c r="C1131" s="1">
        <v>41078</v>
      </c>
      <c r="D1131">
        <v>1344.78</v>
      </c>
      <c r="E1131" s="1">
        <v>41078</v>
      </c>
      <c r="F1131">
        <v>2.1059999999999999</v>
      </c>
      <c r="G1131" s="1">
        <v>38174</v>
      </c>
      <c r="H1131">
        <v>1.58</v>
      </c>
      <c r="I1131" s="1">
        <v>41075</v>
      </c>
      <c r="J1131">
        <v>1336.47</v>
      </c>
      <c r="K1131" s="1">
        <v>41075</v>
      </c>
      <c r="L1131">
        <v>1337.5</v>
      </c>
      <c r="M1131" s="1">
        <v>41078</v>
      </c>
      <c r="N1131">
        <v>-6.6</v>
      </c>
      <c r="O1131" s="2">
        <v>41075</v>
      </c>
      <c r="P1131" t="s">
        <v>47</v>
      </c>
      <c r="Q1131" s="2">
        <v>41075</v>
      </c>
      <c r="R1131" s="13"/>
      <c r="S1131" s="1">
        <v>41075</v>
      </c>
      <c r="T1131" t="s">
        <v>48</v>
      </c>
      <c r="U1131" s="2">
        <v>41173</v>
      </c>
      <c r="V1131" s="13"/>
      <c r="AC1131" s="1">
        <v>41095</v>
      </c>
      <c r="AD1131">
        <v>3901.46</v>
      </c>
    </row>
    <row r="1132" spans="1:30" x14ac:dyDescent="0.25">
      <c r="A1132" s="1">
        <v>41079</v>
      </c>
      <c r="B1132">
        <v>2355.0140000000001</v>
      </c>
      <c r="C1132" s="1">
        <v>41079</v>
      </c>
      <c r="D1132">
        <v>1357.98</v>
      </c>
      <c r="E1132" s="1">
        <v>41079</v>
      </c>
      <c r="F1132">
        <v>2.0857999999999999</v>
      </c>
      <c r="G1132" s="1">
        <v>38175</v>
      </c>
      <c r="H1132">
        <v>1.58125</v>
      </c>
      <c r="I1132" s="1">
        <v>41078</v>
      </c>
      <c r="J1132">
        <v>1341</v>
      </c>
      <c r="K1132" s="1">
        <v>41078</v>
      </c>
      <c r="L1132">
        <v>1334.25</v>
      </c>
      <c r="M1132" s="1">
        <v>41079</v>
      </c>
      <c r="N1132">
        <v>-6.6</v>
      </c>
      <c r="O1132" s="2">
        <v>41078</v>
      </c>
      <c r="P1132" t="s">
        <v>48</v>
      </c>
      <c r="Q1132" s="2">
        <v>41173</v>
      </c>
      <c r="R1132" s="13"/>
      <c r="S1132" s="1">
        <v>41078</v>
      </c>
      <c r="T1132" t="s">
        <v>49</v>
      </c>
      <c r="U1132" s="2">
        <v>41264</v>
      </c>
      <c r="V1132" s="13"/>
      <c r="AC1132" s="1">
        <v>41096</v>
      </c>
      <c r="AD1132">
        <v>3911.65</v>
      </c>
    </row>
    <row r="1133" spans="1:30" x14ac:dyDescent="0.25">
      <c r="A1133" s="1">
        <v>41080</v>
      </c>
      <c r="B1133">
        <v>2351.14</v>
      </c>
      <c r="C1133" s="1">
        <v>41080</v>
      </c>
      <c r="D1133">
        <v>1355.69</v>
      </c>
      <c r="E1133" s="1">
        <v>41080</v>
      </c>
      <c r="F1133">
        <v>2.0895000000000001</v>
      </c>
      <c r="G1133" s="1">
        <v>38176</v>
      </c>
      <c r="H1133">
        <v>1.5899999999999901</v>
      </c>
      <c r="I1133" s="1">
        <v>41079</v>
      </c>
      <c r="J1133">
        <v>1350.5</v>
      </c>
      <c r="K1133" s="1">
        <v>41079</v>
      </c>
      <c r="L1133">
        <v>1344</v>
      </c>
      <c r="M1133" s="1">
        <v>41080</v>
      </c>
      <c r="N1133">
        <v>-6.7</v>
      </c>
      <c r="O1133" s="2">
        <v>41079</v>
      </c>
      <c r="P1133" t="s">
        <v>48</v>
      </c>
      <c r="Q1133" s="2">
        <v>41173</v>
      </c>
      <c r="R1133" s="13"/>
      <c r="S1133" s="1">
        <v>41079</v>
      </c>
      <c r="T1133" t="s">
        <v>49</v>
      </c>
      <c r="U1133" s="2">
        <v>41264</v>
      </c>
      <c r="V1133" s="13"/>
      <c r="AC1133" s="1">
        <v>41099</v>
      </c>
      <c r="AD1133">
        <v>3909.39</v>
      </c>
    </row>
    <row r="1134" spans="1:30" x14ac:dyDescent="0.25">
      <c r="A1134" s="1">
        <v>41081</v>
      </c>
      <c r="B1134">
        <v>2299.1559999999999</v>
      </c>
      <c r="C1134" s="1">
        <v>41081</v>
      </c>
      <c r="D1134">
        <v>1325.51</v>
      </c>
      <c r="E1134" s="1">
        <v>41081</v>
      </c>
      <c r="F1134">
        <v>2.1389</v>
      </c>
      <c r="G1134" s="1">
        <v>38177</v>
      </c>
      <c r="H1134">
        <v>1.5899999999999901</v>
      </c>
      <c r="I1134" s="1">
        <v>41080</v>
      </c>
      <c r="J1134">
        <v>1350.75</v>
      </c>
      <c r="K1134" s="1">
        <v>41080</v>
      </c>
      <c r="L1134">
        <v>1344</v>
      </c>
      <c r="M1134" s="1">
        <v>41081</v>
      </c>
      <c r="N1134">
        <v>-6.7</v>
      </c>
      <c r="O1134" s="2">
        <v>41080</v>
      </c>
      <c r="P1134" t="s">
        <v>48</v>
      </c>
      <c r="Q1134" s="2">
        <v>41173</v>
      </c>
      <c r="R1134" s="13"/>
      <c r="S1134" s="1">
        <v>41080</v>
      </c>
      <c r="T1134" t="s">
        <v>49</v>
      </c>
      <c r="U1134" s="2">
        <v>41264</v>
      </c>
      <c r="V1134" s="13"/>
      <c r="AC1134" s="1">
        <v>41100</v>
      </c>
      <c r="AD1134">
        <v>3897.51</v>
      </c>
    </row>
    <row r="1135" spans="1:30" x14ac:dyDescent="0.25">
      <c r="A1135" s="1">
        <v>41082</v>
      </c>
      <c r="B1135">
        <v>2315.6509999999998</v>
      </c>
      <c r="C1135" s="1">
        <v>41082</v>
      </c>
      <c r="D1135">
        <v>1335.02</v>
      </c>
      <c r="E1135" s="1">
        <v>41082</v>
      </c>
      <c r="F1135">
        <v>2.1236999999999999</v>
      </c>
      <c r="G1135" s="1">
        <v>38180</v>
      </c>
      <c r="H1135">
        <v>1.6</v>
      </c>
      <c r="I1135" s="1">
        <v>41081</v>
      </c>
      <c r="J1135">
        <v>1318.25</v>
      </c>
      <c r="K1135" s="1">
        <v>41081</v>
      </c>
      <c r="L1135">
        <v>1311.5</v>
      </c>
      <c r="M1135" s="1">
        <v>41082</v>
      </c>
      <c r="N1135">
        <v>-6.8</v>
      </c>
      <c r="O1135" s="2">
        <v>41081</v>
      </c>
      <c r="P1135" t="s">
        <v>48</v>
      </c>
      <c r="Q1135" s="2">
        <v>41173</v>
      </c>
      <c r="R1135" s="13"/>
      <c r="S1135" s="1">
        <v>41081</v>
      </c>
      <c r="T1135" t="s">
        <v>49</v>
      </c>
      <c r="U1135" s="2">
        <v>41264</v>
      </c>
      <c r="V1135" s="13"/>
      <c r="AC1135" s="1">
        <v>41101</v>
      </c>
      <c r="AD1135">
        <v>3897.56</v>
      </c>
    </row>
    <row r="1136" spans="1:30" x14ac:dyDescent="0.25">
      <c r="A1136" s="1">
        <v>41085</v>
      </c>
      <c r="B1136">
        <v>2278.9810000000002</v>
      </c>
      <c r="C1136" s="1">
        <v>41085</v>
      </c>
      <c r="D1136">
        <v>1313.72</v>
      </c>
      <c r="E1136" s="1">
        <v>41085</v>
      </c>
      <c r="F1136">
        <v>2.1602999999999999</v>
      </c>
      <c r="G1136" s="1">
        <v>38181</v>
      </c>
      <c r="H1136">
        <v>1.6</v>
      </c>
      <c r="I1136" s="1">
        <v>41082</v>
      </c>
      <c r="J1136">
        <v>1326.75</v>
      </c>
      <c r="K1136" s="1">
        <v>41082</v>
      </c>
      <c r="L1136">
        <v>1320</v>
      </c>
      <c r="M1136" s="1">
        <v>41085</v>
      </c>
      <c r="N1136">
        <v>-6.9</v>
      </c>
      <c r="O1136" s="2">
        <v>41082</v>
      </c>
      <c r="P1136" t="s">
        <v>48</v>
      </c>
      <c r="Q1136" s="2">
        <v>41173</v>
      </c>
      <c r="R1136" s="13"/>
      <c r="S1136" s="1">
        <v>41082</v>
      </c>
      <c r="T1136" t="s">
        <v>49</v>
      </c>
      <c r="U1136" s="2">
        <v>41264</v>
      </c>
      <c r="V1136" s="13"/>
      <c r="AC1136" s="1">
        <v>41102</v>
      </c>
      <c r="AD1136">
        <v>3890.47</v>
      </c>
    </row>
    <row r="1137" spans="1:30" x14ac:dyDescent="0.25">
      <c r="A1137" s="1">
        <v>41086</v>
      </c>
      <c r="B1137">
        <v>2289.8589999999999</v>
      </c>
      <c r="C1137" s="1">
        <v>41086</v>
      </c>
      <c r="D1137">
        <v>1319.99</v>
      </c>
      <c r="E1137" s="1">
        <v>41086</v>
      </c>
      <c r="F1137">
        <v>2.1503000000000001</v>
      </c>
      <c r="G1137" s="1">
        <v>38182</v>
      </c>
      <c r="H1137">
        <v>1.6099999999999901</v>
      </c>
      <c r="I1137" s="1">
        <v>41085</v>
      </c>
      <c r="J1137">
        <v>1306.5</v>
      </c>
      <c r="K1137" s="1">
        <v>41085</v>
      </c>
      <c r="L1137">
        <v>1299.75</v>
      </c>
      <c r="M1137" s="1">
        <v>41086</v>
      </c>
      <c r="N1137">
        <v>-6.9</v>
      </c>
      <c r="O1137" s="2">
        <v>41085</v>
      </c>
      <c r="P1137" t="s">
        <v>48</v>
      </c>
      <c r="Q1137" s="2">
        <v>41173</v>
      </c>
      <c r="R1137" s="13"/>
      <c r="S1137" s="1">
        <v>41085</v>
      </c>
      <c r="T1137" t="s">
        <v>49</v>
      </c>
      <c r="U1137" s="2">
        <v>41264</v>
      </c>
      <c r="V1137" s="13"/>
      <c r="AC1137" s="1">
        <v>41103</v>
      </c>
      <c r="AD1137">
        <v>3914.06</v>
      </c>
    </row>
    <row r="1138" spans="1:30" x14ac:dyDescent="0.25">
      <c r="A1138" s="1">
        <v>41087</v>
      </c>
      <c r="B1138">
        <v>2310.9810000000002</v>
      </c>
      <c r="C1138" s="1">
        <v>41087</v>
      </c>
      <c r="D1138">
        <v>1331.85</v>
      </c>
      <c r="E1138" s="1">
        <v>41087</v>
      </c>
      <c r="F1138">
        <v>2.1341999999999999</v>
      </c>
      <c r="G1138" s="1">
        <v>38183</v>
      </c>
      <c r="H1138">
        <v>1.62</v>
      </c>
      <c r="I1138" s="1">
        <v>41086</v>
      </c>
      <c r="J1138">
        <v>1315.5</v>
      </c>
      <c r="K1138" s="1">
        <v>41086</v>
      </c>
      <c r="L1138">
        <v>1308.5</v>
      </c>
      <c r="M1138" s="1">
        <v>41087</v>
      </c>
      <c r="N1138">
        <v>-6.9</v>
      </c>
      <c r="O1138" s="2">
        <v>41086</v>
      </c>
      <c r="P1138" t="s">
        <v>48</v>
      </c>
      <c r="Q1138" s="2">
        <v>41173</v>
      </c>
      <c r="R1138" s="13"/>
      <c r="S1138" s="1">
        <v>41086</v>
      </c>
      <c r="T1138" t="s">
        <v>49</v>
      </c>
      <c r="U1138" s="2">
        <v>41264</v>
      </c>
      <c r="V1138" s="13"/>
      <c r="AC1138" s="1">
        <v>41106</v>
      </c>
      <c r="AD1138">
        <v>3917.81</v>
      </c>
    </row>
    <row r="1139" spans="1:30" x14ac:dyDescent="0.25">
      <c r="A1139" s="1">
        <v>41088</v>
      </c>
      <c r="B1139">
        <v>2306.223</v>
      </c>
      <c r="C1139" s="1">
        <v>41088</v>
      </c>
      <c r="D1139">
        <v>1329.04</v>
      </c>
      <c r="E1139" s="1">
        <v>41088</v>
      </c>
      <c r="F1139">
        <v>2.1516999999999999</v>
      </c>
      <c r="G1139" s="1">
        <v>38184</v>
      </c>
      <c r="H1139">
        <v>1.63</v>
      </c>
      <c r="I1139" s="1">
        <v>41087</v>
      </c>
      <c r="J1139">
        <v>1325.5</v>
      </c>
      <c r="K1139" s="1">
        <v>41087</v>
      </c>
      <c r="L1139">
        <v>1318.5</v>
      </c>
      <c r="M1139" s="1">
        <v>41088</v>
      </c>
      <c r="N1139">
        <v>-6.8</v>
      </c>
      <c r="O1139" s="2">
        <v>41087</v>
      </c>
      <c r="P1139" t="s">
        <v>48</v>
      </c>
      <c r="Q1139" s="2">
        <v>41173</v>
      </c>
      <c r="R1139" s="13"/>
      <c r="S1139" s="1">
        <v>41087</v>
      </c>
      <c r="T1139" t="s">
        <v>49</v>
      </c>
      <c r="U1139" s="2">
        <v>41264</v>
      </c>
      <c r="V1139" s="13"/>
      <c r="AC1139" s="1">
        <v>41107</v>
      </c>
      <c r="AD1139">
        <v>3908.95</v>
      </c>
    </row>
    <row r="1140" spans="1:30" x14ac:dyDescent="0.25">
      <c r="A1140" s="1">
        <v>41089</v>
      </c>
      <c r="B1140">
        <v>2363.7890000000002</v>
      </c>
      <c r="C1140" s="1">
        <v>41089</v>
      </c>
      <c r="D1140">
        <v>1362.16</v>
      </c>
      <c r="E1140" s="1">
        <v>41089</v>
      </c>
      <c r="F1140">
        <v>2.0989</v>
      </c>
      <c r="G1140" s="1">
        <v>38187</v>
      </c>
      <c r="H1140">
        <v>1.63</v>
      </c>
      <c r="I1140" s="1">
        <v>41088</v>
      </c>
      <c r="J1140">
        <v>1322.5</v>
      </c>
      <c r="K1140" s="1">
        <v>41088</v>
      </c>
      <c r="L1140">
        <v>1315.5</v>
      </c>
      <c r="M1140" s="1">
        <v>41089</v>
      </c>
      <c r="N1140">
        <v>-6.8</v>
      </c>
      <c r="O1140" s="2">
        <v>41088</v>
      </c>
      <c r="P1140" t="s">
        <v>48</v>
      </c>
      <c r="Q1140" s="2">
        <v>41173</v>
      </c>
      <c r="R1140" s="13"/>
      <c r="S1140" s="1">
        <v>41088</v>
      </c>
      <c r="T1140" t="s">
        <v>49</v>
      </c>
      <c r="U1140" s="2">
        <v>41264</v>
      </c>
      <c r="V1140" s="13"/>
      <c r="AC1140" s="1">
        <v>41108</v>
      </c>
      <c r="AD1140">
        <v>3895.39</v>
      </c>
    </row>
    <row r="1141" spans="1:30" x14ac:dyDescent="0.25">
      <c r="A1141" s="1">
        <v>41092</v>
      </c>
      <c r="B1141">
        <v>2369.75</v>
      </c>
      <c r="C1141" s="1">
        <v>41092</v>
      </c>
      <c r="D1141">
        <v>1365.51</v>
      </c>
      <c r="E1141" s="1">
        <v>41092</v>
      </c>
      <c r="F1141">
        <v>2.0972</v>
      </c>
      <c r="G1141" s="1">
        <v>38188</v>
      </c>
      <c r="H1141">
        <v>1.6324999999999901</v>
      </c>
      <c r="I1141" s="1">
        <v>41089</v>
      </c>
      <c r="J1141">
        <v>1356.5</v>
      </c>
      <c r="K1141" s="1">
        <v>41089</v>
      </c>
      <c r="L1141">
        <v>1349.5</v>
      </c>
      <c r="M1141" s="1">
        <v>41092</v>
      </c>
      <c r="N1141">
        <v>-6.8</v>
      </c>
      <c r="O1141" s="2">
        <v>41089</v>
      </c>
      <c r="P1141" t="s">
        <v>48</v>
      </c>
      <c r="Q1141" s="2">
        <v>41173</v>
      </c>
      <c r="R1141" s="13"/>
      <c r="S1141" s="1">
        <v>41089</v>
      </c>
      <c r="T1141" t="s">
        <v>49</v>
      </c>
      <c r="U1141" s="2">
        <v>41264</v>
      </c>
      <c r="V1141" s="13"/>
      <c r="AC1141" s="1">
        <v>41109</v>
      </c>
      <c r="AD1141">
        <v>3888.51</v>
      </c>
    </row>
    <row r="1142" spans="1:30" x14ac:dyDescent="0.25">
      <c r="A1142" s="1">
        <v>41093</v>
      </c>
      <c r="B1142">
        <v>2385.056</v>
      </c>
      <c r="C1142" s="1">
        <v>41093</v>
      </c>
      <c r="D1142">
        <v>1374.02</v>
      </c>
      <c r="E1142" s="1">
        <v>41093</v>
      </c>
      <c r="F1142">
        <v>2.0868000000000002</v>
      </c>
      <c r="G1142" s="1">
        <v>38189</v>
      </c>
      <c r="H1142">
        <v>1.65</v>
      </c>
      <c r="I1142" s="1">
        <v>41092</v>
      </c>
      <c r="J1142">
        <v>1357.5</v>
      </c>
      <c r="K1142" s="1">
        <v>41092</v>
      </c>
      <c r="L1142">
        <v>1350.75</v>
      </c>
      <c r="M1142" s="1">
        <v>41093</v>
      </c>
      <c r="N1142">
        <v>-6.8</v>
      </c>
      <c r="O1142" s="2">
        <v>41092</v>
      </c>
      <c r="P1142" t="s">
        <v>48</v>
      </c>
      <c r="Q1142" s="2">
        <v>41173</v>
      </c>
      <c r="R1142" s="13"/>
      <c r="S1142" s="1">
        <v>41092</v>
      </c>
      <c r="T1142" t="s">
        <v>49</v>
      </c>
      <c r="U1142" s="2">
        <v>41264</v>
      </c>
      <c r="V1142" s="13"/>
      <c r="AC1142" s="1">
        <v>41110</v>
      </c>
      <c r="AD1142">
        <v>3905.35</v>
      </c>
    </row>
    <row r="1143" spans="1:30" x14ac:dyDescent="0.25">
      <c r="A1143" s="1">
        <v>41095</v>
      </c>
      <c r="B1143">
        <v>2373.9119999999998</v>
      </c>
      <c r="C1143" s="1">
        <v>41095</v>
      </c>
      <c r="D1143">
        <v>1367.58</v>
      </c>
      <c r="E1143" s="1">
        <v>41095</v>
      </c>
      <c r="F1143">
        <v>2.0968</v>
      </c>
      <c r="G1143" s="1">
        <v>38190</v>
      </c>
      <c r="H1143">
        <v>1.66</v>
      </c>
      <c r="I1143" s="1">
        <v>41093</v>
      </c>
      <c r="J1143">
        <v>1368</v>
      </c>
      <c r="K1143" s="1">
        <v>41093</v>
      </c>
      <c r="L1143">
        <v>1361.25</v>
      </c>
      <c r="M1143" s="1">
        <v>41095</v>
      </c>
      <c r="N1143">
        <v>-6.8</v>
      </c>
      <c r="O1143" s="2">
        <v>41093</v>
      </c>
      <c r="P1143" t="s">
        <v>48</v>
      </c>
      <c r="Q1143" s="2">
        <v>41173</v>
      </c>
      <c r="R1143" s="13"/>
      <c r="S1143" s="1">
        <v>41093</v>
      </c>
      <c r="T1143" t="s">
        <v>49</v>
      </c>
      <c r="U1143" s="2">
        <v>41264</v>
      </c>
      <c r="V1143" s="13"/>
      <c r="AC1143" s="1">
        <v>41113</v>
      </c>
      <c r="AD1143">
        <v>3901.24</v>
      </c>
    </row>
    <row r="1144" spans="1:30" x14ac:dyDescent="0.25">
      <c r="A1144" s="1">
        <v>41096</v>
      </c>
      <c r="B1144">
        <v>2352.3440000000001</v>
      </c>
      <c r="C1144" s="1">
        <v>41096</v>
      </c>
      <c r="D1144">
        <v>1354.68</v>
      </c>
      <c r="E1144" s="1">
        <v>41096</v>
      </c>
      <c r="F1144">
        <v>2.1181999999999999</v>
      </c>
      <c r="G1144" s="1">
        <v>38191</v>
      </c>
      <c r="H1144">
        <v>1.66</v>
      </c>
      <c r="I1144" s="1">
        <v>41095</v>
      </c>
      <c r="J1144">
        <v>1361.5</v>
      </c>
      <c r="K1144" s="1">
        <v>41095</v>
      </c>
      <c r="L1144">
        <v>1354.5</v>
      </c>
      <c r="M1144" s="1">
        <v>41096</v>
      </c>
      <c r="N1144">
        <v>-6.8</v>
      </c>
      <c r="O1144" s="2">
        <v>41095</v>
      </c>
      <c r="P1144" t="s">
        <v>48</v>
      </c>
      <c r="Q1144" s="2">
        <v>41173</v>
      </c>
      <c r="R1144" s="13"/>
      <c r="S1144" s="1">
        <v>41095</v>
      </c>
      <c r="T1144" t="s">
        <v>49</v>
      </c>
      <c r="U1144" s="2">
        <v>41264</v>
      </c>
      <c r="V1144" s="13"/>
      <c r="AC1144" s="1">
        <v>41114</v>
      </c>
      <c r="AD1144">
        <v>3882.13</v>
      </c>
    </row>
    <row r="1145" spans="1:30" x14ac:dyDescent="0.25">
      <c r="A1145" s="1">
        <v>41099</v>
      </c>
      <c r="B1145">
        <v>2348.5169999999998</v>
      </c>
      <c r="C1145" s="1">
        <v>41099</v>
      </c>
      <c r="D1145">
        <v>1352.46</v>
      </c>
      <c r="E1145" s="1">
        <v>41099</v>
      </c>
      <c r="F1145">
        <v>2.1217000000000001</v>
      </c>
      <c r="G1145" s="1">
        <v>38194</v>
      </c>
      <c r="H1145">
        <v>1.66188</v>
      </c>
      <c r="I1145" s="1">
        <v>41096</v>
      </c>
      <c r="J1145">
        <v>1351.75</v>
      </c>
      <c r="K1145" s="1">
        <v>41096</v>
      </c>
      <c r="L1145">
        <v>1345</v>
      </c>
      <c r="M1145" s="1">
        <v>41099</v>
      </c>
      <c r="N1145">
        <v>-6.8</v>
      </c>
      <c r="O1145" s="2">
        <v>41096</v>
      </c>
      <c r="P1145" t="s">
        <v>48</v>
      </c>
      <c r="Q1145" s="2">
        <v>41173</v>
      </c>
      <c r="R1145" s="13"/>
      <c r="S1145" s="1">
        <v>41096</v>
      </c>
      <c r="T1145" t="s">
        <v>49</v>
      </c>
      <c r="U1145" s="2">
        <v>41264</v>
      </c>
      <c r="V1145" s="13"/>
      <c r="AC1145" s="1">
        <v>41115</v>
      </c>
      <c r="AD1145">
        <v>3881</v>
      </c>
    </row>
    <row r="1146" spans="1:30" x14ac:dyDescent="0.25">
      <c r="A1146" s="1">
        <v>41100</v>
      </c>
      <c r="B1146">
        <v>2329.4589999999998</v>
      </c>
      <c r="C1146" s="1">
        <v>41100</v>
      </c>
      <c r="D1146">
        <v>1341.47</v>
      </c>
      <c r="E1146" s="1">
        <v>41100</v>
      </c>
      <c r="F1146">
        <v>2.1391999999999998</v>
      </c>
      <c r="G1146" s="1">
        <v>38195</v>
      </c>
      <c r="H1146">
        <v>1.67</v>
      </c>
      <c r="I1146" s="1">
        <v>41099</v>
      </c>
      <c r="J1146">
        <v>1349.25</v>
      </c>
      <c r="K1146" s="1">
        <v>41099</v>
      </c>
      <c r="L1146">
        <v>1342.5</v>
      </c>
      <c r="M1146" s="1">
        <v>41100</v>
      </c>
      <c r="N1146">
        <v>-6.8</v>
      </c>
      <c r="O1146" s="2">
        <v>41099</v>
      </c>
      <c r="P1146" t="s">
        <v>48</v>
      </c>
      <c r="Q1146" s="2">
        <v>41173</v>
      </c>
      <c r="R1146" s="13"/>
      <c r="S1146" s="1">
        <v>41099</v>
      </c>
      <c r="T1146" t="s">
        <v>49</v>
      </c>
      <c r="U1146" s="2">
        <v>41264</v>
      </c>
      <c r="V1146" s="13"/>
      <c r="AC1146" s="1">
        <v>41116</v>
      </c>
      <c r="AD1146">
        <v>3916.52</v>
      </c>
    </row>
    <row r="1147" spans="1:30" x14ac:dyDescent="0.25">
      <c r="A1147" s="1">
        <v>41101</v>
      </c>
      <c r="B1147">
        <v>2329.7080000000001</v>
      </c>
      <c r="C1147" s="1">
        <v>41101</v>
      </c>
      <c r="D1147">
        <v>1341.45</v>
      </c>
      <c r="E1147" s="1">
        <v>41101</v>
      </c>
      <c r="F1147">
        <v>2.1402000000000001</v>
      </c>
      <c r="G1147" s="1">
        <v>38196</v>
      </c>
      <c r="H1147">
        <v>1.68</v>
      </c>
      <c r="I1147" s="1">
        <v>41100</v>
      </c>
      <c r="J1147">
        <v>1335.5</v>
      </c>
      <c r="K1147" s="1">
        <v>41100</v>
      </c>
      <c r="L1147">
        <v>1328.75</v>
      </c>
      <c r="M1147" s="1">
        <v>41101</v>
      </c>
      <c r="N1147">
        <v>-7</v>
      </c>
      <c r="O1147" s="2">
        <v>41100</v>
      </c>
      <c r="P1147" t="s">
        <v>48</v>
      </c>
      <c r="Q1147" s="2">
        <v>41173</v>
      </c>
      <c r="R1147" s="13"/>
      <c r="S1147" s="1">
        <v>41100</v>
      </c>
      <c r="T1147" t="s">
        <v>49</v>
      </c>
      <c r="U1147" s="2">
        <v>41264</v>
      </c>
      <c r="V1147" s="13"/>
      <c r="AC1147" s="1">
        <v>41117</v>
      </c>
      <c r="AD1147">
        <v>3887.86</v>
      </c>
    </row>
    <row r="1148" spans="1:30" x14ac:dyDescent="0.25">
      <c r="A1148" s="1">
        <v>41102</v>
      </c>
      <c r="B1148">
        <v>2318.0929999999998</v>
      </c>
      <c r="C1148" s="1">
        <v>41102</v>
      </c>
      <c r="D1148">
        <v>1334.76</v>
      </c>
      <c r="E1148" s="1">
        <v>41102</v>
      </c>
      <c r="F1148">
        <v>2.1512000000000002</v>
      </c>
      <c r="G1148" s="1">
        <v>38197</v>
      </c>
      <c r="H1148">
        <v>1.6937500000000001</v>
      </c>
      <c r="I1148" s="1">
        <v>41101</v>
      </c>
      <c r="J1148">
        <v>1336.25</v>
      </c>
      <c r="K1148" s="1">
        <v>41101</v>
      </c>
      <c r="L1148">
        <v>1329.25</v>
      </c>
      <c r="M1148" s="1">
        <v>41102</v>
      </c>
      <c r="N1148">
        <v>-7.1</v>
      </c>
      <c r="O1148" s="2">
        <v>41101</v>
      </c>
      <c r="P1148" t="s">
        <v>48</v>
      </c>
      <c r="Q1148" s="2">
        <v>41173</v>
      </c>
      <c r="R1148" s="13"/>
      <c r="S1148" s="1">
        <v>41101</v>
      </c>
      <c r="T1148" t="s">
        <v>49</v>
      </c>
      <c r="U1148" s="2">
        <v>41264</v>
      </c>
      <c r="V1148" s="13"/>
      <c r="AC1148" s="1">
        <v>41120</v>
      </c>
      <c r="AD1148">
        <v>3889.67</v>
      </c>
    </row>
    <row r="1149" spans="1:30" x14ac:dyDescent="0.25">
      <c r="A1149" s="1">
        <v>41103</v>
      </c>
      <c r="B1149">
        <v>2356.3980000000001</v>
      </c>
      <c r="C1149" s="1">
        <v>41103</v>
      </c>
      <c r="D1149">
        <v>1356.78</v>
      </c>
      <c r="E1149" s="1">
        <v>41103</v>
      </c>
      <c r="F1149">
        <v>2.1166</v>
      </c>
      <c r="G1149" s="1">
        <v>38198</v>
      </c>
      <c r="H1149">
        <v>1.7</v>
      </c>
      <c r="I1149" s="1">
        <v>41102</v>
      </c>
      <c r="J1149">
        <v>1329.25</v>
      </c>
      <c r="K1149" s="1">
        <v>41102</v>
      </c>
      <c r="L1149">
        <v>1322</v>
      </c>
      <c r="M1149" s="1">
        <v>41103</v>
      </c>
      <c r="N1149">
        <v>-7</v>
      </c>
      <c r="O1149" s="2">
        <v>41102</v>
      </c>
      <c r="P1149" t="s">
        <v>48</v>
      </c>
      <c r="Q1149" s="2">
        <v>41173</v>
      </c>
      <c r="R1149" s="13"/>
      <c r="S1149" s="1">
        <v>41102</v>
      </c>
      <c r="T1149" t="s">
        <v>49</v>
      </c>
      <c r="U1149" s="2">
        <v>41264</v>
      </c>
      <c r="V1149" s="13"/>
      <c r="AC1149" s="1">
        <v>41121</v>
      </c>
      <c r="AD1149">
        <v>3903.95</v>
      </c>
    </row>
    <row r="1150" spans="1:30" x14ac:dyDescent="0.25">
      <c r="A1150" s="1">
        <v>41106</v>
      </c>
      <c r="B1150">
        <v>2350.944</v>
      </c>
      <c r="C1150" s="1">
        <v>41106</v>
      </c>
      <c r="D1150">
        <v>1353.64</v>
      </c>
      <c r="E1150" s="1">
        <v>41106</v>
      </c>
      <c r="F1150">
        <v>2.1215000000000002</v>
      </c>
      <c r="G1150" s="1">
        <v>38201</v>
      </c>
      <c r="H1150">
        <v>1.69</v>
      </c>
      <c r="I1150" s="1">
        <v>41103</v>
      </c>
      <c r="J1150">
        <v>1351.75</v>
      </c>
      <c r="K1150" s="1">
        <v>41103</v>
      </c>
      <c r="L1150">
        <v>1344.75</v>
      </c>
      <c r="M1150" s="1">
        <v>41106</v>
      </c>
      <c r="N1150">
        <v>-7</v>
      </c>
      <c r="O1150" s="2">
        <v>41103</v>
      </c>
      <c r="P1150" t="s">
        <v>48</v>
      </c>
      <c r="Q1150" s="2">
        <v>41173</v>
      </c>
      <c r="R1150" s="13"/>
      <c r="S1150" s="1">
        <v>41103</v>
      </c>
      <c r="T1150" t="s">
        <v>49</v>
      </c>
      <c r="U1150" s="2">
        <v>41264</v>
      </c>
      <c r="V1150" s="13"/>
      <c r="AC1150" s="1">
        <v>41122</v>
      </c>
      <c r="AD1150">
        <v>3907.62</v>
      </c>
    </row>
    <row r="1151" spans="1:30" x14ac:dyDescent="0.25">
      <c r="A1151" s="1">
        <v>41107</v>
      </c>
      <c r="B1151">
        <v>2368.364</v>
      </c>
      <c r="C1151" s="1">
        <v>41107</v>
      </c>
      <c r="D1151">
        <v>1363.67</v>
      </c>
      <c r="E1151" s="1">
        <v>41107</v>
      </c>
      <c r="F1151">
        <v>2.1059000000000001</v>
      </c>
      <c r="G1151" s="1">
        <v>38202</v>
      </c>
      <c r="H1151">
        <v>1.7</v>
      </c>
      <c r="I1151" s="1">
        <v>41106</v>
      </c>
      <c r="J1151">
        <v>1347.5</v>
      </c>
      <c r="K1151" s="1">
        <v>41106</v>
      </c>
      <c r="L1151">
        <v>1340.5</v>
      </c>
      <c r="M1151" s="1">
        <v>41107</v>
      </c>
      <c r="N1151">
        <v>-7</v>
      </c>
      <c r="O1151" s="2">
        <v>41106</v>
      </c>
      <c r="P1151" t="s">
        <v>48</v>
      </c>
      <c r="Q1151" s="2">
        <v>41173</v>
      </c>
      <c r="R1151" s="13"/>
      <c r="S1151" s="1">
        <v>41106</v>
      </c>
      <c r="T1151" t="s">
        <v>49</v>
      </c>
      <c r="U1151" s="2">
        <v>41264</v>
      </c>
      <c r="V1151" s="13"/>
      <c r="AC1151" s="1">
        <v>41123</v>
      </c>
      <c r="AD1151">
        <v>3905.48</v>
      </c>
    </row>
    <row r="1152" spans="1:30" x14ac:dyDescent="0.25">
      <c r="A1152" s="1">
        <v>41108</v>
      </c>
      <c r="B1152">
        <v>2384.5439999999999</v>
      </c>
      <c r="C1152" s="1">
        <v>41108</v>
      </c>
      <c r="D1152">
        <v>1372.78</v>
      </c>
      <c r="E1152" s="1">
        <v>41108</v>
      </c>
      <c r="F1152">
        <v>2.0813999999999999</v>
      </c>
      <c r="G1152" s="1">
        <v>38203</v>
      </c>
      <c r="H1152">
        <v>1.7</v>
      </c>
      <c r="I1152" s="1">
        <v>41107</v>
      </c>
      <c r="J1152">
        <v>1358.5</v>
      </c>
      <c r="K1152" s="1">
        <v>41107</v>
      </c>
      <c r="L1152">
        <v>1351.5</v>
      </c>
      <c r="M1152" s="1">
        <v>41108</v>
      </c>
      <c r="N1152">
        <v>-7</v>
      </c>
      <c r="O1152" s="2">
        <v>41107</v>
      </c>
      <c r="P1152" t="s">
        <v>48</v>
      </c>
      <c r="Q1152" s="2">
        <v>41173</v>
      </c>
      <c r="R1152" s="13"/>
      <c r="S1152" s="1">
        <v>41107</v>
      </c>
      <c r="T1152" t="s">
        <v>49</v>
      </c>
      <c r="U1152" s="2">
        <v>41264</v>
      </c>
      <c r="V1152" s="13"/>
      <c r="AC1152" s="1">
        <v>41124</v>
      </c>
      <c r="AD1152">
        <v>3939.94</v>
      </c>
    </row>
    <row r="1153" spans="1:30" x14ac:dyDescent="0.25">
      <c r="A1153" s="1">
        <v>41109</v>
      </c>
      <c r="B1153">
        <v>2391.2730000000001</v>
      </c>
      <c r="C1153" s="1">
        <v>41109</v>
      </c>
      <c r="D1153">
        <v>1376.51</v>
      </c>
      <c r="E1153" s="1">
        <v>41109</v>
      </c>
      <c r="F1153">
        <v>2.0771999999999999</v>
      </c>
      <c r="G1153" s="1">
        <v>38204</v>
      </c>
      <c r="H1153">
        <v>1.71</v>
      </c>
      <c r="I1153" s="1">
        <v>41108</v>
      </c>
      <c r="J1153">
        <v>1367.25</v>
      </c>
      <c r="K1153" s="1">
        <v>41108</v>
      </c>
      <c r="L1153">
        <v>1360.25</v>
      </c>
      <c r="M1153" s="1">
        <v>41109</v>
      </c>
      <c r="N1153">
        <v>-7</v>
      </c>
      <c r="O1153" s="2">
        <v>41108</v>
      </c>
      <c r="P1153" t="s">
        <v>48</v>
      </c>
      <c r="Q1153" s="2">
        <v>41173</v>
      </c>
      <c r="R1153" s="13"/>
      <c r="S1153" s="1">
        <v>41108</v>
      </c>
      <c r="T1153" t="s">
        <v>49</v>
      </c>
      <c r="U1153" s="2">
        <v>41264</v>
      </c>
      <c r="V1153" s="13"/>
      <c r="AC1153" s="1">
        <v>41127</v>
      </c>
      <c r="AD1153">
        <v>3935.87</v>
      </c>
    </row>
    <row r="1154" spans="1:30" x14ac:dyDescent="0.25">
      <c r="A1154" s="1">
        <v>41110</v>
      </c>
      <c r="B1154">
        <v>2367.2629999999999</v>
      </c>
      <c r="C1154" s="1">
        <v>41110</v>
      </c>
      <c r="D1154">
        <v>1362.66</v>
      </c>
      <c r="E1154" s="1">
        <v>41110</v>
      </c>
      <c r="F1154">
        <v>2.0985</v>
      </c>
      <c r="G1154" s="1">
        <v>38205</v>
      </c>
      <c r="H1154">
        <v>1.71</v>
      </c>
      <c r="I1154" s="1">
        <v>41109</v>
      </c>
      <c r="J1154">
        <v>1372</v>
      </c>
      <c r="K1154" s="1">
        <v>41109</v>
      </c>
      <c r="L1154">
        <v>1365</v>
      </c>
      <c r="M1154" s="1">
        <v>41110</v>
      </c>
      <c r="N1154">
        <v>-7</v>
      </c>
      <c r="O1154" s="2">
        <v>41109</v>
      </c>
      <c r="P1154" t="s">
        <v>48</v>
      </c>
      <c r="Q1154" s="2">
        <v>41173</v>
      </c>
      <c r="R1154" s="13"/>
      <c r="S1154" s="1">
        <v>41109</v>
      </c>
      <c r="T1154" t="s">
        <v>49</v>
      </c>
      <c r="U1154" s="2">
        <v>41264</v>
      </c>
      <c r="V1154" s="13"/>
      <c r="AC1154" s="1">
        <v>41128</v>
      </c>
      <c r="AD1154">
        <v>3925.94</v>
      </c>
    </row>
    <row r="1155" spans="1:30" x14ac:dyDescent="0.25">
      <c r="A1155" s="1">
        <v>41113</v>
      </c>
      <c r="B1155">
        <v>2346.221</v>
      </c>
      <c r="C1155" s="1">
        <v>41113</v>
      </c>
      <c r="D1155">
        <v>1350.52</v>
      </c>
      <c r="E1155" s="1">
        <v>41113</v>
      </c>
      <c r="F1155">
        <v>2.1175999999999999</v>
      </c>
      <c r="G1155" s="1">
        <v>38208</v>
      </c>
      <c r="H1155">
        <v>1.67</v>
      </c>
      <c r="I1155" s="1">
        <v>41110</v>
      </c>
      <c r="J1155">
        <v>1358.25</v>
      </c>
      <c r="K1155" s="1">
        <v>41110</v>
      </c>
      <c r="L1155">
        <v>1351.25</v>
      </c>
      <c r="M1155" s="1">
        <v>41113</v>
      </c>
      <c r="N1155">
        <v>-7.1</v>
      </c>
      <c r="O1155" s="2">
        <v>41110</v>
      </c>
      <c r="P1155" t="s">
        <v>48</v>
      </c>
      <c r="Q1155" s="2">
        <v>41173</v>
      </c>
      <c r="R1155" s="13"/>
      <c r="S1155" s="1">
        <v>41110</v>
      </c>
      <c r="T1155" t="s">
        <v>49</v>
      </c>
      <c r="U1155" s="2">
        <v>41264</v>
      </c>
      <c r="V1155" s="13"/>
      <c r="AC1155" s="1">
        <v>41129</v>
      </c>
      <c r="AD1155">
        <v>3923.68</v>
      </c>
    </row>
    <row r="1156" spans="1:30" x14ac:dyDescent="0.25">
      <c r="A1156" s="1">
        <v>41114</v>
      </c>
      <c r="B1156">
        <v>2325.0210000000002</v>
      </c>
      <c r="C1156" s="1">
        <v>41114</v>
      </c>
      <c r="D1156">
        <v>1338.31</v>
      </c>
      <c r="E1156" s="1">
        <v>41114</v>
      </c>
      <c r="F1156">
        <v>2.1368999999999998</v>
      </c>
      <c r="G1156" s="1">
        <v>38209</v>
      </c>
      <c r="H1156">
        <v>1.68</v>
      </c>
      <c r="I1156" s="1">
        <v>41113</v>
      </c>
      <c r="J1156">
        <v>1343.75</v>
      </c>
      <c r="K1156" s="1">
        <v>41113</v>
      </c>
      <c r="L1156">
        <v>1336.5</v>
      </c>
      <c r="M1156" s="1">
        <v>41114</v>
      </c>
      <c r="N1156">
        <v>-7.1</v>
      </c>
      <c r="O1156" s="2">
        <v>41113</v>
      </c>
      <c r="P1156" t="s">
        <v>48</v>
      </c>
      <c r="Q1156" s="2">
        <v>41173</v>
      </c>
      <c r="R1156" s="13"/>
      <c r="S1156" s="1">
        <v>41113</v>
      </c>
      <c r="T1156" t="s">
        <v>49</v>
      </c>
      <c r="U1156" s="2">
        <v>41264</v>
      </c>
      <c r="V1156" s="13"/>
      <c r="AC1156" s="1">
        <v>41130</v>
      </c>
      <c r="AD1156">
        <v>3922.07</v>
      </c>
    </row>
    <row r="1157" spans="1:30" x14ac:dyDescent="0.25">
      <c r="A1157" s="1">
        <v>41115</v>
      </c>
      <c r="B1157">
        <v>2324.3330000000001</v>
      </c>
      <c r="C1157" s="1">
        <v>41115</v>
      </c>
      <c r="D1157">
        <v>1337.89</v>
      </c>
      <c r="E1157" s="1">
        <v>41115</v>
      </c>
      <c r="F1157">
        <v>2.1377999999999999</v>
      </c>
      <c r="G1157" s="1">
        <v>38210</v>
      </c>
      <c r="H1157">
        <v>1.71</v>
      </c>
      <c r="I1157" s="1">
        <v>41114</v>
      </c>
      <c r="J1157">
        <v>1329.5</v>
      </c>
      <c r="K1157" s="1">
        <v>41114</v>
      </c>
      <c r="L1157">
        <v>1322.5</v>
      </c>
      <c r="M1157" s="1">
        <v>41115</v>
      </c>
      <c r="N1157">
        <v>-7.1</v>
      </c>
      <c r="O1157" s="2">
        <v>41114</v>
      </c>
      <c r="P1157" t="s">
        <v>48</v>
      </c>
      <c r="Q1157" s="2">
        <v>41173</v>
      </c>
      <c r="R1157" s="13"/>
      <c r="S1157" s="1">
        <v>41114</v>
      </c>
      <c r="T1157" t="s">
        <v>49</v>
      </c>
      <c r="U1157" s="2">
        <v>41264</v>
      </c>
      <c r="V1157" s="13"/>
      <c r="AC1157" s="1">
        <v>41131</v>
      </c>
      <c r="AD1157">
        <v>3920.43</v>
      </c>
    </row>
    <row r="1158" spans="1:30" x14ac:dyDescent="0.25">
      <c r="A1158" s="1">
        <v>41116</v>
      </c>
      <c r="B1158">
        <v>2362.8470000000002</v>
      </c>
      <c r="C1158" s="1">
        <v>41116</v>
      </c>
      <c r="D1158">
        <v>1360.02</v>
      </c>
      <c r="E1158" s="1">
        <v>41116</v>
      </c>
      <c r="F1158">
        <v>2.1031</v>
      </c>
      <c r="G1158" s="1">
        <v>38211</v>
      </c>
      <c r="H1158">
        <v>1.7112499999999999</v>
      </c>
      <c r="I1158" s="1">
        <v>41115</v>
      </c>
      <c r="J1158">
        <v>1335</v>
      </c>
      <c r="K1158" s="1">
        <v>41115</v>
      </c>
      <c r="L1158">
        <v>1327.75</v>
      </c>
      <c r="M1158" s="1">
        <v>41116</v>
      </c>
      <c r="N1158">
        <v>-7.1</v>
      </c>
      <c r="O1158" s="2">
        <v>41115</v>
      </c>
      <c r="P1158" t="s">
        <v>48</v>
      </c>
      <c r="Q1158" s="2">
        <v>41173</v>
      </c>
      <c r="R1158" s="13"/>
      <c r="S1158" s="1">
        <v>41115</v>
      </c>
      <c r="T1158" t="s">
        <v>49</v>
      </c>
      <c r="U1158" s="2">
        <v>41264</v>
      </c>
      <c r="V1158" s="13"/>
      <c r="AC1158" s="1">
        <v>41134</v>
      </c>
      <c r="AD1158">
        <v>3921.09</v>
      </c>
    </row>
    <row r="1159" spans="1:30" x14ac:dyDescent="0.25">
      <c r="A1159" s="1">
        <v>41117</v>
      </c>
      <c r="B1159">
        <v>2408.0680000000002</v>
      </c>
      <c r="C1159" s="1">
        <v>41117</v>
      </c>
      <c r="D1159">
        <v>1385.97</v>
      </c>
      <c r="E1159" s="1">
        <v>41117</v>
      </c>
      <c r="F1159">
        <v>2.0647000000000002</v>
      </c>
      <c r="G1159" s="1">
        <v>38212</v>
      </c>
      <c r="H1159">
        <v>1.72</v>
      </c>
      <c r="I1159" s="1">
        <v>41116</v>
      </c>
      <c r="J1159">
        <v>1354.75</v>
      </c>
      <c r="K1159" s="1">
        <v>41116</v>
      </c>
      <c r="L1159">
        <v>1347.75</v>
      </c>
      <c r="M1159" s="1">
        <v>41117</v>
      </c>
      <c r="N1159">
        <v>-7.1</v>
      </c>
      <c r="O1159" s="2">
        <v>41116</v>
      </c>
      <c r="P1159" t="s">
        <v>48</v>
      </c>
      <c r="Q1159" s="2">
        <v>41173</v>
      </c>
      <c r="R1159" s="13"/>
      <c r="S1159" s="1">
        <v>41116</v>
      </c>
      <c r="T1159" t="s">
        <v>49</v>
      </c>
      <c r="U1159" s="2">
        <v>41264</v>
      </c>
      <c r="V1159" s="13"/>
      <c r="AC1159" s="1">
        <v>41135</v>
      </c>
      <c r="AD1159">
        <v>3921.06</v>
      </c>
    </row>
    <row r="1160" spans="1:30" x14ac:dyDescent="0.25">
      <c r="A1160" s="1">
        <v>41120</v>
      </c>
      <c r="B1160">
        <v>2406.989</v>
      </c>
      <c r="C1160" s="1">
        <v>41120</v>
      </c>
      <c r="D1160">
        <v>1385.3</v>
      </c>
      <c r="E1160" s="1">
        <v>41120</v>
      </c>
      <c r="F1160">
        <v>2.0775999999999999</v>
      </c>
      <c r="G1160" s="1">
        <v>38215</v>
      </c>
      <c r="H1160">
        <v>1.72</v>
      </c>
      <c r="I1160" s="1">
        <v>41117</v>
      </c>
      <c r="J1160">
        <v>1382.5</v>
      </c>
      <c r="K1160" s="1">
        <v>41117</v>
      </c>
      <c r="L1160">
        <v>1375.5</v>
      </c>
      <c r="M1160" s="1">
        <v>41120</v>
      </c>
      <c r="N1160">
        <v>-7.2</v>
      </c>
      <c r="O1160" s="2">
        <v>41117</v>
      </c>
      <c r="P1160" t="s">
        <v>48</v>
      </c>
      <c r="Q1160" s="2">
        <v>41173</v>
      </c>
      <c r="R1160" s="13"/>
      <c r="S1160" s="1">
        <v>41117</v>
      </c>
      <c r="T1160" t="s">
        <v>49</v>
      </c>
      <c r="U1160" s="2">
        <v>41264</v>
      </c>
      <c r="V1160" s="13"/>
      <c r="AC1160" s="1">
        <v>41136</v>
      </c>
      <c r="AD1160">
        <v>3920.9</v>
      </c>
    </row>
    <row r="1161" spans="1:30" x14ac:dyDescent="0.25">
      <c r="A1161" s="1">
        <v>41121</v>
      </c>
      <c r="B1161">
        <v>2396.62</v>
      </c>
      <c r="C1161" s="1">
        <v>41121</v>
      </c>
      <c r="D1161">
        <v>1379.32</v>
      </c>
      <c r="E1161" s="1">
        <v>41121</v>
      </c>
      <c r="F1161">
        <v>2.0891000000000002</v>
      </c>
      <c r="G1161" s="1">
        <v>38216</v>
      </c>
      <c r="H1161">
        <v>1.73</v>
      </c>
      <c r="I1161" s="1">
        <v>41120</v>
      </c>
      <c r="J1161">
        <v>1380.5</v>
      </c>
      <c r="K1161" s="1">
        <v>41120</v>
      </c>
      <c r="L1161">
        <v>1373.25</v>
      </c>
      <c r="M1161" s="1">
        <v>41121</v>
      </c>
      <c r="N1161">
        <v>-7.1</v>
      </c>
      <c r="O1161" s="2">
        <v>41120</v>
      </c>
      <c r="P1161" t="s">
        <v>48</v>
      </c>
      <c r="Q1161" s="2">
        <v>41173</v>
      </c>
      <c r="R1161" s="13"/>
      <c r="S1161" s="1">
        <v>41120</v>
      </c>
      <c r="T1161" t="s">
        <v>49</v>
      </c>
      <c r="U1161" s="2">
        <v>41264</v>
      </c>
      <c r="V1161" s="13"/>
      <c r="AC1161" s="1">
        <v>41137</v>
      </c>
      <c r="AD1161">
        <v>3918.95</v>
      </c>
    </row>
    <row r="1162" spans="1:30" x14ac:dyDescent="0.25">
      <c r="A1162" s="1">
        <v>41122</v>
      </c>
      <c r="B1162">
        <v>2389.7339999999999</v>
      </c>
      <c r="C1162" s="1">
        <v>41122</v>
      </c>
      <c r="D1162">
        <v>1375.14</v>
      </c>
      <c r="E1162" s="1">
        <v>41122</v>
      </c>
      <c r="F1162">
        <v>2.0985</v>
      </c>
      <c r="G1162" s="1">
        <v>38217</v>
      </c>
      <c r="H1162">
        <v>1.73</v>
      </c>
      <c r="I1162" s="1">
        <v>41121</v>
      </c>
      <c r="J1162">
        <v>1374.5</v>
      </c>
      <c r="K1162" s="1">
        <v>41121</v>
      </c>
      <c r="L1162">
        <v>1367.5</v>
      </c>
      <c r="M1162" s="1">
        <v>41122</v>
      </c>
      <c r="N1162">
        <v>-7.1</v>
      </c>
      <c r="O1162" s="2">
        <v>41121</v>
      </c>
      <c r="P1162" t="s">
        <v>48</v>
      </c>
      <c r="Q1162" s="2">
        <v>41173</v>
      </c>
      <c r="R1162" s="13"/>
      <c r="S1162" s="1">
        <v>41121</v>
      </c>
      <c r="T1162" t="s">
        <v>49</v>
      </c>
      <c r="U1162" s="2">
        <v>41264</v>
      </c>
      <c r="V1162" s="13"/>
      <c r="AC1162" s="1">
        <v>41138</v>
      </c>
      <c r="AD1162">
        <v>3916.59</v>
      </c>
    </row>
    <row r="1163" spans="1:30" x14ac:dyDescent="0.25">
      <c r="A1163" s="1">
        <v>41123</v>
      </c>
      <c r="B1163">
        <v>2372.308</v>
      </c>
      <c r="C1163" s="1">
        <v>41123</v>
      </c>
      <c r="D1163">
        <v>1365</v>
      </c>
      <c r="E1163" s="1">
        <v>41123</v>
      </c>
      <c r="F1163">
        <v>2.1145</v>
      </c>
      <c r="G1163" s="1">
        <v>38218</v>
      </c>
      <c r="H1163">
        <v>1.74</v>
      </c>
      <c r="I1163" s="1">
        <v>41122</v>
      </c>
      <c r="J1163">
        <v>1370.5</v>
      </c>
      <c r="K1163" s="1">
        <v>41122</v>
      </c>
      <c r="L1163">
        <v>1363.25</v>
      </c>
      <c r="M1163" s="1">
        <v>41123</v>
      </c>
      <c r="N1163">
        <v>-7.1</v>
      </c>
      <c r="O1163" s="2">
        <v>41122</v>
      </c>
      <c r="P1163" t="s">
        <v>48</v>
      </c>
      <c r="Q1163" s="2">
        <v>41173</v>
      </c>
      <c r="R1163" s="13"/>
      <c r="S1163" s="1">
        <v>41122</v>
      </c>
      <c r="T1163" t="s">
        <v>49</v>
      </c>
      <c r="U1163" s="2">
        <v>41264</v>
      </c>
      <c r="V1163" s="13"/>
      <c r="AC1163" s="1">
        <v>41141</v>
      </c>
      <c r="AD1163">
        <v>3916.52</v>
      </c>
    </row>
    <row r="1164" spans="1:30" x14ac:dyDescent="0.25">
      <c r="A1164" s="1">
        <v>41124</v>
      </c>
      <c r="B1164">
        <v>2417.7719999999999</v>
      </c>
      <c r="C1164" s="1">
        <v>41124</v>
      </c>
      <c r="D1164">
        <v>1390.99</v>
      </c>
      <c r="E1164" s="1">
        <v>41124</v>
      </c>
      <c r="F1164">
        <v>2.0756000000000001</v>
      </c>
      <c r="G1164" s="1">
        <v>38219</v>
      </c>
      <c r="H1164">
        <v>1.74</v>
      </c>
      <c r="I1164" s="1">
        <v>41123</v>
      </c>
      <c r="J1164">
        <v>1362</v>
      </c>
      <c r="K1164" s="1">
        <v>41123</v>
      </c>
      <c r="L1164">
        <v>1354.75</v>
      </c>
      <c r="M1164" s="1">
        <v>41124</v>
      </c>
      <c r="N1164">
        <v>-7.1</v>
      </c>
      <c r="O1164" s="2">
        <v>41123</v>
      </c>
      <c r="P1164" t="s">
        <v>48</v>
      </c>
      <c r="Q1164" s="2">
        <v>41173</v>
      </c>
      <c r="R1164" s="13"/>
      <c r="S1164" s="1">
        <v>41123</v>
      </c>
      <c r="T1164" t="s">
        <v>49</v>
      </c>
      <c r="U1164" s="2">
        <v>41264</v>
      </c>
      <c r="V1164" s="13"/>
      <c r="AC1164" s="1">
        <v>41142</v>
      </c>
      <c r="AD1164">
        <v>3919.24</v>
      </c>
    </row>
    <row r="1165" spans="1:30" x14ac:dyDescent="0.25">
      <c r="A1165" s="1">
        <v>41127</v>
      </c>
      <c r="B1165">
        <v>2423.4589999999998</v>
      </c>
      <c r="C1165" s="1">
        <v>41127</v>
      </c>
      <c r="D1165">
        <v>1394.23</v>
      </c>
      <c r="E1165" s="1">
        <v>41127</v>
      </c>
      <c r="F1165">
        <v>2.0710999999999999</v>
      </c>
      <c r="G1165" s="1">
        <v>38222</v>
      </c>
      <c r="H1165">
        <v>1.75</v>
      </c>
      <c r="I1165" s="1">
        <v>41124</v>
      </c>
      <c r="J1165">
        <v>1389</v>
      </c>
      <c r="K1165" s="1">
        <v>41124</v>
      </c>
      <c r="L1165">
        <v>1382</v>
      </c>
      <c r="M1165" s="1">
        <v>41127</v>
      </c>
      <c r="N1165">
        <v>-7.1</v>
      </c>
      <c r="O1165" s="2">
        <v>41124</v>
      </c>
      <c r="P1165" t="s">
        <v>48</v>
      </c>
      <c r="Q1165" s="2">
        <v>41173</v>
      </c>
      <c r="R1165" s="13"/>
      <c r="S1165" s="1">
        <v>41124</v>
      </c>
      <c r="T1165" t="s">
        <v>49</v>
      </c>
      <c r="U1165" s="2">
        <v>41264</v>
      </c>
      <c r="V1165" s="13"/>
      <c r="AC1165" s="1">
        <v>41143</v>
      </c>
      <c r="AD1165">
        <v>3919.24</v>
      </c>
    </row>
    <row r="1166" spans="1:30" x14ac:dyDescent="0.25">
      <c r="A1166" s="1">
        <v>41128</v>
      </c>
      <c r="B1166">
        <v>2435.8780000000002</v>
      </c>
      <c r="C1166" s="1">
        <v>41128</v>
      </c>
      <c r="D1166">
        <v>1401.35</v>
      </c>
      <c r="E1166" s="1">
        <v>41128</v>
      </c>
      <c r="F1166">
        <v>2.0487000000000002</v>
      </c>
      <c r="G1166" s="1">
        <v>38223</v>
      </c>
      <c r="H1166">
        <v>1.76</v>
      </c>
      <c r="I1166" s="1">
        <v>41127</v>
      </c>
      <c r="J1166">
        <v>1390</v>
      </c>
      <c r="K1166" s="1">
        <v>41127</v>
      </c>
      <c r="L1166">
        <v>1382.75</v>
      </c>
      <c r="M1166" s="1">
        <v>41128</v>
      </c>
      <c r="N1166">
        <v>-7.1</v>
      </c>
      <c r="O1166" s="2">
        <v>41127</v>
      </c>
      <c r="P1166" t="s">
        <v>48</v>
      </c>
      <c r="Q1166" s="2">
        <v>41173</v>
      </c>
      <c r="R1166" s="13"/>
      <c r="S1166" s="1">
        <v>41127</v>
      </c>
      <c r="T1166" t="s">
        <v>49</v>
      </c>
      <c r="U1166" s="2">
        <v>41264</v>
      </c>
      <c r="V1166" s="13"/>
      <c r="AC1166" s="1">
        <v>41144</v>
      </c>
      <c r="AD1166">
        <v>3916.65</v>
      </c>
    </row>
    <row r="1167" spans="1:30" x14ac:dyDescent="0.25">
      <c r="A1167" s="1">
        <v>41129</v>
      </c>
      <c r="B1167">
        <v>2438.1590000000001</v>
      </c>
      <c r="C1167" s="1">
        <v>41129</v>
      </c>
      <c r="D1167">
        <v>1402.22</v>
      </c>
      <c r="E1167" s="1">
        <v>41129</v>
      </c>
      <c r="F1167">
        <v>2.0535000000000001</v>
      </c>
      <c r="G1167" s="1">
        <v>38224</v>
      </c>
      <c r="H1167">
        <v>1.77</v>
      </c>
      <c r="I1167" s="1">
        <v>41128</v>
      </c>
      <c r="J1167">
        <v>1397</v>
      </c>
      <c r="K1167" s="1">
        <v>41128</v>
      </c>
      <c r="L1167">
        <v>1390</v>
      </c>
      <c r="M1167" s="1">
        <v>41129</v>
      </c>
      <c r="N1167">
        <v>-7.1</v>
      </c>
      <c r="O1167" s="2">
        <v>41128</v>
      </c>
      <c r="P1167" t="s">
        <v>48</v>
      </c>
      <c r="Q1167" s="2">
        <v>41173</v>
      </c>
      <c r="R1167" s="13"/>
      <c r="S1167" s="1">
        <v>41128</v>
      </c>
      <c r="T1167" t="s">
        <v>49</v>
      </c>
      <c r="U1167" s="2">
        <v>41264</v>
      </c>
      <c r="V1167" s="13"/>
      <c r="AC1167" s="1">
        <v>41145</v>
      </c>
      <c r="AD1167">
        <v>3926.29</v>
      </c>
    </row>
    <row r="1168" spans="1:30" x14ac:dyDescent="0.25">
      <c r="A1168" s="1">
        <v>41130</v>
      </c>
      <c r="B1168">
        <v>2440.2260000000001</v>
      </c>
      <c r="C1168" s="1">
        <v>41130</v>
      </c>
      <c r="D1168">
        <v>1402.8</v>
      </c>
      <c r="E1168" s="1">
        <v>41130</v>
      </c>
      <c r="F1168">
        <v>2.0884</v>
      </c>
      <c r="G1168" s="1">
        <v>38225</v>
      </c>
      <c r="H1168">
        <v>1.78125</v>
      </c>
      <c r="I1168" s="1">
        <v>41129</v>
      </c>
      <c r="J1168">
        <v>1398.25</v>
      </c>
      <c r="K1168" s="1">
        <v>41129</v>
      </c>
      <c r="L1168">
        <v>1391</v>
      </c>
      <c r="M1168" s="1">
        <v>41130</v>
      </c>
      <c r="N1168">
        <v>-7.1</v>
      </c>
      <c r="O1168" s="2">
        <v>41129</v>
      </c>
      <c r="P1168" t="s">
        <v>48</v>
      </c>
      <c r="Q1168" s="2">
        <v>41173</v>
      </c>
      <c r="R1168" s="13"/>
      <c r="S1168" s="1">
        <v>41129</v>
      </c>
      <c r="T1168" t="s">
        <v>49</v>
      </c>
      <c r="U1168" s="2">
        <v>41264</v>
      </c>
      <c r="V1168" s="13"/>
      <c r="AC1168" s="1">
        <v>41148</v>
      </c>
      <c r="AD1168">
        <v>3926.25</v>
      </c>
    </row>
    <row r="1169" spans="1:30" x14ac:dyDescent="0.25">
      <c r="A1169" s="1">
        <v>41131</v>
      </c>
      <c r="B1169">
        <v>2445.643</v>
      </c>
      <c r="C1169" s="1">
        <v>41131</v>
      </c>
      <c r="D1169">
        <v>1405.87</v>
      </c>
      <c r="E1169" s="1">
        <v>41131</v>
      </c>
      <c r="F1169">
        <v>2.0849000000000002</v>
      </c>
      <c r="G1169" s="1">
        <v>38226</v>
      </c>
      <c r="H1169">
        <v>1.79</v>
      </c>
      <c r="I1169" s="1">
        <v>41130</v>
      </c>
      <c r="J1169">
        <v>1400.5</v>
      </c>
      <c r="K1169" s="1">
        <v>41130</v>
      </c>
      <c r="L1169">
        <v>1393.5</v>
      </c>
      <c r="M1169" s="1">
        <v>41131</v>
      </c>
      <c r="N1169">
        <v>-7.1</v>
      </c>
      <c r="O1169" s="2">
        <v>41130</v>
      </c>
      <c r="P1169" t="s">
        <v>48</v>
      </c>
      <c r="Q1169" s="2">
        <v>41173</v>
      </c>
      <c r="R1169" s="13"/>
      <c r="S1169" s="1">
        <v>41130</v>
      </c>
      <c r="T1169" t="s">
        <v>49</v>
      </c>
      <c r="U1169" s="2">
        <v>41264</v>
      </c>
      <c r="V1169" s="13"/>
      <c r="AC1169" s="1">
        <v>41149</v>
      </c>
      <c r="AD1169">
        <v>3926.3</v>
      </c>
    </row>
    <row r="1170" spans="1:30" x14ac:dyDescent="0.25">
      <c r="A1170" s="1">
        <v>41134</v>
      </c>
      <c r="B1170">
        <v>2443.047</v>
      </c>
      <c r="C1170" s="1">
        <v>41134</v>
      </c>
      <c r="D1170">
        <v>1404.11</v>
      </c>
      <c r="E1170" s="1">
        <v>41134</v>
      </c>
      <c r="F1170">
        <v>2.0893000000000002</v>
      </c>
      <c r="G1170" s="1">
        <v>38229</v>
      </c>
      <c r="H1170">
        <v>1.79</v>
      </c>
      <c r="I1170" s="1">
        <v>41131</v>
      </c>
      <c r="J1170">
        <v>1402.5</v>
      </c>
      <c r="K1170" s="1">
        <v>41131</v>
      </c>
      <c r="L1170">
        <v>1395.25</v>
      </c>
      <c r="M1170" s="1">
        <v>41134</v>
      </c>
      <c r="N1170">
        <v>-7.1</v>
      </c>
      <c r="O1170" s="2">
        <v>41131</v>
      </c>
      <c r="P1170" t="s">
        <v>48</v>
      </c>
      <c r="Q1170" s="2">
        <v>41173</v>
      </c>
      <c r="R1170" s="13"/>
      <c r="S1170" s="1">
        <v>41131</v>
      </c>
      <c r="T1170" t="s">
        <v>49</v>
      </c>
      <c r="U1170" s="2">
        <v>41264</v>
      </c>
      <c r="V1170" s="13"/>
      <c r="AC1170" s="1">
        <v>41150</v>
      </c>
      <c r="AD1170">
        <v>3926.22</v>
      </c>
    </row>
    <row r="1171" spans="1:30" x14ac:dyDescent="0.25">
      <c r="A1171" s="1">
        <v>41135</v>
      </c>
      <c r="B1171">
        <v>2443.1590000000001</v>
      </c>
      <c r="C1171" s="1">
        <v>41135</v>
      </c>
      <c r="D1171">
        <v>1403.93</v>
      </c>
      <c r="E1171" s="1">
        <v>41135</v>
      </c>
      <c r="F1171">
        <v>2.0931000000000002</v>
      </c>
      <c r="G1171" s="1">
        <v>38230</v>
      </c>
      <c r="H1171">
        <v>1.8</v>
      </c>
      <c r="I1171" s="1">
        <v>41134</v>
      </c>
      <c r="J1171">
        <v>1402.5</v>
      </c>
      <c r="K1171" s="1">
        <v>41134</v>
      </c>
      <c r="L1171">
        <v>1395.5</v>
      </c>
      <c r="M1171" s="1">
        <v>41135</v>
      </c>
      <c r="N1171">
        <v>-7.1</v>
      </c>
      <c r="O1171" s="2">
        <v>41134</v>
      </c>
      <c r="P1171" t="s">
        <v>48</v>
      </c>
      <c r="Q1171" s="2">
        <v>41173</v>
      </c>
      <c r="R1171" s="13"/>
      <c r="S1171" s="1">
        <v>41134</v>
      </c>
      <c r="T1171" t="s">
        <v>49</v>
      </c>
      <c r="U1171" s="2">
        <v>41264</v>
      </c>
      <c r="V1171" s="13"/>
      <c r="AC1171" s="1">
        <v>41151</v>
      </c>
      <c r="AD1171">
        <v>3928.25</v>
      </c>
    </row>
    <row r="1172" spans="1:30" x14ac:dyDescent="0.25">
      <c r="A1172" s="1">
        <v>41136</v>
      </c>
      <c r="B1172">
        <v>2446.817</v>
      </c>
      <c r="C1172" s="1">
        <v>41136</v>
      </c>
      <c r="D1172">
        <v>1405.53</v>
      </c>
      <c r="E1172" s="1">
        <v>41136</v>
      </c>
      <c r="F1172">
        <v>2.0950000000000002</v>
      </c>
      <c r="G1172" s="1">
        <v>38231</v>
      </c>
      <c r="H1172">
        <v>1.8</v>
      </c>
      <c r="I1172" s="1">
        <v>41135</v>
      </c>
      <c r="J1172">
        <v>1401.5</v>
      </c>
      <c r="K1172" s="1">
        <v>41135</v>
      </c>
      <c r="L1172">
        <v>1394.5</v>
      </c>
      <c r="M1172" s="1">
        <v>41136</v>
      </c>
      <c r="N1172">
        <v>-7.1</v>
      </c>
      <c r="O1172" s="2">
        <v>41135</v>
      </c>
      <c r="P1172" t="s">
        <v>48</v>
      </c>
      <c r="Q1172" s="2">
        <v>41173</v>
      </c>
      <c r="R1172" s="13"/>
      <c r="S1172" s="1">
        <v>41135</v>
      </c>
      <c r="T1172" t="s">
        <v>49</v>
      </c>
      <c r="U1172" s="2">
        <v>41264</v>
      </c>
      <c r="V1172" s="13"/>
      <c r="AC1172" s="1">
        <v>41152</v>
      </c>
      <c r="AD1172">
        <v>3933.92</v>
      </c>
    </row>
    <row r="1173" spans="1:30" x14ac:dyDescent="0.25">
      <c r="A1173" s="1">
        <v>41137</v>
      </c>
      <c r="B1173">
        <v>2464.3809999999999</v>
      </c>
      <c r="C1173" s="1">
        <v>41137</v>
      </c>
      <c r="D1173">
        <v>1415.51</v>
      </c>
      <c r="E1173" s="1">
        <v>41137</v>
      </c>
      <c r="F1173">
        <v>2.0809000000000002</v>
      </c>
      <c r="G1173" s="1">
        <v>38232</v>
      </c>
      <c r="H1173">
        <v>1.81</v>
      </c>
      <c r="I1173" s="1">
        <v>41136</v>
      </c>
      <c r="J1173">
        <v>1403.5</v>
      </c>
      <c r="K1173" s="1">
        <v>41136</v>
      </c>
      <c r="L1173">
        <v>1396.5</v>
      </c>
      <c r="M1173" s="1">
        <v>41137</v>
      </c>
      <c r="N1173">
        <v>-7</v>
      </c>
      <c r="O1173" s="2">
        <v>41136</v>
      </c>
      <c r="P1173" t="s">
        <v>48</v>
      </c>
      <c r="Q1173" s="2">
        <v>41173</v>
      </c>
      <c r="R1173" s="13"/>
      <c r="S1173" s="1">
        <v>41136</v>
      </c>
      <c r="T1173" t="s">
        <v>49</v>
      </c>
      <c r="U1173" s="2">
        <v>41264</v>
      </c>
      <c r="V1173" s="13"/>
      <c r="AC1173" s="1">
        <v>41156</v>
      </c>
      <c r="AD1173">
        <v>3933.84</v>
      </c>
    </row>
    <row r="1174" spans="1:30" x14ac:dyDescent="0.25">
      <c r="A1174" s="1">
        <v>41138</v>
      </c>
      <c r="B1174">
        <v>2468.9989999999998</v>
      </c>
      <c r="C1174" s="1">
        <v>41138</v>
      </c>
      <c r="D1174">
        <v>1418.16</v>
      </c>
      <c r="E1174" s="1">
        <v>41138</v>
      </c>
      <c r="F1174">
        <v>2.0771000000000002</v>
      </c>
      <c r="G1174" s="1">
        <v>38233</v>
      </c>
      <c r="H1174">
        <v>1.8199999999999901</v>
      </c>
      <c r="I1174" s="1">
        <v>41137</v>
      </c>
      <c r="J1174">
        <v>1413</v>
      </c>
      <c r="K1174" s="1">
        <v>41137</v>
      </c>
      <c r="L1174">
        <v>1406</v>
      </c>
      <c r="M1174" s="1">
        <v>41138</v>
      </c>
      <c r="N1174">
        <v>-7</v>
      </c>
      <c r="O1174" s="2">
        <v>41137</v>
      </c>
      <c r="P1174" t="s">
        <v>48</v>
      </c>
      <c r="Q1174" s="2">
        <v>41173</v>
      </c>
      <c r="R1174" s="13"/>
      <c r="S1174" s="1">
        <v>41137</v>
      </c>
      <c r="T1174" t="s">
        <v>49</v>
      </c>
      <c r="U1174" s="2">
        <v>41264</v>
      </c>
      <c r="V1174" s="13"/>
      <c r="AC1174" s="1">
        <v>41157</v>
      </c>
      <c r="AD1174">
        <v>3933.72</v>
      </c>
    </row>
    <row r="1175" spans="1:30" x14ac:dyDescent="0.25">
      <c r="A1175" s="1">
        <v>41141</v>
      </c>
      <c r="B1175">
        <v>2468.9940000000001</v>
      </c>
      <c r="C1175" s="1">
        <v>41141</v>
      </c>
      <c r="D1175">
        <v>1418.13</v>
      </c>
      <c r="E1175" s="1">
        <v>41141</v>
      </c>
      <c r="F1175">
        <v>2.0775000000000001</v>
      </c>
      <c r="G1175" s="1">
        <v>38237</v>
      </c>
      <c r="H1175">
        <v>1.8599999999999901</v>
      </c>
      <c r="I1175" s="1">
        <v>41138</v>
      </c>
      <c r="J1175">
        <v>1415.25</v>
      </c>
      <c r="K1175" s="1">
        <v>41138</v>
      </c>
      <c r="L1175">
        <v>1408.25</v>
      </c>
      <c r="M1175" s="1">
        <v>41141</v>
      </c>
      <c r="N1175">
        <v>-7.1</v>
      </c>
      <c r="O1175" s="2">
        <v>41138</v>
      </c>
      <c r="P1175" t="s">
        <v>48</v>
      </c>
      <c r="Q1175" s="2">
        <v>41173</v>
      </c>
      <c r="R1175" s="13"/>
      <c r="S1175" s="1">
        <v>41138</v>
      </c>
      <c r="T1175" t="s">
        <v>49</v>
      </c>
      <c r="U1175" s="2">
        <v>41264</v>
      </c>
      <c r="V1175" s="13"/>
      <c r="AC1175" s="1">
        <v>41158</v>
      </c>
      <c r="AD1175">
        <v>3936.47</v>
      </c>
    </row>
    <row r="1176" spans="1:30" x14ac:dyDescent="0.25">
      <c r="A1176" s="1">
        <v>41142</v>
      </c>
      <c r="B1176">
        <v>2460.4050000000002</v>
      </c>
      <c r="C1176" s="1">
        <v>41142</v>
      </c>
      <c r="D1176">
        <v>1413.17</v>
      </c>
      <c r="E1176" s="1">
        <v>41142</v>
      </c>
      <c r="F1176">
        <v>2.0752000000000002</v>
      </c>
      <c r="G1176" s="1">
        <v>38238</v>
      </c>
      <c r="H1176">
        <v>1.8625</v>
      </c>
      <c r="I1176" s="1">
        <v>41141</v>
      </c>
      <c r="J1176">
        <v>1414.75</v>
      </c>
      <c r="K1176" s="1">
        <v>41141</v>
      </c>
      <c r="L1176">
        <v>1407.5</v>
      </c>
      <c r="M1176" s="1">
        <v>41142</v>
      </c>
      <c r="N1176">
        <v>-7.1</v>
      </c>
      <c r="O1176" s="2">
        <v>41141</v>
      </c>
      <c r="P1176" t="s">
        <v>48</v>
      </c>
      <c r="Q1176" s="2">
        <v>41173</v>
      </c>
      <c r="R1176" s="13"/>
      <c r="S1176" s="1">
        <v>41141</v>
      </c>
      <c r="T1176" t="s">
        <v>49</v>
      </c>
      <c r="U1176" s="2">
        <v>41264</v>
      </c>
      <c r="V1176" s="13"/>
      <c r="AC1176" s="1">
        <v>41159</v>
      </c>
      <c r="AD1176">
        <v>3923.21</v>
      </c>
    </row>
    <row r="1177" spans="1:30" x14ac:dyDescent="0.25">
      <c r="A1177" s="1">
        <v>41143</v>
      </c>
      <c r="B1177">
        <v>2461.1190000000001</v>
      </c>
      <c r="C1177" s="1">
        <v>41143</v>
      </c>
      <c r="D1177">
        <v>1413.49</v>
      </c>
      <c r="E1177" s="1">
        <v>41143</v>
      </c>
      <c r="F1177">
        <v>2.0754999999999999</v>
      </c>
      <c r="G1177" s="1">
        <v>38239</v>
      </c>
      <c r="H1177">
        <v>1.87</v>
      </c>
      <c r="I1177" s="1">
        <v>41142</v>
      </c>
      <c r="J1177">
        <v>1412.5</v>
      </c>
      <c r="K1177" s="1">
        <v>41142</v>
      </c>
      <c r="L1177">
        <v>1405.5</v>
      </c>
      <c r="M1177" s="1">
        <v>41143</v>
      </c>
      <c r="N1177">
        <v>-7.1</v>
      </c>
      <c r="O1177" s="2">
        <v>41142</v>
      </c>
      <c r="P1177" t="s">
        <v>48</v>
      </c>
      <c r="Q1177" s="2">
        <v>41173</v>
      </c>
      <c r="R1177" s="13"/>
      <c r="S1177" s="1">
        <v>41142</v>
      </c>
      <c r="T1177" t="s">
        <v>49</v>
      </c>
      <c r="U1177" s="2">
        <v>41264</v>
      </c>
      <c r="V1177" s="13"/>
      <c r="AC1177" s="1">
        <v>41162</v>
      </c>
      <c r="AD1177">
        <v>3940.76</v>
      </c>
    </row>
    <row r="1178" spans="1:30" x14ac:dyDescent="0.25">
      <c r="A1178" s="1">
        <v>41144</v>
      </c>
      <c r="B1178">
        <v>2441.2890000000002</v>
      </c>
      <c r="C1178" s="1">
        <v>41144</v>
      </c>
      <c r="D1178">
        <v>1402.08</v>
      </c>
      <c r="E1178" s="1">
        <v>41144</v>
      </c>
      <c r="F1178">
        <v>2.1044999999999998</v>
      </c>
      <c r="G1178" s="1">
        <v>38240</v>
      </c>
      <c r="H1178">
        <v>1.8743799999999999</v>
      </c>
      <c r="I1178" s="1">
        <v>41143</v>
      </c>
      <c r="J1178">
        <v>1412.25</v>
      </c>
      <c r="K1178" s="1">
        <v>41143</v>
      </c>
      <c r="L1178">
        <v>1405.25</v>
      </c>
      <c r="M1178" s="1">
        <v>41144</v>
      </c>
      <c r="N1178">
        <v>-7.1</v>
      </c>
      <c r="O1178" s="2">
        <v>41143</v>
      </c>
      <c r="P1178" t="s">
        <v>48</v>
      </c>
      <c r="Q1178" s="2">
        <v>41173</v>
      </c>
      <c r="R1178" s="13"/>
      <c r="S1178" s="1">
        <v>41143</v>
      </c>
      <c r="T1178" t="s">
        <v>49</v>
      </c>
      <c r="U1178" s="2">
        <v>41264</v>
      </c>
      <c r="V1178" s="13"/>
      <c r="AC1178" s="1">
        <v>41163</v>
      </c>
      <c r="AD1178">
        <v>3937.3</v>
      </c>
    </row>
    <row r="1179" spans="1:30" x14ac:dyDescent="0.25">
      <c r="A1179" s="1">
        <v>41145</v>
      </c>
      <c r="B1179">
        <v>2457.402</v>
      </c>
      <c r="C1179" s="1">
        <v>41145</v>
      </c>
      <c r="D1179">
        <v>1411.13</v>
      </c>
      <c r="E1179" s="1">
        <v>41145</v>
      </c>
      <c r="F1179">
        <v>2.0922999999999998</v>
      </c>
      <c r="G1179" s="1">
        <v>38243</v>
      </c>
      <c r="H1179">
        <v>1.88</v>
      </c>
      <c r="I1179" s="1">
        <v>41144</v>
      </c>
      <c r="J1179">
        <v>1400</v>
      </c>
      <c r="K1179" s="1">
        <v>41144</v>
      </c>
      <c r="L1179">
        <v>1393</v>
      </c>
      <c r="M1179" s="1">
        <v>41145</v>
      </c>
      <c r="N1179">
        <v>-7.1</v>
      </c>
      <c r="O1179" s="2">
        <v>41144</v>
      </c>
      <c r="P1179" t="s">
        <v>48</v>
      </c>
      <c r="Q1179" s="2">
        <v>41173</v>
      </c>
      <c r="R1179" s="13"/>
      <c r="S1179" s="1">
        <v>41144</v>
      </c>
      <c r="T1179" t="s">
        <v>49</v>
      </c>
      <c r="U1179" s="2">
        <v>41264</v>
      </c>
      <c r="V1179" s="13"/>
      <c r="AC1179" s="1">
        <v>41164</v>
      </c>
      <c r="AD1179">
        <v>3935.09</v>
      </c>
    </row>
    <row r="1180" spans="1:30" x14ac:dyDescent="0.25">
      <c r="A1180" s="1">
        <v>41148</v>
      </c>
      <c r="B1180">
        <v>2456.2179999999998</v>
      </c>
      <c r="C1180" s="1">
        <v>41148</v>
      </c>
      <c r="D1180">
        <v>1410.43</v>
      </c>
      <c r="E1180" s="1">
        <v>41148</v>
      </c>
      <c r="F1180">
        <v>2.0935000000000001</v>
      </c>
      <c r="G1180" s="1">
        <v>38244</v>
      </c>
      <c r="H1180">
        <v>1.88</v>
      </c>
      <c r="I1180" s="1">
        <v>41145</v>
      </c>
      <c r="J1180">
        <v>1409.75</v>
      </c>
      <c r="K1180" s="1">
        <v>41145</v>
      </c>
      <c r="L1180">
        <v>1402.75</v>
      </c>
      <c r="M1180" s="1">
        <v>41148</v>
      </c>
      <c r="N1180">
        <v>-7.1</v>
      </c>
      <c r="O1180" s="2">
        <v>41145</v>
      </c>
      <c r="P1180" t="s">
        <v>48</v>
      </c>
      <c r="Q1180" s="2">
        <v>41173</v>
      </c>
      <c r="R1180" s="13"/>
      <c r="S1180" s="1">
        <v>41145</v>
      </c>
      <c r="T1180" t="s">
        <v>49</v>
      </c>
      <c r="U1180" s="2">
        <v>41264</v>
      </c>
      <c r="V1180" s="13"/>
      <c r="AC1180" s="1">
        <v>41165</v>
      </c>
      <c r="AD1180">
        <v>3927.66</v>
      </c>
    </row>
    <row r="1181" spans="1:30" x14ac:dyDescent="0.25">
      <c r="A1181" s="1">
        <v>41149</v>
      </c>
      <c r="B1181">
        <v>2454.3890000000001</v>
      </c>
      <c r="C1181" s="1">
        <v>41149</v>
      </c>
      <c r="D1181">
        <v>1409.3</v>
      </c>
      <c r="E1181" s="1">
        <v>41149</v>
      </c>
      <c r="F1181">
        <v>2.0962000000000001</v>
      </c>
      <c r="G1181" s="1">
        <v>38245</v>
      </c>
      <c r="H1181">
        <v>1.8881299999999901</v>
      </c>
      <c r="I1181" s="1">
        <v>41148</v>
      </c>
      <c r="J1181">
        <v>1408.25</v>
      </c>
      <c r="K1181" s="1">
        <v>41148</v>
      </c>
      <c r="L1181">
        <v>1401.25</v>
      </c>
      <c r="M1181" s="1">
        <v>41149</v>
      </c>
      <c r="N1181">
        <v>-7.1</v>
      </c>
      <c r="O1181" s="2">
        <v>41148</v>
      </c>
      <c r="P1181" t="s">
        <v>48</v>
      </c>
      <c r="Q1181" s="2">
        <v>41173</v>
      </c>
      <c r="R1181" s="13"/>
      <c r="S1181" s="1">
        <v>41148</v>
      </c>
      <c r="T1181" t="s">
        <v>49</v>
      </c>
      <c r="U1181" s="2">
        <v>41264</v>
      </c>
      <c r="V1181" s="13"/>
      <c r="AC1181" s="1">
        <v>41166</v>
      </c>
      <c r="AD1181">
        <v>3916.35</v>
      </c>
    </row>
    <row r="1182" spans="1:30" x14ac:dyDescent="0.25">
      <c r="A1182" s="1">
        <v>41150</v>
      </c>
      <c r="B1182">
        <v>2457.0450000000001</v>
      </c>
      <c r="C1182" s="1">
        <v>41150</v>
      </c>
      <c r="D1182">
        <v>1410.49</v>
      </c>
      <c r="E1182" s="1">
        <v>41150</v>
      </c>
      <c r="F1182">
        <v>2.0975000000000001</v>
      </c>
      <c r="G1182" s="1">
        <v>38246</v>
      </c>
      <c r="H1182">
        <v>1.91</v>
      </c>
      <c r="I1182" s="1">
        <v>41149</v>
      </c>
      <c r="J1182">
        <v>1407.75</v>
      </c>
      <c r="K1182" s="1">
        <v>41149</v>
      </c>
      <c r="L1182">
        <v>1400.75</v>
      </c>
      <c r="M1182" s="1">
        <v>41150</v>
      </c>
      <c r="N1182">
        <v>-7.1</v>
      </c>
      <c r="O1182" s="2">
        <v>41149</v>
      </c>
      <c r="P1182" t="s">
        <v>48</v>
      </c>
      <c r="Q1182" s="2">
        <v>41173</v>
      </c>
      <c r="R1182" s="13"/>
      <c r="S1182" s="1">
        <v>41149</v>
      </c>
      <c r="T1182" t="s">
        <v>49</v>
      </c>
      <c r="U1182" s="2">
        <v>41264</v>
      </c>
      <c r="V1182" s="13"/>
      <c r="AC1182" s="1">
        <v>41169</v>
      </c>
      <c r="AD1182">
        <v>3924.87</v>
      </c>
    </row>
    <row r="1183" spans="1:30" x14ac:dyDescent="0.25">
      <c r="A1183" s="1">
        <v>41151</v>
      </c>
      <c r="B1183">
        <v>2438.1990000000001</v>
      </c>
      <c r="C1183" s="1">
        <v>41151</v>
      </c>
      <c r="D1183">
        <v>1399.48</v>
      </c>
      <c r="E1183" s="1">
        <v>41151</v>
      </c>
      <c r="F1183">
        <v>2.1156999999999999</v>
      </c>
      <c r="G1183" s="1">
        <v>38247</v>
      </c>
      <c r="H1183">
        <v>1.91</v>
      </c>
      <c r="I1183" s="1">
        <v>41150</v>
      </c>
      <c r="J1183">
        <v>1407.25</v>
      </c>
      <c r="K1183" s="1">
        <v>41150</v>
      </c>
      <c r="L1183">
        <v>1400</v>
      </c>
      <c r="M1183" s="1">
        <v>41151</v>
      </c>
      <c r="N1183">
        <v>-7.1</v>
      </c>
      <c r="O1183" s="2">
        <v>41150</v>
      </c>
      <c r="P1183" t="s">
        <v>48</v>
      </c>
      <c r="Q1183" s="2">
        <v>41173</v>
      </c>
      <c r="R1183" s="13"/>
      <c r="S1183" s="1">
        <v>41150</v>
      </c>
      <c r="T1183" t="s">
        <v>49</v>
      </c>
      <c r="U1183" s="2">
        <v>41264</v>
      </c>
      <c r="V1183" s="13"/>
      <c r="AC1183" s="1">
        <v>41170</v>
      </c>
      <c r="AD1183">
        <v>3926.39</v>
      </c>
    </row>
    <row r="1184" spans="1:30" x14ac:dyDescent="0.25">
      <c r="A1184" s="1">
        <v>41152</v>
      </c>
      <c r="B1184">
        <v>2450.598</v>
      </c>
      <c r="C1184" s="1">
        <v>41152</v>
      </c>
      <c r="D1184">
        <v>1406.58</v>
      </c>
      <c r="E1184" s="1">
        <v>41152</v>
      </c>
      <c r="F1184">
        <v>2.1052</v>
      </c>
      <c r="G1184" s="1">
        <v>38250</v>
      </c>
      <c r="H1184">
        <v>1.91875</v>
      </c>
      <c r="I1184" s="1">
        <v>41151</v>
      </c>
      <c r="J1184">
        <v>1397</v>
      </c>
      <c r="K1184" s="1">
        <v>41151</v>
      </c>
      <c r="L1184">
        <v>1390</v>
      </c>
      <c r="M1184" s="1">
        <v>41152</v>
      </c>
      <c r="N1184">
        <v>-7.1</v>
      </c>
      <c r="O1184" s="2">
        <v>41151</v>
      </c>
      <c r="P1184" t="s">
        <v>48</v>
      </c>
      <c r="Q1184" s="2">
        <v>41173</v>
      </c>
      <c r="R1184" s="13"/>
      <c r="S1184" s="1">
        <v>41151</v>
      </c>
      <c r="T1184" t="s">
        <v>49</v>
      </c>
      <c r="U1184" s="2">
        <v>41264</v>
      </c>
      <c r="V1184" s="13"/>
      <c r="AC1184" s="1">
        <v>41171</v>
      </c>
      <c r="AD1184">
        <v>3925.84</v>
      </c>
    </row>
    <row r="1185" spans="1:30" x14ac:dyDescent="0.25">
      <c r="A1185" s="1">
        <v>41156</v>
      </c>
      <c r="B1185">
        <v>2447.7979999999998</v>
      </c>
      <c r="C1185" s="1">
        <v>41156</v>
      </c>
      <c r="D1185">
        <v>1404.94</v>
      </c>
      <c r="E1185" s="1">
        <v>41156</v>
      </c>
      <c r="F1185">
        <v>2.1078999999999999</v>
      </c>
      <c r="G1185" s="1">
        <v>38251</v>
      </c>
      <c r="H1185">
        <v>1.93</v>
      </c>
      <c r="I1185" s="1">
        <v>41152</v>
      </c>
      <c r="J1185">
        <v>1405</v>
      </c>
      <c r="K1185" s="1">
        <v>41152</v>
      </c>
      <c r="L1185">
        <v>1398</v>
      </c>
      <c r="M1185" s="1">
        <v>41156</v>
      </c>
      <c r="N1185">
        <v>-7.1</v>
      </c>
      <c r="O1185" s="2">
        <v>41152</v>
      </c>
      <c r="P1185" t="s">
        <v>48</v>
      </c>
      <c r="Q1185" s="2">
        <v>41173</v>
      </c>
      <c r="R1185" s="13"/>
      <c r="S1185" s="1">
        <v>41152</v>
      </c>
      <c r="T1185" t="s">
        <v>49</v>
      </c>
      <c r="U1185" s="2">
        <v>41264</v>
      </c>
      <c r="V1185" s="13"/>
      <c r="AC1185" s="1">
        <v>41172</v>
      </c>
      <c r="AD1185">
        <v>3925.8</v>
      </c>
    </row>
    <row r="1186" spans="1:30" x14ac:dyDescent="0.25">
      <c r="A1186" s="1">
        <v>41157</v>
      </c>
      <c r="B1186">
        <v>2445.8049999999998</v>
      </c>
      <c r="C1186" s="1">
        <v>41157</v>
      </c>
      <c r="D1186">
        <v>1403.43</v>
      </c>
      <c r="E1186" s="1">
        <v>41157</v>
      </c>
      <c r="F1186">
        <v>2.1248999999999998</v>
      </c>
      <c r="G1186" s="1">
        <v>38252</v>
      </c>
      <c r="H1186">
        <v>1.9412499999999999</v>
      </c>
      <c r="I1186" s="1">
        <v>41156</v>
      </c>
      <c r="J1186">
        <v>1406</v>
      </c>
      <c r="K1186" s="1">
        <v>41156</v>
      </c>
      <c r="L1186">
        <v>1399</v>
      </c>
      <c r="M1186" s="1">
        <v>41157</v>
      </c>
      <c r="N1186">
        <v>-7.1</v>
      </c>
      <c r="O1186" s="2">
        <v>41156</v>
      </c>
      <c r="P1186" t="s">
        <v>48</v>
      </c>
      <c r="Q1186" s="2">
        <v>41173</v>
      </c>
      <c r="R1186" s="13"/>
      <c r="S1186" s="1">
        <v>41156</v>
      </c>
      <c r="T1186" t="s">
        <v>49</v>
      </c>
      <c r="U1186" s="2">
        <v>41264</v>
      </c>
      <c r="V1186" s="13"/>
      <c r="AC1186" s="1">
        <v>41173</v>
      </c>
      <c r="AD1186">
        <v>3925.76</v>
      </c>
    </row>
    <row r="1187" spans="1:30" x14ac:dyDescent="0.25">
      <c r="A1187" s="1">
        <v>41158</v>
      </c>
      <c r="B1187">
        <v>2496.123</v>
      </c>
      <c r="C1187" s="1">
        <v>41158</v>
      </c>
      <c r="D1187">
        <v>1432.12</v>
      </c>
      <c r="E1187" s="1">
        <v>41158</v>
      </c>
      <c r="F1187">
        <v>2.0842000000000001</v>
      </c>
      <c r="G1187" s="1">
        <v>38253</v>
      </c>
      <c r="H1187">
        <v>1.95</v>
      </c>
      <c r="I1187" s="1">
        <v>41157</v>
      </c>
      <c r="J1187">
        <v>1403.5</v>
      </c>
      <c r="K1187" s="1">
        <v>41157</v>
      </c>
      <c r="L1187">
        <v>1396.5</v>
      </c>
      <c r="M1187" s="1">
        <v>41158</v>
      </c>
      <c r="N1187">
        <v>-7</v>
      </c>
      <c r="O1187" s="2">
        <v>41157</v>
      </c>
      <c r="P1187" t="s">
        <v>48</v>
      </c>
      <c r="Q1187" s="2">
        <v>41173</v>
      </c>
      <c r="R1187" s="13"/>
      <c r="S1187" s="1">
        <v>41157</v>
      </c>
      <c r="T1187" t="s">
        <v>49</v>
      </c>
      <c r="U1187" s="2">
        <v>41264</v>
      </c>
      <c r="V1187" s="13"/>
      <c r="AC1187" s="1">
        <v>41176</v>
      </c>
      <c r="AD1187">
        <v>3925.66</v>
      </c>
    </row>
    <row r="1188" spans="1:30" x14ac:dyDescent="0.25">
      <c r="A1188" s="1">
        <v>41159</v>
      </c>
      <c r="B1188">
        <v>2506.3670000000002</v>
      </c>
      <c r="C1188" s="1">
        <v>41159</v>
      </c>
      <c r="D1188">
        <v>1437.92</v>
      </c>
      <c r="E1188" s="1">
        <v>41159</v>
      </c>
      <c r="F1188">
        <v>2.0762</v>
      </c>
      <c r="G1188" s="1">
        <v>38254</v>
      </c>
      <c r="H1188">
        <v>1.96</v>
      </c>
      <c r="I1188" s="1">
        <v>41158</v>
      </c>
      <c r="J1188">
        <v>1431</v>
      </c>
      <c r="K1188" s="1">
        <v>41158</v>
      </c>
      <c r="L1188">
        <v>1424</v>
      </c>
      <c r="M1188" s="1">
        <v>41159</v>
      </c>
      <c r="N1188">
        <v>-7</v>
      </c>
      <c r="O1188" s="2">
        <v>41158</v>
      </c>
      <c r="P1188" t="s">
        <v>48</v>
      </c>
      <c r="Q1188" s="2">
        <v>41173</v>
      </c>
      <c r="R1188" s="13"/>
      <c r="S1188" s="1">
        <v>41158</v>
      </c>
      <c r="T1188" t="s">
        <v>49</v>
      </c>
      <c r="U1188" s="2">
        <v>41264</v>
      </c>
      <c r="V1188" s="13"/>
      <c r="AC1188" s="1">
        <v>41177</v>
      </c>
      <c r="AD1188">
        <v>3921.77</v>
      </c>
    </row>
    <row r="1189" spans="1:30" x14ac:dyDescent="0.25">
      <c r="A1189" s="1">
        <v>41162</v>
      </c>
      <c r="B1189">
        <v>2491.1149999999998</v>
      </c>
      <c r="C1189" s="1">
        <v>41162</v>
      </c>
      <c r="D1189">
        <v>1429.08</v>
      </c>
      <c r="E1189" s="1">
        <v>41162</v>
      </c>
      <c r="F1189">
        <v>2.0893000000000002</v>
      </c>
      <c r="G1189" s="1">
        <v>38257</v>
      </c>
      <c r="H1189">
        <v>1.97</v>
      </c>
      <c r="I1189" s="1">
        <v>41159</v>
      </c>
      <c r="J1189">
        <v>1438.25</v>
      </c>
      <c r="K1189" s="1">
        <v>41159</v>
      </c>
      <c r="L1189">
        <v>1431.25</v>
      </c>
      <c r="M1189" s="1">
        <v>41162</v>
      </c>
      <c r="N1189">
        <v>-7</v>
      </c>
      <c r="O1189" s="2">
        <v>41159</v>
      </c>
      <c r="P1189" t="s">
        <v>48</v>
      </c>
      <c r="Q1189" s="2">
        <v>41173</v>
      </c>
      <c r="R1189" s="13"/>
      <c r="S1189" s="1">
        <v>41159</v>
      </c>
      <c r="T1189" t="s">
        <v>49</v>
      </c>
      <c r="U1189" s="2">
        <v>41264</v>
      </c>
      <c r="V1189" s="13"/>
      <c r="AC1189" s="1">
        <v>41178</v>
      </c>
      <c r="AD1189">
        <v>3911.05</v>
      </c>
    </row>
    <row r="1190" spans="1:30" x14ac:dyDescent="0.25">
      <c r="A1190" s="1">
        <v>41163</v>
      </c>
      <c r="B1190">
        <v>2498.9520000000002</v>
      </c>
      <c r="C1190" s="1">
        <v>41163</v>
      </c>
      <c r="D1190">
        <v>1433.57</v>
      </c>
      <c r="E1190" s="1">
        <v>41163</v>
      </c>
      <c r="F1190">
        <v>2.0829</v>
      </c>
      <c r="G1190" s="1">
        <v>38258</v>
      </c>
      <c r="H1190">
        <v>1.9750000000000001</v>
      </c>
      <c r="I1190" s="1">
        <v>41162</v>
      </c>
      <c r="J1190">
        <v>1426.5</v>
      </c>
      <c r="K1190" s="1">
        <v>41162</v>
      </c>
      <c r="L1190">
        <v>1419.5</v>
      </c>
      <c r="M1190" s="1">
        <v>41163</v>
      </c>
      <c r="N1190">
        <v>-7</v>
      </c>
      <c r="O1190" s="2">
        <v>41162</v>
      </c>
      <c r="P1190" t="s">
        <v>48</v>
      </c>
      <c r="Q1190" s="2">
        <v>41173</v>
      </c>
      <c r="R1190" s="13"/>
      <c r="S1190" s="1">
        <v>41162</v>
      </c>
      <c r="T1190" t="s">
        <v>49</v>
      </c>
      <c r="U1190" s="2">
        <v>41264</v>
      </c>
      <c r="V1190" s="13"/>
      <c r="AC1190" s="1">
        <v>41179</v>
      </c>
      <c r="AD1190">
        <v>3932.73</v>
      </c>
    </row>
    <row r="1191" spans="1:30" x14ac:dyDescent="0.25">
      <c r="A1191" s="1">
        <v>41164</v>
      </c>
      <c r="B1191">
        <v>2504.8409999999999</v>
      </c>
      <c r="C1191" s="1">
        <v>41164</v>
      </c>
      <c r="D1191">
        <v>1436.56</v>
      </c>
      <c r="E1191" s="1">
        <v>41164</v>
      </c>
      <c r="F1191">
        <v>2.0672000000000001</v>
      </c>
      <c r="G1191" s="1">
        <v>38259</v>
      </c>
      <c r="H1191">
        <v>2.00563</v>
      </c>
      <c r="I1191" s="1">
        <v>41163</v>
      </c>
      <c r="J1191">
        <v>1430.5</v>
      </c>
      <c r="K1191" s="1">
        <v>41163</v>
      </c>
      <c r="L1191">
        <v>1423.5</v>
      </c>
      <c r="M1191" s="1">
        <v>41164</v>
      </c>
      <c r="N1191">
        <v>-6.9</v>
      </c>
      <c r="O1191" s="2">
        <v>41163</v>
      </c>
      <c r="P1191" t="s">
        <v>48</v>
      </c>
      <c r="Q1191" s="2">
        <v>41173</v>
      </c>
      <c r="R1191" s="13"/>
      <c r="S1191" s="1">
        <v>41163</v>
      </c>
      <c r="T1191" t="s">
        <v>49</v>
      </c>
      <c r="U1191" s="2">
        <v>41264</v>
      </c>
      <c r="V1191" s="13"/>
      <c r="AC1191" s="1">
        <v>41180</v>
      </c>
      <c r="AD1191">
        <v>3932.47</v>
      </c>
    </row>
    <row r="1192" spans="1:30" x14ac:dyDescent="0.25">
      <c r="A1192" s="1">
        <v>41165</v>
      </c>
      <c r="B1192">
        <v>2546.0309999999999</v>
      </c>
      <c r="C1192" s="1">
        <v>41165</v>
      </c>
      <c r="D1192">
        <v>1459.99</v>
      </c>
      <c r="E1192" s="1">
        <v>41165</v>
      </c>
      <c r="F1192">
        <v>2.0354999999999999</v>
      </c>
      <c r="G1192" s="1">
        <v>38260</v>
      </c>
      <c r="H1192">
        <v>2.02</v>
      </c>
      <c r="I1192" s="1">
        <v>41164</v>
      </c>
      <c r="J1192">
        <v>1439.5</v>
      </c>
      <c r="K1192" s="1">
        <v>41164</v>
      </c>
      <c r="L1192">
        <v>1432.5</v>
      </c>
      <c r="M1192" s="1">
        <v>41165</v>
      </c>
      <c r="N1192">
        <v>-6.9</v>
      </c>
      <c r="O1192" s="2">
        <v>41164</v>
      </c>
      <c r="P1192" t="s">
        <v>48</v>
      </c>
      <c r="Q1192" s="2">
        <v>41173</v>
      </c>
      <c r="R1192" s="13"/>
      <c r="S1192" s="1">
        <v>41164</v>
      </c>
      <c r="T1192" t="s">
        <v>49</v>
      </c>
      <c r="U1192" s="2">
        <v>41264</v>
      </c>
      <c r="V1192" s="13"/>
      <c r="AC1192" s="1">
        <v>41183</v>
      </c>
      <c r="AD1192">
        <v>3933.4</v>
      </c>
    </row>
    <row r="1193" spans="1:30" x14ac:dyDescent="0.25">
      <c r="A1193" s="1">
        <v>41166</v>
      </c>
      <c r="B1193">
        <v>2556.1320000000001</v>
      </c>
      <c r="C1193" s="1">
        <v>41166</v>
      </c>
      <c r="D1193">
        <v>1465.77</v>
      </c>
      <c r="E1193" s="1">
        <v>41166</v>
      </c>
      <c r="F1193">
        <v>2.0274999999999999</v>
      </c>
      <c r="G1193" s="1">
        <v>38261</v>
      </c>
      <c r="H1193">
        <v>2.0274999999999999</v>
      </c>
      <c r="I1193" s="1">
        <v>41165</v>
      </c>
      <c r="J1193">
        <v>1457.25</v>
      </c>
      <c r="K1193" s="1">
        <v>41165</v>
      </c>
      <c r="L1193">
        <v>1450.5</v>
      </c>
      <c r="M1193" s="1">
        <v>41166</v>
      </c>
      <c r="N1193">
        <v>-6.8</v>
      </c>
      <c r="O1193" s="2">
        <v>41165</v>
      </c>
      <c r="P1193" t="s">
        <v>48</v>
      </c>
      <c r="Q1193" s="2">
        <v>41173</v>
      </c>
      <c r="R1193" s="13"/>
      <c r="S1193" s="1">
        <v>41165</v>
      </c>
      <c r="T1193" t="s">
        <v>49</v>
      </c>
      <c r="U1193" s="2">
        <v>41264</v>
      </c>
      <c r="V1193" s="13"/>
      <c r="AC1193" s="1">
        <v>41184</v>
      </c>
      <c r="AD1193">
        <v>3932.98</v>
      </c>
    </row>
    <row r="1194" spans="1:30" x14ac:dyDescent="0.25">
      <c r="A1194" s="1">
        <v>41169</v>
      </c>
      <c r="B1194">
        <v>2548.2570000000001</v>
      </c>
      <c r="C1194" s="1">
        <v>41169</v>
      </c>
      <c r="D1194">
        <v>1461.19</v>
      </c>
      <c r="E1194" s="1">
        <v>41169</v>
      </c>
      <c r="F1194">
        <v>2.0339</v>
      </c>
      <c r="G1194" s="1">
        <v>38264</v>
      </c>
      <c r="H1194">
        <v>2.03125</v>
      </c>
      <c r="I1194" s="1">
        <v>41166</v>
      </c>
      <c r="J1194">
        <v>1465.75</v>
      </c>
      <c r="K1194" s="1">
        <v>41166</v>
      </c>
      <c r="L1194">
        <v>1459</v>
      </c>
      <c r="M1194" s="1">
        <v>41169</v>
      </c>
      <c r="N1194">
        <v>-6.7</v>
      </c>
      <c r="O1194" s="2">
        <v>41166</v>
      </c>
      <c r="P1194" t="s">
        <v>48</v>
      </c>
      <c r="Q1194" s="2">
        <v>41173</v>
      </c>
      <c r="R1194" s="13"/>
      <c r="S1194" s="1">
        <v>41166</v>
      </c>
      <c r="T1194" t="s">
        <v>49</v>
      </c>
      <c r="U1194" s="2">
        <v>41264</v>
      </c>
      <c r="V1194" s="13"/>
      <c r="AC1194" s="1">
        <v>41185</v>
      </c>
      <c r="AD1194">
        <v>3931.03</v>
      </c>
    </row>
    <row r="1195" spans="1:30" x14ac:dyDescent="0.25">
      <c r="A1195" s="1">
        <v>41170</v>
      </c>
      <c r="B1195">
        <v>2545.0450000000001</v>
      </c>
      <c r="C1195" s="1">
        <v>41170</v>
      </c>
      <c r="D1195">
        <v>1459.32</v>
      </c>
      <c r="E1195" s="1">
        <v>41170</v>
      </c>
      <c r="F1195">
        <v>2.0367000000000002</v>
      </c>
      <c r="G1195" s="1">
        <v>38265</v>
      </c>
      <c r="H1195">
        <v>2.04</v>
      </c>
      <c r="I1195" s="1">
        <v>41169</v>
      </c>
      <c r="J1195">
        <v>1460.75</v>
      </c>
      <c r="K1195" s="1">
        <v>41169</v>
      </c>
      <c r="L1195">
        <v>1454</v>
      </c>
      <c r="M1195" s="1">
        <v>41170</v>
      </c>
      <c r="N1195">
        <v>-6.4</v>
      </c>
      <c r="O1195" s="2">
        <v>41169</v>
      </c>
      <c r="P1195" t="s">
        <v>48</v>
      </c>
      <c r="Q1195" s="2">
        <v>41173</v>
      </c>
      <c r="R1195" s="13"/>
      <c r="S1195" s="1">
        <v>41169</v>
      </c>
      <c r="T1195" t="s">
        <v>49</v>
      </c>
      <c r="U1195" s="2">
        <v>41264</v>
      </c>
      <c r="V1195" s="13"/>
      <c r="AC1195" s="1">
        <v>41186</v>
      </c>
      <c r="AD1195">
        <v>3925.44</v>
      </c>
    </row>
    <row r="1196" spans="1:30" x14ac:dyDescent="0.25">
      <c r="A1196" s="1">
        <v>41171</v>
      </c>
      <c r="B1196">
        <v>2548.1120000000001</v>
      </c>
      <c r="C1196" s="1">
        <v>41171</v>
      </c>
      <c r="D1196">
        <v>1461.05</v>
      </c>
      <c r="E1196" s="1">
        <v>41171</v>
      </c>
      <c r="F1196">
        <v>2.0344000000000002</v>
      </c>
      <c r="G1196" s="1">
        <v>38266</v>
      </c>
      <c r="H1196">
        <v>2.0449999999999999</v>
      </c>
      <c r="I1196" s="1">
        <v>41170</v>
      </c>
      <c r="J1196">
        <v>1459.25</v>
      </c>
      <c r="K1196" s="1">
        <v>41170</v>
      </c>
      <c r="L1196">
        <v>1453</v>
      </c>
      <c r="M1196" s="1">
        <v>41171</v>
      </c>
      <c r="N1196">
        <v>-6.3</v>
      </c>
      <c r="O1196" s="2">
        <v>41170</v>
      </c>
      <c r="P1196" t="s">
        <v>48</v>
      </c>
      <c r="Q1196" s="2">
        <v>41173</v>
      </c>
      <c r="R1196" s="13"/>
      <c r="S1196" s="1">
        <v>41170</v>
      </c>
      <c r="T1196" t="s">
        <v>49</v>
      </c>
      <c r="U1196" s="2">
        <v>41264</v>
      </c>
      <c r="V1196" s="13"/>
      <c r="AC1196" s="1">
        <v>41187</v>
      </c>
      <c r="AD1196">
        <v>3925.29</v>
      </c>
    </row>
    <row r="1197" spans="1:30" x14ac:dyDescent="0.25">
      <c r="A1197" s="1">
        <v>41172</v>
      </c>
      <c r="B1197">
        <v>2547.107</v>
      </c>
      <c r="C1197" s="1">
        <v>41172</v>
      </c>
      <c r="D1197">
        <v>1460.26</v>
      </c>
      <c r="E1197" s="1">
        <v>41172</v>
      </c>
      <c r="F1197">
        <v>2.0373000000000001</v>
      </c>
      <c r="G1197" s="1">
        <v>38267</v>
      </c>
      <c r="H1197">
        <v>2.06</v>
      </c>
      <c r="I1197" s="1">
        <v>41171</v>
      </c>
      <c r="J1197">
        <v>1459.5</v>
      </c>
      <c r="K1197" s="1">
        <v>41171</v>
      </c>
      <c r="L1197">
        <v>1453.25</v>
      </c>
      <c r="M1197" s="1">
        <v>41172</v>
      </c>
      <c r="N1197">
        <v>-6.7</v>
      </c>
      <c r="O1197" s="2">
        <v>41171</v>
      </c>
      <c r="P1197" t="s">
        <v>48</v>
      </c>
      <c r="Q1197" s="2">
        <v>41173</v>
      </c>
      <c r="R1197" s="13"/>
      <c r="S1197" s="1">
        <v>41171</v>
      </c>
      <c r="T1197" t="s">
        <v>49</v>
      </c>
      <c r="U1197" s="2">
        <v>41264</v>
      </c>
      <c r="V1197" s="13"/>
      <c r="AC1197" s="1">
        <v>41191</v>
      </c>
      <c r="AD1197">
        <v>3930.5</v>
      </c>
    </row>
    <row r="1198" spans="1:30" x14ac:dyDescent="0.25">
      <c r="A1198" s="1">
        <v>41173</v>
      </c>
      <c r="B1198">
        <v>2546.9229999999998</v>
      </c>
      <c r="C1198" s="1">
        <v>41173</v>
      </c>
      <c r="D1198">
        <v>1460.15</v>
      </c>
      <c r="E1198" s="1">
        <v>41173</v>
      </c>
      <c r="F1198">
        <v>2.0375000000000001</v>
      </c>
      <c r="G1198" s="1">
        <v>38268</v>
      </c>
      <c r="H1198">
        <v>2.06</v>
      </c>
      <c r="I1198" s="1">
        <v>41172</v>
      </c>
      <c r="J1198">
        <v>1460.5</v>
      </c>
      <c r="K1198" s="1">
        <v>41172</v>
      </c>
      <c r="L1198">
        <v>1453.75</v>
      </c>
      <c r="M1198" s="1">
        <v>41173</v>
      </c>
      <c r="N1198">
        <v>-6.95</v>
      </c>
      <c r="O1198" s="2">
        <v>41172</v>
      </c>
      <c r="P1198" t="s">
        <v>48</v>
      </c>
      <c r="Q1198" s="2">
        <v>41173</v>
      </c>
      <c r="R1198" s="13"/>
      <c r="S1198" s="1">
        <v>41172</v>
      </c>
      <c r="T1198" t="s">
        <v>49</v>
      </c>
      <c r="U1198" s="2">
        <v>41264</v>
      </c>
      <c r="V1198" s="13"/>
      <c r="AC1198" s="1">
        <v>41192</v>
      </c>
      <c r="AD1198">
        <v>3920.06</v>
      </c>
    </row>
    <row r="1199" spans="1:30" x14ac:dyDescent="0.25">
      <c r="A1199" s="1">
        <v>41176</v>
      </c>
      <c r="B1199">
        <v>2541.2269999999999</v>
      </c>
      <c r="C1199" s="1">
        <v>41176</v>
      </c>
      <c r="D1199">
        <v>1456.89</v>
      </c>
      <c r="E1199" s="1">
        <v>41176</v>
      </c>
      <c r="F1199">
        <v>2.0377999999999998</v>
      </c>
      <c r="G1199" s="1">
        <v>38272</v>
      </c>
      <c r="H1199">
        <v>2.0581299999999998</v>
      </c>
      <c r="I1199" s="1">
        <v>41173</v>
      </c>
      <c r="J1199">
        <v>1467.17</v>
      </c>
      <c r="K1199" s="1">
        <v>41173</v>
      </c>
      <c r="L1199">
        <v>1452</v>
      </c>
      <c r="M1199" s="1">
        <v>41176</v>
      </c>
      <c r="N1199">
        <v>-6.8</v>
      </c>
      <c r="O1199" s="2">
        <v>41173</v>
      </c>
      <c r="P1199" t="s">
        <v>48</v>
      </c>
      <c r="Q1199" s="2">
        <v>41173</v>
      </c>
      <c r="R1199" s="13"/>
      <c r="S1199" s="1">
        <v>41173</v>
      </c>
      <c r="T1199" t="s">
        <v>49</v>
      </c>
      <c r="U1199" s="2">
        <v>41264</v>
      </c>
      <c r="V1199" s="13"/>
      <c r="AC1199" s="1">
        <v>41193</v>
      </c>
      <c r="AD1199">
        <v>3920.76</v>
      </c>
    </row>
    <row r="1200" spans="1:30" x14ac:dyDescent="0.25">
      <c r="A1200" s="1">
        <v>41177</v>
      </c>
      <c r="B1200">
        <v>2514.8319999999999</v>
      </c>
      <c r="C1200" s="1">
        <v>41177</v>
      </c>
      <c r="D1200">
        <v>1441.59</v>
      </c>
      <c r="E1200" s="1">
        <v>41177</v>
      </c>
      <c r="F1200">
        <v>2.0607000000000002</v>
      </c>
      <c r="G1200" s="1">
        <v>38273</v>
      </c>
      <c r="H1200">
        <v>2.0699999999999998</v>
      </c>
      <c r="I1200" s="1">
        <v>41176</v>
      </c>
      <c r="J1200">
        <v>1451.5</v>
      </c>
      <c r="K1200" s="1">
        <v>41176</v>
      </c>
      <c r="L1200">
        <v>1444.5</v>
      </c>
      <c r="M1200" s="1">
        <v>41177</v>
      </c>
      <c r="N1200">
        <v>-6.8</v>
      </c>
      <c r="O1200" s="2">
        <v>41176</v>
      </c>
      <c r="P1200" t="s">
        <v>49</v>
      </c>
      <c r="Q1200" s="2">
        <v>41264</v>
      </c>
      <c r="R1200" s="13"/>
      <c r="S1200" s="1">
        <v>41176</v>
      </c>
      <c r="T1200" t="s">
        <v>50</v>
      </c>
      <c r="U1200" s="2">
        <v>41348</v>
      </c>
      <c r="V1200" s="13"/>
      <c r="AC1200" s="1">
        <v>41194</v>
      </c>
      <c r="AD1200">
        <v>3916.05</v>
      </c>
    </row>
    <row r="1201" spans="1:30" x14ac:dyDescent="0.25">
      <c r="A1201" s="1">
        <v>41178</v>
      </c>
      <c r="B1201">
        <v>2500.9180000000001</v>
      </c>
      <c r="C1201" s="1">
        <v>41178</v>
      </c>
      <c r="D1201">
        <v>1433.32</v>
      </c>
      <c r="E1201" s="1">
        <v>41178</v>
      </c>
      <c r="F1201">
        <v>2.0764999999999998</v>
      </c>
      <c r="G1201" s="1">
        <v>38274</v>
      </c>
      <c r="H1201">
        <v>2.0699999999999998</v>
      </c>
      <c r="I1201" s="1">
        <v>41177</v>
      </c>
      <c r="J1201">
        <v>1437.25</v>
      </c>
      <c r="K1201" s="1">
        <v>41177</v>
      </c>
      <c r="L1201">
        <v>1430.5</v>
      </c>
      <c r="M1201" s="1">
        <v>41178</v>
      </c>
      <c r="N1201">
        <v>-6.7</v>
      </c>
      <c r="O1201" s="2">
        <v>41177</v>
      </c>
      <c r="P1201" t="s">
        <v>49</v>
      </c>
      <c r="Q1201" s="2">
        <v>41264</v>
      </c>
      <c r="R1201" s="13"/>
      <c r="S1201" s="1">
        <v>41177</v>
      </c>
      <c r="T1201" t="s">
        <v>50</v>
      </c>
      <c r="U1201" s="2">
        <v>41348</v>
      </c>
      <c r="V1201" s="13"/>
      <c r="AC1201" s="1">
        <v>41197</v>
      </c>
      <c r="AD1201">
        <v>3926.06</v>
      </c>
    </row>
    <row r="1202" spans="1:30" x14ac:dyDescent="0.25">
      <c r="A1202" s="1">
        <v>41179</v>
      </c>
      <c r="B1202">
        <v>2525.2260000000001</v>
      </c>
      <c r="C1202" s="1">
        <v>41179</v>
      </c>
      <c r="D1202">
        <v>1447.15</v>
      </c>
      <c r="E1202" s="1">
        <v>41179</v>
      </c>
      <c r="F1202">
        <v>2.0590999999999999</v>
      </c>
      <c r="G1202" s="1">
        <v>38275</v>
      </c>
      <c r="H1202">
        <v>2.0699999999999998</v>
      </c>
      <c r="I1202" s="1">
        <v>41178</v>
      </c>
      <c r="J1202">
        <v>1427</v>
      </c>
      <c r="K1202" s="1">
        <v>41178</v>
      </c>
      <c r="L1202">
        <v>1420.25</v>
      </c>
      <c r="M1202" s="1">
        <v>41179</v>
      </c>
      <c r="N1202">
        <v>-6.8</v>
      </c>
      <c r="O1202" s="2">
        <v>41178</v>
      </c>
      <c r="P1202" t="s">
        <v>49</v>
      </c>
      <c r="Q1202" s="2">
        <v>41264</v>
      </c>
      <c r="R1202" s="13"/>
      <c r="S1202" s="1">
        <v>41178</v>
      </c>
      <c r="T1202" t="s">
        <v>50</v>
      </c>
      <c r="U1202" s="2">
        <v>41348</v>
      </c>
      <c r="V1202" s="13"/>
      <c r="AC1202" s="1">
        <v>41198</v>
      </c>
      <c r="AD1202">
        <v>3918.53</v>
      </c>
    </row>
    <row r="1203" spans="1:30" x14ac:dyDescent="0.25">
      <c r="A1203" s="1">
        <v>41180</v>
      </c>
      <c r="B1203">
        <v>2513.9259999999999</v>
      </c>
      <c r="C1203" s="1">
        <v>41180</v>
      </c>
      <c r="D1203">
        <v>1440.67</v>
      </c>
      <c r="E1203" s="1">
        <v>41180</v>
      </c>
      <c r="F1203">
        <v>2.0686</v>
      </c>
      <c r="G1203" s="1">
        <v>38278</v>
      </c>
      <c r="H1203">
        <v>2.0787499999999999</v>
      </c>
      <c r="I1203" s="1">
        <v>41179</v>
      </c>
      <c r="J1203">
        <v>1441</v>
      </c>
      <c r="K1203" s="1">
        <v>41179</v>
      </c>
      <c r="L1203">
        <v>1434.25</v>
      </c>
      <c r="M1203" s="1">
        <v>41180</v>
      </c>
      <c r="N1203">
        <v>-6.8</v>
      </c>
      <c r="O1203" s="2">
        <v>41179</v>
      </c>
      <c r="P1203" t="s">
        <v>49</v>
      </c>
      <c r="Q1203" s="2">
        <v>41264</v>
      </c>
      <c r="R1203" s="13"/>
      <c r="S1203" s="1">
        <v>41179</v>
      </c>
      <c r="T1203" t="s">
        <v>50</v>
      </c>
      <c r="U1203" s="2">
        <v>41348</v>
      </c>
      <c r="V1203" s="13"/>
      <c r="AC1203" s="1">
        <v>41199</v>
      </c>
      <c r="AD1203">
        <v>3908.63</v>
      </c>
    </row>
    <row r="1204" spans="1:30" x14ac:dyDescent="0.25">
      <c r="A1204" s="1">
        <v>41183</v>
      </c>
      <c r="B1204">
        <v>2520.7109999999998</v>
      </c>
      <c r="C1204" s="1">
        <v>41183</v>
      </c>
      <c r="D1204">
        <v>1444.49</v>
      </c>
      <c r="E1204" s="1">
        <v>41183</v>
      </c>
      <c r="F1204">
        <v>2.0648</v>
      </c>
      <c r="G1204" s="1">
        <v>38279</v>
      </c>
      <c r="H1204">
        <v>2.08</v>
      </c>
      <c r="I1204" s="1">
        <v>41180</v>
      </c>
      <c r="J1204">
        <v>1434.25</v>
      </c>
      <c r="K1204" s="1">
        <v>41180</v>
      </c>
      <c r="L1204">
        <v>1427.5</v>
      </c>
      <c r="M1204" s="1">
        <v>41183</v>
      </c>
      <c r="N1204">
        <v>-6.8</v>
      </c>
      <c r="O1204" s="2">
        <v>41180</v>
      </c>
      <c r="P1204" t="s">
        <v>49</v>
      </c>
      <c r="Q1204" s="2">
        <v>41264</v>
      </c>
      <c r="R1204" s="13"/>
      <c r="S1204" s="1">
        <v>41180</v>
      </c>
      <c r="T1204" t="s">
        <v>50</v>
      </c>
      <c r="U1204" s="2">
        <v>41348</v>
      </c>
      <c r="V1204" s="13"/>
      <c r="AC1204" s="1">
        <v>41200</v>
      </c>
      <c r="AD1204">
        <v>3914.09</v>
      </c>
    </row>
    <row r="1205" spans="1:30" x14ac:dyDescent="0.25">
      <c r="A1205" s="1">
        <v>41184</v>
      </c>
      <c r="B1205">
        <v>2523.0790000000002</v>
      </c>
      <c r="C1205" s="1">
        <v>41184</v>
      </c>
      <c r="D1205">
        <v>1445.75</v>
      </c>
      <c r="E1205" s="1">
        <v>41184</v>
      </c>
      <c r="F1205">
        <v>2.0667</v>
      </c>
      <c r="G1205" s="1">
        <v>38280</v>
      </c>
      <c r="H1205">
        <v>2.09</v>
      </c>
      <c r="I1205" s="1">
        <v>41183</v>
      </c>
      <c r="J1205">
        <v>1437</v>
      </c>
      <c r="K1205" s="1">
        <v>41183</v>
      </c>
      <c r="L1205">
        <v>1430</v>
      </c>
      <c r="M1205" s="1">
        <v>41184</v>
      </c>
      <c r="N1205">
        <v>-6.8</v>
      </c>
      <c r="O1205" s="2">
        <v>41183</v>
      </c>
      <c r="P1205" t="s">
        <v>49</v>
      </c>
      <c r="Q1205" s="2">
        <v>41264</v>
      </c>
      <c r="R1205" s="13"/>
      <c r="S1205" s="1">
        <v>41183</v>
      </c>
      <c r="T1205" t="s">
        <v>50</v>
      </c>
      <c r="U1205" s="2">
        <v>41348</v>
      </c>
      <c r="V1205" s="13"/>
      <c r="AC1205" s="1">
        <v>41201</v>
      </c>
      <c r="AD1205">
        <v>3933.87</v>
      </c>
    </row>
    <row r="1206" spans="1:30" x14ac:dyDescent="0.25">
      <c r="A1206" s="1">
        <v>41185</v>
      </c>
      <c r="B1206">
        <v>2532.79</v>
      </c>
      <c r="C1206" s="1">
        <v>41185</v>
      </c>
      <c r="D1206">
        <v>1450.99</v>
      </c>
      <c r="E1206" s="1">
        <v>41185</v>
      </c>
      <c r="F1206">
        <v>2.0619000000000001</v>
      </c>
      <c r="G1206" s="1">
        <v>38281</v>
      </c>
      <c r="H1206">
        <v>2.1</v>
      </c>
      <c r="I1206" s="1">
        <v>41184</v>
      </c>
      <c r="J1206">
        <v>1441</v>
      </c>
      <c r="K1206" s="1">
        <v>41184</v>
      </c>
      <c r="L1206">
        <v>1434</v>
      </c>
      <c r="M1206" s="1">
        <v>41185</v>
      </c>
      <c r="N1206">
        <v>-6.8</v>
      </c>
      <c r="O1206" s="2">
        <v>41184</v>
      </c>
      <c r="P1206" t="s">
        <v>49</v>
      </c>
      <c r="Q1206" s="2">
        <v>41264</v>
      </c>
      <c r="R1206" s="13"/>
      <c r="S1206" s="1">
        <v>41184</v>
      </c>
      <c r="T1206" t="s">
        <v>50</v>
      </c>
      <c r="U1206" s="2">
        <v>41348</v>
      </c>
      <c r="V1206" s="13"/>
      <c r="AC1206" s="1">
        <v>41204</v>
      </c>
      <c r="AD1206">
        <v>3934.8</v>
      </c>
    </row>
    <row r="1207" spans="1:30" x14ac:dyDescent="0.25">
      <c r="A1207" s="1">
        <v>41186</v>
      </c>
      <c r="B1207">
        <v>2550.9839999999999</v>
      </c>
      <c r="C1207" s="1">
        <v>41186</v>
      </c>
      <c r="D1207">
        <v>1461.4</v>
      </c>
      <c r="E1207" s="1">
        <v>41186</v>
      </c>
      <c r="F1207">
        <v>2.0472999999999999</v>
      </c>
      <c r="G1207" s="1">
        <v>38282</v>
      </c>
      <c r="H1207">
        <v>2.11</v>
      </c>
      <c r="I1207" s="1">
        <v>41185</v>
      </c>
      <c r="J1207">
        <v>1444.75</v>
      </c>
      <c r="K1207" s="1">
        <v>41185</v>
      </c>
      <c r="L1207">
        <v>1438</v>
      </c>
      <c r="M1207" s="1">
        <v>41186</v>
      </c>
      <c r="N1207">
        <v>-6.8</v>
      </c>
      <c r="O1207" s="2">
        <v>41185</v>
      </c>
      <c r="P1207" t="s">
        <v>49</v>
      </c>
      <c r="Q1207" s="2">
        <v>41264</v>
      </c>
      <c r="R1207" s="13"/>
      <c r="S1207" s="1">
        <v>41185</v>
      </c>
      <c r="T1207" t="s">
        <v>50</v>
      </c>
      <c r="U1207" s="2">
        <v>41348</v>
      </c>
      <c r="V1207" s="13"/>
      <c r="AC1207" s="1">
        <v>41205</v>
      </c>
      <c r="AD1207">
        <v>3906.72</v>
      </c>
    </row>
    <row r="1208" spans="1:30" x14ac:dyDescent="0.25">
      <c r="A1208" s="1">
        <v>41187</v>
      </c>
      <c r="B1208">
        <v>2551.0250000000001</v>
      </c>
      <c r="C1208" s="1">
        <v>41187</v>
      </c>
      <c r="D1208">
        <v>1460.93</v>
      </c>
      <c r="E1208" s="1">
        <v>41187</v>
      </c>
      <c r="F1208">
        <v>2.0487000000000002</v>
      </c>
      <c r="G1208" s="1">
        <v>38285</v>
      </c>
      <c r="H1208">
        <v>2.11</v>
      </c>
      <c r="I1208" s="1">
        <v>41186</v>
      </c>
      <c r="J1208">
        <v>1455.75</v>
      </c>
      <c r="K1208" s="1">
        <v>41186</v>
      </c>
      <c r="L1208">
        <v>1449</v>
      </c>
      <c r="M1208" s="1">
        <v>41187</v>
      </c>
      <c r="N1208">
        <v>-6.8</v>
      </c>
      <c r="O1208" s="2">
        <v>41186</v>
      </c>
      <c r="P1208" t="s">
        <v>49</v>
      </c>
      <c r="Q1208" s="2">
        <v>41264</v>
      </c>
      <c r="R1208" s="13"/>
      <c r="S1208" s="1">
        <v>41186</v>
      </c>
      <c r="T1208" t="s">
        <v>50</v>
      </c>
      <c r="U1208" s="2">
        <v>41348</v>
      </c>
      <c r="V1208" s="13"/>
      <c r="AC1208" s="1">
        <v>41206</v>
      </c>
      <c r="AD1208">
        <v>3895.33</v>
      </c>
    </row>
    <row r="1209" spans="1:30" x14ac:dyDescent="0.25">
      <c r="A1209" s="1">
        <v>41190</v>
      </c>
      <c r="B1209">
        <v>2542.2060000000001</v>
      </c>
      <c r="C1209" s="1">
        <v>41190</v>
      </c>
      <c r="D1209">
        <v>1455.88</v>
      </c>
      <c r="E1209" s="1">
        <v>41190</v>
      </c>
      <c r="F1209">
        <v>2.0558000000000001</v>
      </c>
      <c r="G1209" s="1">
        <v>38286</v>
      </c>
      <c r="H1209">
        <v>2.11938</v>
      </c>
      <c r="I1209" s="1">
        <v>41187</v>
      </c>
      <c r="J1209">
        <v>1455.5</v>
      </c>
      <c r="K1209" s="1">
        <v>41187</v>
      </c>
      <c r="L1209">
        <v>1448.75</v>
      </c>
      <c r="M1209" s="1">
        <v>41190</v>
      </c>
      <c r="N1209">
        <v>-6.8</v>
      </c>
      <c r="O1209" s="2">
        <v>41187</v>
      </c>
      <c r="P1209" t="s">
        <v>49</v>
      </c>
      <c r="Q1209" s="2">
        <v>41264</v>
      </c>
      <c r="R1209" s="13"/>
      <c r="S1209" s="1">
        <v>41187</v>
      </c>
      <c r="T1209" t="s">
        <v>50</v>
      </c>
      <c r="U1209" s="2">
        <v>41348</v>
      </c>
      <c r="V1209" s="13"/>
      <c r="AC1209" s="1">
        <v>41207</v>
      </c>
      <c r="AD1209">
        <v>3903.41</v>
      </c>
    </row>
    <row r="1210" spans="1:30" x14ac:dyDescent="0.25">
      <c r="A1210" s="1">
        <v>41191</v>
      </c>
      <c r="B1210">
        <v>2517.1379999999999</v>
      </c>
      <c r="C1210" s="1">
        <v>41191</v>
      </c>
      <c r="D1210">
        <v>1441.48</v>
      </c>
      <c r="E1210" s="1">
        <v>41191</v>
      </c>
      <c r="F1210">
        <v>2.0764999999999998</v>
      </c>
      <c r="G1210" s="1">
        <v>38287</v>
      </c>
      <c r="H1210">
        <v>2.13</v>
      </c>
      <c r="I1210" s="1">
        <v>41190</v>
      </c>
      <c r="J1210">
        <v>1449.75</v>
      </c>
      <c r="K1210" s="1">
        <v>41190</v>
      </c>
      <c r="L1210">
        <v>1443</v>
      </c>
      <c r="M1210" s="1">
        <v>41191</v>
      </c>
      <c r="N1210">
        <v>-6.8</v>
      </c>
      <c r="O1210" s="2">
        <v>41190</v>
      </c>
      <c r="P1210" t="s">
        <v>49</v>
      </c>
      <c r="Q1210" s="2">
        <v>41264</v>
      </c>
      <c r="R1210" s="13"/>
      <c r="S1210" s="1">
        <v>41190</v>
      </c>
      <c r="T1210" t="s">
        <v>50</v>
      </c>
      <c r="U1210" s="2">
        <v>41348</v>
      </c>
      <c r="V1210" s="13"/>
      <c r="AC1210" s="1">
        <v>41208</v>
      </c>
      <c r="AD1210">
        <v>3902.59</v>
      </c>
    </row>
    <row r="1211" spans="1:30" x14ac:dyDescent="0.25">
      <c r="A1211" s="1">
        <v>41192</v>
      </c>
      <c r="B1211">
        <v>2501.7469999999998</v>
      </c>
      <c r="C1211" s="1">
        <v>41192</v>
      </c>
      <c r="D1211">
        <v>1432.56</v>
      </c>
      <c r="E1211" s="1">
        <v>41192</v>
      </c>
      <c r="F1211">
        <v>2.0903999999999998</v>
      </c>
      <c r="G1211" s="1">
        <v>38288</v>
      </c>
      <c r="H1211">
        <v>2.16</v>
      </c>
      <c r="I1211" s="1">
        <v>41191</v>
      </c>
      <c r="J1211">
        <v>1436</v>
      </c>
      <c r="K1211" s="1">
        <v>41191</v>
      </c>
      <c r="L1211">
        <v>1429</v>
      </c>
      <c r="M1211" s="1">
        <v>41192</v>
      </c>
      <c r="N1211">
        <v>-6.8</v>
      </c>
      <c r="O1211" s="2">
        <v>41191</v>
      </c>
      <c r="P1211" t="s">
        <v>49</v>
      </c>
      <c r="Q1211" s="2">
        <v>41264</v>
      </c>
      <c r="R1211" s="13"/>
      <c r="S1211" s="1">
        <v>41191</v>
      </c>
      <c r="T1211" t="s">
        <v>50</v>
      </c>
      <c r="U1211" s="2">
        <v>41348</v>
      </c>
      <c r="V1211" s="13"/>
      <c r="AC1211" s="1">
        <v>41211</v>
      </c>
      <c r="AD1211">
        <v>3902.59</v>
      </c>
    </row>
    <row r="1212" spans="1:30" x14ac:dyDescent="0.25">
      <c r="A1212" s="1">
        <v>41193</v>
      </c>
      <c r="B1212">
        <v>2502.6559999999999</v>
      </c>
      <c r="C1212" s="1">
        <v>41193</v>
      </c>
      <c r="D1212">
        <v>1432.84</v>
      </c>
      <c r="E1212" s="1">
        <v>41193</v>
      </c>
      <c r="F1212">
        <v>2.0950000000000002</v>
      </c>
      <c r="G1212" s="1">
        <v>38289</v>
      </c>
      <c r="H1212">
        <v>2.17</v>
      </c>
      <c r="I1212" s="1">
        <v>41192</v>
      </c>
      <c r="J1212">
        <v>1426.25</v>
      </c>
      <c r="K1212" s="1">
        <v>41192</v>
      </c>
      <c r="L1212">
        <v>1419.5</v>
      </c>
      <c r="M1212" s="1">
        <v>41193</v>
      </c>
      <c r="N1212">
        <v>-6.8</v>
      </c>
      <c r="O1212" s="2">
        <v>41192</v>
      </c>
      <c r="P1212" t="s">
        <v>49</v>
      </c>
      <c r="Q1212" s="2">
        <v>41264</v>
      </c>
      <c r="R1212" s="13"/>
      <c r="S1212" s="1">
        <v>41192</v>
      </c>
      <c r="T1212" t="s">
        <v>50</v>
      </c>
      <c r="U1212" s="2">
        <v>41348</v>
      </c>
      <c r="V1212" s="13"/>
      <c r="AC1212" s="1">
        <v>41212</v>
      </c>
      <c r="AD1212">
        <v>3902.59</v>
      </c>
    </row>
    <row r="1213" spans="1:30" x14ac:dyDescent="0.25">
      <c r="A1213" s="1">
        <v>41194</v>
      </c>
      <c r="B1213">
        <v>2495.2800000000002</v>
      </c>
      <c r="C1213" s="1">
        <v>41194</v>
      </c>
      <c r="D1213">
        <v>1428.59</v>
      </c>
      <c r="E1213" s="1">
        <v>41194</v>
      </c>
      <c r="F1213">
        <v>2.1011000000000002</v>
      </c>
      <c r="G1213" s="1">
        <v>38292</v>
      </c>
      <c r="H1213">
        <v>2.1800000000000002</v>
      </c>
      <c r="I1213" s="1">
        <v>41193</v>
      </c>
      <c r="J1213">
        <v>1428.5</v>
      </c>
      <c r="K1213" s="1">
        <v>41193</v>
      </c>
      <c r="L1213">
        <v>1421.5</v>
      </c>
      <c r="M1213" s="1">
        <v>41194</v>
      </c>
      <c r="N1213">
        <v>-6.8</v>
      </c>
      <c r="O1213" s="2">
        <v>41193</v>
      </c>
      <c r="P1213" t="s">
        <v>49</v>
      </c>
      <c r="Q1213" s="2">
        <v>41264</v>
      </c>
      <c r="R1213" s="13"/>
      <c r="S1213" s="1">
        <v>41193</v>
      </c>
      <c r="T1213" t="s">
        <v>50</v>
      </c>
      <c r="U1213" s="2">
        <v>41348</v>
      </c>
      <c r="V1213" s="13"/>
      <c r="AC1213" s="1">
        <v>41213</v>
      </c>
      <c r="AD1213">
        <v>3902.62</v>
      </c>
    </row>
    <row r="1214" spans="1:30" x14ac:dyDescent="0.25">
      <c r="A1214" s="1">
        <v>41197</v>
      </c>
      <c r="B1214">
        <v>2515.4409999999998</v>
      </c>
      <c r="C1214" s="1">
        <v>41197</v>
      </c>
      <c r="D1214">
        <v>1440.13</v>
      </c>
      <c r="E1214" s="1">
        <v>41197</v>
      </c>
      <c r="F1214">
        <v>2.0844999999999998</v>
      </c>
      <c r="G1214" s="1">
        <v>38293</v>
      </c>
      <c r="H1214">
        <v>2.19</v>
      </c>
      <c r="I1214" s="1">
        <v>41194</v>
      </c>
      <c r="J1214">
        <v>1421.5</v>
      </c>
      <c r="K1214" s="1">
        <v>41194</v>
      </c>
      <c r="L1214">
        <v>1414.75</v>
      </c>
      <c r="M1214" s="1">
        <v>41197</v>
      </c>
      <c r="N1214">
        <v>-6.8</v>
      </c>
      <c r="O1214" s="2">
        <v>41194</v>
      </c>
      <c r="P1214" t="s">
        <v>49</v>
      </c>
      <c r="Q1214" s="2">
        <v>41264</v>
      </c>
      <c r="R1214" s="13"/>
      <c r="S1214" s="1">
        <v>41194</v>
      </c>
      <c r="T1214" t="s">
        <v>50</v>
      </c>
      <c r="U1214" s="2">
        <v>41348</v>
      </c>
      <c r="V1214" s="13"/>
      <c r="AC1214" s="1">
        <v>41214</v>
      </c>
      <c r="AD1214">
        <v>3901.46</v>
      </c>
    </row>
    <row r="1215" spans="1:30" x14ac:dyDescent="0.25">
      <c r="A1215" s="1">
        <v>41198</v>
      </c>
      <c r="B1215">
        <v>2541.2829999999999</v>
      </c>
      <c r="C1215" s="1">
        <v>41198</v>
      </c>
      <c r="D1215">
        <v>1454.92</v>
      </c>
      <c r="E1215" s="1">
        <v>41198</v>
      </c>
      <c r="F1215">
        <v>2.0634000000000001</v>
      </c>
      <c r="G1215" s="1">
        <v>38294</v>
      </c>
      <c r="H1215">
        <v>2.2000000000000002</v>
      </c>
      <c r="I1215" s="1">
        <v>41197</v>
      </c>
      <c r="J1215">
        <v>1435.5</v>
      </c>
      <c r="K1215" s="1">
        <v>41197</v>
      </c>
      <c r="L1215">
        <v>1428.75</v>
      </c>
      <c r="M1215" s="1">
        <v>41198</v>
      </c>
      <c r="N1215">
        <v>-6.8</v>
      </c>
      <c r="O1215" s="2">
        <v>41197</v>
      </c>
      <c r="P1215" t="s">
        <v>49</v>
      </c>
      <c r="Q1215" s="2">
        <v>41264</v>
      </c>
      <c r="R1215" s="13"/>
      <c r="S1215" s="1">
        <v>41197</v>
      </c>
      <c r="T1215" t="s">
        <v>50</v>
      </c>
      <c r="U1215" s="2">
        <v>41348</v>
      </c>
      <c r="V1215" s="13"/>
      <c r="AC1215" s="1">
        <v>41215</v>
      </c>
      <c r="AD1215">
        <v>3917.96</v>
      </c>
    </row>
    <row r="1216" spans="1:30" x14ac:dyDescent="0.25">
      <c r="A1216" s="1">
        <v>41199</v>
      </c>
      <c r="B1216">
        <v>2552.0479999999998</v>
      </c>
      <c r="C1216" s="1">
        <v>41199</v>
      </c>
      <c r="D1216">
        <v>1460.91</v>
      </c>
      <c r="E1216" s="1">
        <v>41199</v>
      </c>
      <c r="F1216">
        <v>2.0556999999999999</v>
      </c>
      <c r="G1216" s="1">
        <v>38295</v>
      </c>
      <c r="H1216">
        <v>2.21</v>
      </c>
      <c r="I1216" s="1">
        <v>41198</v>
      </c>
      <c r="J1216">
        <v>1449.25</v>
      </c>
      <c r="K1216" s="1">
        <v>41198</v>
      </c>
      <c r="L1216">
        <v>1442.5</v>
      </c>
      <c r="M1216" s="1">
        <v>41199</v>
      </c>
      <c r="N1216">
        <v>-6.8</v>
      </c>
      <c r="O1216" s="2">
        <v>41198</v>
      </c>
      <c r="P1216" t="s">
        <v>49</v>
      </c>
      <c r="Q1216" s="2">
        <v>41264</v>
      </c>
      <c r="R1216" s="13"/>
      <c r="S1216" s="1">
        <v>41198</v>
      </c>
      <c r="T1216" t="s">
        <v>50</v>
      </c>
      <c r="U1216" s="2">
        <v>41348</v>
      </c>
      <c r="V1216" s="13"/>
      <c r="AC1216" s="1">
        <v>41218</v>
      </c>
      <c r="AD1216">
        <v>3918.34</v>
      </c>
    </row>
    <row r="1217" spans="1:30" x14ac:dyDescent="0.25">
      <c r="A1217" s="1">
        <v>41200</v>
      </c>
      <c r="B1217">
        <v>2545.9470000000001</v>
      </c>
      <c r="C1217" s="1">
        <v>41200</v>
      </c>
      <c r="D1217">
        <v>1457.34</v>
      </c>
      <c r="E1217" s="1">
        <v>41200</v>
      </c>
      <c r="F1217">
        <v>2.0629</v>
      </c>
      <c r="G1217" s="1">
        <v>38296</v>
      </c>
      <c r="H1217">
        <v>2.2200000000000002</v>
      </c>
      <c r="I1217" s="1">
        <v>41199</v>
      </c>
      <c r="J1217">
        <v>1457</v>
      </c>
      <c r="K1217" s="1">
        <v>41199</v>
      </c>
      <c r="L1217">
        <v>1450.25</v>
      </c>
      <c r="M1217" s="1">
        <v>41200</v>
      </c>
      <c r="N1217">
        <v>-6.7</v>
      </c>
      <c r="O1217" s="2">
        <v>41199</v>
      </c>
      <c r="P1217" t="s">
        <v>49</v>
      </c>
      <c r="Q1217" s="2">
        <v>41264</v>
      </c>
      <c r="R1217" s="13"/>
      <c r="S1217" s="1">
        <v>41199</v>
      </c>
      <c r="T1217" t="s">
        <v>50</v>
      </c>
      <c r="U1217" s="2">
        <v>41348</v>
      </c>
      <c r="V1217" s="13"/>
      <c r="AC1217" s="1">
        <v>41219</v>
      </c>
      <c r="AD1217">
        <v>3917.18</v>
      </c>
    </row>
    <row r="1218" spans="1:30" x14ac:dyDescent="0.25">
      <c r="A1218" s="1">
        <v>41201</v>
      </c>
      <c r="B1218">
        <v>2503.8029999999999</v>
      </c>
      <c r="C1218" s="1">
        <v>41201</v>
      </c>
      <c r="D1218">
        <v>1433.19</v>
      </c>
      <c r="E1218" s="1">
        <v>41201</v>
      </c>
      <c r="F1218">
        <v>2.0977999999999999</v>
      </c>
      <c r="G1218" s="1">
        <v>38299</v>
      </c>
      <c r="H1218">
        <v>2.2599999999999998</v>
      </c>
      <c r="I1218" s="1">
        <v>41200</v>
      </c>
      <c r="J1218">
        <v>1451.5</v>
      </c>
      <c r="K1218" s="1">
        <v>41200</v>
      </c>
      <c r="L1218">
        <v>1444.75</v>
      </c>
      <c r="M1218" s="1">
        <v>41201</v>
      </c>
      <c r="N1218">
        <v>-6.8</v>
      </c>
      <c r="O1218" s="2">
        <v>41200</v>
      </c>
      <c r="P1218" t="s">
        <v>49</v>
      </c>
      <c r="Q1218" s="2">
        <v>41264</v>
      </c>
      <c r="R1218" s="13"/>
      <c r="S1218" s="1">
        <v>41200</v>
      </c>
      <c r="T1218" t="s">
        <v>50</v>
      </c>
      <c r="U1218" s="2">
        <v>41348</v>
      </c>
      <c r="V1218" s="13"/>
      <c r="AC1218" s="1">
        <v>41220</v>
      </c>
      <c r="AD1218">
        <v>3943.52</v>
      </c>
    </row>
    <row r="1219" spans="1:30" x14ac:dyDescent="0.25">
      <c r="A1219" s="1">
        <v>41204</v>
      </c>
      <c r="B1219">
        <v>2504.9589999999998</v>
      </c>
      <c r="C1219" s="1">
        <v>41204</v>
      </c>
      <c r="D1219">
        <v>1433.82</v>
      </c>
      <c r="E1219" s="1">
        <v>41204</v>
      </c>
      <c r="F1219">
        <v>2.0971000000000002</v>
      </c>
      <c r="G1219" s="1">
        <v>38300</v>
      </c>
      <c r="H1219">
        <v>2.2737500000000002</v>
      </c>
      <c r="I1219" s="1">
        <v>41201</v>
      </c>
      <c r="J1219">
        <v>1424</v>
      </c>
      <c r="K1219" s="1">
        <v>41201</v>
      </c>
      <c r="L1219">
        <v>1417.25</v>
      </c>
      <c r="M1219" s="1">
        <v>41204</v>
      </c>
      <c r="N1219">
        <v>-6.8</v>
      </c>
      <c r="O1219" s="2">
        <v>41201</v>
      </c>
      <c r="P1219" t="s">
        <v>49</v>
      </c>
      <c r="Q1219" s="2">
        <v>41264</v>
      </c>
      <c r="R1219" s="13"/>
      <c r="S1219" s="1">
        <v>41201</v>
      </c>
      <c r="T1219" t="s">
        <v>50</v>
      </c>
      <c r="U1219" s="2">
        <v>41348</v>
      </c>
      <c r="V1219" s="13"/>
      <c r="AC1219" s="1">
        <v>41221</v>
      </c>
      <c r="AD1219">
        <v>3908.09</v>
      </c>
    </row>
    <row r="1220" spans="1:30" x14ac:dyDescent="0.25">
      <c r="A1220" s="1">
        <v>41205</v>
      </c>
      <c r="B1220">
        <v>2468.777</v>
      </c>
      <c r="C1220" s="1">
        <v>41205</v>
      </c>
      <c r="D1220">
        <v>1413.11</v>
      </c>
      <c r="E1220" s="1">
        <v>41205</v>
      </c>
      <c r="F1220">
        <v>2.1278000000000001</v>
      </c>
      <c r="G1220" s="1">
        <v>38301</v>
      </c>
      <c r="H1220">
        <v>2.2762500000000001</v>
      </c>
      <c r="I1220" s="1">
        <v>41204</v>
      </c>
      <c r="J1220">
        <v>1430</v>
      </c>
      <c r="K1220" s="1">
        <v>41204</v>
      </c>
      <c r="L1220">
        <v>1423.25</v>
      </c>
      <c r="M1220" s="1">
        <v>41205</v>
      </c>
      <c r="N1220">
        <v>-6.8</v>
      </c>
      <c r="O1220" s="2">
        <v>41204</v>
      </c>
      <c r="P1220" t="s">
        <v>49</v>
      </c>
      <c r="Q1220" s="2">
        <v>41264</v>
      </c>
      <c r="R1220" s="13"/>
      <c r="S1220" s="1">
        <v>41204</v>
      </c>
      <c r="T1220" t="s">
        <v>50</v>
      </c>
      <c r="U1220" s="2">
        <v>41348</v>
      </c>
      <c r="V1220" s="13"/>
      <c r="AC1220" s="1">
        <v>41222</v>
      </c>
      <c r="AD1220">
        <v>3914.73</v>
      </c>
    </row>
    <row r="1221" spans="1:30" x14ac:dyDescent="0.25">
      <c r="A1221" s="1">
        <v>41206</v>
      </c>
      <c r="B1221">
        <v>2461.1770000000001</v>
      </c>
      <c r="C1221" s="1">
        <v>41206</v>
      </c>
      <c r="D1221">
        <v>1408.75</v>
      </c>
      <c r="E1221" s="1">
        <v>41206</v>
      </c>
      <c r="F1221">
        <v>2.1343999999999999</v>
      </c>
      <c r="G1221" s="1">
        <v>38303</v>
      </c>
      <c r="H1221">
        <v>2.29</v>
      </c>
      <c r="I1221" s="1">
        <v>41205</v>
      </c>
      <c r="J1221">
        <v>1406.75</v>
      </c>
      <c r="K1221" s="1">
        <v>41205</v>
      </c>
      <c r="L1221">
        <v>1400</v>
      </c>
      <c r="M1221" s="1">
        <v>41206</v>
      </c>
      <c r="N1221">
        <v>-6.8</v>
      </c>
      <c r="O1221" s="2">
        <v>41205</v>
      </c>
      <c r="P1221" t="s">
        <v>49</v>
      </c>
      <c r="Q1221" s="2">
        <v>41264</v>
      </c>
      <c r="R1221" s="13"/>
      <c r="S1221" s="1">
        <v>41205</v>
      </c>
      <c r="T1221" t="s">
        <v>50</v>
      </c>
      <c r="U1221" s="2">
        <v>41348</v>
      </c>
      <c r="V1221" s="13"/>
      <c r="AC1221" s="1">
        <v>41226</v>
      </c>
      <c r="AD1221">
        <v>3908.66</v>
      </c>
    </row>
    <row r="1222" spans="1:30" x14ac:dyDescent="0.25">
      <c r="A1222" s="1">
        <v>41207</v>
      </c>
      <c r="B1222">
        <v>2468.596</v>
      </c>
      <c r="C1222" s="1">
        <v>41207</v>
      </c>
      <c r="D1222">
        <v>1412.97</v>
      </c>
      <c r="E1222" s="1">
        <v>41207</v>
      </c>
      <c r="F1222">
        <v>2.1282999999999999</v>
      </c>
      <c r="G1222" s="1">
        <v>38306</v>
      </c>
      <c r="H1222">
        <v>2.2999999999999998</v>
      </c>
      <c r="I1222" s="1">
        <v>41206</v>
      </c>
      <c r="J1222">
        <v>1405.25</v>
      </c>
      <c r="K1222" s="1">
        <v>41206</v>
      </c>
      <c r="L1222">
        <v>1398.5</v>
      </c>
      <c r="M1222" s="1">
        <v>41207</v>
      </c>
      <c r="N1222">
        <v>-6.8</v>
      </c>
      <c r="O1222" s="2">
        <v>41206</v>
      </c>
      <c r="P1222" t="s">
        <v>49</v>
      </c>
      <c r="Q1222" s="2">
        <v>41264</v>
      </c>
      <c r="R1222" s="13"/>
      <c r="S1222" s="1">
        <v>41206</v>
      </c>
      <c r="T1222" t="s">
        <v>50</v>
      </c>
      <c r="U1222" s="2">
        <v>41348</v>
      </c>
      <c r="V1222" s="13"/>
      <c r="AC1222" s="1">
        <v>41227</v>
      </c>
      <c r="AD1222">
        <v>3896.14</v>
      </c>
    </row>
    <row r="1223" spans="1:30" x14ac:dyDescent="0.25">
      <c r="A1223" s="1">
        <v>41208</v>
      </c>
      <c r="B1223">
        <v>2466.8009999999999</v>
      </c>
      <c r="C1223" s="1">
        <v>41208</v>
      </c>
      <c r="D1223">
        <v>1411.94</v>
      </c>
      <c r="E1223" s="1">
        <v>41208</v>
      </c>
      <c r="F1223">
        <v>2.13</v>
      </c>
      <c r="G1223" s="1">
        <v>38307</v>
      </c>
      <c r="H1223">
        <v>2.31</v>
      </c>
      <c r="I1223" s="1">
        <v>41207</v>
      </c>
      <c r="J1223">
        <v>1408.25</v>
      </c>
      <c r="K1223" s="1">
        <v>41207</v>
      </c>
      <c r="L1223">
        <v>1401.5</v>
      </c>
      <c r="M1223" s="1">
        <v>41208</v>
      </c>
      <c r="N1223">
        <v>-6.8</v>
      </c>
      <c r="O1223" s="2">
        <v>41207</v>
      </c>
      <c r="P1223" t="s">
        <v>49</v>
      </c>
      <c r="Q1223" s="2">
        <v>41264</v>
      </c>
      <c r="R1223" s="13"/>
      <c r="S1223" s="1">
        <v>41207</v>
      </c>
      <c r="T1223" t="s">
        <v>50</v>
      </c>
      <c r="U1223" s="2">
        <v>41348</v>
      </c>
      <c r="V1223" s="13"/>
      <c r="AC1223" s="1">
        <v>41228</v>
      </c>
      <c r="AD1223">
        <v>3892.28</v>
      </c>
    </row>
    <row r="1224" spans="1:30" x14ac:dyDescent="0.25">
      <c r="A1224" s="1">
        <v>41213</v>
      </c>
      <c r="B1224">
        <v>2467.5079999999998</v>
      </c>
      <c r="C1224" s="1">
        <v>41213</v>
      </c>
      <c r="D1224">
        <v>1412.16</v>
      </c>
      <c r="E1224" s="1">
        <v>41213</v>
      </c>
      <c r="F1224">
        <v>2.1328</v>
      </c>
      <c r="G1224" s="1">
        <v>38308</v>
      </c>
      <c r="H1224">
        <v>2.33</v>
      </c>
      <c r="I1224" s="1">
        <v>41208</v>
      </c>
      <c r="J1224">
        <v>1407.5</v>
      </c>
      <c r="K1224" s="1">
        <v>41208</v>
      </c>
      <c r="L1224">
        <v>1400.75</v>
      </c>
      <c r="M1224" s="1">
        <v>41211</v>
      </c>
      <c r="N1224">
        <v>-6.8</v>
      </c>
      <c r="O1224" s="2">
        <v>41208</v>
      </c>
      <c r="P1224" t="s">
        <v>49</v>
      </c>
      <c r="Q1224" s="2">
        <v>41264</v>
      </c>
      <c r="R1224" s="13"/>
      <c r="S1224" s="1">
        <v>41208</v>
      </c>
      <c r="T1224" t="s">
        <v>50</v>
      </c>
      <c r="U1224" s="2">
        <v>41348</v>
      </c>
      <c r="V1224" s="13"/>
      <c r="AC1224" s="1">
        <v>41229</v>
      </c>
      <c r="AD1224">
        <v>3902.37</v>
      </c>
    </row>
    <row r="1225" spans="1:30" x14ac:dyDescent="0.25">
      <c r="A1225" s="1">
        <v>41214</v>
      </c>
      <c r="B1225">
        <v>2494.665</v>
      </c>
      <c r="C1225" s="1">
        <v>41214</v>
      </c>
      <c r="D1225">
        <v>1427.59</v>
      </c>
      <c r="E1225" s="1">
        <v>41214</v>
      </c>
      <c r="F1225">
        <v>2.1103999999999998</v>
      </c>
      <c r="G1225" s="1">
        <v>38309</v>
      </c>
      <c r="H1225">
        <v>2.3387500000000001</v>
      </c>
      <c r="I1225" s="1">
        <v>41211</v>
      </c>
      <c r="J1225">
        <v>1407.5</v>
      </c>
      <c r="K1225" s="1">
        <v>41211</v>
      </c>
      <c r="L1225">
        <v>1400.75</v>
      </c>
      <c r="M1225" s="1">
        <v>41212</v>
      </c>
      <c r="N1225">
        <v>-6.8</v>
      </c>
      <c r="O1225" s="2">
        <v>41211</v>
      </c>
      <c r="P1225" t="s">
        <v>49</v>
      </c>
      <c r="Q1225" s="2">
        <v>41264</v>
      </c>
      <c r="R1225" s="13"/>
      <c r="S1225" s="1">
        <v>41211</v>
      </c>
      <c r="T1225" t="s">
        <v>50</v>
      </c>
      <c r="U1225" s="2">
        <v>41348</v>
      </c>
      <c r="V1225" s="13"/>
      <c r="AC1225" s="1">
        <v>41232</v>
      </c>
      <c r="AD1225">
        <v>3913.82</v>
      </c>
    </row>
    <row r="1226" spans="1:30" x14ac:dyDescent="0.25">
      <c r="A1226" s="1">
        <v>41215</v>
      </c>
      <c r="B1226">
        <v>2471.3000000000002</v>
      </c>
      <c r="C1226" s="1">
        <v>41215</v>
      </c>
      <c r="D1226">
        <v>1414.2</v>
      </c>
      <c r="E1226" s="1">
        <v>41215</v>
      </c>
      <c r="F1226">
        <v>2.1303999999999998</v>
      </c>
      <c r="G1226" s="1">
        <v>38310</v>
      </c>
      <c r="H1226">
        <v>2.34499999999999</v>
      </c>
      <c r="I1226" s="1">
        <v>41212</v>
      </c>
      <c r="J1226">
        <v>1407.5</v>
      </c>
      <c r="K1226" s="1">
        <v>41212</v>
      </c>
      <c r="L1226">
        <v>1400.75</v>
      </c>
      <c r="M1226" s="1">
        <v>41213</v>
      </c>
      <c r="N1226">
        <v>-6.8</v>
      </c>
      <c r="O1226" s="2">
        <v>41212</v>
      </c>
      <c r="P1226" t="s">
        <v>49</v>
      </c>
      <c r="Q1226" s="2">
        <v>41264</v>
      </c>
      <c r="R1226" s="13"/>
      <c r="S1226" s="1">
        <v>41212</v>
      </c>
      <c r="T1226" t="s">
        <v>50</v>
      </c>
      <c r="U1226" s="2">
        <v>41348</v>
      </c>
      <c r="V1226" s="13"/>
      <c r="AC1226" s="1">
        <v>41233</v>
      </c>
      <c r="AD1226">
        <v>3911.53</v>
      </c>
    </row>
    <row r="1227" spans="1:30" x14ac:dyDescent="0.25">
      <c r="A1227" s="1">
        <v>41218</v>
      </c>
      <c r="B1227">
        <v>2476.94</v>
      </c>
      <c r="C1227" s="1">
        <v>41218</v>
      </c>
      <c r="D1227">
        <v>1417.26</v>
      </c>
      <c r="E1227" s="1">
        <v>41218</v>
      </c>
      <c r="F1227">
        <v>2.1313</v>
      </c>
      <c r="G1227" s="1">
        <v>38313</v>
      </c>
      <c r="H1227">
        <v>2.36</v>
      </c>
      <c r="I1227" s="1">
        <v>41213</v>
      </c>
      <c r="J1227">
        <v>1406.75</v>
      </c>
      <c r="K1227" s="1">
        <v>41213</v>
      </c>
      <c r="L1227">
        <v>1400</v>
      </c>
      <c r="M1227" s="1">
        <v>41214</v>
      </c>
      <c r="N1227">
        <v>-6.8</v>
      </c>
      <c r="O1227" s="2">
        <v>41213</v>
      </c>
      <c r="P1227" t="s">
        <v>49</v>
      </c>
      <c r="Q1227" s="2">
        <v>41264</v>
      </c>
      <c r="R1227" s="13"/>
      <c r="S1227" s="1">
        <v>41213</v>
      </c>
      <c r="T1227" t="s">
        <v>50</v>
      </c>
      <c r="U1227" s="2">
        <v>41348</v>
      </c>
      <c r="V1227" s="13"/>
      <c r="AC1227" s="1">
        <v>41234</v>
      </c>
      <c r="AD1227">
        <v>3904.97</v>
      </c>
    </row>
    <row r="1228" spans="1:30" x14ac:dyDescent="0.25">
      <c r="A1228" s="1">
        <v>41219</v>
      </c>
      <c r="B1228">
        <v>2496.4580000000001</v>
      </c>
      <c r="C1228" s="1">
        <v>41219</v>
      </c>
      <c r="D1228">
        <v>1428.39</v>
      </c>
      <c r="E1228" s="1">
        <v>41219</v>
      </c>
      <c r="F1228">
        <v>2.1158999999999999</v>
      </c>
      <c r="G1228" s="1">
        <v>38314</v>
      </c>
      <c r="H1228">
        <v>2.38</v>
      </c>
      <c r="I1228" s="1">
        <v>41214</v>
      </c>
      <c r="J1228">
        <v>1423.25</v>
      </c>
      <c r="K1228" s="1">
        <v>41214</v>
      </c>
      <c r="L1228">
        <v>1416.5</v>
      </c>
      <c r="M1228" s="1">
        <v>41215</v>
      </c>
      <c r="N1228">
        <v>-6.8</v>
      </c>
      <c r="O1228" s="2">
        <v>41214</v>
      </c>
      <c r="P1228" t="s">
        <v>49</v>
      </c>
      <c r="Q1228" s="2">
        <v>41264</v>
      </c>
      <c r="R1228" s="13"/>
      <c r="S1228" s="1">
        <v>41214</v>
      </c>
      <c r="T1228" t="s">
        <v>50</v>
      </c>
      <c r="U1228" s="2">
        <v>41348</v>
      </c>
      <c r="V1228" s="13"/>
      <c r="AC1228" s="1">
        <v>41236</v>
      </c>
      <c r="AD1228">
        <v>3875.96</v>
      </c>
    </row>
    <row r="1229" spans="1:30" x14ac:dyDescent="0.25">
      <c r="A1229" s="1">
        <v>41220</v>
      </c>
      <c r="B1229">
        <v>2439.4760000000001</v>
      </c>
      <c r="C1229" s="1">
        <v>41220</v>
      </c>
      <c r="D1229">
        <v>1394.53</v>
      </c>
      <c r="E1229" s="1">
        <v>41220</v>
      </c>
      <c r="F1229">
        <v>2.1979000000000002</v>
      </c>
      <c r="G1229" s="1">
        <v>38315</v>
      </c>
      <c r="H1229">
        <v>2.38063</v>
      </c>
      <c r="I1229" s="1">
        <v>41215</v>
      </c>
      <c r="J1229">
        <v>1405.5</v>
      </c>
      <c r="K1229" s="1">
        <v>41215</v>
      </c>
      <c r="L1229">
        <v>1398.75</v>
      </c>
      <c r="M1229" s="1">
        <v>41218</v>
      </c>
      <c r="N1229">
        <v>-6.8</v>
      </c>
      <c r="O1229" s="2">
        <v>41215</v>
      </c>
      <c r="P1229" t="s">
        <v>49</v>
      </c>
      <c r="Q1229" s="2">
        <v>41264</v>
      </c>
      <c r="R1229" s="13"/>
      <c r="S1229" s="1">
        <v>41215</v>
      </c>
      <c r="T1229" t="s">
        <v>50</v>
      </c>
      <c r="U1229" s="2">
        <v>41348</v>
      </c>
      <c r="V1229" s="13"/>
      <c r="AC1229" s="1">
        <v>41239</v>
      </c>
      <c r="AD1229">
        <v>3881.94</v>
      </c>
    </row>
    <row r="1230" spans="1:30" x14ac:dyDescent="0.25">
      <c r="A1230" s="1">
        <v>41221</v>
      </c>
      <c r="B1230">
        <v>2409.721</v>
      </c>
      <c r="C1230" s="1">
        <v>41221</v>
      </c>
      <c r="D1230">
        <v>1377.51</v>
      </c>
      <c r="E1230" s="1">
        <v>41221</v>
      </c>
      <c r="F1230">
        <v>2.2252000000000001</v>
      </c>
      <c r="G1230" s="1">
        <v>38317</v>
      </c>
      <c r="H1230">
        <v>2.4</v>
      </c>
      <c r="I1230" s="1">
        <v>41218</v>
      </c>
      <c r="J1230">
        <v>1412</v>
      </c>
      <c r="K1230" s="1">
        <v>41218</v>
      </c>
      <c r="L1230">
        <v>1405.25</v>
      </c>
      <c r="M1230" s="1">
        <v>41219</v>
      </c>
      <c r="N1230">
        <v>-6.8</v>
      </c>
      <c r="O1230" s="2">
        <v>41218</v>
      </c>
      <c r="P1230" t="s">
        <v>49</v>
      </c>
      <c r="Q1230" s="2">
        <v>41264</v>
      </c>
      <c r="R1230" s="13"/>
      <c r="S1230" s="1">
        <v>41218</v>
      </c>
      <c r="T1230" t="s">
        <v>50</v>
      </c>
      <c r="U1230" s="2">
        <v>41348</v>
      </c>
      <c r="V1230" s="13"/>
      <c r="AC1230" s="1">
        <v>41240</v>
      </c>
      <c r="AD1230">
        <v>3888.97</v>
      </c>
    </row>
    <row r="1231" spans="1:30" x14ac:dyDescent="0.25">
      <c r="A1231" s="1">
        <v>41222</v>
      </c>
      <c r="B1231">
        <v>2413.9250000000002</v>
      </c>
      <c r="C1231" s="1">
        <v>41222</v>
      </c>
      <c r="D1231">
        <v>1379.85</v>
      </c>
      <c r="E1231" s="1">
        <v>41222</v>
      </c>
      <c r="F1231">
        <v>2.222</v>
      </c>
      <c r="G1231" s="1">
        <v>38320</v>
      </c>
      <c r="H1231">
        <v>2.4</v>
      </c>
      <c r="I1231" s="1">
        <v>41219</v>
      </c>
      <c r="J1231">
        <v>1425.25</v>
      </c>
      <c r="K1231" s="1">
        <v>41219</v>
      </c>
      <c r="L1231">
        <v>1418.5</v>
      </c>
      <c r="M1231" s="1">
        <v>41220</v>
      </c>
      <c r="N1231">
        <v>-6.8</v>
      </c>
      <c r="O1231" s="2">
        <v>41219</v>
      </c>
      <c r="P1231" t="s">
        <v>49</v>
      </c>
      <c r="Q1231" s="2">
        <v>41264</v>
      </c>
      <c r="R1231" s="13"/>
      <c r="S1231" s="1">
        <v>41219</v>
      </c>
      <c r="T1231" t="s">
        <v>50</v>
      </c>
      <c r="U1231" s="2">
        <v>41348</v>
      </c>
      <c r="V1231" s="13"/>
      <c r="AC1231" s="1">
        <v>41241</v>
      </c>
      <c r="AD1231">
        <v>3888.17</v>
      </c>
    </row>
    <row r="1232" spans="1:30" x14ac:dyDescent="0.25">
      <c r="A1232" s="1">
        <v>41225</v>
      </c>
      <c r="B1232">
        <v>2414.239</v>
      </c>
      <c r="C1232" s="1">
        <v>41225</v>
      </c>
      <c r="D1232">
        <v>1380.03</v>
      </c>
      <c r="E1232" s="1">
        <v>41225</v>
      </c>
      <c r="F1232">
        <v>2.2217000000000002</v>
      </c>
      <c r="G1232" s="1">
        <v>38321</v>
      </c>
      <c r="H1232">
        <v>2.41</v>
      </c>
      <c r="I1232" s="1">
        <v>41220</v>
      </c>
      <c r="J1232">
        <v>1389</v>
      </c>
      <c r="K1232" s="1">
        <v>41220</v>
      </c>
      <c r="L1232">
        <v>1382.25</v>
      </c>
      <c r="M1232" s="1">
        <v>41221</v>
      </c>
      <c r="N1232">
        <v>-6.8</v>
      </c>
      <c r="O1232" s="2">
        <v>41220</v>
      </c>
      <c r="P1232" t="s">
        <v>49</v>
      </c>
      <c r="Q1232" s="2">
        <v>41264</v>
      </c>
      <c r="R1232" s="13"/>
      <c r="S1232" s="1">
        <v>41220</v>
      </c>
      <c r="T1232" t="s">
        <v>50</v>
      </c>
      <c r="U1232" s="2">
        <v>41348</v>
      </c>
      <c r="V1232" s="13"/>
      <c r="AC1232" s="1">
        <v>41242</v>
      </c>
      <c r="AD1232">
        <v>3883.64</v>
      </c>
    </row>
    <row r="1233" spans="1:30" x14ac:dyDescent="0.25">
      <c r="A1233" s="1">
        <v>41226</v>
      </c>
      <c r="B1233">
        <v>2405.3789999999999</v>
      </c>
      <c r="C1233" s="1">
        <v>41226</v>
      </c>
      <c r="D1233">
        <v>1374.53</v>
      </c>
      <c r="E1233" s="1">
        <v>41226</v>
      </c>
      <c r="F1233">
        <v>2.2330999999999999</v>
      </c>
      <c r="G1233" s="1">
        <v>38322</v>
      </c>
      <c r="H1233">
        <v>2.4187500000000002</v>
      </c>
      <c r="I1233" s="1">
        <v>41221</v>
      </c>
      <c r="J1233">
        <v>1375.25</v>
      </c>
      <c r="K1233" s="1">
        <v>41221</v>
      </c>
      <c r="L1233">
        <v>1368.5</v>
      </c>
      <c r="M1233" s="1">
        <v>41222</v>
      </c>
      <c r="N1233">
        <v>-6.8</v>
      </c>
      <c r="O1233" s="2">
        <v>41221</v>
      </c>
      <c r="P1233" t="s">
        <v>49</v>
      </c>
      <c r="Q1233" s="2">
        <v>41264</v>
      </c>
      <c r="R1233" s="13"/>
      <c r="S1233" s="1">
        <v>41221</v>
      </c>
      <c r="T1233" t="s">
        <v>50</v>
      </c>
      <c r="U1233" s="2">
        <v>41348</v>
      </c>
      <c r="V1233" s="13"/>
      <c r="AC1233" s="1">
        <v>41243</v>
      </c>
      <c r="AD1233">
        <v>3883.42</v>
      </c>
    </row>
    <row r="1234" spans="1:30" x14ac:dyDescent="0.25">
      <c r="A1234" s="1">
        <v>41227</v>
      </c>
      <c r="B1234">
        <v>2372.9380000000001</v>
      </c>
      <c r="C1234" s="1">
        <v>41227</v>
      </c>
      <c r="D1234">
        <v>1355.49</v>
      </c>
      <c r="E1234" s="1">
        <v>41227</v>
      </c>
      <c r="F1234">
        <v>2.2721999999999998</v>
      </c>
      <c r="G1234" s="1">
        <v>38323</v>
      </c>
      <c r="H1234">
        <v>2.4375</v>
      </c>
      <c r="I1234" s="1">
        <v>41222</v>
      </c>
      <c r="J1234">
        <v>1375.75</v>
      </c>
      <c r="K1234" s="1">
        <v>41222</v>
      </c>
      <c r="L1234">
        <v>1369</v>
      </c>
      <c r="M1234" s="1">
        <v>41225</v>
      </c>
      <c r="N1234">
        <v>-6.8</v>
      </c>
      <c r="O1234" s="2">
        <v>41222</v>
      </c>
      <c r="P1234" t="s">
        <v>49</v>
      </c>
      <c r="Q1234" s="2">
        <v>41264</v>
      </c>
      <c r="R1234" s="13"/>
      <c r="S1234" s="1">
        <v>41222</v>
      </c>
      <c r="T1234" t="s">
        <v>50</v>
      </c>
      <c r="U1234" s="2">
        <v>41348</v>
      </c>
      <c r="V1234" s="13"/>
      <c r="AC1234" s="1">
        <v>41246</v>
      </c>
      <c r="AD1234">
        <v>3887.83</v>
      </c>
    </row>
    <row r="1235" spans="1:30" x14ac:dyDescent="0.25">
      <c r="A1235" s="1">
        <v>41228</v>
      </c>
      <c r="B1235">
        <v>2369.3200000000002</v>
      </c>
      <c r="C1235" s="1">
        <v>41228</v>
      </c>
      <c r="D1235">
        <v>1353.33</v>
      </c>
      <c r="E1235" s="1">
        <v>41228</v>
      </c>
      <c r="F1235">
        <v>2.2850000000000001</v>
      </c>
      <c r="G1235" s="1">
        <v>38324</v>
      </c>
      <c r="H1235">
        <v>2.44</v>
      </c>
      <c r="I1235" s="1">
        <v>41225</v>
      </c>
      <c r="J1235">
        <v>1378.25</v>
      </c>
      <c r="K1235" s="1">
        <v>41225</v>
      </c>
      <c r="L1235">
        <v>1371.5</v>
      </c>
      <c r="M1235" s="1">
        <v>41226</v>
      </c>
      <c r="N1235">
        <v>-6.9</v>
      </c>
      <c r="O1235" s="2">
        <v>41225</v>
      </c>
      <c r="P1235" t="s">
        <v>49</v>
      </c>
      <c r="Q1235" s="2">
        <v>41264</v>
      </c>
      <c r="R1235" s="13"/>
      <c r="S1235" s="1">
        <v>41225</v>
      </c>
      <c r="T1235" t="s">
        <v>50</v>
      </c>
      <c r="U1235" s="2">
        <v>41348</v>
      </c>
      <c r="V1235" s="13"/>
      <c r="AC1235" s="1">
        <v>41247</v>
      </c>
      <c r="AD1235">
        <v>3887.61</v>
      </c>
    </row>
    <row r="1236" spans="1:30" x14ac:dyDescent="0.25">
      <c r="A1236" s="1">
        <v>41229</v>
      </c>
      <c r="B1236">
        <v>2381.0189999999998</v>
      </c>
      <c r="C1236" s="1">
        <v>41229</v>
      </c>
      <c r="D1236">
        <v>1359.88</v>
      </c>
      <c r="E1236" s="1">
        <v>41229</v>
      </c>
      <c r="F1236">
        <v>2.2753999999999999</v>
      </c>
      <c r="G1236" s="1">
        <v>38327</v>
      </c>
      <c r="H1236">
        <v>2.44</v>
      </c>
      <c r="I1236" s="1">
        <v>41226</v>
      </c>
      <c r="J1236">
        <v>1371</v>
      </c>
      <c r="K1236" s="1">
        <v>41226</v>
      </c>
      <c r="L1236">
        <v>1364</v>
      </c>
      <c r="M1236" s="1">
        <v>41227</v>
      </c>
      <c r="N1236">
        <v>-6.9</v>
      </c>
      <c r="O1236" s="2">
        <v>41226</v>
      </c>
      <c r="P1236" t="s">
        <v>49</v>
      </c>
      <c r="Q1236" s="2">
        <v>41264</v>
      </c>
      <c r="R1236" s="13"/>
      <c r="S1236" s="1">
        <v>41226</v>
      </c>
      <c r="T1236" t="s">
        <v>50</v>
      </c>
      <c r="U1236" s="2">
        <v>41348</v>
      </c>
      <c r="V1236" s="13"/>
      <c r="AC1236" s="1">
        <v>41248</v>
      </c>
      <c r="AD1236">
        <v>3888.73</v>
      </c>
    </row>
    <row r="1237" spans="1:30" x14ac:dyDescent="0.25">
      <c r="A1237" s="1">
        <v>41232</v>
      </c>
      <c r="B1237">
        <v>2428.473</v>
      </c>
      <c r="C1237" s="1">
        <v>41232</v>
      </c>
      <c r="D1237">
        <v>1386.89</v>
      </c>
      <c r="E1237" s="1">
        <v>41232</v>
      </c>
      <c r="F1237">
        <v>2.2366999999999999</v>
      </c>
      <c r="G1237" s="1">
        <v>38328</v>
      </c>
      <c r="H1237">
        <v>2.4500000000000002</v>
      </c>
      <c r="I1237" s="1">
        <v>41227</v>
      </c>
      <c r="J1237">
        <v>1353</v>
      </c>
      <c r="K1237" s="1">
        <v>41227</v>
      </c>
      <c r="L1237">
        <v>1346</v>
      </c>
      <c r="M1237" s="1">
        <v>41228</v>
      </c>
      <c r="N1237">
        <v>-6.8</v>
      </c>
      <c r="O1237" s="2">
        <v>41227</v>
      </c>
      <c r="P1237" t="s">
        <v>49</v>
      </c>
      <c r="Q1237" s="2">
        <v>41264</v>
      </c>
      <c r="R1237" s="13"/>
      <c r="S1237" s="1">
        <v>41227</v>
      </c>
      <c r="T1237" t="s">
        <v>50</v>
      </c>
      <c r="U1237" s="2">
        <v>41348</v>
      </c>
      <c r="V1237" s="13"/>
      <c r="AC1237" s="1">
        <v>41249</v>
      </c>
      <c r="AD1237">
        <v>3889.53</v>
      </c>
    </row>
    <row r="1238" spans="1:30" x14ac:dyDescent="0.25">
      <c r="A1238" s="1">
        <v>41233</v>
      </c>
      <c r="B1238">
        <v>2430.2939999999999</v>
      </c>
      <c r="C1238" s="1">
        <v>41233</v>
      </c>
      <c r="D1238">
        <v>1387.81</v>
      </c>
      <c r="E1238" s="1">
        <v>41233</v>
      </c>
      <c r="F1238">
        <v>2.2366999999999999</v>
      </c>
      <c r="G1238" s="1">
        <v>38329</v>
      </c>
      <c r="H1238">
        <v>2.46</v>
      </c>
      <c r="I1238" s="1">
        <v>41228</v>
      </c>
      <c r="J1238">
        <v>1351.25</v>
      </c>
      <c r="K1238" s="1">
        <v>41228</v>
      </c>
      <c r="L1238">
        <v>1344.5</v>
      </c>
      <c r="M1238" s="1">
        <v>41229</v>
      </c>
      <c r="N1238">
        <v>-6.7</v>
      </c>
      <c r="O1238" s="2">
        <v>41228</v>
      </c>
      <c r="P1238" t="s">
        <v>49</v>
      </c>
      <c r="Q1238" s="2">
        <v>41264</v>
      </c>
      <c r="R1238" s="13"/>
      <c r="S1238" s="1">
        <v>41228</v>
      </c>
      <c r="T1238" t="s">
        <v>50</v>
      </c>
      <c r="U1238" s="2">
        <v>41348</v>
      </c>
      <c r="V1238" s="13"/>
      <c r="AC1238" s="1">
        <v>41250</v>
      </c>
      <c r="AD1238">
        <v>3888.05</v>
      </c>
    </row>
    <row r="1239" spans="1:30" x14ac:dyDescent="0.25">
      <c r="A1239" s="1">
        <v>41234</v>
      </c>
      <c r="B1239">
        <v>2435.971</v>
      </c>
      <c r="C1239" s="1">
        <v>41234</v>
      </c>
      <c r="D1239">
        <v>1391.03</v>
      </c>
      <c r="E1239" s="1">
        <v>41234</v>
      </c>
      <c r="F1239">
        <v>2.2286000000000001</v>
      </c>
      <c r="G1239" s="1">
        <v>38330</v>
      </c>
      <c r="H1239">
        <v>2.46999999999999</v>
      </c>
      <c r="I1239" s="1">
        <v>41229</v>
      </c>
      <c r="J1239">
        <v>1359.75</v>
      </c>
      <c r="K1239" s="1">
        <v>41229</v>
      </c>
      <c r="L1239">
        <v>1353</v>
      </c>
      <c r="M1239" s="1">
        <v>41232</v>
      </c>
      <c r="N1239">
        <v>-6.6</v>
      </c>
      <c r="O1239" s="2">
        <v>41229</v>
      </c>
      <c r="P1239" t="s">
        <v>49</v>
      </c>
      <c r="Q1239" s="2">
        <v>41264</v>
      </c>
      <c r="R1239" s="13"/>
      <c r="S1239" s="1">
        <v>41229</v>
      </c>
      <c r="T1239" t="s">
        <v>50</v>
      </c>
      <c r="U1239" s="2">
        <v>41348</v>
      </c>
      <c r="V1239" s="13"/>
      <c r="AC1239" s="1">
        <v>41253</v>
      </c>
      <c r="AD1239">
        <v>3887.67</v>
      </c>
    </row>
    <row r="1240" spans="1:30" x14ac:dyDescent="0.25">
      <c r="A1240" s="1">
        <v>41236</v>
      </c>
      <c r="B1240">
        <v>2468.0569999999998</v>
      </c>
      <c r="C1240" s="1">
        <v>41236</v>
      </c>
      <c r="D1240">
        <v>1409.15</v>
      </c>
      <c r="E1240" s="1">
        <v>41236</v>
      </c>
      <c r="F1240">
        <v>2.1890999999999998</v>
      </c>
      <c r="G1240" s="1">
        <v>38331</v>
      </c>
      <c r="H1240">
        <v>2.48</v>
      </c>
      <c r="I1240" s="1">
        <v>41232</v>
      </c>
      <c r="J1240">
        <v>1382.5</v>
      </c>
      <c r="K1240" s="1">
        <v>41232</v>
      </c>
      <c r="L1240">
        <v>1376</v>
      </c>
      <c r="M1240" s="1">
        <v>41233</v>
      </c>
      <c r="N1240">
        <v>-6.7</v>
      </c>
      <c r="O1240" s="2">
        <v>41232</v>
      </c>
      <c r="P1240" t="s">
        <v>49</v>
      </c>
      <c r="Q1240" s="2">
        <v>41264</v>
      </c>
      <c r="R1240" s="13"/>
      <c r="S1240" s="1">
        <v>41232</v>
      </c>
      <c r="T1240" t="s">
        <v>50</v>
      </c>
      <c r="U1240" s="2">
        <v>41348</v>
      </c>
      <c r="V1240" s="13"/>
      <c r="AC1240" s="1">
        <v>41254</v>
      </c>
      <c r="AD1240">
        <v>3882.57</v>
      </c>
    </row>
    <row r="1241" spans="1:30" x14ac:dyDescent="0.25">
      <c r="A1241" s="1">
        <v>41239</v>
      </c>
      <c r="B1241">
        <v>2463.1190000000001</v>
      </c>
      <c r="C1241" s="1">
        <v>41239</v>
      </c>
      <c r="D1241">
        <v>1406.29</v>
      </c>
      <c r="E1241" s="1">
        <v>41239</v>
      </c>
      <c r="F1241">
        <v>2.1941000000000002</v>
      </c>
      <c r="G1241" s="1">
        <v>38334</v>
      </c>
      <c r="H1241">
        <v>2.4900000000000002</v>
      </c>
      <c r="I1241" s="1">
        <v>41233</v>
      </c>
      <c r="J1241">
        <v>1386.25</v>
      </c>
      <c r="K1241" s="1">
        <v>41233</v>
      </c>
      <c r="L1241">
        <v>1379.5</v>
      </c>
      <c r="M1241" s="1">
        <v>41234</v>
      </c>
      <c r="N1241">
        <v>-6.6</v>
      </c>
      <c r="O1241" s="2">
        <v>41233</v>
      </c>
      <c r="P1241" t="s">
        <v>49</v>
      </c>
      <c r="Q1241" s="2">
        <v>41264</v>
      </c>
      <c r="R1241" s="13"/>
      <c r="S1241" s="1">
        <v>41233</v>
      </c>
      <c r="T1241" t="s">
        <v>50</v>
      </c>
      <c r="U1241" s="2">
        <v>41348</v>
      </c>
      <c r="V1241" s="13"/>
      <c r="AC1241" s="1">
        <v>41255</v>
      </c>
      <c r="AD1241">
        <v>3881.54</v>
      </c>
    </row>
    <row r="1242" spans="1:30" x14ac:dyDescent="0.25">
      <c r="A1242" s="1">
        <v>41240</v>
      </c>
      <c r="B1242">
        <v>2450.4769999999999</v>
      </c>
      <c r="C1242" s="1">
        <v>41240</v>
      </c>
      <c r="D1242">
        <v>1398.94</v>
      </c>
      <c r="E1242" s="1">
        <v>41240</v>
      </c>
      <c r="F1242">
        <v>2.2090000000000001</v>
      </c>
      <c r="G1242" s="1">
        <v>38335</v>
      </c>
      <c r="H1242">
        <v>2.5</v>
      </c>
      <c r="I1242" s="1">
        <v>41234</v>
      </c>
      <c r="J1242">
        <v>1388.25</v>
      </c>
      <c r="K1242" s="1">
        <v>41234</v>
      </c>
      <c r="L1242">
        <v>1381.75</v>
      </c>
      <c r="M1242" s="1">
        <v>41236</v>
      </c>
      <c r="N1242">
        <v>-6.6</v>
      </c>
      <c r="O1242" s="2">
        <v>41234</v>
      </c>
      <c r="P1242" t="s">
        <v>49</v>
      </c>
      <c r="Q1242" s="2">
        <v>41264</v>
      </c>
      <c r="R1242" s="13"/>
      <c r="S1242" s="1">
        <v>41234</v>
      </c>
      <c r="T1242" t="s">
        <v>50</v>
      </c>
      <c r="U1242" s="2">
        <v>41348</v>
      </c>
      <c r="V1242" s="13"/>
      <c r="AC1242" s="1">
        <v>41256</v>
      </c>
      <c r="AD1242">
        <v>3887.41</v>
      </c>
    </row>
    <row r="1243" spans="1:30" x14ac:dyDescent="0.25">
      <c r="A1243" s="1">
        <v>41241</v>
      </c>
      <c r="B1243">
        <v>2470.4679999999998</v>
      </c>
      <c r="C1243" s="1">
        <v>41241</v>
      </c>
      <c r="D1243">
        <v>1409.93</v>
      </c>
      <c r="E1243" s="1">
        <v>41241</v>
      </c>
      <c r="F1243">
        <v>2.1958000000000002</v>
      </c>
      <c r="G1243" s="1">
        <v>38336</v>
      </c>
      <c r="H1243">
        <v>2.50124999999999</v>
      </c>
      <c r="I1243" s="1">
        <v>41236</v>
      </c>
      <c r="J1243">
        <v>1405.25</v>
      </c>
      <c r="K1243" s="1">
        <v>41236</v>
      </c>
      <c r="L1243">
        <v>1398.75</v>
      </c>
      <c r="M1243" s="1">
        <v>41239</v>
      </c>
      <c r="N1243">
        <v>-6.6</v>
      </c>
      <c r="O1243" s="2">
        <v>41236</v>
      </c>
      <c r="P1243" t="s">
        <v>49</v>
      </c>
      <c r="Q1243" s="2">
        <v>41264</v>
      </c>
      <c r="R1243" s="13"/>
      <c r="S1243" s="1">
        <v>41236</v>
      </c>
      <c r="T1243" t="s">
        <v>50</v>
      </c>
      <c r="U1243" s="2">
        <v>41348</v>
      </c>
      <c r="V1243" s="13"/>
      <c r="AC1243" s="1">
        <v>41257</v>
      </c>
      <c r="AD1243">
        <v>3885.85</v>
      </c>
    </row>
    <row r="1244" spans="1:30" x14ac:dyDescent="0.25">
      <c r="A1244" s="1">
        <v>41242</v>
      </c>
      <c r="B1244">
        <v>2481.4209999999998</v>
      </c>
      <c r="C1244" s="1">
        <v>41242</v>
      </c>
      <c r="D1244">
        <v>1415.95</v>
      </c>
      <c r="E1244" s="1">
        <v>41242</v>
      </c>
      <c r="F1244">
        <v>2.1879</v>
      </c>
      <c r="G1244" s="1">
        <v>38337</v>
      </c>
      <c r="H1244">
        <v>2.5099999999999998</v>
      </c>
      <c r="I1244" s="1">
        <v>41239</v>
      </c>
      <c r="J1244">
        <v>1403.25</v>
      </c>
      <c r="K1244" s="1">
        <v>41239</v>
      </c>
      <c r="L1244">
        <v>1396.75</v>
      </c>
      <c r="M1244" s="1">
        <v>41240</v>
      </c>
      <c r="N1244">
        <v>-6.6</v>
      </c>
      <c r="O1244" s="2">
        <v>41239</v>
      </c>
      <c r="P1244" t="s">
        <v>49</v>
      </c>
      <c r="Q1244" s="2">
        <v>41264</v>
      </c>
      <c r="R1244" s="13"/>
      <c r="S1244" s="1">
        <v>41239</v>
      </c>
      <c r="T1244" t="s">
        <v>50</v>
      </c>
      <c r="U1244" s="2">
        <v>41348</v>
      </c>
      <c r="V1244" s="13"/>
      <c r="AC1244" s="1">
        <v>41260</v>
      </c>
      <c r="AD1244">
        <v>3897.79</v>
      </c>
    </row>
    <row r="1245" spans="1:30" x14ac:dyDescent="0.25">
      <c r="A1245" s="1">
        <v>41243</v>
      </c>
      <c r="B1245">
        <v>2481.8220000000001</v>
      </c>
      <c r="C1245" s="1">
        <v>41243</v>
      </c>
      <c r="D1245">
        <v>1416.18</v>
      </c>
      <c r="E1245" s="1">
        <v>41243</v>
      </c>
      <c r="F1245">
        <v>2.1877</v>
      </c>
      <c r="G1245" s="1">
        <v>38338</v>
      </c>
      <c r="H1245">
        <v>2.52</v>
      </c>
      <c r="I1245" s="1">
        <v>41240</v>
      </c>
      <c r="J1245">
        <v>1397.5</v>
      </c>
      <c r="K1245" s="1">
        <v>41240</v>
      </c>
      <c r="L1245">
        <v>1390.75</v>
      </c>
      <c r="M1245" s="1">
        <v>41241</v>
      </c>
      <c r="N1245">
        <v>-6.7</v>
      </c>
      <c r="O1245" s="2">
        <v>41240</v>
      </c>
      <c r="P1245" t="s">
        <v>49</v>
      </c>
      <c r="Q1245" s="2">
        <v>41264</v>
      </c>
      <c r="R1245" s="13"/>
      <c r="S1245" s="1">
        <v>41240</v>
      </c>
      <c r="T1245" t="s">
        <v>50</v>
      </c>
      <c r="U1245" s="2">
        <v>41348</v>
      </c>
      <c r="V1245" s="13"/>
      <c r="AC1245" s="1">
        <v>41261</v>
      </c>
      <c r="AD1245">
        <v>3886.98</v>
      </c>
    </row>
    <row r="1246" spans="1:30" x14ac:dyDescent="0.25">
      <c r="A1246" s="1">
        <v>41246</v>
      </c>
      <c r="B1246">
        <v>2470.0720000000001</v>
      </c>
      <c r="C1246" s="1">
        <v>41246</v>
      </c>
      <c r="D1246">
        <v>1409.46</v>
      </c>
      <c r="E1246" s="1">
        <v>41246</v>
      </c>
      <c r="F1246">
        <v>2.1968000000000001</v>
      </c>
      <c r="G1246" s="1">
        <v>38341</v>
      </c>
      <c r="H1246">
        <v>2.5212500000000002</v>
      </c>
      <c r="I1246" s="1">
        <v>41241</v>
      </c>
      <c r="J1246">
        <v>1407</v>
      </c>
      <c r="K1246" s="1">
        <v>41241</v>
      </c>
      <c r="L1246">
        <v>1400.5</v>
      </c>
      <c r="M1246" s="1">
        <v>41242</v>
      </c>
      <c r="N1246">
        <v>-6.6</v>
      </c>
      <c r="O1246" s="2">
        <v>41241</v>
      </c>
      <c r="P1246" t="s">
        <v>49</v>
      </c>
      <c r="Q1246" s="2">
        <v>41264</v>
      </c>
      <c r="R1246" s="13"/>
      <c r="S1246" s="1">
        <v>41241</v>
      </c>
      <c r="T1246" t="s">
        <v>50</v>
      </c>
      <c r="U1246" s="2">
        <v>41348</v>
      </c>
      <c r="V1246" s="13"/>
      <c r="AC1246" s="1">
        <v>41262</v>
      </c>
      <c r="AD1246">
        <v>3906.41</v>
      </c>
    </row>
    <row r="1247" spans="1:30" x14ac:dyDescent="0.25">
      <c r="A1247" s="1">
        <v>41247</v>
      </c>
      <c r="B1247">
        <v>2465.8989999999999</v>
      </c>
      <c r="C1247" s="1">
        <v>41247</v>
      </c>
      <c r="D1247">
        <v>1407.05</v>
      </c>
      <c r="E1247" s="1">
        <v>41247</v>
      </c>
      <c r="F1247">
        <v>2.2040000000000002</v>
      </c>
      <c r="G1247" s="1">
        <v>38342</v>
      </c>
      <c r="H1247">
        <v>2.5299999999999998</v>
      </c>
      <c r="I1247" s="1">
        <v>41242</v>
      </c>
      <c r="J1247">
        <v>1415.75</v>
      </c>
      <c r="K1247" s="1">
        <v>41242</v>
      </c>
      <c r="L1247">
        <v>1409</v>
      </c>
      <c r="M1247" s="1">
        <v>41243</v>
      </c>
      <c r="N1247">
        <v>-6.6</v>
      </c>
      <c r="O1247" s="2">
        <v>41242</v>
      </c>
      <c r="P1247" t="s">
        <v>49</v>
      </c>
      <c r="Q1247" s="2">
        <v>41264</v>
      </c>
      <c r="R1247" s="13"/>
      <c r="S1247" s="1">
        <v>41242</v>
      </c>
      <c r="T1247" t="s">
        <v>50</v>
      </c>
      <c r="U1247" s="2">
        <v>41348</v>
      </c>
      <c r="V1247" s="13"/>
      <c r="AC1247" s="1">
        <v>41263</v>
      </c>
      <c r="AD1247">
        <v>3901.13</v>
      </c>
    </row>
    <row r="1248" spans="1:30" x14ac:dyDescent="0.25">
      <c r="A1248" s="1">
        <v>41248</v>
      </c>
      <c r="B1248">
        <v>2470.5920000000001</v>
      </c>
      <c r="C1248" s="1">
        <v>41248</v>
      </c>
      <c r="D1248">
        <v>1409.28</v>
      </c>
      <c r="E1248" s="1">
        <v>41248</v>
      </c>
      <c r="F1248">
        <v>2.206</v>
      </c>
      <c r="G1248" s="1">
        <v>38343</v>
      </c>
      <c r="H1248">
        <v>2.5299999999999998</v>
      </c>
      <c r="I1248" s="1">
        <v>41243</v>
      </c>
      <c r="J1248">
        <v>1414.5</v>
      </c>
      <c r="K1248" s="1">
        <v>41243</v>
      </c>
      <c r="L1248">
        <v>1407.75</v>
      </c>
      <c r="M1248" s="1">
        <v>41246</v>
      </c>
      <c r="N1248">
        <v>-6.4</v>
      </c>
      <c r="O1248" s="2">
        <v>41243</v>
      </c>
      <c r="P1248" t="s">
        <v>49</v>
      </c>
      <c r="Q1248" s="2">
        <v>41264</v>
      </c>
      <c r="R1248" s="13"/>
      <c r="S1248" s="1">
        <v>41243</v>
      </c>
      <c r="T1248" t="s">
        <v>50</v>
      </c>
      <c r="U1248" s="2">
        <v>41348</v>
      </c>
      <c r="V1248" s="13"/>
      <c r="AC1248" s="1">
        <v>41264</v>
      </c>
      <c r="AD1248">
        <v>3913.32</v>
      </c>
    </row>
    <row r="1249" spans="1:30" x14ac:dyDescent="0.25">
      <c r="A1249" s="1">
        <v>41249</v>
      </c>
      <c r="B1249">
        <v>2479.4029999999998</v>
      </c>
      <c r="C1249" s="1">
        <v>41249</v>
      </c>
      <c r="D1249">
        <v>1413.94</v>
      </c>
      <c r="E1249" s="1">
        <v>41249</v>
      </c>
      <c r="F1249">
        <v>2.2324000000000002</v>
      </c>
      <c r="G1249" s="1">
        <v>38344</v>
      </c>
      <c r="H1249">
        <v>2.5487500000000001</v>
      </c>
      <c r="I1249" s="1">
        <v>41246</v>
      </c>
      <c r="J1249">
        <v>1407</v>
      </c>
      <c r="K1249" s="1">
        <v>41246</v>
      </c>
      <c r="L1249">
        <v>1400.75</v>
      </c>
      <c r="M1249" s="1">
        <v>41247</v>
      </c>
      <c r="N1249">
        <v>-6.4</v>
      </c>
      <c r="O1249" s="2">
        <v>41246</v>
      </c>
      <c r="P1249" t="s">
        <v>49</v>
      </c>
      <c r="Q1249" s="2">
        <v>41264</v>
      </c>
      <c r="R1249" s="13"/>
      <c r="S1249" s="1">
        <v>41246</v>
      </c>
      <c r="T1249" t="s">
        <v>50</v>
      </c>
      <c r="U1249" s="2">
        <v>41348</v>
      </c>
      <c r="V1249" s="13"/>
      <c r="AC1249" s="1">
        <v>41267</v>
      </c>
      <c r="AD1249">
        <v>3911.01</v>
      </c>
    </row>
    <row r="1250" spans="1:30" x14ac:dyDescent="0.25">
      <c r="A1250" s="1">
        <v>41250</v>
      </c>
      <c r="B1250">
        <v>2486.8359999999998</v>
      </c>
      <c r="C1250" s="1">
        <v>41250</v>
      </c>
      <c r="D1250">
        <v>1418.07</v>
      </c>
      <c r="E1250" s="1">
        <v>41250</v>
      </c>
      <c r="F1250">
        <v>2.2265000000000001</v>
      </c>
      <c r="G1250" s="1">
        <v>38348</v>
      </c>
      <c r="H1250">
        <v>2.5499999999999998</v>
      </c>
      <c r="I1250" s="1">
        <v>41247</v>
      </c>
      <c r="J1250">
        <v>1405.5</v>
      </c>
      <c r="K1250" s="1">
        <v>41247</v>
      </c>
      <c r="L1250">
        <v>1399</v>
      </c>
      <c r="M1250" s="1">
        <v>41248</v>
      </c>
      <c r="N1250">
        <v>-6.3</v>
      </c>
      <c r="O1250" s="2">
        <v>41247</v>
      </c>
      <c r="P1250" t="s">
        <v>49</v>
      </c>
      <c r="Q1250" s="2">
        <v>41264</v>
      </c>
      <c r="R1250" s="13"/>
      <c r="S1250" s="1">
        <v>41247</v>
      </c>
      <c r="T1250" t="s">
        <v>50</v>
      </c>
      <c r="U1250" s="2">
        <v>41348</v>
      </c>
      <c r="V1250" s="13"/>
      <c r="AC1250" s="1">
        <v>41269</v>
      </c>
      <c r="AD1250">
        <v>3904.66</v>
      </c>
    </row>
    <row r="1251" spans="1:30" x14ac:dyDescent="0.25">
      <c r="A1251" s="1">
        <v>41253</v>
      </c>
      <c r="B1251">
        <v>2487.777</v>
      </c>
      <c r="C1251" s="1">
        <v>41253</v>
      </c>
      <c r="D1251">
        <v>1418.55</v>
      </c>
      <c r="E1251" s="1">
        <v>41253</v>
      </c>
      <c r="F1251">
        <v>2.2262</v>
      </c>
      <c r="G1251" s="1">
        <v>38349</v>
      </c>
      <c r="H1251">
        <v>2.5499999999999998</v>
      </c>
      <c r="I1251" s="1">
        <v>41248</v>
      </c>
      <c r="J1251">
        <v>1408.25</v>
      </c>
      <c r="K1251" s="1">
        <v>41248</v>
      </c>
      <c r="L1251">
        <v>1402</v>
      </c>
      <c r="M1251" s="1">
        <v>41249</v>
      </c>
      <c r="N1251">
        <v>-6.3</v>
      </c>
      <c r="O1251" s="2">
        <v>41248</v>
      </c>
      <c r="P1251" t="s">
        <v>49</v>
      </c>
      <c r="Q1251" s="2">
        <v>41264</v>
      </c>
      <c r="R1251" s="13"/>
      <c r="S1251" s="1">
        <v>41248</v>
      </c>
      <c r="T1251" t="s">
        <v>50</v>
      </c>
      <c r="U1251" s="2">
        <v>41348</v>
      </c>
      <c r="V1251" s="13"/>
      <c r="AC1251" s="1">
        <v>41270</v>
      </c>
      <c r="AD1251">
        <v>3903.01</v>
      </c>
    </row>
    <row r="1252" spans="1:30" x14ac:dyDescent="0.25">
      <c r="A1252" s="1">
        <v>41254</v>
      </c>
      <c r="B1252">
        <v>2504.076</v>
      </c>
      <c r="C1252" s="1">
        <v>41254</v>
      </c>
      <c r="D1252">
        <v>1427.84</v>
      </c>
      <c r="E1252" s="1">
        <v>41254</v>
      </c>
      <c r="F1252">
        <v>2.2118000000000002</v>
      </c>
      <c r="G1252" s="1">
        <v>38350</v>
      </c>
      <c r="H1252">
        <v>2.56</v>
      </c>
      <c r="I1252" s="1">
        <v>41249</v>
      </c>
      <c r="J1252">
        <v>1413</v>
      </c>
      <c r="K1252" s="1">
        <v>41249</v>
      </c>
      <c r="L1252">
        <v>1406.75</v>
      </c>
      <c r="M1252" s="1">
        <v>41250</v>
      </c>
      <c r="N1252">
        <v>-6.2</v>
      </c>
      <c r="O1252" s="2">
        <v>41249</v>
      </c>
      <c r="P1252" t="s">
        <v>49</v>
      </c>
      <c r="Q1252" s="2">
        <v>41264</v>
      </c>
      <c r="R1252" s="13"/>
      <c r="S1252" s="1">
        <v>41249</v>
      </c>
      <c r="T1252" t="s">
        <v>50</v>
      </c>
      <c r="U1252" s="2">
        <v>41348</v>
      </c>
      <c r="V1252" s="13"/>
      <c r="AC1252" s="1">
        <v>41271</v>
      </c>
      <c r="AD1252">
        <v>3888.9</v>
      </c>
    </row>
    <row r="1253" spans="1:30" x14ac:dyDescent="0.25">
      <c r="A1253" s="1">
        <v>41255</v>
      </c>
      <c r="B1253">
        <v>2505.7559999999999</v>
      </c>
      <c r="C1253" s="1">
        <v>41255</v>
      </c>
      <c r="D1253">
        <v>1428.48</v>
      </c>
      <c r="E1253" s="1">
        <v>41255</v>
      </c>
      <c r="F1253">
        <v>2.2143000000000002</v>
      </c>
      <c r="G1253" s="1">
        <v>38351</v>
      </c>
      <c r="H1253">
        <v>2.56</v>
      </c>
      <c r="I1253" s="1">
        <v>41250</v>
      </c>
      <c r="J1253">
        <v>1416</v>
      </c>
      <c r="K1253" s="1">
        <v>41250</v>
      </c>
      <c r="L1253">
        <v>1409.75</v>
      </c>
      <c r="M1253" s="1">
        <v>41253</v>
      </c>
      <c r="N1253">
        <v>-6.2</v>
      </c>
      <c r="O1253" s="2">
        <v>41250</v>
      </c>
      <c r="P1253" t="s">
        <v>49</v>
      </c>
      <c r="Q1253" s="2">
        <v>41264</v>
      </c>
      <c r="R1253" s="13"/>
      <c r="S1253" s="1">
        <v>41250</v>
      </c>
      <c r="T1253" t="s">
        <v>50</v>
      </c>
      <c r="U1253" s="2">
        <v>41348</v>
      </c>
      <c r="V1253" s="13"/>
      <c r="AC1253" s="1">
        <v>41274</v>
      </c>
      <c r="AD1253">
        <v>3927.16</v>
      </c>
    </row>
    <row r="1254" spans="1:30" x14ac:dyDescent="0.25">
      <c r="A1254" s="1">
        <v>41256</v>
      </c>
      <c r="B1254">
        <v>2490.5630000000001</v>
      </c>
      <c r="C1254" s="1">
        <v>41256</v>
      </c>
      <c r="D1254">
        <v>1419.45</v>
      </c>
      <c r="E1254" s="1">
        <v>41256</v>
      </c>
      <c r="F1254">
        <v>2.2364000000000002</v>
      </c>
      <c r="G1254" s="1">
        <v>38352</v>
      </c>
      <c r="H1254">
        <v>2.5643799999999999</v>
      </c>
      <c r="I1254" s="1">
        <v>41253</v>
      </c>
      <c r="J1254">
        <v>1420.25</v>
      </c>
      <c r="K1254" s="1">
        <v>41253</v>
      </c>
      <c r="L1254">
        <v>1414</v>
      </c>
      <c r="M1254" s="1">
        <v>41254</v>
      </c>
      <c r="N1254">
        <v>-6.2</v>
      </c>
      <c r="O1254" s="2">
        <v>41253</v>
      </c>
      <c r="P1254" t="s">
        <v>49</v>
      </c>
      <c r="Q1254" s="2">
        <v>41264</v>
      </c>
      <c r="R1254" s="13"/>
      <c r="S1254" s="1">
        <v>41253</v>
      </c>
      <c r="T1254" t="s">
        <v>50</v>
      </c>
      <c r="U1254" s="2">
        <v>41348</v>
      </c>
      <c r="V1254" s="13"/>
      <c r="AC1254" s="1">
        <v>41276</v>
      </c>
      <c r="AD1254">
        <v>3899.18</v>
      </c>
    </row>
    <row r="1255" spans="1:30" x14ac:dyDescent="0.25">
      <c r="A1255" s="1">
        <v>41257</v>
      </c>
      <c r="B1255">
        <v>2480.357</v>
      </c>
      <c r="C1255" s="1">
        <v>41257</v>
      </c>
      <c r="D1255">
        <v>1413.58</v>
      </c>
      <c r="E1255" s="1">
        <v>41257</v>
      </c>
      <c r="F1255">
        <v>2.2513000000000001</v>
      </c>
      <c r="G1255" s="1">
        <v>38355</v>
      </c>
      <c r="H1255">
        <v>2.5643799999999999</v>
      </c>
      <c r="I1255" s="1">
        <v>41254</v>
      </c>
      <c r="J1255">
        <v>1431.5</v>
      </c>
      <c r="K1255" s="1">
        <v>41254</v>
      </c>
      <c r="L1255">
        <v>1425.25</v>
      </c>
      <c r="M1255" s="1">
        <v>41255</v>
      </c>
      <c r="N1255">
        <v>-6.2</v>
      </c>
      <c r="O1255" s="2">
        <v>41254</v>
      </c>
      <c r="P1255" t="s">
        <v>49</v>
      </c>
      <c r="Q1255" s="2">
        <v>41264</v>
      </c>
      <c r="R1255" s="13"/>
      <c r="S1255" s="1">
        <v>41254</v>
      </c>
      <c r="T1255" t="s">
        <v>50</v>
      </c>
      <c r="U1255" s="2">
        <v>41348</v>
      </c>
      <c r="V1255" s="13"/>
      <c r="AC1255" s="1">
        <v>41277</v>
      </c>
      <c r="AD1255">
        <v>3909.46</v>
      </c>
    </row>
    <row r="1256" spans="1:30" x14ac:dyDescent="0.25">
      <c r="A1256" s="1">
        <v>41260</v>
      </c>
      <c r="B1256">
        <v>2509.8429999999998</v>
      </c>
      <c r="C1256" s="1">
        <v>41260</v>
      </c>
      <c r="D1256">
        <v>1430.36</v>
      </c>
      <c r="E1256" s="1">
        <v>41260</v>
      </c>
      <c r="F1256">
        <v>2.2208999999999999</v>
      </c>
      <c r="G1256" s="1">
        <v>38356</v>
      </c>
      <c r="H1256">
        <v>2.57</v>
      </c>
      <c r="I1256" s="1">
        <v>41255</v>
      </c>
      <c r="J1256">
        <v>1427.25</v>
      </c>
      <c r="K1256" s="1">
        <v>41255</v>
      </c>
      <c r="L1256">
        <v>1421</v>
      </c>
      <c r="M1256" s="1">
        <v>41256</v>
      </c>
      <c r="N1256">
        <v>-6.1</v>
      </c>
      <c r="O1256" s="2">
        <v>41255</v>
      </c>
      <c r="P1256" t="s">
        <v>49</v>
      </c>
      <c r="Q1256" s="2">
        <v>41264</v>
      </c>
      <c r="R1256" s="13"/>
      <c r="S1256" s="1">
        <v>41255</v>
      </c>
      <c r="T1256" t="s">
        <v>50</v>
      </c>
      <c r="U1256" s="2">
        <v>41348</v>
      </c>
      <c r="V1256" s="13"/>
      <c r="AC1256" s="1">
        <v>41278</v>
      </c>
      <c r="AD1256">
        <v>3892.34</v>
      </c>
    </row>
    <row r="1257" spans="1:30" x14ac:dyDescent="0.25">
      <c r="A1257" s="1">
        <v>41261</v>
      </c>
      <c r="B1257">
        <v>2538.7159999999999</v>
      </c>
      <c r="C1257" s="1">
        <v>41261</v>
      </c>
      <c r="D1257">
        <v>1446.79</v>
      </c>
      <c r="E1257" s="1">
        <v>41261</v>
      </c>
      <c r="F1257">
        <v>2.2010999999999998</v>
      </c>
      <c r="G1257" s="1">
        <v>38357</v>
      </c>
      <c r="H1257">
        <v>2.59</v>
      </c>
      <c r="I1257" s="1">
        <v>41256</v>
      </c>
      <c r="J1257">
        <v>1418</v>
      </c>
      <c r="K1257" s="1">
        <v>41256</v>
      </c>
      <c r="L1257">
        <v>1412</v>
      </c>
      <c r="M1257" s="1">
        <v>41257</v>
      </c>
      <c r="N1257">
        <v>-5.9</v>
      </c>
      <c r="O1257" s="2">
        <v>41256</v>
      </c>
      <c r="P1257" t="s">
        <v>49</v>
      </c>
      <c r="Q1257" s="2">
        <v>41264</v>
      </c>
      <c r="R1257" s="13"/>
      <c r="S1257" s="1">
        <v>41256</v>
      </c>
      <c r="T1257" t="s">
        <v>50</v>
      </c>
      <c r="U1257" s="2">
        <v>41348</v>
      </c>
      <c r="V1257" s="13"/>
      <c r="AC1257" s="1">
        <v>41281</v>
      </c>
      <c r="AD1257">
        <v>3901.81</v>
      </c>
    </row>
    <row r="1258" spans="1:30" x14ac:dyDescent="0.25">
      <c r="A1258" s="1">
        <v>41262</v>
      </c>
      <c r="B1258">
        <v>2519.5410000000002</v>
      </c>
      <c r="C1258" s="1">
        <v>41262</v>
      </c>
      <c r="D1258">
        <v>1435.81</v>
      </c>
      <c r="E1258" s="1">
        <v>41262</v>
      </c>
      <c r="F1258">
        <v>2.2187000000000001</v>
      </c>
      <c r="G1258" s="1">
        <v>38358</v>
      </c>
      <c r="H1258">
        <v>2.61</v>
      </c>
      <c r="I1258" s="1">
        <v>41257</v>
      </c>
      <c r="J1258">
        <v>1415</v>
      </c>
      <c r="K1258" s="1">
        <v>41257</v>
      </c>
      <c r="L1258">
        <v>1409.25</v>
      </c>
      <c r="M1258" s="1">
        <v>41260</v>
      </c>
      <c r="N1258">
        <v>-5.4</v>
      </c>
      <c r="O1258" s="2">
        <v>41257</v>
      </c>
      <c r="P1258" t="s">
        <v>49</v>
      </c>
      <c r="Q1258" s="2">
        <v>41264</v>
      </c>
      <c r="R1258" s="13"/>
      <c r="S1258" s="1">
        <v>41257</v>
      </c>
      <c r="T1258" t="s">
        <v>50</v>
      </c>
      <c r="U1258" s="2">
        <v>41348</v>
      </c>
      <c r="V1258" s="13"/>
      <c r="AC1258" s="1">
        <v>41282</v>
      </c>
      <c r="AD1258">
        <v>3904.16</v>
      </c>
    </row>
    <row r="1259" spans="1:30" x14ac:dyDescent="0.25">
      <c r="A1259" s="1">
        <v>41263</v>
      </c>
      <c r="B1259">
        <v>2533.9070000000002</v>
      </c>
      <c r="C1259" s="1">
        <v>41263</v>
      </c>
      <c r="D1259">
        <v>1443.69</v>
      </c>
      <c r="E1259" s="1">
        <v>41263</v>
      </c>
      <c r="F1259">
        <v>2.2092000000000001</v>
      </c>
      <c r="G1259" s="1">
        <v>38359</v>
      </c>
      <c r="H1259">
        <v>2.61</v>
      </c>
      <c r="I1259" s="1">
        <v>41260</v>
      </c>
      <c r="J1259">
        <v>1432.5</v>
      </c>
      <c r="K1259" s="1">
        <v>41260</v>
      </c>
      <c r="L1259">
        <v>1427</v>
      </c>
      <c r="M1259" s="1">
        <v>41261</v>
      </c>
      <c r="N1259">
        <v>-4.5999999999999996</v>
      </c>
      <c r="O1259" s="2">
        <v>41260</v>
      </c>
      <c r="P1259" t="s">
        <v>49</v>
      </c>
      <c r="Q1259" s="2">
        <v>41264</v>
      </c>
      <c r="R1259" s="13"/>
      <c r="S1259" s="1">
        <v>41260</v>
      </c>
      <c r="T1259" t="s">
        <v>50</v>
      </c>
      <c r="U1259" s="2">
        <v>41348</v>
      </c>
      <c r="V1259" s="13"/>
      <c r="AC1259" s="1">
        <v>41283</v>
      </c>
      <c r="AD1259">
        <v>3905.44</v>
      </c>
    </row>
    <row r="1260" spans="1:30" x14ac:dyDescent="0.25">
      <c r="A1260" s="1">
        <v>41264</v>
      </c>
      <c r="B1260">
        <v>2510.319</v>
      </c>
      <c r="C1260" s="1">
        <v>41264</v>
      </c>
      <c r="D1260">
        <v>1430.15</v>
      </c>
      <c r="E1260" s="1">
        <v>41264</v>
      </c>
      <c r="F1260">
        <v>2.2305999999999999</v>
      </c>
      <c r="G1260" s="1">
        <v>38362</v>
      </c>
      <c r="H1260">
        <v>2.62</v>
      </c>
      <c r="I1260" s="1">
        <v>41261</v>
      </c>
      <c r="J1260">
        <v>1445.75</v>
      </c>
      <c r="K1260" s="1">
        <v>41261</v>
      </c>
      <c r="L1260">
        <v>1441</v>
      </c>
      <c r="M1260" s="1">
        <v>41262</v>
      </c>
      <c r="N1260">
        <v>-4.2</v>
      </c>
      <c r="O1260" s="2">
        <v>41261</v>
      </c>
      <c r="P1260" t="s">
        <v>49</v>
      </c>
      <c r="Q1260" s="2">
        <v>41264</v>
      </c>
      <c r="R1260" s="13"/>
      <c r="S1260" s="1">
        <v>41261</v>
      </c>
      <c r="T1260" t="s">
        <v>50</v>
      </c>
      <c r="U1260" s="2">
        <v>41348</v>
      </c>
      <c r="V1260" s="13"/>
      <c r="AC1260" s="1">
        <v>41284</v>
      </c>
      <c r="AD1260">
        <v>3905.05</v>
      </c>
    </row>
    <row r="1261" spans="1:30" x14ac:dyDescent="0.25">
      <c r="A1261" s="1">
        <v>41267</v>
      </c>
      <c r="B1261">
        <v>2504.511</v>
      </c>
      <c r="C1261" s="1">
        <v>41267</v>
      </c>
      <c r="D1261">
        <v>1426.66</v>
      </c>
      <c r="E1261" s="1">
        <v>41267</v>
      </c>
      <c r="F1261">
        <v>2.2353000000000001</v>
      </c>
      <c r="G1261" s="1">
        <v>38363</v>
      </c>
      <c r="H1261">
        <v>2.63</v>
      </c>
      <c r="I1261" s="1">
        <v>41262</v>
      </c>
      <c r="J1261">
        <v>1437.25</v>
      </c>
      <c r="K1261" s="1">
        <v>41262</v>
      </c>
      <c r="L1261">
        <v>1433</v>
      </c>
      <c r="M1261" s="1">
        <v>41263</v>
      </c>
      <c r="N1261">
        <v>-5</v>
      </c>
      <c r="O1261" s="2">
        <v>41262</v>
      </c>
      <c r="P1261" t="s">
        <v>49</v>
      </c>
      <c r="Q1261" s="2">
        <v>41264</v>
      </c>
      <c r="R1261" s="13"/>
      <c r="S1261" s="1">
        <v>41262</v>
      </c>
      <c r="T1261" t="s">
        <v>50</v>
      </c>
      <c r="U1261" s="2">
        <v>41348</v>
      </c>
      <c r="V1261" s="13"/>
      <c r="AC1261" s="1">
        <v>41285</v>
      </c>
      <c r="AD1261">
        <v>3904.96</v>
      </c>
    </row>
    <row r="1262" spans="1:30" x14ac:dyDescent="0.25">
      <c r="A1262" s="1">
        <v>41269</v>
      </c>
      <c r="B1262">
        <v>2492.5439999999999</v>
      </c>
      <c r="C1262" s="1">
        <v>41269</v>
      </c>
      <c r="D1262">
        <v>1419.83</v>
      </c>
      <c r="E1262" s="1">
        <v>41269</v>
      </c>
      <c r="F1262">
        <v>2.2463000000000002</v>
      </c>
      <c r="G1262" s="1">
        <v>38364</v>
      </c>
      <c r="H1262">
        <v>2.64</v>
      </c>
      <c r="I1262" s="1">
        <v>41263</v>
      </c>
      <c r="J1262">
        <v>1445.5</v>
      </c>
      <c r="K1262" s="1">
        <v>41263</v>
      </c>
      <c r="L1262">
        <v>1440.5</v>
      </c>
      <c r="M1262" s="1">
        <v>41264</v>
      </c>
      <c r="N1262">
        <v>-5.3</v>
      </c>
      <c r="O1262" s="2">
        <v>41263</v>
      </c>
      <c r="P1262" t="s">
        <v>49</v>
      </c>
      <c r="Q1262" s="2">
        <v>41264</v>
      </c>
      <c r="R1262" s="13"/>
      <c r="S1262" s="1">
        <v>41263</v>
      </c>
      <c r="T1262" t="s">
        <v>50</v>
      </c>
      <c r="U1262" s="2">
        <v>41348</v>
      </c>
      <c r="V1262" s="13"/>
      <c r="AC1262" s="1">
        <v>41288</v>
      </c>
      <c r="AD1262">
        <v>3905.84</v>
      </c>
    </row>
    <row r="1263" spans="1:30" x14ac:dyDescent="0.25">
      <c r="A1263" s="1">
        <v>41270</v>
      </c>
      <c r="B1263">
        <v>2489.9720000000002</v>
      </c>
      <c r="C1263" s="1">
        <v>41270</v>
      </c>
      <c r="D1263">
        <v>1418.1</v>
      </c>
      <c r="E1263" s="1">
        <v>41270</v>
      </c>
      <c r="F1263">
        <v>2.2515000000000001</v>
      </c>
      <c r="G1263" s="1">
        <v>38365</v>
      </c>
      <c r="H1263">
        <v>2.66</v>
      </c>
      <c r="I1263" s="1">
        <v>41264</v>
      </c>
      <c r="J1263">
        <v>1433.59</v>
      </c>
      <c r="K1263" s="1">
        <v>41264</v>
      </c>
      <c r="L1263">
        <v>1426</v>
      </c>
      <c r="M1263" s="1">
        <v>41267</v>
      </c>
      <c r="N1263">
        <v>-6.8</v>
      </c>
      <c r="O1263" s="2">
        <v>41264</v>
      </c>
      <c r="P1263" t="s">
        <v>49</v>
      </c>
      <c r="Q1263" s="2">
        <v>41264</v>
      </c>
      <c r="R1263" s="13"/>
      <c r="S1263" s="1">
        <v>41264</v>
      </c>
      <c r="T1263" t="s">
        <v>50</v>
      </c>
      <c r="U1263" s="2">
        <v>41348</v>
      </c>
      <c r="V1263" s="13"/>
      <c r="AC1263" s="1">
        <v>41289</v>
      </c>
      <c r="AD1263">
        <v>3905.18</v>
      </c>
    </row>
    <row r="1264" spans="1:30" x14ac:dyDescent="0.25">
      <c r="A1264" s="1">
        <v>41271</v>
      </c>
      <c r="B1264">
        <v>2462.7069999999999</v>
      </c>
      <c r="C1264" s="1">
        <v>41271</v>
      </c>
      <c r="D1264">
        <v>1402.43</v>
      </c>
      <c r="E1264" s="1">
        <v>41271</v>
      </c>
      <c r="F1264">
        <v>2.2795000000000001</v>
      </c>
      <c r="G1264" s="1">
        <v>38366</v>
      </c>
      <c r="H1264">
        <v>2.66</v>
      </c>
      <c r="I1264" s="1">
        <v>41267</v>
      </c>
      <c r="J1264">
        <v>1419.75</v>
      </c>
      <c r="K1264" s="1">
        <v>41267</v>
      </c>
      <c r="L1264">
        <v>1413</v>
      </c>
      <c r="M1264" s="1">
        <v>41269</v>
      </c>
      <c r="N1264">
        <v>-6.9</v>
      </c>
      <c r="O1264" s="2">
        <v>41267</v>
      </c>
      <c r="P1264" t="s">
        <v>50</v>
      </c>
      <c r="Q1264" s="2">
        <v>41348</v>
      </c>
      <c r="R1264" s="13"/>
      <c r="S1264" s="1">
        <v>41267</v>
      </c>
      <c r="T1264" t="s">
        <v>51</v>
      </c>
      <c r="U1264" s="2">
        <v>41446</v>
      </c>
      <c r="V1264" s="13"/>
      <c r="AC1264" s="1">
        <v>41290</v>
      </c>
      <c r="AD1264">
        <v>3905.02</v>
      </c>
    </row>
    <row r="1265" spans="1:30" x14ac:dyDescent="0.25">
      <c r="A1265" s="1">
        <v>41274</v>
      </c>
      <c r="B1265">
        <v>2504.4430000000002</v>
      </c>
      <c r="C1265" s="1">
        <v>41274</v>
      </c>
      <c r="D1265">
        <v>1426.19</v>
      </c>
      <c r="E1265" s="1">
        <v>41274</v>
      </c>
      <c r="F1265">
        <v>2.2416</v>
      </c>
      <c r="G1265" s="1">
        <v>38370</v>
      </c>
      <c r="H1265">
        <v>2.67</v>
      </c>
      <c r="I1265" s="1">
        <v>41269</v>
      </c>
      <c r="J1265">
        <v>1413.5</v>
      </c>
      <c r="K1265" s="1">
        <v>41269</v>
      </c>
      <c r="L1265">
        <v>1406.5</v>
      </c>
      <c r="M1265" s="1">
        <v>41270</v>
      </c>
      <c r="N1265">
        <v>-6.9</v>
      </c>
      <c r="O1265" s="2">
        <v>41269</v>
      </c>
      <c r="P1265" t="s">
        <v>50</v>
      </c>
      <c r="Q1265" s="2">
        <v>41348</v>
      </c>
      <c r="R1265" s="13"/>
      <c r="S1265" s="1">
        <v>41269</v>
      </c>
      <c r="T1265" t="s">
        <v>51</v>
      </c>
      <c r="U1265" s="2">
        <v>41446</v>
      </c>
      <c r="V1265" s="13"/>
      <c r="AC1265" s="1">
        <v>41291</v>
      </c>
      <c r="AD1265">
        <v>3904.22</v>
      </c>
    </row>
    <row r="1266" spans="1:30" x14ac:dyDescent="0.25">
      <c r="A1266" s="1">
        <v>41276</v>
      </c>
      <c r="B1266">
        <v>2568.5529999999999</v>
      </c>
      <c r="C1266" s="1">
        <v>41276</v>
      </c>
      <c r="D1266">
        <v>1462.42</v>
      </c>
      <c r="E1266" s="1">
        <v>41276</v>
      </c>
      <c r="F1266">
        <v>2.1869999999999998</v>
      </c>
      <c r="G1266" s="1">
        <v>38371</v>
      </c>
      <c r="H1266">
        <v>2.68</v>
      </c>
      <c r="I1266" s="1">
        <v>41270</v>
      </c>
      <c r="J1266">
        <v>1410.75</v>
      </c>
      <c r="K1266" s="1">
        <v>41270</v>
      </c>
      <c r="L1266">
        <v>1403.75</v>
      </c>
      <c r="M1266" s="1">
        <v>41271</v>
      </c>
      <c r="N1266">
        <v>-6.9</v>
      </c>
      <c r="O1266" s="2">
        <v>41270</v>
      </c>
      <c r="P1266" t="s">
        <v>50</v>
      </c>
      <c r="Q1266" s="2">
        <v>41348</v>
      </c>
      <c r="R1266" s="13"/>
      <c r="S1266" s="1">
        <v>41270</v>
      </c>
      <c r="T1266" t="s">
        <v>51</v>
      </c>
      <c r="U1266" s="2">
        <v>41446</v>
      </c>
      <c r="V1266" s="13"/>
      <c r="AC1266" s="1">
        <v>41292</v>
      </c>
      <c r="AD1266">
        <v>3900.86</v>
      </c>
    </row>
    <row r="1267" spans="1:30" x14ac:dyDescent="0.25">
      <c r="A1267" s="1">
        <v>41277</v>
      </c>
      <c r="B1267">
        <v>2563.1869999999999</v>
      </c>
      <c r="C1267" s="1">
        <v>41277</v>
      </c>
      <c r="D1267">
        <v>1459.37</v>
      </c>
      <c r="E1267" s="1">
        <v>41277</v>
      </c>
      <c r="F1267">
        <v>2.1916000000000002</v>
      </c>
      <c r="G1267" s="1">
        <v>38372</v>
      </c>
      <c r="H1267">
        <v>2.6924999999999999</v>
      </c>
      <c r="I1267" s="1">
        <v>41271</v>
      </c>
      <c r="J1267">
        <v>1384</v>
      </c>
      <c r="K1267" s="1">
        <v>41271</v>
      </c>
      <c r="L1267">
        <v>1377</v>
      </c>
      <c r="M1267" s="1">
        <v>41274</v>
      </c>
      <c r="N1267">
        <v>-6.8</v>
      </c>
      <c r="O1267" s="2">
        <v>41271</v>
      </c>
      <c r="P1267" t="s">
        <v>50</v>
      </c>
      <c r="Q1267" s="2">
        <v>41348</v>
      </c>
      <c r="R1267" s="13"/>
      <c r="S1267" s="1">
        <v>41271</v>
      </c>
      <c r="T1267" t="s">
        <v>51</v>
      </c>
      <c r="U1267" s="2">
        <v>41446</v>
      </c>
      <c r="V1267" s="13"/>
      <c r="AC1267" s="1">
        <v>41296</v>
      </c>
      <c r="AD1267">
        <v>3895.22</v>
      </c>
    </row>
    <row r="1268" spans="1:30" x14ac:dyDescent="0.25">
      <c r="A1268" s="1">
        <v>41278</v>
      </c>
      <c r="B1268">
        <v>2575.6590000000001</v>
      </c>
      <c r="C1268" s="1">
        <v>41278</v>
      </c>
      <c r="D1268">
        <v>1466.47</v>
      </c>
      <c r="E1268" s="1">
        <v>41278</v>
      </c>
      <c r="F1268">
        <v>2.1808999999999998</v>
      </c>
      <c r="G1268" s="1">
        <v>38373</v>
      </c>
      <c r="H1268">
        <v>2.7</v>
      </c>
      <c r="I1268" s="1">
        <v>41274</v>
      </c>
      <c r="J1268">
        <v>1420</v>
      </c>
      <c r="K1268" s="1">
        <v>41274</v>
      </c>
      <c r="L1268">
        <v>1413.25</v>
      </c>
      <c r="M1268" s="1">
        <v>41276</v>
      </c>
      <c r="N1268">
        <v>-6.9</v>
      </c>
      <c r="O1268" s="2">
        <v>41274</v>
      </c>
      <c r="P1268" t="s">
        <v>50</v>
      </c>
      <c r="Q1268" s="2">
        <v>41348</v>
      </c>
      <c r="R1268" s="13"/>
      <c r="S1268" s="1">
        <v>41274</v>
      </c>
      <c r="T1268" t="s">
        <v>51</v>
      </c>
      <c r="U1268" s="2">
        <v>41446</v>
      </c>
      <c r="V1268" s="13"/>
      <c r="AC1268" s="1">
        <v>41297</v>
      </c>
      <c r="AD1268">
        <v>3892.81</v>
      </c>
    </row>
    <row r="1269" spans="1:30" x14ac:dyDescent="0.25">
      <c r="A1269" s="1">
        <v>41281</v>
      </c>
      <c r="B1269">
        <v>2567.6289999999999</v>
      </c>
      <c r="C1269" s="1">
        <v>41281</v>
      </c>
      <c r="D1269">
        <v>1461.89</v>
      </c>
      <c r="E1269" s="1">
        <v>41281</v>
      </c>
      <c r="F1269">
        <v>2.1879</v>
      </c>
      <c r="G1269" s="1">
        <v>38376</v>
      </c>
      <c r="H1269">
        <v>2.7</v>
      </c>
      <c r="I1269" s="1">
        <v>41276</v>
      </c>
      <c r="J1269">
        <v>1457</v>
      </c>
      <c r="K1269" s="1">
        <v>41276</v>
      </c>
      <c r="L1269">
        <v>1450.25</v>
      </c>
      <c r="M1269" s="1">
        <v>41277</v>
      </c>
      <c r="N1269">
        <v>-6.9</v>
      </c>
      <c r="O1269" s="2">
        <v>41276</v>
      </c>
      <c r="P1269" t="s">
        <v>50</v>
      </c>
      <c r="Q1269" s="2">
        <v>41348</v>
      </c>
      <c r="R1269" s="13"/>
      <c r="S1269" s="1">
        <v>41276</v>
      </c>
      <c r="T1269" t="s">
        <v>51</v>
      </c>
      <c r="U1269" s="2">
        <v>41446</v>
      </c>
      <c r="V1269" s="13"/>
      <c r="AC1269" s="1">
        <v>41298</v>
      </c>
      <c r="AD1269">
        <v>3892.66</v>
      </c>
    </row>
    <row r="1270" spans="1:30" x14ac:dyDescent="0.25">
      <c r="A1270" s="1">
        <v>41282</v>
      </c>
      <c r="B1270">
        <v>2560.172</v>
      </c>
      <c r="C1270" s="1">
        <v>41282</v>
      </c>
      <c r="D1270">
        <v>1457.15</v>
      </c>
      <c r="E1270" s="1">
        <v>41282</v>
      </c>
      <c r="F1270">
        <v>2.1962000000000002</v>
      </c>
      <c r="G1270" s="1">
        <v>38377</v>
      </c>
      <c r="H1270">
        <v>2.7</v>
      </c>
      <c r="I1270" s="1">
        <v>41277</v>
      </c>
      <c r="J1270">
        <v>1453.5</v>
      </c>
      <c r="K1270" s="1">
        <v>41277</v>
      </c>
      <c r="L1270">
        <v>1446.75</v>
      </c>
      <c r="M1270" s="1">
        <v>41278</v>
      </c>
      <c r="N1270">
        <v>-6.9</v>
      </c>
      <c r="O1270" s="2">
        <v>41277</v>
      </c>
      <c r="P1270" t="s">
        <v>50</v>
      </c>
      <c r="Q1270" s="2">
        <v>41348</v>
      </c>
      <c r="R1270" s="13"/>
      <c r="S1270" s="1">
        <v>41277</v>
      </c>
      <c r="T1270" t="s">
        <v>51</v>
      </c>
      <c r="U1270" s="2">
        <v>41446</v>
      </c>
      <c r="V1270" s="13"/>
      <c r="AC1270" s="1">
        <v>41299</v>
      </c>
      <c r="AD1270">
        <v>3888.95</v>
      </c>
    </row>
    <row r="1271" spans="1:30" x14ac:dyDescent="0.25">
      <c r="A1271" s="1">
        <v>41283</v>
      </c>
      <c r="B1271">
        <v>2567.018</v>
      </c>
      <c r="C1271" s="1">
        <v>41283</v>
      </c>
      <c r="D1271">
        <v>1461.02</v>
      </c>
      <c r="E1271" s="1">
        <v>41283</v>
      </c>
      <c r="F1271">
        <v>2.1907000000000001</v>
      </c>
      <c r="G1271" s="1">
        <v>38378</v>
      </c>
      <c r="H1271">
        <v>2.71</v>
      </c>
      <c r="I1271" s="1">
        <v>41278</v>
      </c>
      <c r="J1271">
        <v>1457.75</v>
      </c>
      <c r="K1271" s="1">
        <v>41278</v>
      </c>
      <c r="L1271">
        <v>1450.75</v>
      </c>
      <c r="M1271" s="1">
        <v>41281</v>
      </c>
      <c r="N1271">
        <v>-6.9</v>
      </c>
      <c r="O1271" s="2">
        <v>41278</v>
      </c>
      <c r="P1271" t="s">
        <v>50</v>
      </c>
      <c r="Q1271" s="2">
        <v>41348</v>
      </c>
      <c r="R1271" s="13"/>
      <c r="S1271" s="1">
        <v>41278</v>
      </c>
      <c r="T1271" t="s">
        <v>51</v>
      </c>
      <c r="U1271" s="2">
        <v>41446</v>
      </c>
      <c r="V1271" s="13"/>
      <c r="AC1271" s="1">
        <v>41302</v>
      </c>
      <c r="AD1271">
        <v>3890.93</v>
      </c>
    </row>
    <row r="1272" spans="1:30" x14ac:dyDescent="0.25">
      <c r="A1272" s="1">
        <v>41284</v>
      </c>
      <c r="B1272">
        <v>2586.5219999999999</v>
      </c>
      <c r="C1272" s="1">
        <v>41284</v>
      </c>
      <c r="D1272">
        <v>1472.12</v>
      </c>
      <c r="E1272" s="1">
        <v>41284</v>
      </c>
      <c r="F1272">
        <v>2.1741999999999999</v>
      </c>
      <c r="G1272" s="1">
        <v>38379</v>
      </c>
      <c r="H1272">
        <v>2.73</v>
      </c>
      <c r="I1272" s="1">
        <v>41281</v>
      </c>
      <c r="J1272">
        <v>1455.75</v>
      </c>
      <c r="K1272" s="1">
        <v>41281</v>
      </c>
      <c r="L1272">
        <v>1449</v>
      </c>
      <c r="M1272" s="1">
        <v>41282</v>
      </c>
      <c r="N1272">
        <v>-6.9</v>
      </c>
      <c r="O1272" s="2">
        <v>41281</v>
      </c>
      <c r="P1272" t="s">
        <v>50</v>
      </c>
      <c r="Q1272" s="2">
        <v>41348</v>
      </c>
      <c r="R1272" s="13"/>
      <c r="S1272" s="1">
        <v>41281</v>
      </c>
      <c r="T1272" t="s">
        <v>51</v>
      </c>
      <c r="U1272" s="2">
        <v>41446</v>
      </c>
      <c r="V1272" s="13"/>
      <c r="AC1272" s="1">
        <v>41303</v>
      </c>
      <c r="AD1272">
        <v>3888.69</v>
      </c>
    </row>
    <row r="1273" spans="1:30" x14ac:dyDescent="0.25">
      <c r="A1273" s="1">
        <v>41285</v>
      </c>
      <c r="B1273">
        <v>2586.6849999999999</v>
      </c>
      <c r="C1273" s="1">
        <v>41285</v>
      </c>
      <c r="D1273">
        <v>1472.05</v>
      </c>
      <c r="E1273" s="1">
        <v>41285</v>
      </c>
      <c r="F1273">
        <v>2.1758999999999999</v>
      </c>
      <c r="G1273" s="1">
        <v>38380</v>
      </c>
      <c r="H1273">
        <v>2.7425000000000002</v>
      </c>
      <c r="I1273" s="1">
        <v>41282</v>
      </c>
      <c r="J1273">
        <v>1452.25</v>
      </c>
      <c r="K1273" s="1">
        <v>41282</v>
      </c>
      <c r="L1273">
        <v>1445.5</v>
      </c>
      <c r="M1273" s="1">
        <v>41283</v>
      </c>
      <c r="N1273">
        <v>-6.9</v>
      </c>
      <c r="O1273" s="2">
        <v>41282</v>
      </c>
      <c r="P1273" t="s">
        <v>50</v>
      </c>
      <c r="Q1273" s="2">
        <v>41348</v>
      </c>
      <c r="R1273" s="13"/>
      <c r="S1273" s="1">
        <v>41282</v>
      </c>
      <c r="T1273" t="s">
        <v>51</v>
      </c>
      <c r="U1273" s="2">
        <v>41446</v>
      </c>
      <c r="V1273" s="13"/>
      <c r="AC1273" s="1">
        <v>41304</v>
      </c>
      <c r="AD1273">
        <v>3892.21</v>
      </c>
    </row>
    <row r="1274" spans="1:30" x14ac:dyDescent="0.25">
      <c r="A1274" s="1">
        <v>41288</v>
      </c>
      <c r="B1274">
        <v>2584.268</v>
      </c>
      <c r="C1274" s="1">
        <v>41288</v>
      </c>
      <c r="D1274">
        <v>1470.68</v>
      </c>
      <c r="E1274" s="1">
        <v>41288</v>
      </c>
      <c r="F1274">
        <v>2.1779000000000002</v>
      </c>
      <c r="G1274" s="1">
        <v>38383</v>
      </c>
      <c r="H1274">
        <v>2.75</v>
      </c>
      <c r="I1274" s="1">
        <v>41283</v>
      </c>
      <c r="J1274">
        <v>1455.75</v>
      </c>
      <c r="K1274" s="1">
        <v>41283</v>
      </c>
      <c r="L1274">
        <v>1449</v>
      </c>
      <c r="M1274" s="1">
        <v>41284</v>
      </c>
      <c r="N1274">
        <v>-6.8</v>
      </c>
      <c r="O1274" s="2">
        <v>41283</v>
      </c>
      <c r="P1274" t="s">
        <v>50</v>
      </c>
      <c r="Q1274" s="2">
        <v>41348</v>
      </c>
      <c r="R1274" s="13"/>
      <c r="S1274" s="1">
        <v>41283</v>
      </c>
      <c r="T1274" t="s">
        <v>51</v>
      </c>
      <c r="U1274" s="2">
        <v>41446</v>
      </c>
      <c r="V1274" s="13"/>
      <c r="AC1274" s="1">
        <v>41305</v>
      </c>
      <c r="AD1274">
        <v>3892.35</v>
      </c>
    </row>
    <row r="1275" spans="1:30" x14ac:dyDescent="0.25">
      <c r="A1275" s="1">
        <v>41289</v>
      </c>
      <c r="B1275">
        <v>2587.1999999999998</v>
      </c>
      <c r="C1275" s="1">
        <v>41289</v>
      </c>
      <c r="D1275">
        <v>1472.34</v>
      </c>
      <c r="E1275" s="1">
        <v>41289</v>
      </c>
      <c r="F1275">
        <v>2.1755</v>
      </c>
      <c r="G1275" s="1">
        <v>38384</v>
      </c>
      <c r="H1275">
        <v>2.75</v>
      </c>
      <c r="I1275" s="1">
        <v>41284</v>
      </c>
      <c r="J1275">
        <v>1467</v>
      </c>
      <c r="K1275" s="1">
        <v>41284</v>
      </c>
      <c r="L1275">
        <v>1460.25</v>
      </c>
      <c r="M1275" s="1">
        <v>41285</v>
      </c>
      <c r="N1275">
        <v>-6.8</v>
      </c>
      <c r="O1275" s="2">
        <v>41284</v>
      </c>
      <c r="P1275" t="s">
        <v>50</v>
      </c>
      <c r="Q1275" s="2">
        <v>41348</v>
      </c>
      <c r="R1275" s="13"/>
      <c r="S1275" s="1">
        <v>41284</v>
      </c>
      <c r="T1275" t="s">
        <v>51</v>
      </c>
      <c r="U1275" s="2">
        <v>41446</v>
      </c>
      <c r="V1275" s="13"/>
      <c r="AC1275" s="1">
        <v>41306</v>
      </c>
      <c r="AD1275">
        <v>3896.91</v>
      </c>
    </row>
    <row r="1276" spans="1:30" x14ac:dyDescent="0.25">
      <c r="A1276" s="1">
        <v>41290</v>
      </c>
      <c r="B1276">
        <v>2588.0169999999998</v>
      </c>
      <c r="C1276" s="1">
        <v>41290</v>
      </c>
      <c r="D1276">
        <v>1472.63</v>
      </c>
      <c r="E1276" s="1">
        <v>41290</v>
      </c>
      <c r="F1276">
        <v>2.1758999999999999</v>
      </c>
      <c r="G1276" s="1">
        <v>38385</v>
      </c>
      <c r="H1276">
        <v>2.75</v>
      </c>
      <c r="I1276" s="1">
        <v>41285</v>
      </c>
      <c r="J1276">
        <v>1467.25</v>
      </c>
      <c r="K1276" s="1">
        <v>41285</v>
      </c>
      <c r="L1276">
        <v>1460.5</v>
      </c>
      <c r="M1276" s="1">
        <v>41288</v>
      </c>
      <c r="N1276">
        <v>-6.8</v>
      </c>
      <c r="O1276" s="2">
        <v>41285</v>
      </c>
      <c r="P1276" t="s">
        <v>50</v>
      </c>
      <c r="Q1276" s="2">
        <v>41348</v>
      </c>
      <c r="R1276" s="13"/>
      <c r="S1276" s="1">
        <v>41285</v>
      </c>
      <c r="T1276" t="s">
        <v>51</v>
      </c>
      <c r="U1276" s="2">
        <v>41446</v>
      </c>
      <c r="V1276" s="13"/>
      <c r="AC1276" s="1">
        <v>41309</v>
      </c>
      <c r="AD1276">
        <v>3910.17</v>
      </c>
    </row>
    <row r="1277" spans="1:30" x14ac:dyDescent="0.25">
      <c r="A1277" s="1">
        <v>41291</v>
      </c>
      <c r="B1277">
        <v>2602.64</v>
      </c>
      <c r="C1277" s="1">
        <v>41291</v>
      </c>
      <c r="D1277">
        <v>1480.94</v>
      </c>
      <c r="E1277" s="1">
        <v>41291</v>
      </c>
      <c r="F1277">
        <v>2.1638000000000002</v>
      </c>
      <c r="G1277" s="1">
        <v>38386</v>
      </c>
      <c r="H1277">
        <v>2.77</v>
      </c>
      <c r="I1277" s="1">
        <v>41288</v>
      </c>
      <c r="J1277">
        <v>1464.25</v>
      </c>
      <c r="K1277" s="1">
        <v>41288</v>
      </c>
      <c r="L1277">
        <v>1457.5</v>
      </c>
      <c r="M1277" s="1">
        <v>41289</v>
      </c>
      <c r="N1277">
        <v>-6.8</v>
      </c>
      <c r="O1277" s="2">
        <v>41288</v>
      </c>
      <c r="P1277" t="s">
        <v>50</v>
      </c>
      <c r="Q1277" s="2">
        <v>41348</v>
      </c>
      <c r="R1277" s="13"/>
      <c r="S1277" s="1">
        <v>41288</v>
      </c>
      <c r="T1277" t="s">
        <v>51</v>
      </c>
      <c r="U1277" s="2">
        <v>41446</v>
      </c>
      <c r="V1277" s="13"/>
      <c r="AC1277" s="1">
        <v>41310</v>
      </c>
      <c r="AD1277">
        <v>3920</v>
      </c>
    </row>
    <row r="1278" spans="1:30" x14ac:dyDescent="0.25">
      <c r="A1278" s="1">
        <v>41292</v>
      </c>
      <c r="B1278">
        <v>2611.5450000000001</v>
      </c>
      <c r="C1278" s="1">
        <v>41292</v>
      </c>
      <c r="D1278">
        <v>1485.98</v>
      </c>
      <c r="E1278" s="1">
        <v>41292</v>
      </c>
      <c r="F1278">
        <v>2.1566999999999998</v>
      </c>
      <c r="G1278" s="1">
        <v>38387</v>
      </c>
      <c r="H1278">
        <v>2.77</v>
      </c>
      <c r="I1278" s="1">
        <v>41289</v>
      </c>
      <c r="J1278">
        <v>1465.25</v>
      </c>
      <c r="K1278" s="1">
        <v>41289</v>
      </c>
      <c r="L1278">
        <v>1458.5</v>
      </c>
      <c r="M1278" s="1">
        <v>41290</v>
      </c>
      <c r="N1278">
        <v>-6.8</v>
      </c>
      <c r="O1278" s="2">
        <v>41289</v>
      </c>
      <c r="P1278" t="s">
        <v>50</v>
      </c>
      <c r="Q1278" s="2">
        <v>41348</v>
      </c>
      <c r="R1278" s="13"/>
      <c r="S1278" s="1">
        <v>41289</v>
      </c>
      <c r="T1278" t="s">
        <v>51</v>
      </c>
      <c r="U1278" s="2">
        <v>41446</v>
      </c>
      <c r="V1278" s="13"/>
      <c r="AC1278" s="1">
        <v>41311</v>
      </c>
      <c r="AD1278">
        <v>3919.33</v>
      </c>
    </row>
    <row r="1279" spans="1:30" x14ac:dyDescent="0.25">
      <c r="A1279" s="1">
        <v>41296</v>
      </c>
      <c r="B1279">
        <v>2623.221</v>
      </c>
      <c r="C1279" s="1">
        <v>41296</v>
      </c>
      <c r="D1279">
        <v>1492.56</v>
      </c>
      <c r="E1279" s="1">
        <v>41296</v>
      </c>
      <c r="F1279">
        <v>2.1478999999999999</v>
      </c>
      <c r="G1279" s="1">
        <v>38390</v>
      </c>
      <c r="H1279">
        <v>2.77</v>
      </c>
      <c r="I1279" s="1">
        <v>41290</v>
      </c>
      <c r="J1279">
        <v>1465.5</v>
      </c>
      <c r="K1279" s="1">
        <v>41290</v>
      </c>
      <c r="L1279">
        <v>1458.75</v>
      </c>
      <c r="M1279" s="1">
        <v>41291</v>
      </c>
      <c r="N1279">
        <v>-6.8</v>
      </c>
      <c r="O1279" s="2">
        <v>41290</v>
      </c>
      <c r="P1279" t="s">
        <v>50</v>
      </c>
      <c r="Q1279" s="2">
        <v>41348</v>
      </c>
      <c r="R1279" s="13"/>
      <c r="S1279" s="1">
        <v>41290</v>
      </c>
      <c r="T1279" t="s">
        <v>51</v>
      </c>
      <c r="U1279" s="2">
        <v>41446</v>
      </c>
      <c r="V1279" s="13"/>
      <c r="AC1279" s="1">
        <v>41312</v>
      </c>
      <c r="AD1279">
        <v>3920.37</v>
      </c>
    </row>
    <row r="1280" spans="1:30" x14ac:dyDescent="0.25">
      <c r="A1280" s="1">
        <v>41297</v>
      </c>
      <c r="B1280">
        <v>2627.2289999999998</v>
      </c>
      <c r="C1280" s="1">
        <v>41297</v>
      </c>
      <c r="D1280">
        <v>1494.81</v>
      </c>
      <c r="E1280" s="1">
        <v>41297</v>
      </c>
      <c r="F1280">
        <v>2.1438000000000001</v>
      </c>
      <c r="G1280" s="1">
        <v>38391</v>
      </c>
      <c r="H1280">
        <v>2.7706300000000001</v>
      </c>
      <c r="I1280" s="1">
        <v>41291</v>
      </c>
      <c r="J1280">
        <v>1475.75</v>
      </c>
      <c r="K1280" s="1">
        <v>41291</v>
      </c>
      <c r="L1280">
        <v>1469</v>
      </c>
      <c r="M1280" s="1">
        <v>41292</v>
      </c>
      <c r="N1280">
        <v>-6.8</v>
      </c>
      <c r="O1280" s="2">
        <v>41291</v>
      </c>
      <c r="P1280" t="s">
        <v>50</v>
      </c>
      <c r="Q1280" s="2">
        <v>41348</v>
      </c>
      <c r="R1280" s="13"/>
      <c r="S1280" s="1">
        <v>41291</v>
      </c>
      <c r="T1280" t="s">
        <v>51</v>
      </c>
      <c r="U1280" s="2">
        <v>41446</v>
      </c>
      <c r="V1280" s="13"/>
      <c r="AC1280" s="1">
        <v>41313</v>
      </c>
      <c r="AD1280">
        <v>3918.9</v>
      </c>
    </row>
    <row r="1281" spans="1:30" x14ac:dyDescent="0.25">
      <c r="A1281" s="1">
        <v>41298</v>
      </c>
      <c r="B1281">
        <v>2627.3290000000002</v>
      </c>
      <c r="C1281" s="1">
        <v>41298</v>
      </c>
      <c r="D1281">
        <v>1494.82</v>
      </c>
      <c r="E1281" s="1">
        <v>41298</v>
      </c>
      <c r="F1281">
        <v>2.1438999999999999</v>
      </c>
      <c r="G1281" s="1">
        <v>38392</v>
      </c>
      <c r="H1281">
        <v>2.7743799999999998</v>
      </c>
      <c r="I1281" s="1">
        <v>41292</v>
      </c>
      <c r="J1281">
        <v>1479</v>
      </c>
      <c r="K1281" s="1">
        <v>41292</v>
      </c>
      <c r="L1281">
        <v>1472</v>
      </c>
      <c r="M1281" s="1">
        <v>41296</v>
      </c>
      <c r="N1281">
        <v>-6.8</v>
      </c>
      <c r="O1281" s="2">
        <v>41292</v>
      </c>
      <c r="P1281" t="s">
        <v>50</v>
      </c>
      <c r="Q1281" s="2">
        <v>41348</v>
      </c>
      <c r="R1281" s="13"/>
      <c r="S1281" s="1">
        <v>41292</v>
      </c>
      <c r="T1281" t="s">
        <v>51</v>
      </c>
      <c r="U1281" s="2">
        <v>41446</v>
      </c>
      <c r="V1281" s="13"/>
      <c r="AC1281" s="1">
        <v>41316</v>
      </c>
      <c r="AD1281">
        <v>3919.48</v>
      </c>
    </row>
    <row r="1282" spans="1:30" x14ac:dyDescent="0.25">
      <c r="A1282" s="1">
        <v>41299</v>
      </c>
      <c r="B1282">
        <v>2641.6410000000001</v>
      </c>
      <c r="C1282" s="1">
        <v>41299</v>
      </c>
      <c r="D1282">
        <v>1502.96</v>
      </c>
      <c r="E1282" s="1">
        <v>41299</v>
      </c>
      <c r="F1282">
        <v>2.1322999999999999</v>
      </c>
      <c r="G1282" s="1">
        <v>38393</v>
      </c>
      <c r="H1282">
        <v>2.79</v>
      </c>
      <c r="I1282" s="1">
        <v>41296</v>
      </c>
      <c r="J1282">
        <v>1489.5</v>
      </c>
      <c r="K1282" s="1">
        <v>41296</v>
      </c>
      <c r="L1282">
        <v>1482.5</v>
      </c>
      <c r="M1282" s="1">
        <v>41297</v>
      </c>
      <c r="N1282">
        <v>-6.7</v>
      </c>
      <c r="O1282" s="2">
        <v>41296</v>
      </c>
      <c r="P1282" t="s">
        <v>50</v>
      </c>
      <c r="Q1282" s="2">
        <v>41348</v>
      </c>
      <c r="R1282" s="13"/>
      <c r="S1282" s="1">
        <v>41296</v>
      </c>
      <c r="T1282" t="s">
        <v>51</v>
      </c>
      <c r="U1282" s="2">
        <v>41446</v>
      </c>
      <c r="V1282" s="13"/>
      <c r="AC1282" s="1">
        <v>41317</v>
      </c>
      <c r="AD1282">
        <v>3918.66</v>
      </c>
    </row>
    <row r="1283" spans="1:30" x14ac:dyDescent="0.25">
      <c r="A1283" s="1">
        <v>41302</v>
      </c>
      <c r="B1283">
        <v>2636.8310000000001</v>
      </c>
      <c r="C1283" s="1">
        <v>41302</v>
      </c>
      <c r="D1283">
        <v>1500.18</v>
      </c>
      <c r="E1283" s="1">
        <v>41302</v>
      </c>
      <c r="F1283">
        <v>2.1379000000000001</v>
      </c>
      <c r="G1283" s="1">
        <v>38394</v>
      </c>
      <c r="H1283">
        <v>2.7943799999999999</v>
      </c>
      <c r="I1283" s="1">
        <v>41297</v>
      </c>
      <c r="J1283">
        <v>1490.25</v>
      </c>
      <c r="K1283" s="1">
        <v>41297</v>
      </c>
      <c r="L1283">
        <v>1483.5</v>
      </c>
      <c r="M1283" s="1">
        <v>41298</v>
      </c>
      <c r="N1283">
        <v>-6.7</v>
      </c>
      <c r="O1283" s="2">
        <v>41297</v>
      </c>
      <c r="P1283" t="s">
        <v>50</v>
      </c>
      <c r="Q1283" s="2">
        <v>41348</v>
      </c>
      <c r="R1283" s="13"/>
      <c r="S1283" s="1">
        <v>41297</v>
      </c>
      <c r="T1283" t="s">
        <v>51</v>
      </c>
      <c r="U1283" s="2">
        <v>41446</v>
      </c>
      <c r="V1283" s="13"/>
      <c r="AC1283" s="1">
        <v>41318</v>
      </c>
      <c r="AD1283">
        <v>3918.05</v>
      </c>
    </row>
    <row r="1284" spans="1:30" x14ac:dyDescent="0.25">
      <c r="A1284" s="1">
        <v>41303</v>
      </c>
      <c r="B1284">
        <v>2650.43</v>
      </c>
      <c r="C1284" s="1">
        <v>41303</v>
      </c>
      <c r="D1284">
        <v>1507.84</v>
      </c>
      <c r="E1284" s="1">
        <v>41303</v>
      </c>
      <c r="F1284">
        <v>2.1278000000000001</v>
      </c>
      <c r="G1284" s="1">
        <v>38397</v>
      </c>
      <c r="H1284">
        <v>2.8</v>
      </c>
      <c r="I1284" s="1">
        <v>41298</v>
      </c>
      <c r="J1284">
        <v>1491.75</v>
      </c>
      <c r="K1284" s="1">
        <v>41298</v>
      </c>
      <c r="L1284">
        <v>1485</v>
      </c>
      <c r="M1284" s="1">
        <v>41299</v>
      </c>
      <c r="N1284">
        <v>-6.7</v>
      </c>
      <c r="O1284" s="2">
        <v>41298</v>
      </c>
      <c r="P1284" t="s">
        <v>50</v>
      </c>
      <c r="Q1284" s="2">
        <v>41348</v>
      </c>
      <c r="R1284" s="13"/>
      <c r="S1284" s="1">
        <v>41298</v>
      </c>
      <c r="T1284" t="s">
        <v>51</v>
      </c>
      <c r="U1284" s="2">
        <v>41446</v>
      </c>
      <c r="V1284" s="13"/>
      <c r="AC1284" s="1">
        <v>41319</v>
      </c>
      <c r="AD1284">
        <v>3917.59</v>
      </c>
    </row>
    <row r="1285" spans="1:30" x14ac:dyDescent="0.25">
      <c r="A1285" s="1">
        <v>41304</v>
      </c>
      <c r="B1285">
        <v>2640.77</v>
      </c>
      <c r="C1285" s="1">
        <v>41304</v>
      </c>
      <c r="D1285">
        <v>1501.96</v>
      </c>
      <c r="E1285" s="1">
        <v>41304</v>
      </c>
      <c r="F1285">
        <v>2.1423999999999999</v>
      </c>
      <c r="G1285" s="1">
        <v>38398</v>
      </c>
      <c r="H1285">
        <v>2.81</v>
      </c>
      <c r="I1285" s="1">
        <v>41299</v>
      </c>
      <c r="J1285">
        <v>1495.75</v>
      </c>
      <c r="K1285" s="1">
        <v>41299</v>
      </c>
      <c r="L1285">
        <v>1489</v>
      </c>
      <c r="M1285" s="1">
        <v>41302</v>
      </c>
      <c r="N1285">
        <v>-6.6</v>
      </c>
      <c r="O1285" s="2">
        <v>41299</v>
      </c>
      <c r="P1285" t="s">
        <v>50</v>
      </c>
      <c r="Q1285" s="2">
        <v>41348</v>
      </c>
      <c r="R1285" s="13"/>
      <c r="S1285" s="1">
        <v>41299</v>
      </c>
      <c r="T1285" t="s">
        <v>51</v>
      </c>
      <c r="U1285" s="2">
        <v>41446</v>
      </c>
      <c r="V1285" s="13"/>
      <c r="AC1285" s="1">
        <v>41320</v>
      </c>
      <c r="AD1285">
        <v>3917.89</v>
      </c>
    </row>
    <row r="1286" spans="1:30" x14ac:dyDescent="0.25">
      <c r="A1286" s="1">
        <v>41305</v>
      </c>
      <c r="B1286">
        <v>2634.1610000000001</v>
      </c>
      <c r="C1286" s="1">
        <v>41305</v>
      </c>
      <c r="D1286">
        <v>1498.11</v>
      </c>
      <c r="E1286" s="1">
        <v>41305</v>
      </c>
      <c r="F1286">
        <v>2.1480999999999999</v>
      </c>
      <c r="G1286" s="1">
        <v>38399</v>
      </c>
      <c r="H1286">
        <v>2.82</v>
      </c>
      <c r="I1286" s="1">
        <v>41302</v>
      </c>
      <c r="J1286">
        <v>1497</v>
      </c>
      <c r="K1286" s="1">
        <v>41302</v>
      </c>
      <c r="L1286">
        <v>1490.5</v>
      </c>
      <c r="M1286" s="1">
        <v>41303</v>
      </c>
      <c r="N1286">
        <v>-6.6</v>
      </c>
      <c r="O1286" s="2">
        <v>41302</v>
      </c>
      <c r="P1286" t="s">
        <v>50</v>
      </c>
      <c r="Q1286" s="2">
        <v>41348</v>
      </c>
      <c r="R1286" s="13"/>
      <c r="S1286" s="1">
        <v>41302</v>
      </c>
      <c r="T1286" t="s">
        <v>51</v>
      </c>
      <c r="U1286" s="2">
        <v>41446</v>
      </c>
      <c r="V1286" s="13"/>
      <c r="AC1286" s="1">
        <v>41324</v>
      </c>
      <c r="AD1286">
        <v>3916.99</v>
      </c>
    </row>
    <row r="1287" spans="1:30" x14ac:dyDescent="0.25">
      <c r="A1287" s="1">
        <v>41306</v>
      </c>
      <c r="B1287">
        <v>2660.6990000000001</v>
      </c>
      <c r="C1287" s="1">
        <v>41306</v>
      </c>
      <c r="D1287">
        <v>1513.17</v>
      </c>
      <c r="E1287" s="1">
        <v>41306</v>
      </c>
      <c r="F1287">
        <v>2.1267</v>
      </c>
      <c r="G1287" s="1">
        <v>38400</v>
      </c>
      <c r="H1287">
        <v>2.8475000000000001</v>
      </c>
      <c r="I1287" s="1">
        <v>41303</v>
      </c>
      <c r="J1287">
        <v>1505</v>
      </c>
      <c r="K1287" s="1">
        <v>41303</v>
      </c>
      <c r="L1287">
        <v>1498.5</v>
      </c>
      <c r="M1287" s="1">
        <v>41304</v>
      </c>
      <c r="N1287">
        <v>-6.5</v>
      </c>
      <c r="O1287" s="2">
        <v>41303</v>
      </c>
      <c r="P1287" t="s">
        <v>50</v>
      </c>
      <c r="Q1287" s="2">
        <v>41348</v>
      </c>
      <c r="R1287" s="13"/>
      <c r="S1287" s="1">
        <v>41303</v>
      </c>
      <c r="T1287" t="s">
        <v>51</v>
      </c>
      <c r="U1287" s="2">
        <v>41446</v>
      </c>
      <c r="V1287" s="13"/>
      <c r="AC1287" s="1">
        <v>41325</v>
      </c>
      <c r="AD1287">
        <v>3930.93</v>
      </c>
    </row>
    <row r="1288" spans="1:30" x14ac:dyDescent="0.25">
      <c r="A1288" s="1">
        <v>41309</v>
      </c>
      <c r="B1288">
        <v>2630.0509999999999</v>
      </c>
      <c r="C1288" s="1">
        <v>41309</v>
      </c>
      <c r="D1288">
        <v>1495.71</v>
      </c>
      <c r="E1288" s="1">
        <v>41309</v>
      </c>
      <c r="F1288">
        <v>2.1516999999999999</v>
      </c>
      <c r="G1288" s="1">
        <v>38401</v>
      </c>
      <c r="H1288">
        <v>2.85</v>
      </c>
      <c r="I1288" s="1">
        <v>41304</v>
      </c>
      <c r="J1288">
        <v>1495.25</v>
      </c>
      <c r="K1288" s="1">
        <v>41304</v>
      </c>
      <c r="L1288">
        <v>1488.75</v>
      </c>
      <c r="M1288" s="1">
        <v>41305</v>
      </c>
      <c r="N1288">
        <v>-6.5</v>
      </c>
      <c r="O1288" s="2">
        <v>41304</v>
      </c>
      <c r="P1288" t="s">
        <v>50</v>
      </c>
      <c r="Q1288" s="2">
        <v>41348</v>
      </c>
      <c r="R1288" s="13"/>
      <c r="S1288" s="1">
        <v>41304</v>
      </c>
      <c r="T1288" t="s">
        <v>51</v>
      </c>
      <c r="U1288" s="2">
        <v>41446</v>
      </c>
      <c r="V1288" s="13"/>
      <c r="AC1288" s="1">
        <v>41326</v>
      </c>
      <c r="AD1288">
        <v>3923.98</v>
      </c>
    </row>
    <row r="1289" spans="1:30" x14ac:dyDescent="0.25">
      <c r="A1289" s="1">
        <v>41310</v>
      </c>
      <c r="B1289">
        <v>2657.7640000000001</v>
      </c>
      <c r="C1289" s="1">
        <v>41310</v>
      </c>
      <c r="D1289">
        <v>1511.29</v>
      </c>
      <c r="E1289" s="1">
        <v>41310</v>
      </c>
      <c r="F1289">
        <v>2.1307</v>
      </c>
      <c r="G1289" s="1">
        <v>38405</v>
      </c>
      <c r="H1289">
        <v>2.87</v>
      </c>
      <c r="I1289" s="1">
        <v>41305</v>
      </c>
      <c r="J1289">
        <v>1493.25</v>
      </c>
      <c r="K1289" s="1">
        <v>41305</v>
      </c>
      <c r="L1289">
        <v>1486.75</v>
      </c>
      <c r="M1289" s="1">
        <v>41306</v>
      </c>
      <c r="N1289">
        <v>-6.4</v>
      </c>
      <c r="O1289" s="2">
        <v>41305</v>
      </c>
      <c r="P1289" t="s">
        <v>50</v>
      </c>
      <c r="Q1289" s="2">
        <v>41348</v>
      </c>
      <c r="R1289" s="13"/>
      <c r="S1289" s="1">
        <v>41305</v>
      </c>
      <c r="T1289" t="s">
        <v>51</v>
      </c>
      <c r="U1289" s="2">
        <v>41446</v>
      </c>
      <c r="V1289" s="13"/>
      <c r="AC1289" s="1">
        <v>41327</v>
      </c>
      <c r="AD1289">
        <v>3940.3</v>
      </c>
    </row>
    <row r="1290" spans="1:30" x14ac:dyDescent="0.25">
      <c r="A1290" s="1">
        <v>41311</v>
      </c>
      <c r="B1290">
        <v>2659.5529999999999</v>
      </c>
      <c r="C1290" s="1">
        <v>41311</v>
      </c>
      <c r="D1290">
        <v>1512.12</v>
      </c>
      <c r="E1290" s="1">
        <v>41311</v>
      </c>
      <c r="F1290">
        <v>2.1307</v>
      </c>
      <c r="G1290" s="1">
        <v>38406</v>
      </c>
      <c r="H1290">
        <v>2.87312999999999</v>
      </c>
      <c r="I1290" s="1">
        <v>41306</v>
      </c>
      <c r="J1290">
        <v>1506.75</v>
      </c>
      <c r="K1290" s="1">
        <v>41306</v>
      </c>
      <c r="L1290">
        <v>1500.25</v>
      </c>
      <c r="M1290" s="1">
        <v>41309</v>
      </c>
      <c r="N1290">
        <v>-6.4</v>
      </c>
      <c r="O1290" s="2">
        <v>41306</v>
      </c>
      <c r="P1290" t="s">
        <v>50</v>
      </c>
      <c r="Q1290" s="2">
        <v>41348</v>
      </c>
      <c r="R1290" s="13"/>
      <c r="S1290" s="1">
        <v>41306</v>
      </c>
      <c r="T1290" t="s">
        <v>51</v>
      </c>
      <c r="U1290" s="2">
        <v>41446</v>
      </c>
      <c r="V1290" s="13"/>
      <c r="AC1290" s="1">
        <v>41330</v>
      </c>
      <c r="AD1290">
        <v>3939.6</v>
      </c>
    </row>
    <row r="1291" spans="1:30" x14ac:dyDescent="0.25">
      <c r="A1291" s="1">
        <v>41312</v>
      </c>
      <c r="B1291">
        <v>2655.8359999999998</v>
      </c>
      <c r="C1291" s="1">
        <v>41312</v>
      </c>
      <c r="D1291">
        <v>1509.39</v>
      </c>
      <c r="E1291" s="1">
        <v>41312</v>
      </c>
      <c r="F1291">
        <v>2.1568999999999998</v>
      </c>
      <c r="G1291" s="1">
        <v>38407</v>
      </c>
      <c r="H1291">
        <v>2.89</v>
      </c>
      <c r="I1291" s="1">
        <v>41309</v>
      </c>
      <c r="J1291">
        <v>1493.5</v>
      </c>
      <c r="K1291" s="1">
        <v>41309</v>
      </c>
      <c r="L1291">
        <v>1487</v>
      </c>
      <c r="M1291" s="1">
        <v>41310</v>
      </c>
      <c r="N1291">
        <v>-6.4</v>
      </c>
      <c r="O1291" s="2">
        <v>41309</v>
      </c>
      <c r="P1291" t="s">
        <v>50</v>
      </c>
      <c r="Q1291" s="2">
        <v>41348</v>
      </c>
      <c r="R1291" s="13"/>
      <c r="S1291" s="1">
        <v>41309</v>
      </c>
      <c r="T1291" t="s">
        <v>51</v>
      </c>
      <c r="U1291" s="2">
        <v>41446</v>
      </c>
      <c r="V1291" s="13"/>
      <c r="AC1291" s="1">
        <v>41331</v>
      </c>
      <c r="AD1291">
        <v>3956.87</v>
      </c>
    </row>
    <row r="1292" spans="1:30" x14ac:dyDescent="0.25">
      <c r="A1292" s="1">
        <v>41313</v>
      </c>
      <c r="B1292">
        <v>2670.8519999999999</v>
      </c>
      <c r="C1292" s="1">
        <v>41313</v>
      </c>
      <c r="D1292">
        <v>1517.93</v>
      </c>
      <c r="E1292" s="1">
        <v>41313</v>
      </c>
      <c r="F1292">
        <v>2.1448</v>
      </c>
      <c r="G1292" s="1">
        <v>38408</v>
      </c>
      <c r="H1292">
        <v>2.91</v>
      </c>
      <c r="I1292" s="1">
        <v>41310</v>
      </c>
      <c r="J1292">
        <v>1506</v>
      </c>
      <c r="K1292" s="1">
        <v>41310</v>
      </c>
      <c r="L1292">
        <v>1499.5</v>
      </c>
      <c r="M1292" s="1">
        <v>41311</v>
      </c>
      <c r="N1292">
        <v>-6.4</v>
      </c>
      <c r="O1292" s="2">
        <v>41310</v>
      </c>
      <c r="P1292" t="s">
        <v>50</v>
      </c>
      <c r="Q1292" s="2">
        <v>41348</v>
      </c>
      <c r="R1292" s="13"/>
      <c r="S1292" s="1">
        <v>41310</v>
      </c>
      <c r="T1292" t="s">
        <v>51</v>
      </c>
      <c r="U1292" s="2">
        <v>41446</v>
      </c>
      <c r="V1292" s="13"/>
      <c r="AC1292" s="1">
        <v>41332</v>
      </c>
      <c r="AD1292">
        <v>3965.97</v>
      </c>
    </row>
    <row r="1293" spans="1:30" x14ac:dyDescent="0.25">
      <c r="A1293" s="1">
        <v>41316</v>
      </c>
      <c r="B1293">
        <v>2669.366</v>
      </c>
      <c r="C1293" s="1">
        <v>41316</v>
      </c>
      <c r="D1293">
        <v>1517.01</v>
      </c>
      <c r="E1293" s="1">
        <v>41316</v>
      </c>
      <c r="F1293">
        <v>2.1465999999999998</v>
      </c>
      <c r="G1293" s="1">
        <v>38411</v>
      </c>
      <c r="H1293">
        <v>2.92</v>
      </c>
      <c r="I1293" s="1">
        <v>41311</v>
      </c>
      <c r="J1293">
        <v>1506.75</v>
      </c>
      <c r="K1293" s="1">
        <v>41311</v>
      </c>
      <c r="L1293">
        <v>1500.5</v>
      </c>
      <c r="M1293" s="1">
        <v>41312</v>
      </c>
      <c r="N1293">
        <v>-6.1</v>
      </c>
      <c r="O1293" s="2">
        <v>41311</v>
      </c>
      <c r="P1293" t="s">
        <v>50</v>
      </c>
      <c r="Q1293" s="2">
        <v>41348</v>
      </c>
      <c r="R1293" s="13"/>
      <c r="S1293" s="1">
        <v>41311</v>
      </c>
      <c r="T1293" t="s">
        <v>51</v>
      </c>
      <c r="U1293" s="2">
        <v>41446</v>
      </c>
      <c r="V1293" s="13"/>
      <c r="AC1293" s="1">
        <v>41333</v>
      </c>
      <c r="AD1293">
        <v>3967.27</v>
      </c>
    </row>
    <row r="1294" spans="1:30" x14ac:dyDescent="0.25">
      <c r="A1294" s="1">
        <v>41317</v>
      </c>
      <c r="B1294">
        <v>2673.768</v>
      </c>
      <c r="C1294" s="1">
        <v>41317</v>
      </c>
      <c r="D1294">
        <v>1519.43</v>
      </c>
      <c r="E1294" s="1">
        <v>41317</v>
      </c>
      <c r="F1294">
        <v>2.1440999999999999</v>
      </c>
      <c r="G1294" s="1">
        <v>38412</v>
      </c>
      <c r="H1294">
        <v>2.93</v>
      </c>
      <c r="I1294" s="1">
        <v>41312</v>
      </c>
      <c r="J1294">
        <v>1505.25</v>
      </c>
      <c r="K1294" s="1">
        <v>41312</v>
      </c>
      <c r="L1294">
        <v>1499.25</v>
      </c>
      <c r="M1294" s="1">
        <v>41313</v>
      </c>
      <c r="N1294">
        <v>-6.2</v>
      </c>
      <c r="O1294" s="2">
        <v>41312</v>
      </c>
      <c r="P1294" t="s">
        <v>50</v>
      </c>
      <c r="Q1294" s="2">
        <v>41348</v>
      </c>
      <c r="R1294" s="13"/>
      <c r="S1294" s="1">
        <v>41312</v>
      </c>
      <c r="T1294" t="s">
        <v>51</v>
      </c>
      <c r="U1294" s="2">
        <v>41446</v>
      </c>
      <c r="V1294" s="13"/>
      <c r="AC1294" s="1">
        <v>41334</v>
      </c>
      <c r="AD1294">
        <v>3964.48</v>
      </c>
    </row>
    <row r="1295" spans="1:30" x14ac:dyDescent="0.25">
      <c r="A1295" s="1">
        <v>41318</v>
      </c>
      <c r="B1295">
        <v>2676.6010000000001</v>
      </c>
      <c r="C1295" s="1">
        <v>41318</v>
      </c>
      <c r="D1295">
        <v>1520.33</v>
      </c>
      <c r="E1295" s="1">
        <v>41318</v>
      </c>
      <c r="F1295">
        <v>2.1465999999999998</v>
      </c>
      <c r="G1295" s="1">
        <v>38413</v>
      </c>
      <c r="H1295">
        <v>2.94</v>
      </c>
      <c r="I1295" s="1">
        <v>41313</v>
      </c>
      <c r="J1295">
        <v>1512.5</v>
      </c>
      <c r="K1295" s="1">
        <v>41313</v>
      </c>
      <c r="L1295">
        <v>1506.25</v>
      </c>
      <c r="M1295" s="1">
        <v>41316</v>
      </c>
      <c r="N1295">
        <v>-6.2</v>
      </c>
      <c r="O1295" s="2">
        <v>41313</v>
      </c>
      <c r="P1295" t="s">
        <v>50</v>
      </c>
      <c r="Q1295" s="2">
        <v>41348</v>
      </c>
      <c r="R1295" s="13"/>
      <c r="S1295" s="1">
        <v>41313</v>
      </c>
      <c r="T1295" t="s">
        <v>51</v>
      </c>
      <c r="U1295" s="2">
        <v>41446</v>
      </c>
      <c r="V1295" s="13"/>
      <c r="AC1295" s="1">
        <v>41337</v>
      </c>
      <c r="AD1295">
        <v>3957.42</v>
      </c>
    </row>
    <row r="1296" spans="1:30" x14ac:dyDescent="0.25">
      <c r="A1296" s="1">
        <v>41319</v>
      </c>
      <c r="B1296">
        <v>2678.7689999999998</v>
      </c>
      <c r="C1296" s="1">
        <v>41319</v>
      </c>
      <c r="D1296">
        <v>1521.38</v>
      </c>
      <c r="E1296" s="1">
        <v>41319</v>
      </c>
      <c r="F1296">
        <v>2.1471999999999998</v>
      </c>
      <c r="G1296" s="1">
        <v>38414</v>
      </c>
      <c r="H1296">
        <v>2.95</v>
      </c>
      <c r="I1296" s="1">
        <v>41316</v>
      </c>
      <c r="J1296">
        <v>1513</v>
      </c>
      <c r="K1296" s="1">
        <v>41316</v>
      </c>
      <c r="L1296">
        <v>1507</v>
      </c>
      <c r="M1296" s="1">
        <v>41317</v>
      </c>
      <c r="N1296">
        <v>-6.2</v>
      </c>
      <c r="O1296" s="2">
        <v>41316</v>
      </c>
      <c r="P1296" t="s">
        <v>50</v>
      </c>
      <c r="Q1296" s="2">
        <v>41348</v>
      </c>
      <c r="R1296" s="13"/>
      <c r="S1296" s="1">
        <v>41316</v>
      </c>
      <c r="T1296" t="s">
        <v>51</v>
      </c>
      <c r="U1296" s="2">
        <v>41446</v>
      </c>
      <c r="V1296" s="13"/>
      <c r="AC1296" s="1">
        <v>41338</v>
      </c>
      <c r="AD1296">
        <v>3943.33</v>
      </c>
    </row>
    <row r="1297" spans="1:30" x14ac:dyDescent="0.25">
      <c r="A1297" s="1">
        <v>41320</v>
      </c>
      <c r="B1297">
        <v>2676.2080000000001</v>
      </c>
      <c r="C1297" s="1">
        <v>41320</v>
      </c>
      <c r="D1297">
        <v>1519.79</v>
      </c>
      <c r="E1297" s="1">
        <v>41320</v>
      </c>
      <c r="F1297">
        <v>2.1505000000000001</v>
      </c>
      <c r="G1297" s="1">
        <v>38415</v>
      </c>
      <c r="H1297">
        <v>2.9587500000000002</v>
      </c>
      <c r="I1297" s="1">
        <v>41317</v>
      </c>
      <c r="J1297">
        <v>1516.25</v>
      </c>
      <c r="K1297" s="1">
        <v>41317</v>
      </c>
      <c r="L1297">
        <v>1510</v>
      </c>
      <c r="M1297" s="1">
        <v>41318</v>
      </c>
      <c r="N1297">
        <v>-6.2</v>
      </c>
      <c r="O1297" s="2">
        <v>41317</v>
      </c>
      <c r="P1297" t="s">
        <v>50</v>
      </c>
      <c r="Q1297" s="2">
        <v>41348</v>
      </c>
      <c r="R1297" s="13"/>
      <c r="S1297" s="1">
        <v>41317</v>
      </c>
      <c r="T1297" t="s">
        <v>51</v>
      </c>
      <c r="U1297" s="2">
        <v>41446</v>
      </c>
      <c r="V1297" s="13"/>
      <c r="AC1297" s="1">
        <v>41339</v>
      </c>
      <c r="AD1297">
        <v>3940.27</v>
      </c>
    </row>
    <row r="1298" spans="1:30" x14ac:dyDescent="0.25">
      <c r="A1298" s="1">
        <v>41324</v>
      </c>
      <c r="B1298">
        <v>2696.2649999999999</v>
      </c>
      <c r="C1298" s="1">
        <v>41324</v>
      </c>
      <c r="D1298">
        <v>1530.94</v>
      </c>
      <c r="E1298" s="1">
        <v>41324</v>
      </c>
      <c r="F1298">
        <v>2.1372</v>
      </c>
      <c r="G1298" s="1">
        <v>38418</v>
      </c>
      <c r="H1298">
        <v>2.96</v>
      </c>
      <c r="I1298" s="1">
        <v>41318</v>
      </c>
      <c r="J1298">
        <v>1517.25</v>
      </c>
      <c r="K1298" s="1">
        <v>41318</v>
      </c>
      <c r="L1298">
        <v>1511</v>
      </c>
      <c r="M1298" s="1">
        <v>41319</v>
      </c>
      <c r="N1298">
        <v>-6.1</v>
      </c>
      <c r="O1298" s="2">
        <v>41318</v>
      </c>
      <c r="P1298" t="s">
        <v>50</v>
      </c>
      <c r="Q1298" s="2">
        <v>41348</v>
      </c>
      <c r="R1298" s="13"/>
      <c r="S1298" s="1">
        <v>41318</v>
      </c>
      <c r="T1298" t="s">
        <v>51</v>
      </c>
      <c r="U1298" s="2">
        <v>41446</v>
      </c>
      <c r="V1298" s="13"/>
      <c r="AC1298" s="1">
        <v>41340</v>
      </c>
      <c r="AD1298">
        <v>3936.79</v>
      </c>
    </row>
    <row r="1299" spans="1:30" x14ac:dyDescent="0.25">
      <c r="A1299" s="1">
        <v>41325</v>
      </c>
      <c r="B1299">
        <v>2662.9360000000001</v>
      </c>
      <c r="C1299" s="1">
        <v>41325</v>
      </c>
      <c r="D1299">
        <v>1511.95</v>
      </c>
      <c r="E1299" s="1">
        <v>41325</v>
      </c>
      <c r="F1299">
        <v>2.1644000000000001</v>
      </c>
      <c r="G1299" s="1">
        <v>38419</v>
      </c>
      <c r="H1299">
        <v>2.96999999999999</v>
      </c>
      <c r="I1299" s="1">
        <v>41319</v>
      </c>
      <c r="J1299">
        <v>1518.5</v>
      </c>
      <c r="K1299" s="1">
        <v>41319</v>
      </c>
      <c r="L1299">
        <v>1512.5</v>
      </c>
      <c r="M1299" s="1">
        <v>41320</v>
      </c>
      <c r="N1299">
        <v>-6.1</v>
      </c>
      <c r="O1299" s="2">
        <v>41319</v>
      </c>
      <c r="P1299" t="s">
        <v>50</v>
      </c>
      <c r="Q1299" s="2">
        <v>41348</v>
      </c>
      <c r="R1299" s="13"/>
      <c r="S1299" s="1">
        <v>41319</v>
      </c>
      <c r="T1299" t="s">
        <v>51</v>
      </c>
      <c r="U1299" s="2">
        <v>41446</v>
      </c>
      <c r="V1299" s="13"/>
      <c r="AC1299" s="1">
        <v>41341</v>
      </c>
      <c r="AD1299">
        <v>3930.46</v>
      </c>
    </row>
    <row r="1300" spans="1:30" x14ac:dyDescent="0.25">
      <c r="A1300" s="1">
        <v>41326</v>
      </c>
      <c r="B1300">
        <v>2646.7460000000001</v>
      </c>
      <c r="C1300" s="1">
        <v>41326</v>
      </c>
      <c r="D1300">
        <v>1502.42</v>
      </c>
      <c r="E1300" s="1">
        <v>41326</v>
      </c>
      <c r="F1300">
        <v>2.1806999999999999</v>
      </c>
      <c r="G1300" s="1">
        <v>38420</v>
      </c>
      <c r="H1300">
        <v>2.98</v>
      </c>
      <c r="I1300" s="1">
        <v>41320</v>
      </c>
      <c r="J1300">
        <v>1517</v>
      </c>
      <c r="K1300" s="1">
        <v>41320</v>
      </c>
      <c r="L1300">
        <v>1511</v>
      </c>
      <c r="M1300" s="1">
        <v>41324</v>
      </c>
      <c r="N1300">
        <v>-6.1</v>
      </c>
      <c r="O1300" s="2">
        <v>41320</v>
      </c>
      <c r="P1300" t="s">
        <v>50</v>
      </c>
      <c r="Q1300" s="2">
        <v>41348</v>
      </c>
      <c r="R1300" s="13"/>
      <c r="S1300" s="1">
        <v>41320</v>
      </c>
      <c r="T1300" t="s">
        <v>51</v>
      </c>
      <c r="U1300" s="2">
        <v>41446</v>
      </c>
      <c r="V1300" s="13"/>
      <c r="AC1300" s="1">
        <v>41344</v>
      </c>
      <c r="AD1300">
        <v>3925.77</v>
      </c>
    </row>
    <row r="1301" spans="1:30" x14ac:dyDescent="0.25">
      <c r="A1301" s="1">
        <v>41327</v>
      </c>
      <c r="B1301">
        <v>2670.3560000000002</v>
      </c>
      <c r="C1301" s="1">
        <v>41327</v>
      </c>
      <c r="D1301">
        <v>1515.6</v>
      </c>
      <c r="E1301" s="1">
        <v>41327</v>
      </c>
      <c r="F1301">
        <v>2.1621000000000001</v>
      </c>
      <c r="G1301" s="1">
        <v>38421</v>
      </c>
      <c r="H1301">
        <v>3</v>
      </c>
      <c r="I1301" s="1">
        <v>41324</v>
      </c>
      <c r="J1301">
        <v>1528</v>
      </c>
      <c r="K1301" s="1">
        <v>41324</v>
      </c>
      <c r="L1301">
        <v>1522</v>
      </c>
      <c r="M1301" s="1">
        <v>41325</v>
      </c>
      <c r="N1301">
        <v>-6.1</v>
      </c>
      <c r="O1301" s="2">
        <v>41324</v>
      </c>
      <c r="P1301" t="s">
        <v>50</v>
      </c>
      <c r="Q1301" s="2">
        <v>41348</v>
      </c>
      <c r="R1301" s="13"/>
      <c r="S1301" s="1">
        <v>41324</v>
      </c>
      <c r="T1301" t="s">
        <v>51</v>
      </c>
      <c r="U1301" s="2">
        <v>41446</v>
      </c>
      <c r="V1301" s="13"/>
      <c r="AC1301" s="1">
        <v>41345</v>
      </c>
      <c r="AD1301">
        <v>3928.61</v>
      </c>
    </row>
    <row r="1302" spans="1:30" x14ac:dyDescent="0.25">
      <c r="A1302" s="1">
        <v>41330</v>
      </c>
      <c r="B1302">
        <v>2621.462</v>
      </c>
      <c r="C1302" s="1">
        <v>41330</v>
      </c>
      <c r="D1302">
        <v>1487.85</v>
      </c>
      <c r="E1302" s="1">
        <v>41330</v>
      </c>
      <c r="F1302">
        <v>2.2023999999999999</v>
      </c>
      <c r="G1302" s="1">
        <v>38422</v>
      </c>
      <c r="H1302">
        <v>3.01</v>
      </c>
      <c r="I1302" s="1">
        <v>41325</v>
      </c>
      <c r="J1302">
        <v>1507</v>
      </c>
      <c r="K1302" s="1">
        <v>41325</v>
      </c>
      <c r="L1302">
        <v>1501</v>
      </c>
      <c r="M1302" s="1">
        <v>41326</v>
      </c>
      <c r="N1302">
        <v>-6</v>
      </c>
      <c r="O1302" s="2">
        <v>41325</v>
      </c>
      <c r="P1302" t="s">
        <v>50</v>
      </c>
      <c r="Q1302" s="2">
        <v>41348</v>
      </c>
      <c r="R1302" s="13"/>
      <c r="S1302" s="1">
        <v>41325</v>
      </c>
      <c r="T1302" t="s">
        <v>51</v>
      </c>
      <c r="U1302" s="2">
        <v>41446</v>
      </c>
      <c r="V1302" s="13"/>
      <c r="AC1302" s="1">
        <v>41346</v>
      </c>
      <c r="AD1302">
        <v>3927.86</v>
      </c>
    </row>
    <row r="1303" spans="1:30" x14ac:dyDescent="0.25">
      <c r="A1303" s="1">
        <v>41331</v>
      </c>
      <c r="B1303">
        <v>2637.8939999999998</v>
      </c>
      <c r="C1303" s="1">
        <v>41331</v>
      </c>
      <c r="D1303">
        <v>1496.94</v>
      </c>
      <c r="E1303" s="1">
        <v>41331</v>
      </c>
      <c r="F1303">
        <v>2.1916000000000002</v>
      </c>
      <c r="G1303" s="1">
        <v>38425</v>
      </c>
      <c r="H1303">
        <v>3.02</v>
      </c>
      <c r="I1303" s="1">
        <v>41326</v>
      </c>
      <c r="J1303">
        <v>1501</v>
      </c>
      <c r="K1303" s="1">
        <v>41326</v>
      </c>
      <c r="L1303">
        <v>1495</v>
      </c>
      <c r="M1303" s="1">
        <v>41327</v>
      </c>
      <c r="N1303">
        <v>-5.9</v>
      </c>
      <c r="O1303" s="2">
        <v>41326</v>
      </c>
      <c r="P1303" t="s">
        <v>50</v>
      </c>
      <c r="Q1303" s="2">
        <v>41348</v>
      </c>
      <c r="R1303" s="13"/>
      <c r="S1303" s="1">
        <v>41326</v>
      </c>
      <c r="T1303" t="s">
        <v>51</v>
      </c>
      <c r="U1303" s="2">
        <v>41446</v>
      </c>
      <c r="V1303" s="13"/>
      <c r="AC1303" s="1">
        <v>41347</v>
      </c>
      <c r="AD1303">
        <v>3925.37</v>
      </c>
    </row>
    <row r="1304" spans="1:30" x14ac:dyDescent="0.25">
      <c r="A1304" s="1">
        <v>41332</v>
      </c>
      <c r="B1304">
        <v>2672.1060000000002</v>
      </c>
      <c r="C1304" s="1">
        <v>41332</v>
      </c>
      <c r="D1304">
        <v>1515.99</v>
      </c>
      <c r="E1304" s="1">
        <v>41332</v>
      </c>
      <c r="F1304">
        <v>2.1661000000000001</v>
      </c>
      <c r="G1304" s="1">
        <v>38426</v>
      </c>
      <c r="H1304">
        <v>3.03</v>
      </c>
      <c r="I1304" s="1">
        <v>41327</v>
      </c>
      <c r="J1304">
        <v>1514.5</v>
      </c>
      <c r="K1304" s="1">
        <v>41327</v>
      </c>
      <c r="L1304">
        <v>1508.75</v>
      </c>
      <c r="M1304" s="1">
        <v>41330</v>
      </c>
      <c r="N1304">
        <v>-5.8</v>
      </c>
      <c r="O1304" s="2">
        <v>41327</v>
      </c>
      <c r="P1304" t="s">
        <v>50</v>
      </c>
      <c r="Q1304" s="2">
        <v>41348</v>
      </c>
      <c r="R1304" s="13"/>
      <c r="S1304" s="1">
        <v>41327</v>
      </c>
      <c r="T1304" t="s">
        <v>51</v>
      </c>
      <c r="U1304" s="2">
        <v>41446</v>
      </c>
      <c r="V1304" s="13"/>
      <c r="AC1304" s="1">
        <v>41348</v>
      </c>
      <c r="AD1304">
        <v>3926.93</v>
      </c>
    </row>
    <row r="1305" spans="1:30" x14ac:dyDescent="0.25">
      <c r="A1305" s="1">
        <v>41333</v>
      </c>
      <c r="B1305">
        <v>2669.9189999999999</v>
      </c>
      <c r="C1305" s="1">
        <v>41333</v>
      </c>
      <c r="D1305">
        <v>1514.68</v>
      </c>
      <c r="E1305" s="1">
        <v>41333</v>
      </c>
      <c r="F1305">
        <v>2.1682999999999999</v>
      </c>
      <c r="G1305" s="1">
        <v>38427</v>
      </c>
      <c r="H1305">
        <v>3.04</v>
      </c>
      <c r="I1305" s="1">
        <v>41330</v>
      </c>
      <c r="J1305">
        <v>1487.25</v>
      </c>
      <c r="K1305" s="1">
        <v>41330</v>
      </c>
      <c r="L1305">
        <v>1481.5</v>
      </c>
      <c r="M1305" s="1">
        <v>41331</v>
      </c>
      <c r="N1305">
        <v>-5.9</v>
      </c>
      <c r="O1305" s="2">
        <v>41330</v>
      </c>
      <c r="P1305" t="s">
        <v>50</v>
      </c>
      <c r="Q1305" s="2">
        <v>41348</v>
      </c>
      <c r="R1305" s="13"/>
      <c r="S1305" s="1">
        <v>41330</v>
      </c>
      <c r="T1305" t="s">
        <v>51</v>
      </c>
      <c r="U1305" s="2">
        <v>41446</v>
      </c>
      <c r="V1305" s="13"/>
      <c r="AC1305" s="1">
        <v>41351</v>
      </c>
      <c r="AD1305">
        <v>3929.19</v>
      </c>
    </row>
    <row r="1306" spans="1:30" x14ac:dyDescent="0.25">
      <c r="A1306" s="1">
        <v>41334</v>
      </c>
      <c r="B1306">
        <v>2676.1750000000002</v>
      </c>
      <c r="C1306" s="1">
        <v>41334</v>
      </c>
      <c r="D1306">
        <v>1518.2</v>
      </c>
      <c r="E1306" s="1">
        <v>41334</v>
      </c>
      <c r="F1306">
        <v>2.1633</v>
      </c>
      <c r="G1306" s="1">
        <v>38428</v>
      </c>
      <c r="H1306">
        <v>3.05</v>
      </c>
      <c r="I1306" s="1">
        <v>41331</v>
      </c>
      <c r="J1306">
        <v>1492.5</v>
      </c>
      <c r="K1306" s="1">
        <v>41331</v>
      </c>
      <c r="L1306">
        <v>1486.5</v>
      </c>
      <c r="M1306" s="1">
        <v>41332</v>
      </c>
      <c r="N1306">
        <v>-6</v>
      </c>
      <c r="O1306" s="2">
        <v>41331</v>
      </c>
      <c r="P1306" t="s">
        <v>50</v>
      </c>
      <c r="Q1306" s="2">
        <v>41348</v>
      </c>
      <c r="R1306" s="13"/>
      <c r="S1306" s="1">
        <v>41331</v>
      </c>
      <c r="T1306" t="s">
        <v>51</v>
      </c>
      <c r="U1306" s="2">
        <v>41446</v>
      </c>
      <c r="V1306" s="13"/>
      <c r="AC1306" s="1">
        <v>41352</v>
      </c>
      <c r="AD1306">
        <v>3927.78</v>
      </c>
    </row>
    <row r="1307" spans="1:30" x14ac:dyDescent="0.25">
      <c r="A1307" s="1">
        <v>41337</v>
      </c>
      <c r="B1307">
        <v>2688.5439999999999</v>
      </c>
      <c r="C1307" s="1">
        <v>41337</v>
      </c>
      <c r="D1307">
        <v>1525.2</v>
      </c>
      <c r="E1307" s="1">
        <v>41337</v>
      </c>
      <c r="F1307">
        <v>2.1536</v>
      </c>
      <c r="G1307" s="1">
        <v>38429</v>
      </c>
      <c r="H1307">
        <v>3.05</v>
      </c>
      <c r="I1307" s="1">
        <v>41332</v>
      </c>
      <c r="J1307">
        <v>1515.75</v>
      </c>
      <c r="K1307" s="1">
        <v>41332</v>
      </c>
      <c r="L1307">
        <v>1509.75</v>
      </c>
      <c r="M1307" s="1">
        <v>41333</v>
      </c>
      <c r="N1307">
        <v>-5.9</v>
      </c>
      <c r="O1307" s="2">
        <v>41332</v>
      </c>
      <c r="P1307" t="s">
        <v>50</v>
      </c>
      <c r="Q1307" s="2">
        <v>41348</v>
      </c>
      <c r="R1307" s="13"/>
      <c r="S1307" s="1">
        <v>41332</v>
      </c>
      <c r="T1307" t="s">
        <v>51</v>
      </c>
      <c r="U1307" s="2">
        <v>41446</v>
      </c>
      <c r="V1307" s="13"/>
      <c r="AC1307" s="1">
        <v>41353</v>
      </c>
      <c r="AD1307">
        <v>3933.8</v>
      </c>
    </row>
    <row r="1308" spans="1:30" x14ac:dyDescent="0.25">
      <c r="A1308" s="1">
        <v>41338</v>
      </c>
      <c r="B1308">
        <v>2714.3519999999999</v>
      </c>
      <c r="C1308" s="1">
        <v>41338</v>
      </c>
      <c r="D1308">
        <v>1539.79</v>
      </c>
      <c r="E1308" s="1">
        <v>41338</v>
      </c>
      <c r="F1308">
        <v>2.1335999999999999</v>
      </c>
      <c r="G1308" s="1">
        <v>38432</v>
      </c>
      <c r="H1308">
        <v>3.0525000000000002</v>
      </c>
      <c r="I1308" s="1">
        <v>41333</v>
      </c>
      <c r="J1308">
        <v>1513.25</v>
      </c>
      <c r="K1308" s="1">
        <v>41333</v>
      </c>
      <c r="L1308">
        <v>1507.5</v>
      </c>
      <c r="M1308" s="1">
        <v>41334</v>
      </c>
      <c r="N1308">
        <v>-5.8</v>
      </c>
      <c r="O1308" s="2">
        <v>41333</v>
      </c>
      <c r="P1308" t="s">
        <v>50</v>
      </c>
      <c r="Q1308" s="2">
        <v>41348</v>
      </c>
      <c r="R1308" s="13"/>
      <c r="S1308" s="1">
        <v>41333</v>
      </c>
      <c r="T1308" t="s">
        <v>51</v>
      </c>
      <c r="U1308" s="2">
        <v>41446</v>
      </c>
      <c r="V1308" s="13"/>
      <c r="AC1308" s="1">
        <v>41354</v>
      </c>
      <c r="AD1308">
        <v>3935.79</v>
      </c>
    </row>
    <row r="1309" spans="1:30" x14ac:dyDescent="0.25">
      <c r="A1309" s="1">
        <v>41339</v>
      </c>
      <c r="B1309">
        <v>2718.0709999999999</v>
      </c>
      <c r="C1309" s="1">
        <v>41339</v>
      </c>
      <c r="D1309">
        <v>1541.46</v>
      </c>
      <c r="E1309" s="1">
        <v>41339</v>
      </c>
      <c r="F1309">
        <v>2.1345999999999998</v>
      </c>
      <c r="G1309" s="1">
        <v>38433</v>
      </c>
      <c r="H1309">
        <v>3.06</v>
      </c>
      <c r="I1309" s="1">
        <v>41334</v>
      </c>
      <c r="J1309">
        <v>1516.5</v>
      </c>
      <c r="K1309" s="1">
        <v>41334</v>
      </c>
      <c r="L1309">
        <v>1510.75</v>
      </c>
      <c r="M1309" s="1">
        <v>41337</v>
      </c>
      <c r="N1309">
        <v>-5.6</v>
      </c>
      <c r="O1309" s="2">
        <v>41334</v>
      </c>
      <c r="P1309" t="s">
        <v>50</v>
      </c>
      <c r="Q1309" s="2">
        <v>41348</v>
      </c>
      <c r="R1309" s="13"/>
      <c r="S1309" s="1">
        <v>41334</v>
      </c>
      <c r="T1309" t="s">
        <v>51</v>
      </c>
      <c r="U1309" s="2">
        <v>41446</v>
      </c>
      <c r="V1309" s="13"/>
      <c r="AC1309" s="1">
        <v>41355</v>
      </c>
      <c r="AD1309">
        <v>3942.09</v>
      </c>
    </row>
    <row r="1310" spans="1:30" x14ac:dyDescent="0.25">
      <c r="A1310" s="1">
        <v>41340</v>
      </c>
      <c r="B1310">
        <v>2723.2719999999999</v>
      </c>
      <c r="C1310" s="1">
        <v>41340</v>
      </c>
      <c r="D1310">
        <v>1544.26</v>
      </c>
      <c r="E1310" s="1">
        <v>41340</v>
      </c>
      <c r="F1310">
        <v>2.1295999999999999</v>
      </c>
      <c r="G1310" s="1">
        <v>38434</v>
      </c>
      <c r="H1310">
        <v>3.09</v>
      </c>
      <c r="I1310" s="1">
        <v>41337</v>
      </c>
      <c r="J1310">
        <v>1525.75</v>
      </c>
      <c r="K1310" s="1">
        <v>41337</v>
      </c>
      <c r="L1310">
        <v>1520</v>
      </c>
      <c r="M1310" s="1">
        <v>41338</v>
      </c>
      <c r="N1310">
        <v>-5.2</v>
      </c>
      <c r="O1310" s="2">
        <v>41337</v>
      </c>
      <c r="P1310" t="s">
        <v>50</v>
      </c>
      <c r="Q1310" s="2">
        <v>41348</v>
      </c>
      <c r="R1310" s="13"/>
      <c r="S1310" s="1">
        <v>41337</v>
      </c>
      <c r="T1310" t="s">
        <v>51</v>
      </c>
      <c r="U1310" s="2">
        <v>41446</v>
      </c>
      <c r="V1310" s="13"/>
      <c r="AC1310" s="1">
        <v>41358</v>
      </c>
      <c r="AD1310">
        <v>3943.9</v>
      </c>
    </row>
    <row r="1311" spans="1:30" x14ac:dyDescent="0.25">
      <c r="A1311" s="1">
        <v>41341</v>
      </c>
      <c r="B1311">
        <v>2735.6689999999999</v>
      </c>
      <c r="C1311" s="1">
        <v>41341</v>
      </c>
      <c r="D1311">
        <v>1551.18</v>
      </c>
      <c r="E1311" s="1">
        <v>41341</v>
      </c>
      <c r="F1311">
        <v>2.1211000000000002</v>
      </c>
      <c r="G1311" s="1">
        <v>38435</v>
      </c>
      <c r="H1311">
        <v>3.09</v>
      </c>
      <c r="I1311" s="1">
        <v>41338</v>
      </c>
      <c r="J1311">
        <v>1537</v>
      </c>
      <c r="K1311" s="1">
        <v>41338</v>
      </c>
      <c r="L1311">
        <v>1532</v>
      </c>
      <c r="M1311" s="1">
        <v>41339</v>
      </c>
      <c r="N1311">
        <v>-4.8</v>
      </c>
      <c r="O1311" s="2">
        <v>41338</v>
      </c>
      <c r="P1311" t="s">
        <v>50</v>
      </c>
      <c r="Q1311" s="2">
        <v>41348</v>
      </c>
      <c r="R1311" s="13"/>
      <c r="S1311" s="1">
        <v>41338</v>
      </c>
      <c r="T1311" t="s">
        <v>51</v>
      </c>
      <c r="U1311" s="2">
        <v>41446</v>
      </c>
      <c r="V1311" s="13"/>
      <c r="AC1311" s="1">
        <v>41359</v>
      </c>
      <c r="AD1311">
        <v>3944.25</v>
      </c>
    </row>
    <row r="1312" spans="1:30" x14ac:dyDescent="0.25">
      <c r="A1312" s="1">
        <v>41344</v>
      </c>
      <c r="B1312">
        <v>2744.8119999999999</v>
      </c>
      <c r="C1312" s="1">
        <v>41344</v>
      </c>
      <c r="D1312">
        <v>1556.22</v>
      </c>
      <c r="E1312" s="1">
        <v>41344</v>
      </c>
      <c r="F1312">
        <v>2.1150000000000002</v>
      </c>
      <c r="G1312" s="1">
        <v>38439</v>
      </c>
      <c r="H1312">
        <v>3.09</v>
      </c>
      <c r="I1312" s="1">
        <v>41339</v>
      </c>
      <c r="J1312">
        <v>1539</v>
      </c>
      <c r="K1312" s="1">
        <v>41339</v>
      </c>
      <c r="L1312">
        <v>1534.25</v>
      </c>
      <c r="M1312" s="1">
        <v>41340</v>
      </c>
      <c r="N1312">
        <v>-5.0999999999999996</v>
      </c>
      <c r="O1312" s="2">
        <v>41339</v>
      </c>
      <c r="P1312" t="s">
        <v>50</v>
      </c>
      <c r="Q1312" s="2">
        <v>41348</v>
      </c>
      <c r="R1312" s="13"/>
      <c r="S1312" s="1">
        <v>41339</v>
      </c>
      <c r="T1312" t="s">
        <v>51</v>
      </c>
      <c r="U1312" s="2">
        <v>41446</v>
      </c>
      <c r="V1312" s="13"/>
      <c r="AC1312" s="1">
        <v>41360</v>
      </c>
      <c r="AD1312">
        <v>3944.81</v>
      </c>
    </row>
    <row r="1313" spans="1:30" x14ac:dyDescent="0.25">
      <c r="A1313" s="1">
        <v>41345</v>
      </c>
      <c r="B1313">
        <v>2738.3539999999998</v>
      </c>
      <c r="C1313" s="1">
        <v>41345</v>
      </c>
      <c r="D1313">
        <v>1552.48</v>
      </c>
      <c r="E1313" s="1">
        <v>41345</v>
      </c>
      <c r="F1313">
        <v>2.1214</v>
      </c>
      <c r="G1313" s="1">
        <v>38440</v>
      </c>
      <c r="H1313">
        <v>3.0924999999999998</v>
      </c>
      <c r="I1313" s="1">
        <v>41340</v>
      </c>
      <c r="J1313">
        <v>1542.75</v>
      </c>
      <c r="K1313" s="1">
        <v>41340</v>
      </c>
      <c r="L1313">
        <v>1537.75</v>
      </c>
      <c r="M1313" s="1">
        <v>41341</v>
      </c>
      <c r="N1313">
        <v>-5.0999999999999996</v>
      </c>
      <c r="O1313" s="2">
        <v>41340</v>
      </c>
      <c r="P1313" t="s">
        <v>50</v>
      </c>
      <c r="Q1313" s="2">
        <v>41348</v>
      </c>
      <c r="R1313" s="13"/>
      <c r="S1313" s="1">
        <v>41340</v>
      </c>
      <c r="T1313" t="s">
        <v>51</v>
      </c>
      <c r="U1313" s="2">
        <v>41446</v>
      </c>
      <c r="V1313" s="13"/>
      <c r="AC1313" s="1">
        <v>41361</v>
      </c>
      <c r="AD1313">
        <v>3941.17</v>
      </c>
    </row>
    <row r="1314" spans="1:30" x14ac:dyDescent="0.25">
      <c r="A1314" s="1">
        <v>41346</v>
      </c>
      <c r="B1314">
        <v>2742.873</v>
      </c>
      <c r="C1314" s="1">
        <v>41346</v>
      </c>
      <c r="D1314">
        <v>1554.52</v>
      </c>
      <c r="E1314" s="1">
        <v>41346</v>
      </c>
      <c r="F1314">
        <v>2.1215999999999999</v>
      </c>
      <c r="G1314" s="1">
        <v>38441</v>
      </c>
      <c r="H1314">
        <v>3.1</v>
      </c>
      <c r="I1314" s="1">
        <v>41341</v>
      </c>
      <c r="J1314">
        <v>1549.5</v>
      </c>
      <c r="K1314" s="1">
        <v>41341</v>
      </c>
      <c r="L1314">
        <v>1544.5</v>
      </c>
      <c r="M1314" s="1">
        <v>41344</v>
      </c>
      <c r="N1314">
        <v>-5.4</v>
      </c>
      <c r="O1314" s="2">
        <v>41341</v>
      </c>
      <c r="P1314" t="s">
        <v>50</v>
      </c>
      <c r="Q1314" s="2">
        <v>41348</v>
      </c>
      <c r="R1314" s="13"/>
      <c r="S1314" s="1">
        <v>41341</v>
      </c>
      <c r="T1314" t="s">
        <v>51</v>
      </c>
      <c r="U1314" s="2">
        <v>41446</v>
      </c>
      <c r="V1314" s="13"/>
      <c r="AC1314" s="1">
        <v>41365</v>
      </c>
      <c r="AD1314">
        <v>3945.8</v>
      </c>
    </row>
    <row r="1315" spans="1:30" x14ac:dyDescent="0.25">
      <c r="A1315" s="1">
        <v>41347</v>
      </c>
      <c r="B1315">
        <v>2758.299</v>
      </c>
      <c r="C1315" s="1">
        <v>41347</v>
      </c>
      <c r="D1315">
        <v>1563.23</v>
      </c>
      <c r="E1315" s="1">
        <v>41347</v>
      </c>
      <c r="F1315">
        <v>2.1097999999999999</v>
      </c>
      <c r="G1315" s="1">
        <v>38442</v>
      </c>
      <c r="H1315">
        <v>3.12</v>
      </c>
      <c r="I1315" s="1">
        <v>41344</v>
      </c>
      <c r="J1315">
        <v>1556</v>
      </c>
      <c r="K1315" s="1">
        <v>41344</v>
      </c>
      <c r="L1315">
        <v>1550.5</v>
      </c>
      <c r="M1315" s="1">
        <v>41345</v>
      </c>
      <c r="N1315">
        <v>-5.6</v>
      </c>
      <c r="O1315" s="2">
        <v>41344</v>
      </c>
      <c r="P1315" t="s">
        <v>50</v>
      </c>
      <c r="Q1315" s="2">
        <v>41348</v>
      </c>
      <c r="R1315" s="13"/>
      <c r="S1315" s="1">
        <v>41344</v>
      </c>
      <c r="T1315" t="s">
        <v>51</v>
      </c>
      <c r="U1315" s="2">
        <v>41446</v>
      </c>
      <c r="V1315" s="13"/>
      <c r="AC1315" s="1">
        <v>41366</v>
      </c>
      <c r="AD1315">
        <v>3945.39</v>
      </c>
    </row>
    <row r="1316" spans="1:30" x14ac:dyDescent="0.25">
      <c r="A1316" s="1">
        <v>41348</v>
      </c>
      <c r="B1316">
        <v>2753.8220000000001</v>
      </c>
      <c r="C1316" s="1">
        <v>41348</v>
      </c>
      <c r="D1316">
        <v>1560.7</v>
      </c>
      <c r="E1316" s="1">
        <v>41348</v>
      </c>
      <c r="F1316">
        <v>2.1132</v>
      </c>
      <c r="G1316" s="1">
        <v>38443</v>
      </c>
      <c r="H1316">
        <v>3.12</v>
      </c>
      <c r="I1316" s="1">
        <v>41345</v>
      </c>
      <c r="J1316">
        <v>1552.5</v>
      </c>
      <c r="K1316" s="1">
        <v>41345</v>
      </c>
      <c r="L1316">
        <v>1546.75</v>
      </c>
      <c r="M1316" s="1">
        <v>41346</v>
      </c>
      <c r="N1316">
        <v>-5.9</v>
      </c>
      <c r="O1316" s="2">
        <v>41345</v>
      </c>
      <c r="P1316" t="s">
        <v>50</v>
      </c>
      <c r="Q1316" s="2">
        <v>41348</v>
      </c>
      <c r="R1316" s="13"/>
      <c r="S1316" s="1">
        <v>41345</v>
      </c>
      <c r="T1316" t="s">
        <v>51</v>
      </c>
      <c r="U1316" s="2">
        <v>41446</v>
      </c>
      <c r="V1316" s="13"/>
      <c r="AC1316" s="1">
        <v>41367</v>
      </c>
      <c r="AD1316">
        <v>3951.16</v>
      </c>
    </row>
    <row r="1317" spans="1:30" x14ac:dyDescent="0.25">
      <c r="A1317" s="1">
        <v>41351</v>
      </c>
      <c r="B1317">
        <v>2738.6779999999999</v>
      </c>
      <c r="C1317" s="1">
        <v>41351</v>
      </c>
      <c r="D1317">
        <v>1552.1</v>
      </c>
      <c r="E1317" s="1">
        <v>41351</v>
      </c>
      <c r="F1317">
        <v>2.1225999999999998</v>
      </c>
      <c r="G1317" s="1">
        <v>38446</v>
      </c>
      <c r="H1317">
        <v>3.12</v>
      </c>
      <c r="I1317" s="1">
        <v>41346</v>
      </c>
      <c r="J1317">
        <v>1556</v>
      </c>
      <c r="K1317" s="1">
        <v>41346</v>
      </c>
      <c r="L1317">
        <v>1550</v>
      </c>
      <c r="M1317" s="1">
        <v>41347</v>
      </c>
      <c r="N1317">
        <v>-6.2</v>
      </c>
      <c r="O1317" s="2">
        <v>41346</v>
      </c>
      <c r="P1317" t="s">
        <v>50</v>
      </c>
      <c r="Q1317" s="2">
        <v>41348</v>
      </c>
      <c r="R1317" s="13"/>
      <c r="S1317" s="1">
        <v>41346</v>
      </c>
      <c r="T1317" t="s">
        <v>51</v>
      </c>
      <c r="U1317" s="2">
        <v>41446</v>
      </c>
      <c r="V1317" s="13"/>
      <c r="AC1317" s="1">
        <v>41368</v>
      </c>
      <c r="AD1317">
        <v>3955.99</v>
      </c>
    </row>
    <row r="1318" spans="1:30" x14ac:dyDescent="0.25">
      <c r="A1318" s="1">
        <v>41352</v>
      </c>
      <c r="B1318">
        <v>2732.09</v>
      </c>
      <c r="C1318" s="1">
        <v>41352</v>
      </c>
      <c r="D1318">
        <v>1548.34</v>
      </c>
      <c r="E1318" s="1">
        <v>41352</v>
      </c>
      <c r="F1318">
        <v>2.1278999999999999</v>
      </c>
      <c r="G1318" s="1">
        <v>38447</v>
      </c>
      <c r="H1318">
        <v>3.1225000000000001</v>
      </c>
      <c r="I1318" s="1">
        <v>41347</v>
      </c>
      <c r="J1318">
        <v>1562.25</v>
      </c>
      <c r="K1318" s="1">
        <v>41347</v>
      </c>
      <c r="L1318">
        <v>1556</v>
      </c>
      <c r="M1318" s="1">
        <v>41348</v>
      </c>
      <c r="N1318">
        <v>-6.35</v>
      </c>
      <c r="O1318" s="2">
        <v>41347</v>
      </c>
      <c r="P1318" t="s">
        <v>50</v>
      </c>
      <c r="Q1318" s="2">
        <v>41348</v>
      </c>
      <c r="R1318" s="13"/>
      <c r="S1318" s="1">
        <v>41347</v>
      </c>
      <c r="T1318" t="s">
        <v>51</v>
      </c>
      <c r="U1318" s="2">
        <v>41446</v>
      </c>
      <c r="V1318" s="13"/>
      <c r="AC1318" s="1">
        <v>41369</v>
      </c>
      <c r="AD1318">
        <v>3954.38</v>
      </c>
    </row>
    <row r="1319" spans="1:30" x14ac:dyDescent="0.25">
      <c r="A1319" s="1">
        <v>41353</v>
      </c>
      <c r="B1319">
        <v>2750.4169999999999</v>
      </c>
      <c r="C1319" s="1">
        <v>41353</v>
      </c>
      <c r="D1319">
        <v>1558.71</v>
      </c>
      <c r="E1319" s="1">
        <v>41353</v>
      </c>
      <c r="F1319">
        <v>2.1137999999999999</v>
      </c>
      <c r="G1319" s="1">
        <v>38448</v>
      </c>
      <c r="H1319">
        <v>3.1231300000000002</v>
      </c>
      <c r="I1319" s="1">
        <v>41348</v>
      </c>
      <c r="J1319">
        <v>1557.08</v>
      </c>
      <c r="K1319" s="1">
        <v>41348</v>
      </c>
      <c r="L1319">
        <v>1553.5</v>
      </c>
      <c r="M1319" s="1">
        <v>41351</v>
      </c>
      <c r="N1319">
        <v>-6.5</v>
      </c>
      <c r="O1319" s="2">
        <v>41348</v>
      </c>
      <c r="P1319" t="s">
        <v>50</v>
      </c>
      <c r="Q1319" s="2">
        <v>41348</v>
      </c>
      <c r="R1319" s="13"/>
      <c r="S1319" s="1">
        <v>41348</v>
      </c>
      <c r="T1319" t="s">
        <v>51</v>
      </c>
      <c r="U1319" s="2">
        <v>41446</v>
      </c>
      <c r="V1319" s="13"/>
      <c r="AC1319" s="1">
        <v>41372</v>
      </c>
      <c r="AD1319">
        <v>3959.48</v>
      </c>
    </row>
    <row r="1320" spans="1:30" x14ac:dyDescent="0.25">
      <c r="A1320" s="1">
        <v>41354</v>
      </c>
      <c r="B1320">
        <v>2727.6889999999999</v>
      </c>
      <c r="C1320" s="1">
        <v>41354</v>
      </c>
      <c r="D1320">
        <v>1545.8</v>
      </c>
      <c r="E1320" s="1">
        <v>41354</v>
      </c>
      <c r="F1320">
        <v>2.1316999999999999</v>
      </c>
      <c r="G1320" s="1">
        <v>38449</v>
      </c>
      <c r="H1320">
        <v>3.13</v>
      </c>
      <c r="I1320" s="1">
        <v>41351</v>
      </c>
      <c r="J1320">
        <v>1546.75</v>
      </c>
      <c r="K1320" s="1">
        <v>41351</v>
      </c>
      <c r="L1320">
        <v>1540.25</v>
      </c>
      <c r="M1320" s="1">
        <v>41352</v>
      </c>
      <c r="N1320">
        <v>-6.3</v>
      </c>
      <c r="O1320" s="2">
        <v>41351</v>
      </c>
      <c r="P1320" t="s">
        <v>51</v>
      </c>
      <c r="Q1320" s="2">
        <v>41446</v>
      </c>
      <c r="R1320" s="13"/>
      <c r="S1320" s="1">
        <v>41351</v>
      </c>
      <c r="T1320" t="s">
        <v>52</v>
      </c>
      <c r="U1320" s="2">
        <v>41537</v>
      </c>
      <c r="V1320" s="13"/>
      <c r="AC1320" s="1">
        <v>41373</v>
      </c>
      <c r="AD1320">
        <v>3957.75</v>
      </c>
    </row>
    <row r="1321" spans="1:30" x14ac:dyDescent="0.25">
      <c r="A1321" s="1">
        <v>41355</v>
      </c>
      <c r="B1321">
        <v>2747.2460000000001</v>
      </c>
      <c r="C1321" s="1">
        <v>41355</v>
      </c>
      <c r="D1321">
        <v>1556.89</v>
      </c>
      <c r="E1321" s="1">
        <v>41355</v>
      </c>
      <c r="F1321">
        <v>2.113</v>
      </c>
      <c r="G1321" s="1">
        <v>38450</v>
      </c>
      <c r="H1321">
        <v>3.13</v>
      </c>
      <c r="I1321" s="1">
        <v>41352</v>
      </c>
      <c r="J1321">
        <v>1542.25</v>
      </c>
      <c r="K1321" s="1">
        <v>41352</v>
      </c>
      <c r="L1321">
        <v>1536</v>
      </c>
      <c r="M1321" s="1">
        <v>41353</v>
      </c>
      <c r="N1321">
        <v>-6.2</v>
      </c>
      <c r="O1321" s="2">
        <v>41352</v>
      </c>
      <c r="P1321" t="s">
        <v>51</v>
      </c>
      <c r="Q1321" s="2">
        <v>41446</v>
      </c>
      <c r="R1321" s="13"/>
      <c r="S1321" s="1">
        <v>41352</v>
      </c>
      <c r="T1321" t="s">
        <v>52</v>
      </c>
      <c r="U1321" s="2">
        <v>41537</v>
      </c>
      <c r="V1321" s="13"/>
      <c r="AC1321" s="1">
        <v>41374</v>
      </c>
      <c r="AD1321">
        <v>3943.14</v>
      </c>
    </row>
    <row r="1322" spans="1:30" x14ac:dyDescent="0.25">
      <c r="A1322" s="1">
        <v>41358</v>
      </c>
      <c r="B1322">
        <v>2738.08</v>
      </c>
      <c r="C1322" s="1">
        <v>41358</v>
      </c>
      <c r="D1322">
        <v>1551.69</v>
      </c>
      <c r="E1322" s="1">
        <v>41358</v>
      </c>
      <c r="F1322">
        <v>2.12</v>
      </c>
      <c r="G1322" s="1">
        <v>38453</v>
      </c>
      <c r="H1322">
        <v>3.14</v>
      </c>
      <c r="I1322" s="1">
        <v>41353</v>
      </c>
      <c r="J1322">
        <v>1549</v>
      </c>
      <c r="K1322" s="1">
        <v>41353</v>
      </c>
      <c r="L1322">
        <v>1543</v>
      </c>
      <c r="M1322" s="1">
        <v>41354</v>
      </c>
      <c r="N1322">
        <v>-6.2</v>
      </c>
      <c r="O1322" s="2">
        <v>41353</v>
      </c>
      <c r="P1322" t="s">
        <v>51</v>
      </c>
      <c r="Q1322" s="2">
        <v>41446</v>
      </c>
      <c r="R1322" s="13"/>
      <c r="S1322" s="1">
        <v>41353</v>
      </c>
      <c r="T1322" t="s">
        <v>52</v>
      </c>
      <c r="U1322" s="2">
        <v>41537</v>
      </c>
      <c r="V1322" s="13"/>
      <c r="AC1322" s="1">
        <v>41375</v>
      </c>
      <c r="AD1322">
        <v>3933.31</v>
      </c>
    </row>
    <row r="1323" spans="1:30" x14ac:dyDescent="0.25">
      <c r="A1323" s="1">
        <v>41359</v>
      </c>
      <c r="B1323">
        <v>2760.3209999999999</v>
      </c>
      <c r="C1323" s="1">
        <v>41359</v>
      </c>
      <c r="D1323">
        <v>1563.77</v>
      </c>
      <c r="E1323" s="1">
        <v>41359</v>
      </c>
      <c r="F1323">
        <v>2.1092</v>
      </c>
      <c r="G1323" s="1">
        <v>38454</v>
      </c>
      <c r="H1323">
        <v>3.14</v>
      </c>
      <c r="I1323" s="1">
        <v>41354</v>
      </c>
      <c r="J1323">
        <v>1539</v>
      </c>
      <c r="K1323" s="1">
        <v>41354</v>
      </c>
      <c r="L1323">
        <v>1533</v>
      </c>
      <c r="M1323" s="1">
        <v>41355</v>
      </c>
      <c r="N1323">
        <v>-6.2</v>
      </c>
      <c r="O1323" s="2">
        <v>41354</v>
      </c>
      <c r="P1323" t="s">
        <v>51</v>
      </c>
      <c r="Q1323" s="2">
        <v>41446</v>
      </c>
      <c r="R1323" s="13"/>
      <c r="S1323" s="1">
        <v>41354</v>
      </c>
      <c r="T1323" t="s">
        <v>52</v>
      </c>
      <c r="U1323" s="2">
        <v>41537</v>
      </c>
      <c r="V1323" s="13"/>
      <c r="AC1323" s="1">
        <v>41376</v>
      </c>
      <c r="AD1323">
        <v>3940.24</v>
      </c>
    </row>
    <row r="1324" spans="1:30" x14ac:dyDescent="0.25">
      <c r="A1324" s="1">
        <v>41360</v>
      </c>
      <c r="B1324">
        <v>2758.8519999999999</v>
      </c>
      <c r="C1324" s="1">
        <v>41360</v>
      </c>
      <c r="D1324">
        <v>1562.85</v>
      </c>
      <c r="E1324" s="1">
        <v>41360</v>
      </c>
      <c r="F1324">
        <v>2.1095999999999999</v>
      </c>
      <c r="G1324" s="1">
        <v>38455</v>
      </c>
      <c r="H1324">
        <v>3.1406299999999998</v>
      </c>
      <c r="I1324" s="1">
        <v>41355</v>
      </c>
      <c r="J1324">
        <v>1552</v>
      </c>
      <c r="K1324" s="1">
        <v>41355</v>
      </c>
      <c r="L1324">
        <v>1545.75</v>
      </c>
      <c r="M1324" s="1">
        <v>41358</v>
      </c>
      <c r="N1324">
        <v>-6.1</v>
      </c>
      <c r="O1324" s="2">
        <v>41355</v>
      </c>
      <c r="P1324" t="s">
        <v>51</v>
      </c>
      <c r="Q1324" s="2">
        <v>41446</v>
      </c>
      <c r="R1324" s="13"/>
      <c r="S1324" s="1">
        <v>41355</v>
      </c>
      <c r="T1324" t="s">
        <v>52</v>
      </c>
      <c r="U1324" s="2">
        <v>41537</v>
      </c>
      <c r="V1324" s="13"/>
      <c r="AC1324" s="1">
        <v>41379</v>
      </c>
      <c r="AD1324">
        <v>3964.31</v>
      </c>
    </row>
    <row r="1325" spans="1:30" x14ac:dyDescent="0.25">
      <c r="A1325" s="1">
        <v>41361</v>
      </c>
      <c r="B1325">
        <v>2770.05</v>
      </c>
      <c r="C1325" s="1">
        <v>41361</v>
      </c>
      <c r="D1325">
        <v>1569.19</v>
      </c>
      <c r="E1325" s="1">
        <v>41361</v>
      </c>
      <c r="F1325">
        <v>2.1012</v>
      </c>
      <c r="G1325" s="1">
        <v>38456</v>
      </c>
      <c r="H1325">
        <v>3.15</v>
      </c>
      <c r="I1325" s="1">
        <v>41358</v>
      </c>
      <c r="J1325">
        <v>1547</v>
      </c>
      <c r="K1325" s="1">
        <v>41358</v>
      </c>
      <c r="L1325">
        <v>1540.75</v>
      </c>
      <c r="M1325" s="1">
        <v>41359</v>
      </c>
      <c r="N1325">
        <v>-6.1</v>
      </c>
      <c r="O1325" s="2">
        <v>41358</v>
      </c>
      <c r="P1325" t="s">
        <v>51</v>
      </c>
      <c r="Q1325" s="2">
        <v>41446</v>
      </c>
      <c r="R1325" s="13"/>
      <c r="S1325" s="1">
        <v>41358</v>
      </c>
      <c r="T1325" t="s">
        <v>52</v>
      </c>
      <c r="U1325" s="2">
        <v>41537</v>
      </c>
      <c r="V1325" s="13"/>
      <c r="AC1325" s="1">
        <v>41380</v>
      </c>
      <c r="AD1325">
        <v>4009.9</v>
      </c>
    </row>
    <row r="1326" spans="1:30" x14ac:dyDescent="0.25">
      <c r="A1326" s="1">
        <v>41365</v>
      </c>
      <c r="B1326">
        <v>2757.826</v>
      </c>
      <c r="C1326" s="1">
        <v>41365</v>
      </c>
      <c r="D1326">
        <v>1562.17</v>
      </c>
      <c r="E1326" s="1">
        <v>41365</v>
      </c>
      <c r="F1326">
        <v>2.1112000000000002</v>
      </c>
      <c r="G1326" s="1">
        <v>38457</v>
      </c>
      <c r="H1326">
        <v>3.15</v>
      </c>
      <c r="I1326" s="1">
        <v>41359</v>
      </c>
      <c r="J1326">
        <v>1557.25</v>
      </c>
      <c r="K1326" s="1">
        <v>41359</v>
      </c>
      <c r="L1326">
        <v>1551</v>
      </c>
      <c r="M1326" s="1">
        <v>41360</v>
      </c>
      <c r="N1326">
        <v>-6.1</v>
      </c>
      <c r="O1326" s="2">
        <v>41359</v>
      </c>
      <c r="P1326" t="s">
        <v>51</v>
      </c>
      <c r="Q1326" s="2">
        <v>41446</v>
      </c>
      <c r="R1326" s="13"/>
      <c r="S1326" s="1">
        <v>41359</v>
      </c>
      <c r="T1326" t="s">
        <v>52</v>
      </c>
      <c r="U1326" s="2">
        <v>41537</v>
      </c>
      <c r="V1326" s="13"/>
      <c r="AC1326" s="1">
        <v>41381</v>
      </c>
      <c r="AD1326">
        <v>4001.03</v>
      </c>
    </row>
    <row r="1327" spans="1:30" x14ac:dyDescent="0.25">
      <c r="A1327" s="1">
        <v>41366</v>
      </c>
      <c r="B1327">
        <v>2772.1120000000001</v>
      </c>
      <c r="C1327" s="1">
        <v>41366</v>
      </c>
      <c r="D1327">
        <v>1570.25</v>
      </c>
      <c r="E1327" s="1">
        <v>41366</v>
      </c>
      <c r="F1327">
        <v>2.1004</v>
      </c>
      <c r="G1327" s="1">
        <v>38460</v>
      </c>
      <c r="H1327">
        <v>3.1447500000000002</v>
      </c>
      <c r="I1327" s="1">
        <v>41360</v>
      </c>
      <c r="J1327">
        <v>1556.75</v>
      </c>
      <c r="K1327" s="1">
        <v>41360</v>
      </c>
      <c r="L1327">
        <v>1550.75</v>
      </c>
      <c r="M1327" s="1">
        <v>41361</v>
      </c>
      <c r="N1327">
        <v>-6.1</v>
      </c>
      <c r="O1327" s="2">
        <v>41360</v>
      </c>
      <c r="P1327" t="s">
        <v>51</v>
      </c>
      <c r="Q1327" s="2">
        <v>41446</v>
      </c>
      <c r="R1327" s="13"/>
      <c r="S1327" s="1">
        <v>41360</v>
      </c>
      <c r="T1327" t="s">
        <v>52</v>
      </c>
      <c r="U1327" s="2">
        <v>41537</v>
      </c>
      <c r="V1327" s="13"/>
      <c r="AC1327" s="1">
        <v>41382</v>
      </c>
      <c r="AD1327">
        <v>3983.76</v>
      </c>
    </row>
    <row r="1328" spans="1:30" x14ac:dyDescent="0.25">
      <c r="A1328" s="1">
        <v>41367</v>
      </c>
      <c r="B1328">
        <v>2743.38</v>
      </c>
      <c r="C1328" s="1">
        <v>41367</v>
      </c>
      <c r="D1328">
        <v>1553.69</v>
      </c>
      <c r="E1328" s="1">
        <v>41367</v>
      </c>
      <c r="F1328">
        <v>2.1234000000000002</v>
      </c>
      <c r="G1328" s="1">
        <v>38461</v>
      </c>
      <c r="H1328">
        <v>3.15</v>
      </c>
      <c r="I1328" s="1">
        <v>41361</v>
      </c>
      <c r="J1328">
        <v>1562.75</v>
      </c>
      <c r="K1328" s="1">
        <v>41361</v>
      </c>
      <c r="L1328">
        <v>1556.5</v>
      </c>
      <c r="M1328" s="1">
        <v>41365</v>
      </c>
      <c r="N1328">
        <v>-6.1</v>
      </c>
      <c r="O1328" s="2">
        <v>41361</v>
      </c>
      <c r="P1328" t="s">
        <v>51</v>
      </c>
      <c r="Q1328" s="2">
        <v>41446</v>
      </c>
      <c r="R1328" s="13"/>
      <c r="S1328" s="1">
        <v>41361</v>
      </c>
      <c r="T1328" t="s">
        <v>52</v>
      </c>
      <c r="U1328" s="2">
        <v>41537</v>
      </c>
      <c r="V1328" s="13"/>
      <c r="AC1328" s="1">
        <v>41383</v>
      </c>
      <c r="AD1328">
        <v>4006.27</v>
      </c>
    </row>
    <row r="1329" spans="1:30" x14ac:dyDescent="0.25">
      <c r="A1329" s="1">
        <v>41368</v>
      </c>
      <c r="B1329">
        <v>2754.67</v>
      </c>
      <c r="C1329" s="1">
        <v>41368</v>
      </c>
      <c r="D1329">
        <v>1559.98</v>
      </c>
      <c r="E1329" s="1">
        <v>41368</v>
      </c>
      <c r="F1329">
        <v>2.1183000000000001</v>
      </c>
      <c r="G1329" s="1">
        <v>38462</v>
      </c>
      <c r="H1329">
        <v>3.15</v>
      </c>
      <c r="I1329" s="1">
        <v>41365</v>
      </c>
      <c r="J1329">
        <v>1556</v>
      </c>
      <c r="K1329" s="1">
        <v>41365</v>
      </c>
      <c r="L1329">
        <v>1549.75</v>
      </c>
      <c r="M1329" s="1">
        <v>41366</v>
      </c>
      <c r="N1329">
        <v>-6.1</v>
      </c>
      <c r="O1329" s="2">
        <v>41365</v>
      </c>
      <c r="P1329" t="s">
        <v>51</v>
      </c>
      <c r="Q1329" s="2">
        <v>41446</v>
      </c>
      <c r="R1329" s="13"/>
      <c r="S1329" s="1">
        <v>41365</v>
      </c>
      <c r="T1329" t="s">
        <v>52</v>
      </c>
      <c r="U1329" s="2">
        <v>41537</v>
      </c>
      <c r="V1329" s="13"/>
      <c r="AC1329" s="1">
        <v>41386</v>
      </c>
      <c r="AD1329">
        <v>4006.01</v>
      </c>
    </row>
    <row r="1330" spans="1:30" x14ac:dyDescent="0.25">
      <c r="A1330" s="1">
        <v>41369</v>
      </c>
      <c r="B1330">
        <v>2742.857</v>
      </c>
      <c r="C1330" s="1">
        <v>41369</v>
      </c>
      <c r="D1330">
        <v>1553.28</v>
      </c>
      <c r="E1330" s="1">
        <v>41369</v>
      </c>
      <c r="F1330">
        <v>2.1276999999999999</v>
      </c>
      <c r="G1330" s="1">
        <v>38463</v>
      </c>
      <c r="H1330">
        <v>3.1606299999999998</v>
      </c>
      <c r="I1330" s="1">
        <v>41366</v>
      </c>
      <c r="J1330">
        <v>1564.5</v>
      </c>
      <c r="K1330" s="1">
        <v>41366</v>
      </c>
      <c r="L1330">
        <v>1558.25</v>
      </c>
      <c r="M1330" s="1">
        <v>41367</v>
      </c>
      <c r="N1330">
        <v>-6.2</v>
      </c>
      <c r="O1330" s="2">
        <v>41366</v>
      </c>
      <c r="P1330" t="s">
        <v>51</v>
      </c>
      <c r="Q1330" s="2">
        <v>41446</v>
      </c>
      <c r="R1330" s="13"/>
      <c r="S1330" s="1">
        <v>41366</v>
      </c>
      <c r="T1330" t="s">
        <v>52</v>
      </c>
      <c r="U1330" s="2">
        <v>41537</v>
      </c>
      <c r="V1330" s="13"/>
      <c r="AC1330" s="1">
        <v>41387</v>
      </c>
      <c r="AD1330">
        <v>3998.36</v>
      </c>
    </row>
    <row r="1331" spans="1:30" x14ac:dyDescent="0.25">
      <c r="A1331" s="1">
        <v>41372</v>
      </c>
      <c r="B1331">
        <v>2761.049</v>
      </c>
      <c r="C1331" s="1">
        <v>41372</v>
      </c>
      <c r="D1331">
        <v>1563.07</v>
      </c>
      <c r="E1331" s="1">
        <v>41372</v>
      </c>
      <c r="F1331">
        <v>2.1156000000000001</v>
      </c>
      <c r="G1331" s="1">
        <v>38464</v>
      </c>
      <c r="H1331">
        <v>3.17</v>
      </c>
      <c r="I1331" s="1">
        <v>41367</v>
      </c>
      <c r="J1331">
        <v>1548.5</v>
      </c>
      <c r="K1331" s="1">
        <v>41367</v>
      </c>
      <c r="L1331">
        <v>1542.25</v>
      </c>
      <c r="M1331" s="1">
        <v>41368</v>
      </c>
      <c r="N1331">
        <v>-6.2</v>
      </c>
      <c r="O1331" s="2">
        <v>41367</v>
      </c>
      <c r="P1331" t="s">
        <v>51</v>
      </c>
      <c r="Q1331" s="2">
        <v>41446</v>
      </c>
      <c r="R1331" s="13"/>
      <c r="S1331" s="1">
        <v>41367</v>
      </c>
      <c r="T1331" t="s">
        <v>52</v>
      </c>
      <c r="U1331" s="2">
        <v>41537</v>
      </c>
      <c r="V1331" s="13"/>
      <c r="AC1331" s="1">
        <v>41388</v>
      </c>
      <c r="AD1331">
        <v>3997.91</v>
      </c>
    </row>
    <row r="1332" spans="1:30" x14ac:dyDescent="0.25">
      <c r="A1332" s="1">
        <v>41373</v>
      </c>
      <c r="B1332">
        <v>2770.8420000000001</v>
      </c>
      <c r="C1332" s="1">
        <v>41373</v>
      </c>
      <c r="D1332">
        <v>1568.61</v>
      </c>
      <c r="E1332" s="1">
        <v>41373</v>
      </c>
      <c r="F1332">
        <v>2.1082000000000001</v>
      </c>
      <c r="G1332" s="1">
        <v>38467</v>
      </c>
      <c r="H1332">
        <v>3.18</v>
      </c>
      <c r="I1332" s="1">
        <v>41368</v>
      </c>
      <c r="J1332">
        <v>1554.5</v>
      </c>
      <c r="K1332" s="1">
        <v>41368</v>
      </c>
      <c r="L1332">
        <v>1548.25</v>
      </c>
      <c r="M1332" s="1">
        <v>41369</v>
      </c>
      <c r="N1332">
        <v>-6.3</v>
      </c>
      <c r="O1332" s="2">
        <v>41368</v>
      </c>
      <c r="P1332" t="s">
        <v>51</v>
      </c>
      <c r="Q1332" s="2">
        <v>41446</v>
      </c>
      <c r="R1332" s="13"/>
      <c r="S1332" s="1">
        <v>41368</v>
      </c>
      <c r="T1332" t="s">
        <v>52</v>
      </c>
      <c r="U1332" s="2">
        <v>41537</v>
      </c>
      <c r="V1332" s="13"/>
      <c r="AC1332" s="1">
        <v>41389</v>
      </c>
      <c r="AD1332">
        <v>3989.77</v>
      </c>
    </row>
    <row r="1333" spans="1:30" x14ac:dyDescent="0.25">
      <c r="A1333" s="1">
        <v>41374</v>
      </c>
      <c r="B1333">
        <v>2804.806</v>
      </c>
      <c r="C1333" s="1">
        <v>41374</v>
      </c>
      <c r="D1333">
        <v>1587.73</v>
      </c>
      <c r="E1333" s="1">
        <v>41374</v>
      </c>
      <c r="F1333">
        <v>2.0838000000000001</v>
      </c>
      <c r="G1333" s="1">
        <v>38468</v>
      </c>
      <c r="H1333">
        <v>3.1868799999999999</v>
      </c>
      <c r="I1333" s="1">
        <v>41369</v>
      </c>
      <c r="J1333">
        <v>1546</v>
      </c>
      <c r="K1333" s="1">
        <v>41369</v>
      </c>
      <c r="L1333">
        <v>1539.75</v>
      </c>
      <c r="M1333" s="1">
        <v>41372</v>
      </c>
      <c r="N1333">
        <v>-6.2</v>
      </c>
      <c r="O1333" s="2">
        <v>41369</v>
      </c>
      <c r="P1333" t="s">
        <v>51</v>
      </c>
      <c r="Q1333" s="2">
        <v>41446</v>
      </c>
      <c r="R1333" s="13"/>
      <c r="S1333" s="1">
        <v>41369</v>
      </c>
      <c r="T1333" t="s">
        <v>52</v>
      </c>
      <c r="U1333" s="2">
        <v>41537</v>
      </c>
      <c r="V1333" s="13"/>
      <c r="AC1333" s="1">
        <v>41390</v>
      </c>
      <c r="AD1333">
        <v>3992.61</v>
      </c>
    </row>
    <row r="1334" spans="1:30" x14ac:dyDescent="0.25">
      <c r="A1334" s="1">
        <v>41375</v>
      </c>
      <c r="B1334">
        <v>2815.0189999999998</v>
      </c>
      <c r="C1334" s="1">
        <v>41375</v>
      </c>
      <c r="D1334">
        <v>1593.37</v>
      </c>
      <c r="E1334" s="1">
        <v>41375</v>
      </c>
      <c r="F1334">
        <v>2.0768</v>
      </c>
      <c r="G1334" s="1">
        <v>38469</v>
      </c>
      <c r="H1334">
        <v>3.19</v>
      </c>
      <c r="I1334" s="1">
        <v>41372</v>
      </c>
      <c r="J1334">
        <v>1559.25</v>
      </c>
      <c r="K1334" s="1">
        <v>41372</v>
      </c>
      <c r="L1334">
        <v>1553</v>
      </c>
      <c r="M1334" s="1">
        <v>41373</v>
      </c>
      <c r="N1334">
        <v>-6.2</v>
      </c>
      <c r="O1334" s="2">
        <v>41372</v>
      </c>
      <c r="P1334" t="s">
        <v>51</v>
      </c>
      <c r="Q1334" s="2">
        <v>41446</v>
      </c>
      <c r="R1334" s="13"/>
      <c r="S1334" s="1">
        <v>41372</v>
      </c>
      <c r="T1334" t="s">
        <v>52</v>
      </c>
      <c r="U1334" s="2">
        <v>41537</v>
      </c>
      <c r="V1334" s="13"/>
      <c r="AC1334" s="1">
        <v>41393</v>
      </c>
      <c r="AD1334">
        <v>3988.02</v>
      </c>
    </row>
    <row r="1335" spans="1:30" x14ac:dyDescent="0.25">
      <c r="A1335" s="1">
        <v>41376</v>
      </c>
      <c r="B1335">
        <v>2807.098</v>
      </c>
      <c r="C1335" s="1">
        <v>41376</v>
      </c>
      <c r="D1335">
        <v>1588.85</v>
      </c>
      <c r="E1335" s="1">
        <v>41376</v>
      </c>
      <c r="F1335">
        <v>2.0829</v>
      </c>
      <c r="G1335" s="1">
        <v>38470</v>
      </c>
      <c r="H1335">
        <v>3.21</v>
      </c>
      <c r="I1335" s="1">
        <v>41373</v>
      </c>
      <c r="J1335">
        <v>1563.25</v>
      </c>
      <c r="K1335" s="1">
        <v>41373</v>
      </c>
      <c r="L1335">
        <v>1557</v>
      </c>
      <c r="M1335" s="1">
        <v>41374</v>
      </c>
      <c r="N1335">
        <v>-6</v>
      </c>
      <c r="O1335" s="2">
        <v>41373</v>
      </c>
      <c r="P1335" t="s">
        <v>51</v>
      </c>
      <c r="Q1335" s="2">
        <v>41446</v>
      </c>
      <c r="R1335" s="13"/>
      <c r="S1335" s="1">
        <v>41373</v>
      </c>
      <c r="T1335" t="s">
        <v>52</v>
      </c>
      <c r="U1335" s="2">
        <v>41537</v>
      </c>
      <c r="V1335" s="13"/>
      <c r="AC1335" s="1">
        <v>41394</v>
      </c>
      <c r="AD1335">
        <v>3984.89</v>
      </c>
    </row>
    <row r="1336" spans="1:30" x14ac:dyDescent="0.25">
      <c r="A1336" s="1">
        <v>41379</v>
      </c>
      <c r="B1336">
        <v>2742.627</v>
      </c>
      <c r="C1336" s="1">
        <v>41379</v>
      </c>
      <c r="D1336">
        <v>1552.36</v>
      </c>
      <c r="E1336" s="1">
        <v>41379</v>
      </c>
      <c r="F1336">
        <v>2.1320000000000001</v>
      </c>
      <c r="G1336" s="1">
        <v>38471</v>
      </c>
      <c r="H1336">
        <v>3.21</v>
      </c>
      <c r="I1336" s="1">
        <v>41374</v>
      </c>
      <c r="J1336">
        <v>1582.75</v>
      </c>
      <c r="K1336" s="1">
        <v>41374</v>
      </c>
      <c r="L1336">
        <v>1576.75</v>
      </c>
      <c r="M1336" s="1">
        <v>41375</v>
      </c>
      <c r="N1336">
        <v>-6</v>
      </c>
      <c r="O1336" s="2">
        <v>41374</v>
      </c>
      <c r="P1336" t="s">
        <v>51</v>
      </c>
      <c r="Q1336" s="2">
        <v>41446</v>
      </c>
      <c r="R1336" s="13"/>
      <c r="S1336" s="1">
        <v>41374</v>
      </c>
      <c r="T1336" t="s">
        <v>52</v>
      </c>
      <c r="U1336" s="2">
        <v>41537</v>
      </c>
      <c r="V1336" s="13"/>
      <c r="AC1336" s="1">
        <v>41395</v>
      </c>
      <c r="AD1336">
        <v>3996.32</v>
      </c>
    </row>
    <row r="1337" spans="1:30" x14ac:dyDescent="0.25">
      <c r="A1337" s="1">
        <v>41380</v>
      </c>
      <c r="B1337">
        <v>2781.855</v>
      </c>
      <c r="C1337" s="1">
        <v>41380</v>
      </c>
      <c r="D1337">
        <v>1574.57</v>
      </c>
      <c r="E1337" s="1">
        <v>41380</v>
      </c>
      <c r="F1337">
        <v>2.1019000000000001</v>
      </c>
      <c r="G1337" s="1">
        <v>38474</v>
      </c>
      <c r="H1337">
        <v>3.21</v>
      </c>
      <c r="I1337" s="1">
        <v>41375</v>
      </c>
      <c r="J1337">
        <v>1587.75</v>
      </c>
      <c r="K1337" s="1">
        <v>41375</v>
      </c>
      <c r="L1337">
        <v>1581.75</v>
      </c>
      <c r="M1337" s="1">
        <v>41376</v>
      </c>
      <c r="N1337">
        <v>-6</v>
      </c>
      <c r="O1337" s="2">
        <v>41375</v>
      </c>
      <c r="P1337" t="s">
        <v>51</v>
      </c>
      <c r="Q1337" s="2">
        <v>41446</v>
      </c>
      <c r="R1337" s="13"/>
      <c r="S1337" s="1">
        <v>41375</v>
      </c>
      <c r="T1337" t="s">
        <v>52</v>
      </c>
      <c r="U1337" s="2">
        <v>41537</v>
      </c>
      <c r="V1337" s="13"/>
      <c r="AC1337" s="1">
        <v>41396</v>
      </c>
      <c r="AD1337">
        <v>4002.48</v>
      </c>
    </row>
    <row r="1338" spans="1:30" x14ac:dyDescent="0.25">
      <c r="A1338" s="1">
        <v>41381</v>
      </c>
      <c r="B1338">
        <v>2742.0129999999999</v>
      </c>
      <c r="C1338" s="1">
        <v>41381</v>
      </c>
      <c r="D1338">
        <v>1552.01</v>
      </c>
      <c r="E1338" s="1">
        <v>41381</v>
      </c>
      <c r="F1338">
        <v>2.1324999999999998</v>
      </c>
      <c r="G1338" s="1">
        <v>38475</v>
      </c>
      <c r="H1338">
        <v>3.2193800000000001</v>
      </c>
      <c r="I1338" s="1">
        <v>41376</v>
      </c>
      <c r="J1338">
        <v>1582</v>
      </c>
      <c r="K1338" s="1">
        <v>41376</v>
      </c>
      <c r="L1338">
        <v>1576</v>
      </c>
      <c r="M1338" s="1">
        <v>41379</v>
      </c>
      <c r="N1338">
        <v>-6.1</v>
      </c>
      <c r="O1338" s="2">
        <v>41376</v>
      </c>
      <c r="P1338" t="s">
        <v>51</v>
      </c>
      <c r="Q1338" s="2">
        <v>41446</v>
      </c>
      <c r="R1338" s="13"/>
      <c r="S1338" s="1">
        <v>41376</v>
      </c>
      <c r="T1338" t="s">
        <v>52</v>
      </c>
      <c r="U1338" s="2">
        <v>41537</v>
      </c>
      <c r="V1338" s="13"/>
      <c r="AC1338" s="1">
        <v>41397</v>
      </c>
      <c r="AD1338">
        <v>3992.86</v>
      </c>
    </row>
    <row r="1339" spans="1:30" x14ac:dyDescent="0.25">
      <c r="A1339" s="1">
        <v>41382</v>
      </c>
      <c r="B1339">
        <v>2723.7240000000002</v>
      </c>
      <c r="C1339" s="1">
        <v>41382</v>
      </c>
      <c r="D1339">
        <v>1541.61</v>
      </c>
      <c r="E1339" s="1">
        <v>41382</v>
      </c>
      <c r="F1339">
        <v>2.1473</v>
      </c>
      <c r="G1339" s="1">
        <v>38476</v>
      </c>
      <c r="H1339">
        <v>3.22</v>
      </c>
      <c r="I1339" s="1">
        <v>41379</v>
      </c>
      <c r="J1339">
        <v>1543.5</v>
      </c>
      <c r="K1339" s="1">
        <v>41379</v>
      </c>
      <c r="L1339">
        <v>1537.5</v>
      </c>
      <c r="M1339" s="1">
        <v>41380</v>
      </c>
      <c r="N1339">
        <v>-6.1</v>
      </c>
      <c r="O1339" s="2">
        <v>41379</v>
      </c>
      <c r="P1339" t="s">
        <v>51</v>
      </c>
      <c r="Q1339" s="2">
        <v>41446</v>
      </c>
      <c r="R1339" s="13"/>
      <c r="S1339" s="1">
        <v>41379</v>
      </c>
      <c r="T1339" t="s">
        <v>52</v>
      </c>
      <c r="U1339" s="2">
        <v>41537</v>
      </c>
      <c r="V1339" s="13"/>
      <c r="AC1339" s="1">
        <v>41400</v>
      </c>
      <c r="AD1339">
        <v>3988.74</v>
      </c>
    </row>
    <row r="1340" spans="1:30" x14ac:dyDescent="0.25">
      <c r="A1340" s="1">
        <v>41383</v>
      </c>
      <c r="B1340">
        <v>2747.9389999999999</v>
      </c>
      <c r="C1340" s="1">
        <v>41383</v>
      </c>
      <c r="D1340">
        <v>1555.25</v>
      </c>
      <c r="E1340" s="1">
        <v>41383</v>
      </c>
      <c r="F1340">
        <v>2.1292</v>
      </c>
      <c r="G1340" s="1">
        <v>38477</v>
      </c>
      <c r="H1340">
        <v>3.2284999999999999</v>
      </c>
      <c r="I1340" s="1">
        <v>41380</v>
      </c>
      <c r="J1340">
        <v>1568.75</v>
      </c>
      <c r="K1340" s="1">
        <v>41380</v>
      </c>
      <c r="L1340">
        <v>1562.5</v>
      </c>
      <c r="M1340" s="1">
        <v>41381</v>
      </c>
      <c r="N1340">
        <v>-6.1</v>
      </c>
      <c r="O1340" s="2">
        <v>41380</v>
      </c>
      <c r="P1340" t="s">
        <v>51</v>
      </c>
      <c r="Q1340" s="2">
        <v>41446</v>
      </c>
      <c r="R1340" s="13"/>
      <c r="S1340" s="1">
        <v>41380</v>
      </c>
      <c r="T1340" t="s">
        <v>52</v>
      </c>
      <c r="U1340" s="2">
        <v>41537</v>
      </c>
      <c r="V1340" s="13"/>
      <c r="AC1340" s="1">
        <v>41401</v>
      </c>
      <c r="AD1340">
        <v>3978.36</v>
      </c>
    </row>
    <row r="1341" spans="1:30" x14ac:dyDescent="0.25">
      <c r="A1341" s="1">
        <v>41386</v>
      </c>
      <c r="B1341">
        <v>2760.799</v>
      </c>
      <c r="C1341" s="1">
        <v>41386</v>
      </c>
      <c r="D1341">
        <v>1562.5</v>
      </c>
      <c r="E1341" s="1">
        <v>41386</v>
      </c>
      <c r="F1341">
        <v>2.1196999999999999</v>
      </c>
      <c r="G1341" s="1">
        <v>38478</v>
      </c>
      <c r="H1341">
        <v>3.23</v>
      </c>
      <c r="I1341" s="1">
        <v>41381</v>
      </c>
      <c r="J1341">
        <v>1546</v>
      </c>
      <c r="K1341" s="1">
        <v>41381</v>
      </c>
      <c r="L1341">
        <v>1540</v>
      </c>
      <c r="M1341" s="1">
        <v>41382</v>
      </c>
      <c r="N1341">
        <v>-6.1</v>
      </c>
      <c r="O1341" s="2">
        <v>41381</v>
      </c>
      <c r="P1341" t="s">
        <v>51</v>
      </c>
      <c r="Q1341" s="2">
        <v>41446</v>
      </c>
      <c r="R1341" s="13"/>
      <c r="S1341" s="1">
        <v>41381</v>
      </c>
      <c r="T1341" t="s">
        <v>52</v>
      </c>
      <c r="U1341" s="2">
        <v>41537</v>
      </c>
      <c r="V1341" s="13"/>
      <c r="AC1341" s="1">
        <v>41402</v>
      </c>
      <c r="AD1341">
        <v>3967.84</v>
      </c>
    </row>
    <row r="1342" spans="1:30" x14ac:dyDescent="0.25">
      <c r="A1342" s="1">
        <v>41387</v>
      </c>
      <c r="B1342">
        <v>2789.5569999999998</v>
      </c>
      <c r="C1342" s="1">
        <v>41387</v>
      </c>
      <c r="D1342">
        <v>1578.78</v>
      </c>
      <c r="E1342" s="1">
        <v>41387</v>
      </c>
      <c r="F1342">
        <v>2.0977999999999999</v>
      </c>
      <c r="G1342" s="1">
        <v>38481</v>
      </c>
      <c r="H1342">
        <v>3.25</v>
      </c>
      <c r="I1342" s="1">
        <v>41382</v>
      </c>
      <c r="J1342">
        <v>1534</v>
      </c>
      <c r="K1342" s="1">
        <v>41382</v>
      </c>
      <c r="L1342">
        <v>1528</v>
      </c>
      <c r="M1342" s="1">
        <v>41383</v>
      </c>
      <c r="N1342">
        <v>-6.1</v>
      </c>
      <c r="O1342" s="2">
        <v>41382</v>
      </c>
      <c r="P1342" t="s">
        <v>51</v>
      </c>
      <c r="Q1342" s="2">
        <v>41446</v>
      </c>
      <c r="R1342" s="13"/>
      <c r="S1342" s="1">
        <v>41382</v>
      </c>
      <c r="T1342" t="s">
        <v>52</v>
      </c>
      <c r="U1342" s="2">
        <v>41537</v>
      </c>
      <c r="V1342" s="13"/>
      <c r="AC1342" s="1">
        <v>41403</v>
      </c>
      <c r="AD1342">
        <v>3973.81</v>
      </c>
    </row>
    <row r="1343" spans="1:30" x14ac:dyDescent="0.25">
      <c r="A1343" s="1">
        <v>41388</v>
      </c>
      <c r="B1343">
        <v>2789.9319999999998</v>
      </c>
      <c r="C1343" s="1">
        <v>41388</v>
      </c>
      <c r="D1343">
        <v>1578.79</v>
      </c>
      <c r="E1343" s="1">
        <v>41388</v>
      </c>
      <c r="F1343">
        <v>2.0983000000000001</v>
      </c>
      <c r="G1343" s="1">
        <v>38482</v>
      </c>
      <c r="H1343">
        <v>3.25</v>
      </c>
      <c r="I1343" s="1">
        <v>41383</v>
      </c>
      <c r="J1343">
        <v>1547.5</v>
      </c>
      <c r="K1343" s="1">
        <v>41383</v>
      </c>
      <c r="L1343">
        <v>1541.5</v>
      </c>
      <c r="M1343" s="1">
        <v>41386</v>
      </c>
      <c r="N1343">
        <v>-6.1</v>
      </c>
      <c r="O1343" s="2">
        <v>41383</v>
      </c>
      <c r="P1343" t="s">
        <v>51</v>
      </c>
      <c r="Q1343" s="2">
        <v>41446</v>
      </c>
      <c r="R1343" s="13"/>
      <c r="S1343" s="1">
        <v>41383</v>
      </c>
      <c r="T1343" t="s">
        <v>52</v>
      </c>
      <c r="U1343" s="2">
        <v>41537</v>
      </c>
      <c r="V1343" s="13"/>
      <c r="AC1343" s="1">
        <v>41404</v>
      </c>
      <c r="AD1343">
        <v>3971.47</v>
      </c>
    </row>
    <row r="1344" spans="1:30" x14ac:dyDescent="0.25">
      <c r="A1344" s="1">
        <v>41389</v>
      </c>
      <c r="B1344">
        <v>2801.2779999999998</v>
      </c>
      <c r="C1344" s="1">
        <v>41389</v>
      </c>
      <c r="D1344">
        <v>1585.16</v>
      </c>
      <c r="E1344" s="1">
        <v>41389</v>
      </c>
      <c r="F1344">
        <v>2.0903999999999998</v>
      </c>
      <c r="G1344" s="1">
        <v>38483</v>
      </c>
      <c r="H1344">
        <v>3.26</v>
      </c>
      <c r="I1344" s="1">
        <v>41386</v>
      </c>
      <c r="J1344">
        <v>1556</v>
      </c>
      <c r="K1344" s="1">
        <v>41386</v>
      </c>
      <c r="L1344">
        <v>1549.75</v>
      </c>
      <c r="M1344" s="1">
        <v>41387</v>
      </c>
      <c r="N1344">
        <v>-6</v>
      </c>
      <c r="O1344" s="2">
        <v>41386</v>
      </c>
      <c r="P1344" t="s">
        <v>51</v>
      </c>
      <c r="Q1344" s="2">
        <v>41446</v>
      </c>
      <c r="R1344" s="13"/>
      <c r="S1344" s="1">
        <v>41386</v>
      </c>
      <c r="T1344" t="s">
        <v>52</v>
      </c>
      <c r="U1344" s="2">
        <v>41537</v>
      </c>
      <c r="V1344" s="13"/>
      <c r="AC1344" s="1">
        <v>41407</v>
      </c>
      <c r="AD1344">
        <v>3971.31</v>
      </c>
    </row>
    <row r="1345" spans="1:30" x14ac:dyDescent="0.25">
      <c r="A1345" s="1">
        <v>41390</v>
      </c>
      <c r="B1345">
        <v>2796.239</v>
      </c>
      <c r="C1345" s="1">
        <v>41390</v>
      </c>
      <c r="D1345">
        <v>1582.24</v>
      </c>
      <c r="E1345" s="1">
        <v>41390</v>
      </c>
      <c r="F1345">
        <v>2.0952999999999999</v>
      </c>
      <c r="G1345" s="1">
        <v>38484</v>
      </c>
      <c r="H1345">
        <v>3.2681300000000002</v>
      </c>
      <c r="I1345" s="1">
        <v>41387</v>
      </c>
      <c r="J1345">
        <v>1573.5</v>
      </c>
      <c r="K1345" s="1">
        <v>41387</v>
      </c>
      <c r="L1345">
        <v>1567.5</v>
      </c>
      <c r="M1345" s="1">
        <v>41388</v>
      </c>
      <c r="N1345">
        <v>-6</v>
      </c>
      <c r="O1345" s="2">
        <v>41387</v>
      </c>
      <c r="P1345" t="s">
        <v>51</v>
      </c>
      <c r="Q1345" s="2">
        <v>41446</v>
      </c>
      <c r="R1345" s="13"/>
      <c r="S1345" s="1">
        <v>41387</v>
      </c>
      <c r="T1345" t="s">
        <v>52</v>
      </c>
      <c r="U1345" s="2">
        <v>41537</v>
      </c>
      <c r="V1345" s="13"/>
      <c r="AC1345" s="1">
        <v>41408</v>
      </c>
      <c r="AD1345">
        <v>3966.25</v>
      </c>
    </row>
    <row r="1346" spans="1:30" x14ac:dyDescent="0.25">
      <c r="A1346" s="1">
        <v>41393</v>
      </c>
      <c r="B1346">
        <v>2816.39</v>
      </c>
      <c r="C1346" s="1">
        <v>41393</v>
      </c>
      <c r="D1346">
        <v>1593.61</v>
      </c>
      <c r="E1346" s="1">
        <v>41393</v>
      </c>
      <c r="F1346">
        <v>2.0804999999999998</v>
      </c>
      <c r="G1346" s="1">
        <v>38485</v>
      </c>
      <c r="H1346">
        <v>3.27</v>
      </c>
      <c r="I1346" s="1">
        <v>41388</v>
      </c>
      <c r="J1346">
        <v>1574</v>
      </c>
      <c r="K1346" s="1">
        <v>41388</v>
      </c>
      <c r="L1346">
        <v>1568</v>
      </c>
      <c r="M1346" s="1">
        <v>41389</v>
      </c>
      <c r="N1346">
        <v>-6</v>
      </c>
      <c r="O1346" s="2">
        <v>41388</v>
      </c>
      <c r="P1346" t="s">
        <v>51</v>
      </c>
      <c r="Q1346" s="2">
        <v>41446</v>
      </c>
      <c r="R1346" s="13"/>
      <c r="S1346" s="1">
        <v>41388</v>
      </c>
      <c r="T1346" t="s">
        <v>52</v>
      </c>
      <c r="U1346" s="2">
        <v>41537</v>
      </c>
      <c r="V1346" s="13"/>
      <c r="AC1346" s="1">
        <v>41409</v>
      </c>
      <c r="AD1346">
        <v>3956.06</v>
      </c>
    </row>
    <row r="1347" spans="1:30" x14ac:dyDescent="0.25">
      <c r="A1347" s="1">
        <v>41394</v>
      </c>
      <c r="B1347">
        <v>2823.4189999999999</v>
      </c>
      <c r="C1347" s="1">
        <v>41394</v>
      </c>
      <c r="D1347">
        <v>1597.57</v>
      </c>
      <c r="E1347" s="1">
        <v>41394</v>
      </c>
      <c r="F1347">
        <v>2.0756000000000001</v>
      </c>
      <c r="G1347" s="1">
        <v>38488</v>
      </c>
      <c r="H1347">
        <v>3.27</v>
      </c>
      <c r="I1347" s="1">
        <v>41389</v>
      </c>
      <c r="J1347">
        <v>1581.75</v>
      </c>
      <c r="K1347" s="1">
        <v>41389</v>
      </c>
      <c r="L1347">
        <v>1575.75</v>
      </c>
      <c r="M1347" s="1">
        <v>41390</v>
      </c>
      <c r="N1347">
        <v>-6</v>
      </c>
      <c r="O1347" s="2">
        <v>41389</v>
      </c>
      <c r="P1347" t="s">
        <v>51</v>
      </c>
      <c r="Q1347" s="2">
        <v>41446</v>
      </c>
      <c r="R1347" s="13"/>
      <c r="S1347" s="1">
        <v>41389</v>
      </c>
      <c r="T1347" t="s">
        <v>52</v>
      </c>
      <c r="U1347" s="2">
        <v>41537</v>
      </c>
      <c r="V1347" s="13"/>
      <c r="AC1347" s="1">
        <v>41410</v>
      </c>
      <c r="AD1347">
        <v>3967.04</v>
      </c>
    </row>
    <row r="1348" spans="1:30" x14ac:dyDescent="0.25">
      <c r="A1348" s="1">
        <v>41395</v>
      </c>
      <c r="B1348">
        <v>2797.279</v>
      </c>
      <c r="C1348" s="1">
        <v>41395</v>
      </c>
      <c r="D1348">
        <v>1582.7</v>
      </c>
      <c r="E1348" s="1">
        <v>41395</v>
      </c>
      <c r="F1348">
        <v>2.0948000000000002</v>
      </c>
      <c r="G1348" s="1">
        <v>38489</v>
      </c>
      <c r="H1348">
        <v>3.27</v>
      </c>
      <c r="I1348" s="1">
        <v>41390</v>
      </c>
      <c r="J1348">
        <v>1576.5</v>
      </c>
      <c r="K1348" s="1">
        <v>41390</v>
      </c>
      <c r="L1348">
        <v>1570.5</v>
      </c>
      <c r="M1348" s="1">
        <v>41393</v>
      </c>
      <c r="N1348">
        <v>-6</v>
      </c>
      <c r="O1348" s="2">
        <v>41390</v>
      </c>
      <c r="P1348" t="s">
        <v>51</v>
      </c>
      <c r="Q1348" s="2">
        <v>41446</v>
      </c>
      <c r="R1348" s="13"/>
      <c r="S1348" s="1">
        <v>41390</v>
      </c>
      <c r="T1348" t="s">
        <v>52</v>
      </c>
      <c r="U1348" s="2">
        <v>41537</v>
      </c>
      <c r="V1348" s="13"/>
      <c r="AC1348" s="1">
        <v>41411</v>
      </c>
      <c r="AD1348">
        <v>3959.84</v>
      </c>
    </row>
    <row r="1349" spans="1:30" x14ac:dyDescent="0.25">
      <c r="A1349" s="1">
        <v>41396</v>
      </c>
      <c r="B1349">
        <v>2823.8209999999999</v>
      </c>
      <c r="C1349" s="1">
        <v>41396</v>
      </c>
      <c r="D1349">
        <v>1597.59</v>
      </c>
      <c r="E1349" s="1">
        <v>41396</v>
      </c>
      <c r="F1349">
        <v>2.0762</v>
      </c>
      <c r="G1349" s="1">
        <v>38490</v>
      </c>
      <c r="H1349">
        <v>3.28</v>
      </c>
      <c r="I1349" s="1">
        <v>41393</v>
      </c>
      <c r="J1349">
        <v>1588.25</v>
      </c>
      <c r="K1349" s="1">
        <v>41393</v>
      </c>
      <c r="L1349">
        <v>1582.25</v>
      </c>
      <c r="M1349" s="1">
        <v>41394</v>
      </c>
      <c r="N1349">
        <v>-6</v>
      </c>
      <c r="O1349" s="2">
        <v>41393</v>
      </c>
      <c r="P1349" t="s">
        <v>51</v>
      </c>
      <c r="Q1349" s="2">
        <v>41446</v>
      </c>
      <c r="R1349" s="13"/>
      <c r="S1349" s="1">
        <v>41393</v>
      </c>
      <c r="T1349" t="s">
        <v>52</v>
      </c>
      <c r="U1349" s="2">
        <v>41537</v>
      </c>
      <c r="V1349" s="13"/>
      <c r="AC1349" s="1">
        <v>41414</v>
      </c>
      <c r="AD1349">
        <v>3961.04</v>
      </c>
    </row>
    <row r="1350" spans="1:30" x14ac:dyDescent="0.25">
      <c r="A1350" s="1">
        <v>41397</v>
      </c>
      <c r="B1350">
        <v>2853.884</v>
      </c>
      <c r="C1350" s="1">
        <v>41397</v>
      </c>
      <c r="D1350">
        <v>1614.42</v>
      </c>
      <c r="E1350" s="1">
        <v>41397</v>
      </c>
      <c r="F1350">
        <v>2.0554999999999999</v>
      </c>
      <c r="G1350" s="1">
        <v>38491</v>
      </c>
      <c r="H1350">
        <v>3.2843800000000001</v>
      </c>
      <c r="I1350" s="1">
        <v>41394</v>
      </c>
      <c r="J1350">
        <v>1592.25</v>
      </c>
      <c r="K1350" s="1">
        <v>41394</v>
      </c>
      <c r="L1350">
        <v>1586.25</v>
      </c>
      <c r="M1350" s="1">
        <v>41395</v>
      </c>
      <c r="N1350">
        <v>-6</v>
      </c>
      <c r="O1350" s="2">
        <v>41394</v>
      </c>
      <c r="P1350" t="s">
        <v>51</v>
      </c>
      <c r="Q1350" s="2">
        <v>41446</v>
      </c>
      <c r="R1350" s="13"/>
      <c r="S1350" s="1">
        <v>41394</v>
      </c>
      <c r="T1350" t="s">
        <v>52</v>
      </c>
      <c r="U1350" s="2">
        <v>41537</v>
      </c>
      <c r="V1350" s="13"/>
      <c r="AC1350" s="1">
        <v>41415</v>
      </c>
      <c r="AD1350">
        <v>3959.4</v>
      </c>
    </row>
    <row r="1351" spans="1:30" x14ac:dyDescent="0.25">
      <c r="A1351" s="1">
        <v>41400</v>
      </c>
      <c r="B1351">
        <v>2859.3440000000001</v>
      </c>
      <c r="C1351" s="1">
        <v>41400</v>
      </c>
      <c r="D1351">
        <v>1617.5</v>
      </c>
      <c r="E1351" s="1">
        <v>41400</v>
      </c>
      <c r="F1351">
        <v>2.0516000000000001</v>
      </c>
      <c r="G1351" s="1">
        <v>38492</v>
      </c>
      <c r="H1351">
        <v>3.29</v>
      </c>
      <c r="I1351" s="1">
        <v>41395</v>
      </c>
      <c r="J1351">
        <v>1577.25</v>
      </c>
      <c r="K1351" s="1">
        <v>41395</v>
      </c>
      <c r="L1351">
        <v>1571.25</v>
      </c>
      <c r="M1351" s="1">
        <v>41396</v>
      </c>
      <c r="N1351">
        <v>-5.9</v>
      </c>
      <c r="O1351" s="2">
        <v>41395</v>
      </c>
      <c r="P1351" t="s">
        <v>51</v>
      </c>
      <c r="Q1351" s="2">
        <v>41446</v>
      </c>
      <c r="R1351" s="13"/>
      <c r="S1351" s="1">
        <v>41395</v>
      </c>
      <c r="T1351" t="s">
        <v>52</v>
      </c>
      <c r="U1351" s="2">
        <v>41537</v>
      </c>
      <c r="V1351" s="13"/>
      <c r="AC1351" s="1">
        <v>41416</v>
      </c>
      <c r="AD1351">
        <v>3965.73</v>
      </c>
    </row>
    <row r="1352" spans="1:30" x14ac:dyDescent="0.25">
      <c r="A1352" s="1">
        <v>41401</v>
      </c>
      <c r="B1352">
        <v>2874.462</v>
      </c>
      <c r="C1352" s="1">
        <v>41401</v>
      </c>
      <c r="D1352">
        <v>1625.96</v>
      </c>
      <c r="E1352" s="1">
        <v>41401</v>
      </c>
      <c r="F1352">
        <v>2.0430999999999999</v>
      </c>
      <c r="G1352" s="1">
        <v>38495</v>
      </c>
      <c r="H1352">
        <v>3.2937500000000002</v>
      </c>
      <c r="I1352" s="1">
        <v>41396</v>
      </c>
      <c r="J1352">
        <v>1592.25</v>
      </c>
      <c r="K1352" s="1">
        <v>41396</v>
      </c>
      <c r="L1352">
        <v>1586.5</v>
      </c>
      <c r="M1352" s="1">
        <v>41397</v>
      </c>
      <c r="N1352">
        <v>-5.9</v>
      </c>
      <c r="O1352" s="2">
        <v>41396</v>
      </c>
      <c r="P1352" t="s">
        <v>51</v>
      </c>
      <c r="Q1352" s="2">
        <v>41446</v>
      </c>
      <c r="R1352" s="13"/>
      <c r="S1352" s="1">
        <v>41396</v>
      </c>
      <c r="T1352" t="s">
        <v>52</v>
      </c>
      <c r="U1352" s="2">
        <v>41537</v>
      </c>
      <c r="V1352" s="13"/>
      <c r="AC1352" s="1">
        <v>41417</v>
      </c>
      <c r="AD1352">
        <v>3963.55</v>
      </c>
    </row>
    <row r="1353" spans="1:30" x14ac:dyDescent="0.25">
      <c r="A1353" s="1">
        <v>41402</v>
      </c>
      <c r="B1353">
        <v>2887.6080000000002</v>
      </c>
      <c r="C1353" s="1">
        <v>41402</v>
      </c>
      <c r="D1353">
        <v>1632.69</v>
      </c>
      <c r="E1353" s="1">
        <v>41402</v>
      </c>
      <c r="F1353">
        <v>2.0405000000000002</v>
      </c>
      <c r="G1353" s="1">
        <v>38496</v>
      </c>
      <c r="H1353">
        <v>3.2987500000000001</v>
      </c>
      <c r="I1353" s="1">
        <v>41397</v>
      </c>
      <c r="J1353">
        <v>1608.5</v>
      </c>
      <c r="K1353" s="1">
        <v>41397</v>
      </c>
      <c r="L1353">
        <v>1602.5</v>
      </c>
      <c r="M1353" s="1">
        <v>41400</v>
      </c>
      <c r="N1353">
        <v>-5.9</v>
      </c>
      <c r="O1353" s="2">
        <v>41397</v>
      </c>
      <c r="P1353" t="s">
        <v>51</v>
      </c>
      <c r="Q1353" s="2">
        <v>41446</v>
      </c>
      <c r="R1353" s="13"/>
      <c r="S1353" s="1">
        <v>41397</v>
      </c>
      <c r="T1353" t="s">
        <v>52</v>
      </c>
      <c r="U1353" s="2">
        <v>41537</v>
      </c>
      <c r="V1353" s="13"/>
      <c r="AC1353" s="1">
        <v>41418</v>
      </c>
      <c r="AD1353">
        <v>3962.77</v>
      </c>
    </row>
    <row r="1354" spans="1:30" x14ac:dyDescent="0.25">
      <c r="A1354" s="1">
        <v>41403</v>
      </c>
      <c r="B1354">
        <v>2878.3009999999999</v>
      </c>
      <c r="C1354" s="1">
        <v>41403</v>
      </c>
      <c r="D1354">
        <v>1626.67</v>
      </c>
      <c r="E1354" s="1">
        <v>41403</v>
      </c>
      <c r="F1354">
        <v>2.0722999999999998</v>
      </c>
      <c r="G1354" s="1">
        <v>38497</v>
      </c>
      <c r="H1354">
        <v>3.31</v>
      </c>
      <c r="I1354" s="1">
        <v>41400</v>
      </c>
      <c r="J1354">
        <v>1613.5</v>
      </c>
      <c r="K1354" s="1">
        <v>41400</v>
      </c>
      <c r="L1354">
        <v>1607.5</v>
      </c>
      <c r="M1354" s="1">
        <v>41401</v>
      </c>
      <c r="N1354">
        <v>-5.9</v>
      </c>
      <c r="O1354" s="2">
        <v>41400</v>
      </c>
      <c r="P1354" t="s">
        <v>51</v>
      </c>
      <c r="Q1354" s="2">
        <v>41446</v>
      </c>
      <c r="R1354" s="13"/>
      <c r="S1354" s="1">
        <v>41400</v>
      </c>
      <c r="T1354" t="s">
        <v>52</v>
      </c>
      <c r="U1354" s="2">
        <v>41537</v>
      </c>
      <c r="V1354" s="13"/>
      <c r="AC1354" s="1">
        <v>41422</v>
      </c>
      <c r="AD1354">
        <v>3968.73</v>
      </c>
    </row>
    <row r="1355" spans="1:30" x14ac:dyDescent="0.25">
      <c r="A1355" s="1">
        <v>41404</v>
      </c>
      <c r="B1355">
        <v>2890.7710000000002</v>
      </c>
      <c r="C1355" s="1">
        <v>41404</v>
      </c>
      <c r="D1355">
        <v>1633.7</v>
      </c>
      <c r="E1355" s="1">
        <v>41404</v>
      </c>
      <c r="F1355">
        <v>2.0630000000000002</v>
      </c>
      <c r="G1355" s="1">
        <v>38498</v>
      </c>
      <c r="H1355">
        <v>3.32</v>
      </c>
      <c r="I1355" s="1">
        <v>41401</v>
      </c>
      <c r="J1355">
        <v>1620.5</v>
      </c>
      <c r="K1355" s="1">
        <v>41401</v>
      </c>
      <c r="L1355">
        <v>1614.75</v>
      </c>
      <c r="M1355" s="1">
        <v>41402</v>
      </c>
      <c r="N1355">
        <v>-5.8</v>
      </c>
      <c r="O1355" s="2">
        <v>41401</v>
      </c>
      <c r="P1355" t="s">
        <v>51</v>
      </c>
      <c r="Q1355" s="2">
        <v>41446</v>
      </c>
      <c r="R1355" s="13"/>
      <c r="S1355" s="1">
        <v>41401</v>
      </c>
      <c r="T1355" t="s">
        <v>52</v>
      </c>
      <c r="U1355" s="2">
        <v>41537</v>
      </c>
      <c r="V1355" s="13"/>
      <c r="AC1355" s="1">
        <v>41423</v>
      </c>
      <c r="AD1355">
        <v>3971.29</v>
      </c>
    </row>
    <row r="1356" spans="1:30" x14ac:dyDescent="0.25">
      <c r="A1356" s="1">
        <v>41407</v>
      </c>
      <c r="B1356">
        <v>2891.172</v>
      </c>
      <c r="C1356" s="1">
        <v>41407</v>
      </c>
      <c r="D1356">
        <v>1633.77</v>
      </c>
      <c r="E1356" s="1">
        <v>41407</v>
      </c>
      <c r="F1356">
        <v>2.0638000000000001</v>
      </c>
      <c r="G1356" s="1">
        <v>38499</v>
      </c>
      <c r="H1356">
        <v>3.33</v>
      </c>
      <c r="I1356" s="1">
        <v>41402</v>
      </c>
      <c r="J1356">
        <v>1628.75</v>
      </c>
      <c r="K1356" s="1">
        <v>41402</v>
      </c>
      <c r="L1356">
        <v>1623</v>
      </c>
      <c r="M1356" s="1">
        <v>41403</v>
      </c>
      <c r="N1356">
        <v>-5.7</v>
      </c>
      <c r="O1356" s="2">
        <v>41402</v>
      </c>
      <c r="P1356" t="s">
        <v>51</v>
      </c>
      <c r="Q1356" s="2">
        <v>41446</v>
      </c>
      <c r="R1356" s="13"/>
      <c r="S1356" s="1">
        <v>41402</v>
      </c>
      <c r="T1356" t="s">
        <v>52</v>
      </c>
      <c r="U1356" s="2">
        <v>41537</v>
      </c>
      <c r="V1356" s="13"/>
      <c r="AC1356" s="1">
        <v>41424</v>
      </c>
      <c r="AD1356">
        <v>3973.03</v>
      </c>
    </row>
    <row r="1357" spans="1:30" x14ac:dyDescent="0.25">
      <c r="A1357" s="1">
        <v>41408</v>
      </c>
      <c r="B1357">
        <v>2921.123</v>
      </c>
      <c r="C1357" s="1">
        <v>41408</v>
      </c>
      <c r="D1357">
        <v>1650.34</v>
      </c>
      <c r="E1357" s="1">
        <v>41408</v>
      </c>
      <c r="F1357">
        <v>2.0455999999999999</v>
      </c>
      <c r="G1357" s="1">
        <v>38503</v>
      </c>
      <c r="H1357">
        <v>3.3374999999999999</v>
      </c>
      <c r="I1357" s="1">
        <v>41403</v>
      </c>
      <c r="J1357">
        <v>1624.5</v>
      </c>
      <c r="K1357" s="1">
        <v>41403</v>
      </c>
      <c r="L1357">
        <v>1619</v>
      </c>
      <c r="M1357" s="1">
        <v>41404</v>
      </c>
      <c r="N1357">
        <v>-5.7</v>
      </c>
      <c r="O1357" s="2">
        <v>41403</v>
      </c>
      <c r="P1357" t="s">
        <v>51</v>
      </c>
      <c r="Q1357" s="2">
        <v>41446</v>
      </c>
      <c r="R1357" s="13"/>
      <c r="S1357" s="1">
        <v>41403</v>
      </c>
      <c r="T1357" t="s">
        <v>52</v>
      </c>
      <c r="U1357" s="2">
        <v>41537</v>
      </c>
      <c r="V1357" s="13"/>
      <c r="AC1357" s="1">
        <v>41425</v>
      </c>
      <c r="AD1357">
        <v>3976.37</v>
      </c>
    </row>
    <row r="1358" spans="1:30" x14ac:dyDescent="0.25">
      <c r="A1358" s="1">
        <v>41409</v>
      </c>
      <c r="B1358">
        <v>2936.982</v>
      </c>
      <c r="C1358" s="1">
        <v>41409</v>
      </c>
      <c r="D1358">
        <v>1658.78</v>
      </c>
      <c r="E1358" s="1">
        <v>41409</v>
      </c>
      <c r="F1358">
        <v>2.0375999999999999</v>
      </c>
      <c r="G1358" s="1">
        <v>38504</v>
      </c>
      <c r="H1358">
        <v>3.35</v>
      </c>
      <c r="I1358" s="1">
        <v>41404</v>
      </c>
      <c r="J1358">
        <v>1629.5</v>
      </c>
      <c r="K1358" s="1">
        <v>41404</v>
      </c>
      <c r="L1358">
        <v>1624</v>
      </c>
      <c r="M1358" s="1">
        <v>41407</v>
      </c>
      <c r="N1358">
        <v>-5.8</v>
      </c>
      <c r="O1358" s="2">
        <v>41404</v>
      </c>
      <c r="P1358" t="s">
        <v>51</v>
      </c>
      <c r="Q1358" s="2">
        <v>41446</v>
      </c>
      <c r="R1358" s="13"/>
      <c r="S1358" s="1">
        <v>41404</v>
      </c>
      <c r="T1358" t="s">
        <v>52</v>
      </c>
      <c r="U1358" s="2">
        <v>41537</v>
      </c>
      <c r="V1358" s="13"/>
      <c r="AC1358" s="1">
        <v>41428</v>
      </c>
      <c r="AD1358">
        <v>3988.82</v>
      </c>
    </row>
    <row r="1359" spans="1:30" x14ac:dyDescent="0.25">
      <c r="A1359" s="1">
        <v>41410</v>
      </c>
      <c r="B1359">
        <v>2922.3969999999999</v>
      </c>
      <c r="C1359" s="1">
        <v>41410</v>
      </c>
      <c r="D1359">
        <v>1650.47</v>
      </c>
      <c r="E1359" s="1">
        <v>41410</v>
      </c>
      <c r="F1359">
        <v>2.0484</v>
      </c>
      <c r="G1359" s="1">
        <v>38505</v>
      </c>
      <c r="H1359">
        <v>3.35</v>
      </c>
      <c r="I1359" s="1">
        <v>41407</v>
      </c>
      <c r="J1359">
        <v>1630.75</v>
      </c>
      <c r="K1359" s="1">
        <v>41407</v>
      </c>
      <c r="L1359">
        <v>1625</v>
      </c>
      <c r="M1359" s="1">
        <v>41408</v>
      </c>
      <c r="N1359">
        <v>-5.8</v>
      </c>
      <c r="O1359" s="2">
        <v>41407</v>
      </c>
      <c r="P1359" t="s">
        <v>51</v>
      </c>
      <c r="Q1359" s="2">
        <v>41446</v>
      </c>
      <c r="R1359" s="13"/>
      <c r="S1359" s="1">
        <v>41407</v>
      </c>
      <c r="T1359" t="s">
        <v>52</v>
      </c>
      <c r="U1359" s="2">
        <v>41537</v>
      </c>
      <c r="V1359" s="13"/>
      <c r="AC1359" s="1">
        <v>41429</v>
      </c>
      <c r="AD1359">
        <v>3984.72</v>
      </c>
    </row>
    <row r="1360" spans="1:30" x14ac:dyDescent="0.25">
      <c r="A1360" s="1">
        <v>41411</v>
      </c>
      <c r="B1360">
        <v>2952.56</v>
      </c>
      <c r="C1360" s="1">
        <v>41411</v>
      </c>
      <c r="D1360">
        <v>1667.47</v>
      </c>
      <c r="E1360" s="1">
        <v>41411</v>
      </c>
      <c r="F1360">
        <v>2.0278</v>
      </c>
      <c r="G1360" s="1">
        <v>38506</v>
      </c>
      <c r="H1360">
        <v>3.36</v>
      </c>
      <c r="I1360" s="1">
        <v>41408</v>
      </c>
      <c r="J1360">
        <v>1648</v>
      </c>
      <c r="K1360" s="1">
        <v>41408</v>
      </c>
      <c r="L1360">
        <v>1642.25</v>
      </c>
      <c r="M1360" s="1">
        <v>41409</v>
      </c>
      <c r="N1360">
        <v>-5.8</v>
      </c>
      <c r="O1360" s="2">
        <v>41408</v>
      </c>
      <c r="P1360" t="s">
        <v>51</v>
      </c>
      <c r="Q1360" s="2">
        <v>41446</v>
      </c>
      <c r="R1360" s="13"/>
      <c r="S1360" s="1">
        <v>41408</v>
      </c>
      <c r="T1360" t="s">
        <v>52</v>
      </c>
      <c r="U1360" s="2">
        <v>41537</v>
      </c>
      <c r="V1360" s="13"/>
      <c r="AC1360" s="1">
        <v>41430</v>
      </c>
      <c r="AD1360">
        <v>3968.76</v>
      </c>
    </row>
    <row r="1361" spans="1:30" x14ac:dyDescent="0.25">
      <c r="A1361" s="1">
        <v>41414</v>
      </c>
      <c r="B1361">
        <v>2950.5309999999999</v>
      </c>
      <c r="C1361" s="1">
        <v>41414</v>
      </c>
      <c r="D1361">
        <v>1666.29</v>
      </c>
      <c r="E1361" s="1">
        <v>41414</v>
      </c>
      <c r="F1361">
        <v>2.0295999999999998</v>
      </c>
      <c r="G1361" s="1">
        <v>38509</v>
      </c>
      <c r="H1361">
        <v>3.37</v>
      </c>
      <c r="I1361" s="1">
        <v>41409</v>
      </c>
      <c r="J1361">
        <v>1654.25</v>
      </c>
      <c r="K1361" s="1">
        <v>41409</v>
      </c>
      <c r="L1361">
        <v>1648.5</v>
      </c>
      <c r="M1361" s="1">
        <v>41410</v>
      </c>
      <c r="N1361">
        <v>-5.7</v>
      </c>
      <c r="O1361" s="2">
        <v>41409</v>
      </c>
      <c r="P1361" t="s">
        <v>51</v>
      </c>
      <c r="Q1361" s="2">
        <v>41446</v>
      </c>
      <c r="R1361" s="13"/>
      <c r="S1361" s="1">
        <v>41409</v>
      </c>
      <c r="T1361" t="s">
        <v>52</v>
      </c>
      <c r="U1361" s="2">
        <v>41537</v>
      </c>
      <c r="V1361" s="13"/>
      <c r="AC1361" s="1">
        <v>41431</v>
      </c>
      <c r="AD1361">
        <v>3993.42</v>
      </c>
    </row>
    <row r="1362" spans="1:30" x14ac:dyDescent="0.25">
      <c r="A1362" s="1">
        <v>41415</v>
      </c>
      <c r="B1362">
        <v>2955.6950000000002</v>
      </c>
      <c r="C1362" s="1">
        <v>41415</v>
      </c>
      <c r="D1362">
        <v>1669.16</v>
      </c>
      <c r="E1362" s="1">
        <v>41415</v>
      </c>
      <c r="F1362">
        <v>2.0264000000000002</v>
      </c>
      <c r="G1362" s="1">
        <v>38510</v>
      </c>
      <c r="H1362">
        <v>3.37</v>
      </c>
      <c r="I1362" s="1">
        <v>41410</v>
      </c>
      <c r="J1362">
        <v>1648</v>
      </c>
      <c r="K1362" s="1">
        <v>41410</v>
      </c>
      <c r="L1362">
        <v>1642.5</v>
      </c>
      <c r="M1362" s="1">
        <v>41411</v>
      </c>
      <c r="N1362">
        <v>-5.7</v>
      </c>
      <c r="O1362" s="2">
        <v>41410</v>
      </c>
      <c r="P1362" t="s">
        <v>51</v>
      </c>
      <c r="Q1362" s="2">
        <v>41446</v>
      </c>
      <c r="R1362" s="13"/>
      <c r="S1362" s="1">
        <v>41410</v>
      </c>
      <c r="T1362" t="s">
        <v>52</v>
      </c>
      <c r="U1362" s="2">
        <v>41537</v>
      </c>
      <c r="V1362" s="13"/>
      <c r="AC1362" s="1">
        <v>41432</v>
      </c>
      <c r="AD1362">
        <v>3998.81</v>
      </c>
    </row>
    <row r="1363" spans="1:30" x14ac:dyDescent="0.25">
      <c r="A1363" s="1">
        <v>41416</v>
      </c>
      <c r="B1363">
        <v>2931.576</v>
      </c>
      <c r="C1363" s="1">
        <v>41416</v>
      </c>
      <c r="D1363">
        <v>1655.35</v>
      </c>
      <c r="E1363" s="1">
        <v>41416</v>
      </c>
      <c r="F1363">
        <v>2.0438999999999998</v>
      </c>
      <c r="G1363" s="1">
        <v>38511</v>
      </c>
      <c r="H1363">
        <v>3.3793799999999998</v>
      </c>
      <c r="I1363" s="1">
        <v>41411</v>
      </c>
      <c r="J1363">
        <v>1663</v>
      </c>
      <c r="K1363" s="1">
        <v>41411</v>
      </c>
      <c r="L1363">
        <v>1657.25</v>
      </c>
      <c r="M1363" s="1">
        <v>41414</v>
      </c>
      <c r="N1363">
        <v>-5.7</v>
      </c>
      <c r="O1363" s="2">
        <v>41411</v>
      </c>
      <c r="P1363" t="s">
        <v>51</v>
      </c>
      <c r="Q1363" s="2">
        <v>41446</v>
      </c>
      <c r="R1363" s="13"/>
      <c r="S1363" s="1">
        <v>41411</v>
      </c>
      <c r="T1363" t="s">
        <v>52</v>
      </c>
      <c r="U1363" s="2">
        <v>41537</v>
      </c>
      <c r="V1363" s="13"/>
      <c r="AC1363" s="1">
        <v>41435</v>
      </c>
      <c r="AD1363">
        <v>3999.37</v>
      </c>
    </row>
    <row r="1364" spans="1:30" x14ac:dyDescent="0.25">
      <c r="A1364" s="1">
        <v>41417</v>
      </c>
      <c r="B1364">
        <v>2923.4259999999999</v>
      </c>
      <c r="C1364" s="1">
        <v>41417</v>
      </c>
      <c r="D1364">
        <v>1650.51</v>
      </c>
      <c r="E1364" s="1">
        <v>41417</v>
      </c>
      <c r="F1364">
        <v>2.0510000000000002</v>
      </c>
      <c r="G1364" s="1">
        <v>38512</v>
      </c>
      <c r="H1364">
        <v>3.39</v>
      </c>
      <c r="I1364" s="1">
        <v>41414</v>
      </c>
      <c r="J1364">
        <v>1664.5</v>
      </c>
      <c r="K1364" s="1">
        <v>41414</v>
      </c>
      <c r="L1364">
        <v>1659</v>
      </c>
      <c r="M1364" s="1">
        <v>41415</v>
      </c>
      <c r="N1364">
        <v>-5.7</v>
      </c>
      <c r="O1364" s="2">
        <v>41414</v>
      </c>
      <c r="P1364" t="s">
        <v>51</v>
      </c>
      <c r="Q1364" s="2">
        <v>41446</v>
      </c>
      <c r="R1364" s="13"/>
      <c r="S1364" s="1">
        <v>41414</v>
      </c>
      <c r="T1364" t="s">
        <v>52</v>
      </c>
      <c r="U1364" s="2">
        <v>41537</v>
      </c>
      <c r="V1364" s="13"/>
      <c r="AC1364" s="1">
        <v>41436</v>
      </c>
      <c r="AD1364">
        <v>4015.54</v>
      </c>
    </row>
    <row r="1365" spans="1:30" x14ac:dyDescent="0.25">
      <c r="A1365" s="1">
        <v>41418</v>
      </c>
      <c r="B1365">
        <v>2921.8780000000002</v>
      </c>
      <c r="C1365" s="1">
        <v>41418</v>
      </c>
      <c r="D1365">
        <v>1649.6</v>
      </c>
      <c r="E1365" s="1">
        <v>41418</v>
      </c>
      <c r="F1365">
        <v>2.0516999999999999</v>
      </c>
      <c r="G1365" s="1">
        <v>38513</v>
      </c>
      <c r="H1365">
        <v>3.4</v>
      </c>
      <c r="I1365" s="1">
        <v>41415</v>
      </c>
      <c r="J1365">
        <v>1665.5</v>
      </c>
      <c r="K1365" s="1">
        <v>41415</v>
      </c>
      <c r="L1365">
        <v>1660</v>
      </c>
      <c r="M1365" s="1">
        <v>41416</v>
      </c>
      <c r="N1365">
        <v>-5.7</v>
      </c>
      <c r="O1365" s="2">
        <v>41415</v>
      </c>
      <c r="P1365" t="s">
        <v>51</v>
      </c>
      <c r="Q1365" s="2">
        <v>41446</v>
      </c>
      <c r="R1365" s="13"/>
      <c r="S1365" s="1">
        <v>41415</v>
      </c>
      <c r="T1365" t="s">
        <v>52</v>
      </c>
      <c r="U1365" s="2">
        <v>41537</v>
      </c>
      <c r="V1365" s="13"/>
      <c r="AC1365" s="1">
        <v>41437</v>
      </c>
      <c r="AD1365">
        <v>4012.73</v>
      </c>
    </row>
    <row r="1366" spans="1:30" x14ac:dyDescent="0.25">
      <c r="A1366" s="1">
        <v>41422</v>
      </c>
      <c r="B1366">
        <v>2940.451</v>
      </c>
      <c r="C1366" s="1">
        <v>41422</v>
      </c>
      <c r="D1366">
        <v>1660.06</v>
      </c>
      <c r="E1366" s="1">
        <v>41422</v>
      </c>
      <c r="F1366">
        <v>2.0390000000000001</v>
      </c>
      <c r="G1366" s="1">
        <v>38516</v>
      </c>
      <c r="H1366">
        <v>3.41</v>
      </c>
      <c r="I1366" s="1">
        <v>41416</v>
      </c>
      <c r="J1366">
        <v>1655.5</v>
      </c>
      <c r="K1366" s="1">
        <v>41416</v>
      </c>
      <c r="L1366">
        <v>1650</v>
      </c>
      <c r="M1366" s="1">
        <v>41417</v>
      </c>
      <c r="N1366">
        <v>-5.7</v>
      </c>
      <c r="O1366" s="2">
        <v>41416</v>
      </c>
      <c r="P1366" t="s">
        <v>51</v>
      </c>
      <c r="Q1366" s="2">
        <v>41446</v>
      </c>
      <c r="R1366" s="13"/>
      <c r="S1366" s="1">
        <v>41416</v>
      </c>
      <c r="T1366" t="s">
        <v>52</v>
      </c>
      <c r="U1366" s="2">
        <v>41537</v>
      </c>
      <c r="V1366" s="13"/>
      <c r="AC1366" s="1">
        <v>41438</v>
      </c>
      <c r="AD1366">
        <v>4042.78</v>
      </c>
    </row>
    <row r="1367" spans="1:30" x14ac:dyDescent="0.25">
      <c r="A1367" s="1">
        <v>41423</v>
      </c>
      <c r="B1367">
        <v>2920.1849999999999</v>
      </c>
      <c r="C1367" s="1">
        <v>41423</v>
      </c>
      <c r="D1367">
        <v>1648.36</v>
      </c>
      <c r="E1367" s="1">
        <v>41423</v>
      </c>
      <c r="F1367">
        <v>2.0554999999999999</v>
      </c>
      <c r="G1367" s="1">
        <v>38517</v>
      </c>
      <c r="H1367">
        <v>3.4137499999999998</v>
      </c>
      <c r="I1367" s="1">
        <v>41417</v>
      </c>
      <c r="J1367">
        <v>1650</v>
      </c>
      <c r="K1367" s="1">
        <v>41417</v>
      </c>
      <c r="L1367">
        <v>1644.25</v>
      </c>
      <c r="M1367" s="1">
        <v>41418</v>
      </c>
      <c r="N1367">
        <v>-5.7</v>
      </c>
      <c r="O1367" s="2">
        <v>41417</v>
      </c>
      <c r="P1367" t="s">
        <v>51</v>
      </c>
      <c r="Q1367" s="2">
        <v>41446</v>
      </c>
      <c r="R1367" s="13"/>
      <c r="S1367" s="1">
        <v>41417</v>
      </c>
      <c r="T1367" t="s">
        <v>52</v>
      </c>
      <c r="U1367" s="2">
        <v>41537</v>
      </c>
      <c r="V1367" s="13"/>
      <c r="AC1367" s="1">
        <v>41439</v>
      </c>
      <c r="AD1367">
        <v>4045.96</v>
      </c>
    </row>
    <row r="1368" spans="1:30" x14ac:dyDescent="0.25">
      <c r="A1368" s="1">
        <v>41424</v>
      </c>
      <c r="B1368">
        <v>2931.393</v>
      </c>
      <c r="C1368" s="1">
        <v>41424</v>
      </c>
      <c r="D1368">
        <v>1654.41</v>
      </c>
      <c r="E1368" s="1">
        <v>41424</v>
      </c>
      <c r="F1368">
        <v>2.0487000000000002</v>
      </c>
      <c r="G1368" s="1">
        <v>38518</v>
      </c>
      <c r="H1368">
        <v>3.4206300000000001</v>
      </c>
      <c r="I1368" s="1">
        <v>41418</v>
      </c>
      <c r="J1368">
        <v>1650.5</v>
      </c>
      <c r="K1368" s="1">
        <v>41418</v>
      </c>
      <c r="L1368">
        <v>1645</v>
      </c>
      <c r="M1368" s="1">
        <v>41422</v>
      </c>
      <c r="N1368">
        <v>-5.7</v>
      </c>
      <c r="O1368" s="2">
        <v>41418</v>
      </c>
      <c r="P1368" t="s">
        <v>51</v>
      </c>
      <c r="Q1368" s="2">
        <v>41446</v>
      </c>
      <c r="R1368" s="13"/>
      <c r="S1368" s="1">
        <v>41418</v>
      </c>
      <c r="T1368" t="s">
        <v>52</v>
      </c>
      <c r="U1368" s="2">
        <v>41537</v>
      </c>
      <c r="V1368" s="13"/>
      <c r="AC1368" s="1">
        <v>41442</v>
      </c>
      <c r="AD1368">
        <v>4047.37</v>
      </c>
    </row>
    <row r="1369" spans="1:30" x14ac:dyDescent="0.25">
      <c r="A1369" s="1">
        <v>41425</v>
      </c>
      <c r="B1369">
        <v>2889.4639999999999</v>
      </c>
      <c r="C1369" s="1">
        <v>41425</v>
      </c>
      <c r="D1369">
        <v>1630.74</v>
      </c>
      <c r="E1369" s="1">
        <v>41425</v>
      </c>
      <c r="F1369">
        <v>2.0789</v>
      </c>
      <c r="G1369" s="1">
        <v>38519</v>
      </c>
      <c r="H1369">
        <v>3.43</v>
      </c>
      <c r="I1369" s="1">
        <v>41422</v>
      </c>
      <c r="J1369">
        <v>1654.5</v>
      </c>
      <c r="K1369" s="1">
        <v>41422</v>
      </c>
      <c r="L1369">
        <v>1649</v>
      </c>
      <c r="M1369" s="1">
        <v>41423</v>
      </c>
      <c r="N1369">
        <v>-5.8</v>
      </c>
      <c r="O1369" s="2">
        <v>41422</v>
      </c>
      <c r="P1369" t="s">
        <v>51</v>
      </c>
      <c r="Q1369" s="2">
        <v>41446</v>
      </c>
      <c r="R1369" s="13"/>
      <c r="S1369" s="1">
        <v>41422</v>
      </c>
      <c r="T1369" t="s">
        <v>52</v>
      </c>
      <c r="U1369" s="2">
        <v>41537</v>
      </c>
      <c r="V1369" s="13"/>
      <c r="AC1369" s="1">
        <v>41443</v>
      </c>
      <c r="AD1369">
        <v>4036.48</v>
      </c>
    </row>
    <row r="1370" spans="1:30" x14ac:dyDescent="0.25">
      <c r="A1370" s="1">
        <v>41428</v>
      </c>
      <c r="B1370">
        <v>2906.9119999999998</v>
      </c>
      <c r="C1370" s="1">
        <v>41428</v>
      </c>
      <c r="D1370">
        <v>1640.42</v>
      </c>
      <c r="E1370" s="1">
        <v>41428</v>
      </c>
      <c r="F1370">
        <v>2.0688</v>
      </c>
      <c r="G1370" s="1">
        <v>38520</v>
      </c>
      <c r="H1370">
        <v>3.4393799999999999</v>
      </c>
      <c r="I1370" s="1">
        <v>41423</v>
      </c>
      <c r="J1370">
        <v>1647</v>
      </c>
      <c r="K1370" s="1">
        <v>41423</v>
      </c>
      <c r="L1370">
        <v>1641.25</v>
      </c>
      <c r="M1370" s="1">
        <v>41424</v>
      </c>
      <c r="N1370">
        <v>-5.8</v>
      </c>
      <c r="O1370" s="2">
        <v>41423</v>
      </c>
      <c r="P1370" t="s">
        <v>51</v>
      </c>
      <c r="Q1370" s="2">
        <v>41446</v>
      </c>
      <c r="R1370" s="13"/>
      <c r="S1370" s="1">
        <v>41423</v>
      </c>
      <c r="T1370" t="s">
        <v>52</v>
      </c>
      <c r="U1370" s="2">
        <v>41537</v>
      </c>
      <c r="V1370" s="13"/>
      <c r="AC1370" s="1">
        <v>41444</v>
      </c>
      <c r="AD1370">
        <v>4067.69</v>
      </c>
    </row>
    <row r="1371" spans="1:30" x14ac:dyDescent="0.25">
      <c r="A1371" s="1">
        <v>41429</v>
      </c>
      <c r="B1371">
        <v>2891.0149999999999</v>
      </c>
      <c r="C1371" s="1">
        <v>41429</v>
      </c>
      <c r="D1371">
        <v>1631.38</v>
      </c>
      <c r="E1371" s="1">
        <v>41429</v>
      </c>
      <c r="F1371">
        <v>2.0813000000000001</v>
      </c>
      <c r="G1371" s="1">
        <v>38523</v>
      </c>
      <c r="H1371">
        <v>3.4437500000000001</v>
      </c>
      <c r="I1371" s="1">
        <v>41424</v>
      </c>
      <c r="J1371">
        <v>1653.5</v>
      </c>
      <c r="K1371" s="1">
        <v>41424</v>
      </c>
      <c r="L1371">
        <v>1647.75</v>
      </c>
      <c r="M1371" s="1">
        <v>41425</v>
      </c>
      <c r="N1371">
        <v>-5.7</v>
      </c>
      <c r="O1371" s="2">
        <v>41424</v>
      </c>
      <c r="P1371" t="s">
        <v>51</v>
      </c>
      <c r="Q1371" s="2">
        <v>41446</v>
      </c>
      <c r="R1371" s="13"/>
      <c r="S1371" s="1">
        <v>41424</v>
      </c>
      <c r="T1371" t="s">
        <v>52</v>
      </c>
      <c r="U1371" s="2">
        <v>41537</v>
      </c>
      <c r="V1371" s="13"/>
      <c r="AC1371" s="1">
        <v>41445</v>
      </c>
      <c r="AD1371">
        <v>4043.58</v>
      </c>
    </row>
    <row r="1372" spans="1:30" x14ac:dyDescent="0.25">
      <c r="A1372" s="1">
        <v>41430</v>
      </c>
      <c r="B1372">
        <v>2851.8890000000001</v>
      </c>
      <c r="C1372" s="1">
        <v>41430</v>
      </c>
      <c r="D1372">
        <v>1608.9</v>
      </c>
      <c r="E1372" s="1">
        <v>41430</v>
      </c>
      <c r="F1372">
        <v>2.1126</v>
      </c>
      <c r="G1372" s="1">
        <v>38524</v>
      </c>
      <c r="H1372">
        <v>3.4518800000000001</v>
      </c>
      <c r="I1372" s="1">
        <v>41425</v>
      </c>
      <c r="J1372">
        <v>1629</v>
      </c>
      <c r="K1372" s="1">
        <v>41425</v>
      </c>
      <c r="L1372">
        <v>1623.25</v>
      </c>
      <c r="M1372" s="1">
        <v>41428</v>
      </c>
      <c r="N1372">
        <v>-5.8</v>
      </c>
      <c r="O1372" s="2">
        <v>41425</v>
      </c>
      <c r="P1372" t="s">
        <v>51</v>
      </c>
      <c r="Q1372" s="2">
        <v>41446</v>
      </c>
      <c r="R1372" s="13"/>
      <c r="S1372" s="1">
        <v>41425</v>
      </c>
      <c r="T1372" t="s">
        <v>52</v>
      </c>
      <c r="U1372" s="2">
        <v>41537</v>
      </c>
      <c r="V1372" s="13"/>
      <c r="AC1372" s="1">
        <v>41446</v>
      </c>
      <c r="AD1372">
        <v>4056.19</v>
      </c>
    </row>
    <row r="1373" spans="1:30" x14ac:dyDescent="0.25">
      <c r="A1373" s="1">
        <v>41431</v>
      </c>
      <c r="B1373">
        <v>2876.5010000000002</v>
      </c>
      <c r="C1373" s="1">
        <v>41431</v>
      </c>
      <c r="D1373">
        <v>1622.56</v>
      </c>
      <c r="E1373" s="1">
        <v>41431</v>
      </c>
      <c r="F1373">
        <v>2.0962000000000001</v>
      </c>
      <c r="G1373" s="1">
        <v>38525</v>
      </c>
      <c r="H1373">
        <v>3.46</v>
      </c>
      <c r="I1373" s="1">
        <v>41428</v>
      </c>
      <c r="J1373">
        <v>1636.25</v>
      </c>
      <c r="K1373" s="1">
        <v>41428</v>
      </c>
      <c r="L1373">
        <v>1630.5</v>
      </c>
      <c r="M1373" s="1">
        <v>41429</v>
      </c>
      <c r="N1373">
        <v>-5.8</v>
      </c>
      <c r="O1373" s="2">
        <v>41428</v>
      </c>
      <c r="P1373" t="s">
        <v>51</v>
      </c>
      <c r="Q1373" s="2">
        <v>41446</v>
      </c>
      <c r="R1373" s="13"/>
      <c r="S1373" s="1">
        <v>41428</v>
      </c>
      <c r="T1373" t="s">
        <v>52</v>
      </c>
      <c r="U1373" s="2">
        <v>41537</v>
      </c>
      <c r="V1373" s="13"/>
      <c r="AC1373" s="1">
        <v>41449</v>
      </c>
      <c r="AD1373">
        <v>4014.14</v>
      </c>
    </row>
    <row r="1374" spans="1:30" x14ac:dyDescent="0.25">
      <c r="A1374" s="1">
        <v>41432</v>
      </c>
      <c r="B1374">
        <v>2913.4589999999998</v>
      </c>
      <c r="C1374" s="1">
        <v>41432</v>
      </c>
      <c r="D1374">
        <v>1643.38</v>
      </c>
      <c r="E1374" s="1">
        <v>41432</v>
      </c>
      <c r="F1374">
        <v>2.0648</v>
      </c>
      <c r="G1374" s="1">
        <v>38526</v>
      </c>
      <c r="H1374">
        <v>3.46999999999999</v>
      </c>
      <c r="I1374" s="1">
        <v>41429</v>
      </c>
      <c r="J1374">
        <v>1631.25</v>
      </c>
      <c r="K1374" s="1">
        <v>41429</v>
      </c>
      <c r="L1374">
        <v>1625.5</v>
      </c>
      <c r="M1374" s="1">
        <v>41430</v>
      </c>
      <c r="N1374">
        <v>-5.9</v>
      </c>
      <c r="O1374" s="2">
        <v>41429</v>
      </c>
      <c r="P1374" t="s">
        <v>51</v>
      </c>
      <c r="Q1374" s="2">
        <v>41446</v>
      </c>
      <c r="R1374" s="13"/>
      <c r="S1374" s="1">
        <v>41429</v>
      </c>
      <c r="T1374" t="s">
        <v>52</v>
      </c>
      <c r="U1374" s="2">
        <v>41537</v>
      </c>
      <c r="V1374" s="13"/>
      <c r="AC1374" s="1">
        <v>41450</v>
      </c>
      <c r="AD1374">
        <v>4054.29</v>
      </c>
    </row>
    <row r="1375" spans="1:30" x14ac:dyDescent="0.25">
      <c r="A1375" s="1">
        <v>41435</v>
      </c>
      <c r="B1375">
        <v>2912.6280000000002</v>
      </c>
      <c r="C1375" s="1">
        <v>41435</v>
      </c>
      <c r="D1375">
        <v>1642.81</v>
      </c>
      <c r="E1375" s="1">
        <v>41435</v>
      </c>
      <c r="F1375">
        <v>2.0657999999999999</v>
      </c>
      <c r="G1375" s="1">
        <v>38527</v>
      </c>
      <c r="H1375">
        <v>3.4781300000000002</v>
      </c>
      <c r="I1375" s="1">
        <v>41430</v>
      </c>
      <c r="J1375">
        <v>1608</v>
      </c>
      <c r="K1375" s="1">
        <v>41430</v>
      </c>
      <c r="L1375">
        <v>1602</v>
      </c>
      <c r="M1375" s="1">
        <v>41431</v>
      </c>
      <c r="N1375">
        <v>-6</v>
      </c>
      <c r="O1375" s="2">
        <v>41430</v>
      </c>
      <c r="P1375" t="s">
        <v>51</v>
      </c>
      <c r="Q1375" s="2">
        <v>41446</v>
      </c>
      <c r="R1375" s="13"/>
      <c r="S1375" s="1">
        <v>41430</v>
      </c>
      <c r="T1375" t="s">
        <v>52</v>
      </c>
      <c r="U1375" s="2">
        <v>41537</v>
      </c>
      <c r="V1375" s="13"/>
      <c r="AC1375" s="1">
        <v>41451</v>
      </c>
      <c r="AD1375">
        <v>4060.95</v>
      </c>
    </row>
    <row r="1376" spans="1:30" x14ac:dyDescent="0.25">
      <c r="A1376" s="1">
        <v>41436</v>
      </c>
      <c r="B1376">
        <v>2883.0729999999999</v>
      </c>
      <c r="C1376" s="1">
        <v>41436</v>
      </c>
      <c r="D1376">
        <v>1626.13</v>
      </c>
      <c r="E1376" s="1">
        <v>41436</v>
      </c>
      <c r="F1376">
        <v>2.0871</v>
      </c>
      <c r="G1376" s="1">
        <v>38530</v>
      </c>
      <c r="H1376">
        <v>3.48</v>
      </c>
      <c r="I1376" s="1">
        <v>41431</v>
      </c>
      <c r="J1376">
        <v>1622.75</v>
      </c>
      <c r="K1376" s="1">
        <v>41431</v>
      </c>
      <c r="L1376">
        <v>1616.75</v>
      </c>
      <c r="M1376" s="1">
        <v>41432</v>
      </c>
      <c r="N1376">
        <v>-5.9</v>
      </c>
      <c r="O1376" s="2">
        <v>41431</v>
      </c>
      <c r="P1376" t="s">
        <v>51</v>
      </c>
      <c r="Q1376" s="2">
        <v>41446</v>
      </c>
      <c r="R1376" s="13"/>
      <c r="S1376" s="1">
        <v>41431</v>
      </c>
      <c r="T1376" t="s">
        <v>52</v>
      </c>
      <c r="U1376" s="2">
        <v>41537</v>
      </c>
      <c r="V1376" s="13"/>
      <c r="AC1376" s="1">
        <v>41452</v>
      </c>
      <c r="AD1376">
        <v>4049.16</v>
      </c>
    </row>
    <row r="1377" spans="1:30" x14ac:dyDescent="0.25">
      <c r="A1377" s="1">
        <v>41437</v>
      </c>
      <c r="B1377">
        <v>2859.6170000000002</v>
      </c>
      <c r="C1377" s="1">
        <v>41437</v>
      </c>
      <c r="D1377">
        <v>1612.52</v>
      </c>
      <c r="E1377" s="1">
        <v>41437</v>
      </c>
      <c r="F1377">
        <v>2.117</v>
      </c>
      <c r="G1377" s="1">
        <v>38531</v>
      </c>
      <c r="H1377">
        <v>3.49</v>
      </c>
      <c r="I1377" s="1">
        <v>41432</v>
      </c>
      <c r="J1377">
        <v>1638.5</v>
      </c>
      <c r="K1377" s="1">
        <v>41432</v>
      </c>
      <c r="L1377">
        <v>1632.75</v>
      </c>
      <c r="M1377" s="1">
        <v>41435</v>
      </c>
      <c r="N1377">
        <v>-5.8</v>
      </c>
      <c r="O1377" s="2">
        <v>41432</v>
      </c>
      <c r="P1377" t="s">
        <v>51</v>
      </c>
      <c r="Q1377" s="2">
        <v>41446</v>
      </c>
      <c r="R1377" s="13"/>
      <c r="S1377" s="1">
        <v>41432</v>
      </c>
      <c r="T1377" t="s">
        <v>52</v>
      </c>
      <c r="U1377" s="2">
        <v>41537</v>
      </c>
      <c r="V1377" s="13"/>
      <c r="AC1377" s="1">
        <v>41453</v>
      </c>
      <c r="AD1377">
        <v>4059.59</v>
      </c>
    </row>
    <row r="1378" spans="1:30" x14ac:dyDescent="0.25">
      <c r="A1378" s="1">
        <v>41438</v>
      </c>
      <c r="B1378">
        <v>2902.317</v>
      </c>
      <c r="C1378" s="1">
        <v>41438</v>
      </c>
      <c r="D1378">
        <v>1636.36</v>
      </c>
      <c r="E1378" s="1">
        <v>41438</v>
      </c>
      <c r="F1378">
        <v>2.0872000000000002</v>
      </c>
      <c r="G1378" s="1">
        <v>38532</v>
      </c>
      <c r="H1378">
        <v>3.5043799999999998</v>
      </c>
      <c r="I1378" s="1">
        <v>41435</v>
      </c>
      <c r="J1378">
        <v>1642</v>
      </c>
      <c r="K1378" s="1">
        <v>41435</v>
      </c>
      <c r="L1378">
        <v>1636.25</v>
      </c>
      <c r="M1378" s="1">
        <v>41436</v>
      </c>
      <c r="N1378">
        <v>-5.8</v>
      </c>
      <c r="O1378" s="2">
        <v>41435</v>
      </c>
      <c r="P1378" t="s">
        <v>51</v>
      </c>
      <c r="Q1378" s="2">
        <v>41446</v>
      </c>
      <c r="R1378" s="13"/>
      <c r="S1378" s="1">
        <v>41435</v>
      </c>
      <c r="T1378" t="s">
        <v>52</v>
      </c>
      <c r="U1378" s="2">
        <v>41537</v>
      </c>
      <c r="V1378" s="13"/>
      <c r="AC1378" s="1">
        <v>41456</v>
      </c>
      <c r="AD1378">
        <v>4052.77</v>
      </c>
    </row>
    <row r="1379" spans="1:30" x14ac:dyDescent="0.25">
      <c r="A1379" s="1">
        <v>41439</v>
      </c>
      <c r="B1379">
        <v>2885.2440000000001</v>
      </c>
      <c r="C1379" s="1">
        <v>41439</v>
      </c>
      <c r="D1379">
        <v>1626.73</v>
      </c>
      <c r="E1379" s="1">
        <v>41439</v>
      </c>
      <c r="F1379">
        <v>2.0996000000000001</v>
      </c>
      <c r="G1379" s="1">
        <v>38533</v>
      </c>
      <c r="H1379">
        <v>3.5162499999999999</v>
      </c>
      <c r="I1379" s="1">
        <v>41436</v>
      </c>
      <c r="J1379">
        <v>1627</v>
      </c>
      <c r="K1379" s="1">
        <v>41436</v>
      </c>
      <c r="L1379">
        <v>1621.25</v>
      </c>
      <c r="M1379" s="1">
        <v>41437</v>
      </c>
      <c r="N1379">
        <v>-5.9</v>
      </c>
      <c r="O1379" s="2">
        <v>41436</v>
      </c>
      <c r="P1379" t="s">
        <v>51</v>
      </c>
      <c r="Q1379" s="2">
        <v>41446</v>
      </c>
      <c r="R1379" s="13"/>
      <c r="S1379" s="1">
        <v>41436</v>
      </c>
      <c r="T1379" t="s">
        <v>52</v>
      </c>
      <c r="U1379" s="2">
        <v>41537</v>
      </c>
      <c r="V1379" s="13"/>
      <c r="AC1379" s="1">
        <v>41457</v>
      </c>
      <c r="AD1379">
        <v>4053.05</v>
      </c>
    </row>
    <row r="1380" spans="1:30" x14ac:dyDescent="0.25">
      <c r="A1380" s="1">
        <v>41442</v>
      </c>
      <c r="B1380">
        <v>2907.1149999999998</v>
      </c>
      <c r="C1380" s="1">
        <v>41442</v>
      </c>
      <c r="D1380">
        <v>1639.04</v>
      </c>
      <c r="E1380" s="1">
        <v>41442</v>
      </c>
      <c r="F1380">
        <v>2.0844999999999998</v>
      </c>
      <c r="G1380" s="1">
        <v>38534</v>
      </c>
      <c r="H1380">
        <v>3.5287500000000001</v>
      </c>
      <c r="I1380" s="1">
        <v>41437</v>
      </c>
      <c r="J1380">
        <v>1610</v>
      </c>
      <c r="K1380" s="1">
        <v>41437</v>
      </c>
      <c r="L1380">
        <v>1604</v>
      </c>
      <c r="M1380" s="1">
        <v>41438</v>
      </c>
      <c r="N1380">
        <v>-5.9</v>
      </c>
      <c r="O1380" s="2">
        <v>41437</v>
      </c>
      <c r="P1380" t="s">
        <v>51</v>
      </c>
      <c r="Q1380" s="2">
        <v>41446</v>
      </c>
      <c r="R1380" s="13"/>
      <c r="S1380" s="1">
        <v>41437</v>
      </c>
      <c r="T1380" t="s">
        <v>52</v>
      </c>
      <c r="U1380" s="2">
        <v>41537</v>
      </c>
      <c r="V1380" s="13"/>
      <c r="AC1380" s="1">
        <v>41458</v>
      </c>
      <c r="AD1380">
        <v>4052.59</v>
      </c>
    </row>
    <row r="1381" spans="1:30" x14ac:dyDescent="0.25">
      <c r="A1381" s="1">
        <v>41443</v>
      </c>
      <c r="B1381">
        <v>2929.8130000000001</v>
      </c>
      <c r="C1381" s="1">
        <v>41443</v>
      </c>
      <c r="D1381">
        <v>1651.81</v>
      </c>
      <c r="E1381" s="1">
        <v>41443</v>
      </c>
      <c r="F1381">
        <v>2.0685000000000002</v>
      </c>
      <c r="G1381" s="1">
        <v>38538</v>
      </c>
      <c r="H1381">
        <v>3.55</v>
      </c>
      <c r="I1381" s="1">
        <v>41438</v>
      </c>
      <c r="J1381">
        <v>1636.75</v>
      </c>
      <c r="K1381" s="1">
        <v>41438</v>
      </c>
      <c r="L1381">
        <v>1631</v>
      </c>
      <c r="M1381" s="1">
        <v>41439</v>
      </c>
      <c r="N1381">
        <v>-5.9</v>
      </c>
      <c r="O1381" s="2">
        <v>41438</v>
      </c>
      <c r="P1381" t="s">
        <v>51</v>
      </c>
      <c r="Q1381" s="2">
        <v>41446</v>
      </c>
      <c r="R1381" s="13"/>
      <c r="S1381" s="1">
        <v>41438</v>
      </c>
      <c r="T1381" t="s">
        <v>52</v>
      </c>
      <c r="U1381" s="2">
        <v>41537</v>
      </c>
      <c r="V1381" s="13"/>
      <c r="AC1381" s="1">
        <v>41460</v>
      </c>
      <c r="AD1381">
        <v>4048.54</v>
      </c>
    </row>
    <row r="1382" spans="1:30" x14ac:dyDescent="0.25">
      <c r="A1382" s="1">
        <v>41444</v>
      </c>
      <c r="B1382">
        <v>2889.252</v>
      </c>
      <c r="C1382" s="1">
        <v>41444</v>
      </c>
      <c r="D1382">
        <v>1628.93</v>
      </c>
      <c r="E1382" s="1">
        <v>41444</v>
      </c>
      <c r="F1382">
        <v>2.0975999999999999</v>
      </c>
      <c r="G1382" s="1">
        <v>38539</v>
      </c>
      <c r="H1382">
        <v>3.56</v>
      </c>
      <c r="I1382" s="1">
        <v>41439</v>
      </c>
      <c r="J1382">
        <v>1624.25</v>
      </c>
      <c r="K1382" s="1">
        <v>41439</v>
      </c>
      <c r="L1382">
        <v>1618.5</v>
      </c>
      <c r="M1382" s="1">
        <v>41442</v>
      </c>
      <c r="N1382">
        <v>-6</v>
      </c>
      <c r="O1382" s="2">
        <v>41439</v>
      </c>
      <c r="P1382" t="s">
        <v>51</v>
      </c>
      <c r="Q1382" s="2">
        <v>41446</v>
      </c>
      <c r="R1382" s="13"/>
      <c r="S1382" s="1">
        <v>41439</v>
      </c>
      <c r="T1382" t="s">
        <v>52</v>
      </c>
      <c r="U1382" s="2">
        <v>41537</v>
      </c>
      <c r="V1382" s="13"/>
      <c r="AC1382" s="1">
        <v>41463</v>
      </c>
      <c r="AD1382">
        <v>4037.78</v>
      </c>
    </row>
    <row r="1383" spans="1:30" x14ac:dyDescent="0.25">
      <c r="A1383" s="1">
        <v>41445</v>
      </c>
      <c r="B1383">
        <v>2817.4349999999999</v>
      </c>
      <c r="C1383" s="1">
        <v>41445</v>
      </c>
      <c r="D1383">
        <v>1588.19</v>
      </c>
      <c r="E1383" s="1">
        <v>41445</v>
      </c>
      <c r="F1383">
        <v>2.1531000000000002</v>
      </c>
      <c r="G1383" s="1">
        <v>38540</v>
      </c>
      <c r="H1383">
        <v>3.55</v>
      </c>
      <c r="I1383" s="1">
        <v>41442</v>
      </c>
      <c r="J1383">
        <v>1639.75</v>
      </c>
      <c r="K1383" s="1">
        <v>41442</v>
      </c>
      <c r="L1383">
        <v>1633.75</v>
      </c>
      <c r="M1383" s="1">
        <v>41443</v>
      </c>
      <c r="N1383">
        <v>-5.9</v>
      </c>
      <c r="O1383" s="2">
        <v>41442</v>
      </c>
      <c r="P1383" t="s">
        <v>51</v>
      </c>
      <c r="Q1383" s="2">
        <v>41446</v>
      </c>
      <c r="R1383" s="13"/>
      <c r="S1383" s="1">
        <v>41442</v>
      </c>
      <c r="T1383" t="s">
        <v>52</v>
      </c>
      <c r="U1383" s="2">
        <v>41537</v>
      </c>
      <c r="V1383" s="13"/>
      <c r="AC1383" s="1">
        <v>41464</v>
      </c>
      <c r="AD1383">
        <v>4021.89</v>
      </c>
    </row>
    <row r="1384" spans="1:30" x14ac:dyDescent="0.25">
      <c r="A1384" s="1">
        <v>41446</v>
      </c>
      <c r="B1384">
        <v>2824.9650000000001</v>
      </c>
      <c r="C1384" s="1">
        <v>41446</v>
      </c>
      <c r="D1384">
        <v>1592.43</v>
      </c>
      <c r="E1384" s="1">
        <v>41446</v>
      </c>
      <c r="F1384">
        <v>2.1474000000000002</v>
      </c>
      <c r="G1384" s="1">
        <v>38541</v>
      </c>
      <c r="H1384">
        <v>3.56062999999999</v>
      </c>
      <c r="I1384" s="1">
        <v>41443</v>
      </c>
      <c r="J1384">
        <v>1651</v>
      </c>
      <c r="K1384" s="1">
        <v>41443</v>
      </c>
      <c r="L1384">
        <v>1645.25</v>
      </c>
      <c r="M1384" s="1">
        <v>41444</v>
      </c>
      <c r="N1384">
        <v>-5.9</v>
      </c>
      <c r="O1384" s="2">
        <v>41443</v>
      </c>
      <c r="P1384" t="s">
        <v>51</v>
      </c>
      <c r="Q1384" s="2">
        <v>41446</v>
      </c>
      <c r="R1384" s="13"/>
      <c r="S1384" s="1">
        <v>41443</v>
      </c>
      <c r="T1384" t="s">
        <v>52</v>
      </c>
      <c r="U1384" s="2">
        <v>41537</v>
      </c>
      <c r="V1384" s="13"/>
      <c r="AC1384" s="1">
        <v>41465</v>
      </c>
      <c r="AD1384">
        <v>4021.13</v>
      </c>
    </row>
    <row r="1385" spans="1:30" x14ac:dyDescent="0.25">
      <c r="A1385" s="1">
        <v>41449</v>
      </c>
      <c r="B1385">
        <v>2790.66</v>
      </c>
      <c r="C1385" s="1">
        <v>41449</v>
      </c>
      <c r="D1385">
        <v>1573.09</v>
      </c>
      <c r="E1385" s="1">
        <v>41449</v>
      </c>
      <c r="F1385">
        <v>2.1705000000000001</v>
      </c>
      <c r="G1385" s="1">
        <v>38544</v>
      </c>
      <c r="H1385">
        <v>3.57</v>
      </c>
      <c r="I1385" s="1">
        <v>41444</v>
      </c>
      <c r="J1385">
        <v>1629.5</v>
      </c>
      <c r="K1385" s="1">
        <v>41444</v>
      </c>
      <c r="L1385">
        <v>1623.75</v>
      </c>
      <c r="M1385" s="1">
        <v>41445</v>
      </c>
      <c r="N1385">
        <v>-6.5</v>
      </c>
      <c r="O1385" s="2">
        <v>41444</v>
      </c>
      <c r="P1385" t="s">
        <v>51</v>
      </c>
      <c r="Q1385" s="2">
        <v>41446</v>
      </c>
      <c r="R1385" s="13"/>
      <c r="S1385" s="1">
        <v>41444</v>
      </c>
      <c r="T1385" t="s">
        <v>52</v>
      </c>
      <c r="U1385" s="2">
        <v>41537</v>
      </c>
      <c r="V1385" s="13"/>
      <c r="AC1385" s="1">
        <v>41466</v>
      </c>
      <c r="AD1385">
        <v>3996.85</v>
      </c>
    </row>
    <row r="1386" spans="1:30" x14ac:dyDescent="0.25">
      <c r="A1386" s="1">
        <v>41450</v>
      </c>
      <c r="B1386">
        <v>2817.4369999999999</v>
      </c>
      <c r="C1386" s="1">
        <v>41450</v>
      </c>
      <c r="D1386">
        <v>1588.03</v>
      </c>
      <c r="E1386" s="1">
        <v>41450</v>
      </c>
      <c r="F1386">
        <v>2.1509999999999998</v>
      </c>
      <c r="G1386" s="1">
        <v>38545</v>
      </c>
      <c r="H1386">
        <v>3.58</v>
      </c>
      <c r="I1386" s="1">
        <v>41445</v>
      </c>
      <c r="J1386">
        <v>1590.5</v>
      </c>
      <c r="K1386" s="1">
        <v>41445</v>
      </c>
      <c r="L1386">
        <v>1584</v>
      </c>
      <c r="M1386" s="1">
        <v>41446</v>
      </c>
      <c r="N1386">
        <v>-8.1</v>
      </c>
      <c r="O1386" s="2">
        <v>41445</v>
      </c>
      <c r="P1386" t="s">
        <v>51</v>
      </c>
      <c r="Q1386" s="2">
        <v>41446</v>
      </c>
      <c r="R1386" s="13"/>
      <c r="S1386" s="1">
        <v>41445</v>
      </c>
      <c r="T1386" t="s">
        <v>52</v>
      </c>
      <c r="U1386" s="2">
        <v>41537</v>
      </c>
      <c r="V1386" s="13"/>
      <c r="AC1386" s="1">
        <v>41467</v>
      </c>
      <c r="AD1386">
        <v>3987.47</v>
      </c>
    </row>
    <row r="1387" spans="1:30" x14ac:dyDescent="0.25">
      <c r="A1387" s="1">
        <v>41451</v>
      </c>
      <c r="B1387">
        <v>2845.0369999999998</v>
      </c>
      <c r="C1387" s="1">
        <v>41451</v>
      </c>
      <c r="D1387">
        <v>1603.26</v>
      </c>
      <c r="E1387" s="1">
        <v>41451</v>
      </c>
      <c r="F1387">
        <v>2.1347999999999998</v>
      </c>
      <c r="G1387" s="1">
        <v>38546</v>
      </c>
      <c r="H1387">
        <v>3.5987499999999999</v>
      </c>
      <c r="I1387" s="1">
        <v>41446</v>
      </c>
      <c r="J1387">
        <v>1599.93</v>
      </c>
      <c r="K1387" s="1">
        <v>41446</v>
      </c>
      <c r="L1387">
        <v>1584</v>
      </c>
      <c r="M1387" s="1">
        <v>41449</v>
      </c>
      <c r="N1387">
        <v>-6.4</v>
      </c>
      <c r="O1387" s="2">
        <v>41446</v>
      </c>
      <c r="P1387" t="s">
        <v>51</v>
      </c>
      <c r="Q1387" s="2">
        <v>41446</v>
      </c>
      <c r="R1387" s="13"/>
      <c r="S1387" s="1">
        <v>41446</v>
      </c>
      <c r="T1387" t="s">
        <v>52</v>
      </c>
      <c r="U1387" s="2">
        <v>41537</v>
      </c>
      <c r="V1387" s="13"/>
      <c r="AC1387" s="1">
        <v>41470</v>
      </c>
      <c r="AD1387">
        <v>3984.07</v>
      </c>
    </row>
    <row r="1388" spans="1:30" x14ac:dyDescent="0.25">
      <c r="A1388" s="1">
        <v>41452</v>
      </c>
      <c r="B1388">
        <v>2862.9180000000001</v>
      </c>
      <c r="C1388" s="1">
        <v>41452</v>
      </c>
      <c r="D1388">
        <v>1613.2</v>
      </c>
      <c r="E1388" s="1">
        <v>41452</v>
      </c>
      <c r="F1388">
        <v>2.1223000000000001</v>
      </c>
      <c r="G1388" s="1">
        <v>38547</v>
      </c>
      <c r="H1388">
        <v>3.6087500000000001</v>
      </c>
      <c r="I1388" s="1">
        <v>41449</v>
      </c>
      <c r="J1388">
        <v>1566.25</v>
      </c>
      <c r="K1388" s="1">
        <v>41449</v>
      </c>
      <c r="L1388">
        <v>1559.75</v>
      </c>
      <c r="M1388" s="1">
        <v>41450</v>
      </c>
      <c r="N1388">
        <v>-6.3</v>
      </c>
      <c r="O1388" s="2">
        <v>41449</v>
      </c>
      <c r="P1388" t="s">
        <v>52</v>
      </c>
      <c r="Q1388" s="2">
        <v>41537</v>
      </c>
      <c r="R1388" s="13"/>
      <c r="S1388" s="1">
        <v>41449</v>
      </c>
      <c r="T1388" t="s">
        <v>53</v>
      </c>
      <c r="U1388" s="2">
        <v>41628</v>
      </c>
      <c r="V1388" s="13"/>
      <c r="AC1388" s="1">
        <v>41471</v>
      </c>
      <c r="AD1388">
        <v>3990.06</v>
      </c>
    </row>
    <row r="1389" spans="1:30" x14ac:dyDescent="0.25">
      <c r="A1389" s="1">
        <v>41453</v>
      </c>
      <c r="B1389">
        <v>2850.6619999999998</v>
      </c>
      <c r="C1389" s="1">
        <v>41453</v>
      </c>
      <c r="D1389">
        <v>1606.28</v>
      </c>
      <c r="E1389" s="1">
        <v>41453</v>
      </c>
      <c r="F1389">
        <v>2.1318999999999999</v>
      </c>
      <c r="G1389" s="1">
        <v>38548</v>
      </c>
      <c r="H1389">
        <v>3.6143800000000001</v>
      </c>
      <c r="I1389" s="1">
        <v>41450</v>
      </c>
      <c r="J1389">
        <v>1581.5</v>
      </c>
      <c r="K1389" s="1">
        <v>41450</v>
      </c>
      <c r="L1389">
        <v>1575</v>
      </c>
      <c r="M1389" s="1">
        <v>41451</v>
      </c>
      <c r="N1389">
        <v>-6.3</v>
      </c>
      <c r="O1389" s="2">
        <v>41450</v>
      </c>
      <c r="P1389" t="s">
        <v>52</v>
      </c>
      <c r="Q1389" s="2">
        <v>41537</v>
      </c>
      <c r="R1389" s="13"/>
      <c r="S1389" s="1">
        <v>41450</v>
      </c>
      <c r="T1389" t="s">
        <v>53</v>
      </c>
      <c r="U1389" s="2">
        <v>41628</v>
      </c>
      <c r="V1389" s="13"/>
      <c r="AC1389" s="1">
        <v>41472</v>
      </c>
      <c r="AD1389">
        <v>3989.01</v>
      </c>
    </row>
    <row r="1390" spans="1:30" x14ac:dyDescent="0.25">
      <c r="A1390" s="1">
        <v>41456</v>
      </c>
      <c r="B1390">
        <v>2866.4110000000001</v>
      </c>
      <c r="C1390" s="1">
        <v>41456</v>
      </c>
      <c r="D1390">
        <v>1614.96</v>
      </c>
      <c r="E1390" s="1">
        <v>41456</v>
      </c>
      <c r="F1390">
        <v>2.1252</v>
      </c>
      <c r="G1390" s="1">
        <v>38551</v>
      </c>
      <c r="H1390">
        <v>3.62</v>
      </c>
      <c r="I1390" s="1">
        <v>41451</v>
      </c>
      <c r="J1390">
        <v>1595.5</v>
      </c>
      <c r="K1390" s="1">
        <v>41451</v>
      </c>
      <c r="L1390">
        <v>1589.25</v>
      </c>
      <c r="M1390" s="1">
        <v>41452</v>
      </c>
      <c r="N1390">
        <v>-6.3</v>
      </c>
      <c r="O1390" s="2">
        <v>41451</v>
      </c>
      <c r="P1390" t="s">
        <v>52</v>
      </c>
      <c r="Q1390" s="2">
        <v>41537</v>
      </c>
      <c r="R1390" s="13"/>
      <c r="S1390" s="1">
        <v>41451</v>
      </c>
      <c r="T1390" t="s">
        <v>53</v>
      </c>
      <c r="U1390" s="2">
        <v>41628</v>
      </c>
      <c r="V1390" s="13"/>
      <c r="AC1390" s="1">
        <v>41473</v>
      </c>
      <c r="AD1390">
        <v>3987.61</v>
      </c>
    </row>
    <row r="1391" spans="1:30" x14ac:dyDescent="0.25">
      <c r="A1391" s="1">
        <v>41457</v>
      </c>
      <c r="B1391">
        <v>2865.4760000000001</v>
      </c>
      <c r="C1391" s="1">
        <v>41457</v>
      </c>
      <c r="D1391">
        <v>1614.08</v>
      </c>
      <c r="E1391" s="1">
        <v>41457</v>
      </c>
      <c r="F1391">
        <v>2.1294</v>
      </c>
      <c r="G1391" s="1">
        <v>38552</v>
      </c>
      <c r="H1391">
        <v>3.63</v>
      </c>
      <c r="I1391" s="1">
        <v>41452</v>
      </c>
      <c r="J1391">
        <v>1606.5</v>
      </c>
      <c r="K1391" s="1">
        <v>41452</v>
      </c>
      <c r="L1391">
        <v>1600.25</v>
      </c>
      <c r="M1391" s="1">
        <v>41453</v>
      </c>
      <c r="N1391">
        <v>-6.3</v>
      </c>
      <c r="O1391" s="2">
        <v>41452</v>
      </c>
      <c r="P1391" t="s">
        <v>52</v>
      </c>
      <c r="Q1391" s="2">
        <v>41537</v>
      </c>
      <c r="R1391" s="13"/>
      <c r="S1391" s="1">
        <v>41452</v>
      </c>
      <c r="T1391" t="s">
        <v>53</v>
      </c>
      <c r="U1391" s="2">
        <v>41628</v>
      </c>
      <c r="V1391" s="13"/>
      <c r="AC1391" s="1">
        <v>41474</v>
      </c>
      <c r="AD1391">
        <v>3986.1</v>
      </c>
    </row>
    <row r="1392" spans="1:30" x14ac:dyDescent="0.25">
      <c r="A1392" s="1">
        <v>41458</v>
      </c>
      <c r="B1392">
        <v>2867.8539999999998</v>
      </c>
      <c r="C1392" s="1">
        <v>41458</v>
      </c>
      <c r="D1392">
        <v>1615.41</v>
      </c>
      <c r="E1392" s="1">
        <v>41458</v>
      </c>
      <c r="F1392">
        <v>2.1276999999999999</v>
      </c>
      <c r="G1392" s="1">
        <v>38553</v>
      </c>
      <c r="H1392">
        <v>3.64</v>
      </c>
      <c r="I1392" s="1">
        <v>41453</v>
      </c>
      <c r="J1392">
        <v>1599.25</v>
      </c>
      <c r="K1392" s="1">
        <v>41453</v>
      </c>
      <c r="L1392">
        <v>1593</v>
      </c>
      <c r="M1392" s="1">
        <v>41456</v>
      </c>
      <c r="N1392">
        <v>-6.3</v>
      </c>
      <c r="O1392" s="2">
        <v>41453</v>
      </c>
      <c r="P1392" t="s">
        <v>52</v>
      </c>
      <c r="Q1392" s="2">
        <v>41537</v>
      </c>
      <c r="R1392" s="13"/>
      <c r="S1392" s="1">
        <v>41453</v>
      </c>
      <c r="T1392" t="s">
        <v>53</v>
      </c>
      <c r="U1392" s="2">
        <v>41628</v>
      </c>
      <c r="V1392" s="13"/>
      <c r="AC1392" s="1">
        <v>41477</v>
      </c>
      <c r="AD1392">
        <v>3984.16</v>
      </c>
    </row>
    <row r="1393" spans="1:30" x14ac:dyDescent="0.25">
      <c r="A1393" s="1">
        <v>41460</v>
      </c>
      <c r="B1393">
        <v>2897.116</v>
      </c>
      <c r="C1393" s="1">
        <v>41460</v>
      </c>
      <c r="D1393">
        <v>1631.89</v>
      </c>
      <c r="E1393" s="1">
        <v>41460</v>
      </c>
      <c r="F1393">
        <v>2.1063999999999998</v>
      </c>
      <c r="G1393" s="1">
        <v>38554</v>
      </c>
      <c r="H1393">
        <v>3.65</v>
      </c>
      <c r="I1393" s="1">
        <v>41456</v>
      </c>
      <c r="J1393">
        <v>1606.75</v>
      </c>
      <c r="K1393" s="1">
        <v>41456</v>
      </c>
      <c r="L1393">
        <v>1600.5</v>
      </c>
      <c r="M1393" s="1">
        <v>41457</v>
      </c>
      <c r="N1393">
        <v>-6.3</v>
      </c>
      <c r="O1393" s="2">
        <v>41456</v>
      </c>
      <c r="P1393" t="s">
        <v>52</v>
      </c>
      <c r="Q1393" s="2">
        <v>41537</v>
      </c>
      <c r="R1393" s="13"/>
      <c r="S1393" s="1">
        <v>41456</v>
      </c>
      <c r="T1393" t="s">
        <v>53</v>
      </c>
      <c r="U1393" s="2">
        <v>41628</v>
      </c>
      <c r="V1393" s="13"/>
      <c r="AC1393" s="1">
        <v>41478</v>
      </c>
      <c r="AD1393">
        <v>3985.96</v>
      </c>
    </row>
    <row r="1394" spans="1:30" x14ac:dyDescent="0.25">
      <c r="A1394" s="1">
        <v>41463</v>
      </c>
      <c r="B1394">
        <v>2913.203</v>
      </c>
      <c r="C1394" s="1">
        <v>41463</v>
      </c>
      <c r="D1394">
        <v>1640.46</v>
      </c>
      <c r="E1394" s="1">
        <v>41463</v>
      </c>
      <c r="F1394">
        <v>2.0968</v>
      </c>
      <c r="G1394" s="1">
        <v>38555</v>
      </c>
      <c r="H1394">
        <v>3.66</v>
      </c>
      <c r="I1394" s="1">
        <v>41457</v>
      </c>
      <c r="J1394">
        <v>1607.25</v>
      </c>
      <c r="K1394" s="1">
        <v>41457</v>
      </c>
      <c r="L1394">
        <v>1601</v>
      </c>
      <c r="M1394" s="1">
        <v>41458</v>
      </c>
      <c r="N1394">
        <v>-6.3</v>
      </c>
      <c r="O1394" s="2">
        <v>41457</v>
      </c>
      <c r="P1394" t="s">
        <v>52</v>
      </c>
      <c r="Q1394" s="2">
        <v>41537</v>
      </c>
      <c r="R1394" s="13"/>
      <c r="S1394" s="1">
        <v>41457</v>
      </c>
      <c r="T1394" t="s">
        <v>53</v>
      </c>
      <c r="U1394" s="2">
        <v>41628</v>
      </c>
      <c r="V1394" s="13"/>
      <c r="AC1394" s="1">
        <v>41479</v>
      </c>
      <c r="AD1394">
        <v>3986.87</v>
      </c>
    </row>
    <row r="1395" spans="1:30" x14ac:dyDescent="0.25">
      <c r="A1395" s="1">
        <v>41464</v>
      </c>
      <c r="B1395">
        <v>2934.31</v>
      </c>
      <c r="C1395" s="1">
        <v>41464</v>
      </c>
      <c r="D1395">
        <v>1652.32</v>
      </c>
      <c r="E1395" s="1">
        <v>41464</v>
      </c>
      <c r="F1395">
        <v>2.0846999999999998</v>
      </c>
      <c r="G1395" s="1">
        <v>38558</v>
      </c>
      <c r="H1395">
        <v>3.6625000000000001</v>
      </c>
      <c r="I1395" s="1">
        <v>41458</v>
      </c>
      <c r="J1395">
        <v>1609</v>
      </c>
      <c r="K1395" s="1">
        <v>41458</v>
      </c>
      <c r="L1395">
        <v>1602.75</v>
      </c>
      <c r="M1395" s="1">
        <v>41460</v>
      </c>
      <c r="N1395">
        <v>-6.3</v>
      </c>
      <c r="O1395" s="2">
        <v>41458</v>
      </c>
      <c r="P1395" t="s">
        <v>52</v>
      </c>
      <c r="Q1395" s="2">
        <v>41537</v>
      </c>
      <c r="R1395" s="13"/>
      <c r="S1395" s="1">
        <v>41458</v>
      </c>
      <c r="T1395" t="s">
        <v>53</v>
      </c>
      <c r="U1395" s="2">
        <v>41628</v>
      </c>
      <c r="V1395" s="13"/>
      <c r="AC1395" s="1">
        <v>41480</v>
      </c>
      <c r="AD1395">
        <v>3988.31</v>
      </c>
    </row>
    <row r="1396" spans="1:30" x14ac:dyDescent="0.25">
      <c r="A1396" s="1">
        <v>41465</v>
      </c>
      <c r="B1396">
        <v>2934.9679999999998</v>
      </c>
      <c r="C1396" s="1">
        <v>41465</v>
      </c>
      <c r="D1396">
        <v>1652.62</v>
      </c>
      <c r="E1396" s="1">
        <v>41465</v>
      </c>
      <c r="F1396">
        <v>2.0859999999999999</v>
      </c>
      <c r="G1396" s="1">
        <v>38559</v>
      </c>
      <c r="H1396">
        <v>3.66913</v>
      </c>
      <c r="I1396" s="1">
        <v>41460</v>
      </c>
      <c r="J1396">
        <v>1627.25</v>
      </c>
      <c r="K1396" s="1">
        <v>41460</v>
      </c>
      <c r="L1396">
        <v>1621</v>
      </c>
      <c r="M1396" s="1">
        <v>41463</v>
      </c>
      <c r="N1396">
        <v>-6.4</v>
      </c>
      <c r="O1396" s="2">
        <v>41460</v>
      </c>
      <c r="P1396" t="s">
        <v>52</v>
      </c>
      <c r="Q1396" s="2">
        <v>41537</v>
      </c>
      <c r="R1396" s="13"/>
      <c r="S1396" s="1">
        <v>41460</v>
      </c>
      <c r="T1396" t="s">
        <v>53</v>
      </c>
      <c r="U1396" s="2">
        <v>41628</v>
      </c>
      <c r="V1396" s="13"/>
      <c r="AC1396" s="1">
        <v>41481</v>
      </c>
      <c r="AD1396">
        <v>3988.37</v>
      </c>
    </row>
    <row r="1397" spans="1:30" x14ac:dyDescent="0.25">
      <c r="A1397" s="1">
        <v>41466</v>
      </c>
      <c r="B1397">
        <v>2975.058</v>
      </c>
      <c r="C1397" s="1">
        <v>41466</v>
      </c>
      <c r="D1397">
        <v>1675.02</v>
      </c>
      <c r="E1397" s="1">
        <v>41466</v>
      </c>
      <c r="F1397">
        <v>2.0586000000000002</v>
      </c>
      <c r="G1397" s="1">
        <v>38560</v>
      </c>
      <c r="H1397">
        <v>3.68</v>
      </c>
      <c r="I1397" s="1">
        <v>41463</v>
      </c>
      <c r="J1397">
        <v>1635.5</v>
      </c>
      <c r="K1397" s="1">
        <v>41463</v>
      </c>
      <c r="L1397">
        <v>1629</v>
      </c>
      <c r="M1397" s="1">
        <v>41464</v>
      </c>
      <c r="N1397">
        <v>-6.5</v>
      </c>
      <c r="O1397" s="2">
        <v>41463</v>
      </c>
      <c r="P1397" t="s">
        <v>52</v>
      </c>
      <c r="Q1397" s="2">
        <v>41537</v>
      </c>
      <c r="R1397" s="13"/>
      <c r="S1397" s="1">
        <v>41463</v>
      </c>
      <c r="T1397" t="s">
        <v>53</v>
      </c>
      <c r="U1397" s="2">
        <v>41628</v>
      </c>
      <c r="V1397" s="13"/>
      <c r="AC1397" s="1">
        <v>41484</v>
      </c>
      <c r="AD1397">
        <v>3988.5</v>
      </c>
    </row>
    <row r="1398" spans="1:30" x14ac:dyDescent="0.25">
      <c r="A1398" s="1">
        <v>41467</v>
      </c>
      <c r="B1398">
        <v>2984.2359999999999</v>
      </c>
      <c r="C1398" s="1">
        <v>41467</v>
      </c>
      <c r="D1398">
        <v>1680.19</v>
      </c>
      <c r="E1398" s="1">
        <v>41467</v>
      </c>
      <c r="F1398">
        <v>2.0522999999999998</v>
      </c>
      <c r="G1398" s="1">
        <v>38561</v>
      </c>
      <c r="H1398">
        <v>3.69313</v>
      </c>
      <c r="I1398" s="1">
        <v>41464</v>
      </c>
      <c r="J1398">
        <v>1645.5</v>
      </c>
      <c r="K1398" s="1">
        <v>41464</v>
      </c>
      <c r="L1398">
        <v>1639</v>
      </c>
      <c r="M1398" s="1">
        <v>41465</v>
      </c>
      <c r="N1398">
        <v>-6.5</v>
      </c>
      <c r="O1398" s="2">
        <v>41464</v>
      </c>
      <c r="P1398" t="s">
        <v>52</v>
      </c>
      <c r="Q1398" s="2">
        <v>41537</v>
      </c>
      <c r="R1398" s="13"/>
      <c r="S1398" s="1">
        <v>41464</v>
      </c>
      <c r="T1398" t="s">
        <v>53</v>
      </c>
      <c r="U1398" s="2">
        <v>41628</v>
      </c>
      <c r="V1398" s="13"/>
      <c r="AC1398" s="1">
        <v>41485</v>
      </c>
      <c r="AD1398">
        <v>3988.62</v>
      </c>
    </row>
    <row r="1399" spans="1:30" x14ac:dyDescent="0.25">
      <c r="A1399" s="1">
        <v>41470</v>
      </c>
      <c r="B1399">
        <v>2988.3470000000002</v>
      </c>
      <c r="C1399" s="1">
        <v>41470</v>
      </c>
      <c r="D1399">
        <v>1682.5</v>
      </c>
      <c r="E1399" s="1">
        <v>41470</v>
      </c>
      <c r="F1399">
        <v>2.0495000000000001</v>
      </c>
      <c r="G1399" s="1">
        <v>38562</v>
      </c>
      <c r="H1399">
        <v>3.7</v>
      </c>
      <c r="I1399" s="1">
        <v>41465</v>
      </c>
      <c r="J1399">
        <v>1648.5</v>
      </c>
      <c r="K1399" s="1">
        <v>41465</v>
      </c>
      <c r="L1399">
        <v>1642</v>
      </c>
      <c r="M1399" s="1">
        <v>41466</v>
      </c>
      <c r="N1399">
        <v>-6.5</v>
      </c>
      <c r="O1399" s="2">
        <v>41465</v>
      </c>
      <c r="P1399" t="s">
        <v>52</v>
      </c>
      <c r="Q1399" s="2">
        <v>41537</v>
      </c>
      <c r="R1399" s="13"/>
      <c r="S1399" s="1">
        <v>41465</v>
      </c>
      <c r="T1399" t="s">
        <v>53</v>
      </c>
      <c r="U1399" s="2">
        <v>41628</v>
      </c>
      <c r="V1399" s="13"/>
      <c r="AC1399" s="1">
        <v>41486</v>
      </c>
      <c r="AD1399">
        <v>3988.62</v>
      </c>
    </row>
    <row r="1400" spans="1:30" x14ac:dyDescent="0.25">
      <c r="A1400" s="1">
        <v>41471</v>
      </c>
      <c r="B1400">
        <v>2977.261</v>
      </c>
      <c r="C1400" s="1">
        <v>41471</v>
      </c>
      <c r="D1400">
        <v>1676.26</v>
      </c>
      <c r="E1400" s="1">
        <v>41471</v>
      </c>
      <c r="F1400">
        <v>2.0571000000000002</v>
      </c>
      <c r="G1400" s="1">
        <v>38565</v>
      </c>
      <c r="H1400">
        <v>3.71</v>
      </c>
      <c r="I1400" s="1">
        <v>41466</v>
      </c>
      <c r="J1400">
        <v>1670</v>
      </c>
      <c r="K1400" s="1">
        <v>41466</v>
      </c>
      <c r="L1400">
        <v>1663.5</v>
      </c>
      <c r="M1400" s="1">
        <v>41467</v>
      </c>
      <c r="N1400">
        <v>-6.4</v>
      </c>
      <c r="O1400" s="2">
        <v>41466</v>
      </c>
      <c r="P1400" t="s">
        <v>52</v>
      </c>
      <c r="Q1400" s="2">
        <v>41537</v>
      </c>
      <c r="R1400" s="13"/>
      <c r="S1400" s="1">
        <v>41466</v>
      </c>
      <c r="T1400" t="s">
        <v>53</v>
      </c>
      <c r="U1400" s="2">
        <v>41628</v>
      </c>
      <c r="V1400" s="13"/>
      <c r="AC1400" s="1">
        <v>41487</v>
      </c>
      <c r="AD1400">
        <v>3990.85</v>
      </c>
    </row>
    <row r="1401" spans="1:30" x14ac:dyDescent="0.25">
      <c r="A1401" s="1">
        <v>41472</v>
      </c>
      <c r="B1401">
        <v>2985.8519999999999</v>
      </c>
      <c r="C1401" s="1">
        <v>41472</v>
      </c>
      <c r="D1401">
        <v>1680.91</v>
      </c>
      <c r="E1401" s="1">
        <v>41472</v>
      </c>
      <c r="F1401">
        <v>2.0520999999999998</v>
      </c>
      <c r="G1401" s="1">
        <v>38566</v>
      </c>
      <c r="H1401">
        <v>3.71999999999999</v>
      </c>
      <c r="I1401" s="1">
        <v>41467</v>
      </c>
      <c r="J1401">
        <v>1670.25</v>
      </c>
      <c r="K1401" s="1">
        <v>41467</v>
      </c>
      <c r="L1401">
        <v>1664</v>
      </c>
      <c r="M1401" s="1">
        <v>41470</v>
      </c>
      <c r="N1401">
        <v>-6.5</v>
      </c>
      <c r="O1401" s="2">
        <v>41467</v>
      </c>
      <c r="P1401" t="s">
        <v>52</v>
      </c>
      <c r="Q1401" s="2">
        <v>41537</v>
      </c>
      <c r="R1401" s="13"/>
      <c r="S1401" s="1">
        <v>41467</v>
      </c>
      <c r="T1401" t="s">
        <v>53</v>
      </c>
      <c r="U1401" s="2">
        <v>41628</v>
      </c>
      <c r="V1401" s="13"/>
      <c r="AC1401" s="1">
        <v>41488</v>
      </c>
      <c r="AD1401">
        <v>3987.71</v>
      </c>
    </row>
    <row r="1402" spans="1:30" x14ac:dyDescent="0.25">
      <c r="A1402" s="1">
        <v>41473</v>
      </c>
      <c r="B1402">
        <v>3001.21</v>
      </c>
      <c r="C1402" s="1">
        <v>41473</v>
      </c>
      <c r="D1402">
        <v>1689.37</v>
      </c>
      <c r="E1402" s="1">
        <v>41473</v>
      </c>
      <c r="F1402">
        <v>2.0430999999999999</v>
      </c>
      <c r="G1402" s="1">
        <v>38567</v>
      </c>
      <c r="H1402">
        <v>3.7331300000000001</v>
      </c>
      <c r="I1402" s="1">
        <v>41470</v>
      </c>
      <c r="J1402">
        <v>1677.5</v>
      </c>
      <c r="K1402" s="1">
        <v>41470</v>
      </c>
      <c r="L1402">
        <v>1671</v>
      </c>
      <c r="M1402" s="1">
        <v>41471</v>
      </c>
      <c r="N1402">
        <v>-6.4</v>
      </c>
      <c r="O1402" s="2">
        <v>41470</v>
      </c>
      <c r="P1402" t="s">
        <v>52</v>
      </c>
      <c r="Q1402" s="2">
        <v>41537</v>
      </c>
      <c r="R1402" s="13"/>
      <c r="S1402" s="1">
        <v>41470</v>
      </c>
      <c r="T1402" t="s">
        <v>53</v>
      </c>
      <c r="U1402" s="2">
        <v>41628</v>
      </c>
      <c r="V1402" s="13"/>
      <c r="AC1402" s="1">
        <v>41491</v>
      </c>
      <c r="AD1402">
        <v>3990.09</v>
      </c>
    </row>
    <row r="1403" spans="1:30" x14ac:dyDescent="0.25">
      <c r="A1403" s="1">
        <v>41474</v>
      </c>
      <c r="B1403">
        <v>3006.1289999999999</v>
      </c>
      <c r="C1403" s="1">
        <v>41474</v>
      </c>
      <c r="D1403">
        <v>1692.09</v>
      </c>
      <c r="E1403" s="1">
        <v>41474</v>
      </c>
      <c r="F1403">
        <v>2.04</v>
      </c>
      <c r="G1403" s="1">
        <v>38568</v>
      </c>
      <c r="H1403">
        <v>3.74688</v>
      </c>
      <c r="I1403" s="1">
        <v>41471</v>
      </c>
      <c r="J1403">
        <v>1671.25</v>
      </c>
      <c r="K1403" s="1">
        <v>41471</v>
      </c>
      <c r="L1403">
        <v>1664.75</v>
      </c>
      <c r="M1403" s="1">
        <v>41472</v>
      </c>
      <c r="N1403">
        <v>-6.4</v>
      </c>
      <c r="O1403" s="2">
        <v>41471</v>
      </c>
      <c r="P1403" t="s">
        <v>52</v>
      </c>
      <c r="Q1403" s="2">
        <v>41537</v>
      </c>
      <c r="R1403" s="13"/>
      <c r="S1403" s="1">
        <v>41471</v>
      </c>
      <c r="T1403" t="s">
        <v>53</v>
      </c>
      <c r="U1403" s="2">
        <v>41628</v>
      </c>
      <c r="V1403" s="13"/>
      <c r="AC1403" s="1">
        <v>41492</v>
      </c>
      <c r="AD1403">
        <v>3995.4</v>
      </c>
    </row>
    <row r="1404" spans="1:30" x14ac:dyDescent="0.25">
      <c r="A1404" s="1">
        <v>41477</v>
      </c>
      <c r="B1404">
        <v>3012.297</v>
      </c>
      <c r="C1404" s="1">
        <v>41477</v>
      </c>
      <c r="D1404">
        <v>1695.53</v>
      </c>
      <c r="E1404" s="1">
        <v>41477</v>
      </c>
      <c r="F1404">
        <v>2.0360999999999998</v>
      </c>
      <c r="G1404" s="1">
        <v>38569</v>
      </c>
      <c r="H1404">
        <v>3.75</v>
      </c>
      <c r="I1404" s="1">
        <v>41472</v>
      </c>
      <c r="J1404">
        <v>1675.5</v>
      </c>
      <c r="K1404" s="1">
        <v>41472</v>
      </c>
      <c r="L1404">
        <v>1669.25</v>
      </c>
      <c r="M1404" s="1">
        <v>41473</v>
      </c>
      <c r="N1404">
        <v>-6.4</v>
      </c>
      <c r="O1404" s="2">
        <v>41472</v>
      </c>
      <c r="P1404" t="s">
        <v>52</v>
      </c>
      <c r="Q1404" s="2">
        <v>41537</v>
      </c>
      <c r="R1404" s="13"/>
      <c r="S1404" s="1">
        <v>41472</v>
      </c>
      <c r="T1404" t="s">
        <v>53</v>
      </c>
      <c r="U1404" s="2">
        <v>41628</v>
      </c>
      <c r="V1404" s="13"/>
      <c r="AC1404" s="1">
        <v>41493</v>
      </c>
      <c r="AD1404">
        <v>3993.68</v>
      </c>
    </row>
    <row r="1405" spans="1:30" x14ac:dyDescent="0.25">
      <c r="A1405" s="1">
        <v>41478</v>
      </c>
      <c r="B1405">
        <v>3006.7179999999998</v>
      </c>
      <c r="C1405" s="1">
        <v>41478</v>
      </c>
      <c r="D1405">
        <v>1692.39</v>
      </c>
      <c r="E1405" s="1">
        <v>41478</v>
      </c>
      <c r="F1405">
        <v>2.0398000000000001</v>
      </c>
      <c r="G1405" s="1">
        <v>38572</v>
      </c>
      <c r="H1405">
        <v>3.76</v>
      </c>
      <c r="I1405" s="1">
        <v>41473</v>
      </c>
      <c r="J1405">
        <v>1680.5</v>
      </c>
      <c r="K1405" s="1">
        <v>41473</v>
      </c>
      <c r="L1405">
        <v>1674.25</v>
      </c>
      <c r="M1405" s="1">
        <v>41474</v>
      </c>
      <c r="N1405">
        <v>-6.4</v>
      </c>
      <c r="O1405" s="2">
        <v>41473</v>
      </c>
      <c r="P1405" t="s">
        <v>52</v>
      </c>
      <c r="Q1405" s="2">
        <v>41537</v>
      </c>
      <c r="R1405" s="13"/>
      <c r="S1405" s="1">
        <v>41473</v>
      </c>
      <c r="T1405" t="s">
        <v>53</v>
      </c>
      <c r="U1405" s="2">
        <v>41628</v>
      </c>
      <c r="V1405" s="13"/>
      <c r="AC1405" s="1">
        <v>41494</v>
      </c>
      <c r="AD1405">
        <v>3998.75</v>
      </c>
    </row>
    <row r="1406" spans="1:30" x14ac:dyDescent="0.25">
      <c r="A1406" s="1">
        <v>41479</v>
      </c>
      <c r="B1406">
        <v>2995.2959999999998</v>
      </c>
      <c r="C1406" s="1">
        <v>41479</v>
      </c>
      <c r="D1406">
        <v>1685.94</v>
      </c>
      <c r="E1406" s="1">
        <v>41479</v>
      </c>
      <c r="F1406">
        <v>2.0474999999999999</v>
      </c>
      <c r="G1406" s="1">
        <v>38573</v>
      </c>
      <c r="H1406">
        <v>3.78</v>
      </c>
      <c r="I1406" s="1">
        <v>41474</v>
      </c>
      <c r="J1406">
        <v>1689.5</v>
      </c>
      <c r="K1406" s="1">
        <v>41474</v>
      </c>
      <c r="L1406">
        <v>1683</v>
      </c>
      <c r="M1406" s="1">
        <v>41477</v>
      </c>
      <c r="N1406">
        <v>-6.3</v>
      </c>
      <c r="O1406" s="2">
        <v>41474</v>
      </c>
      <c r="P1406" t="s">
        <v>52</v>
      </c>
      <c r="Q1406" s="2">
        <v>41537</v>
      </c>
      <c r="R1406" s="13"/>
      <c r="S1406" s="1">
        <v>41474</v>
      </c>
      <c r="T1406" t="s">
        <v>53</v>
      </c>
      <c r="U1406" s="2">
        <v>41628</v>
      </c>
      <c r="V1406" s="13"/>
      <c r="AC1406" s="1">
        <v>41495</v>
      </c>
      <c r="AD1406">
        <v>3997.76</v>
      </c>
    </row>
    <row r="1407" spans="1:30" x14ac:dyDescent="0.25">
      <c r="A1407" s="1">
        <v>41480</v>
      </c>
      <c r="B1407">
        <v>3003.0079999999998</v>
      </c>
      <c r="C1407" s="1">
        <v>41480</v>
      </c>
      <c r="D1407">
        <v>1690.25</v>
      </c>
      <c r="E1407" s="1">
        <v>41480</v>
      </c>
      <c r="F1407">
        <v>2.0425</v>
      </c>
      <c r="G1407" s="1">
        <v>38574</v>
      </c>
      <c r="H1407">
        <v>3.78</v>
      </c>
      <c r="I1407" s="1">
        <v>41477</v>
      </c>
      <c r="J1407">
        <v>1690.25</v>
      </c>
      <c r="K1407" s="1">
        <v>41477</v>
      </c>
      <c r="L1407">
        <v>1684</v>
      </c>
      <c r="M1407" s="1">
        <v>41478</v>
      </c>
      <c r="N1407">
        <v>-6.3</v>
      </c>
      <c r="O1407" s="2">
        <v>41477</v>
      </c>
      <c r="P1407" t="s">
        <v>52</v>
      </c>
      <c r="Q1407" s="2">
        <v>41537</v>
      </c>
      <c r="R1407" s="13"/>
      <c r="S1407" s="1">
        <v>41477</v>
      </c>
      <c r="T1407" t="s">
        <v>53</v>
      </c>
      <c r="U1407" s="2">
        <v>41628</v>
      </c>
      <c r="V1407" s="13"/>
      <c r="AC1407" s="1">
        <v>41498</v>
      </c>
      <c r="AD1407">
        <v>3997.08</v>
      </c>
    </row>
    <row r="1408" spans="1:30" x14ac:dyDescent="0.25">
      <c r="A1408" s="1">
        <v>41481</v>
      </c>
      <c r="B1408">
        <v>3005.5070000000001</v>
      </c>
      <c r="C1408" s="1">
        <v>41481</v>
      </c>
      <c r="D1408">
        <v>1691.65</v>
      </c>
      <c r="E1408" s="1">
        <v>41481</v>
      </c>
      <c r="F1408">
        <v>2.0409000000000002</v>
      </c>
      <c r="G1408" s="1">
        <v>38575</v>
      </c>
      <c r="H1408">
        <v>3.79</v>
      </c>
      <c r="I1408" s="1">
        <v>41478</v>
      </c>
      <c r="J1408">
        <v>1688.25</v>
      </c>
      <c r="K1408" s="1">
        <v>41478</v>
      </c>
      <c r="L1408">
        <v>1682</v>
      </c>
      <c r="M1408" s="1">
        <v>41479</v>
      </c>
      <c r="N1408">
        <v>-6.3</v>
      </c>
      <c r="O1408" s="2">
        <v>41478</v>
      </c>
      <c r="P1408" t="s">
        <v>52</v>
      </c>
      <c r="Q1408" s="2">
        <v>41537</v>
      </c>
      <c r="R1408" s="13"/>
      <c r="S1408" s="1">
        <v>41478</v>
      </c>
      <c r="T1408" t="s">
        <v>53</v>
      </c>
      <c r="U1408" s="2">
        <v>41628</v>
      </c>
      <c r="V1408" s="13"/>
      <c r="AC1408" s="1">
        <v>41499</v>
      </c>
      <c r="AD1408">
        <v>3998.14</v>
      </c>
    </row>
    <row r="1409" spans="1:30" x14ac:dyDescent="0.25">
      <c r="A1409" s="1">
        <v>41484</v>
      </c>
      <c r="B1409">
        <v>2994.4549999999999</v>
      </c>
      <c r="C1409" s="1">
        <v>41484</v>
      </c>
      <c r="D1409">
        <v>1685.33</v>
      </c>
      <c r="E1409" s="1">
        <v>41484</v>
      </c>
      <c r="F1409">
        <v>2.0497999999999998</v>
      </c>
      <c r="G1409" s="1">
        <v>38576</v>
      </c>
      <c r="H1409">
        <v>3.79</v>
      </c>
      <c r="I1409" s="1">
        <v>41479</v>
      </c>
      <c r="J1409">
        <v>1683.75</v>
      </c>
      <c r="K1409" s="1">
        <v>41479</v>
      </c>
      <c r="L1409">
        <v>1677.5</v>
      </c>
      <c r="M1409" s="1">
        <v>41480</v>
      </c>
      <c r="N1409">
        <v>-6.3</v>
      </c>
      <c r="O1409" s="2">
        <v>41479</v>
      </c>
      <c r="P1409" t="s">
        <v>52</v>
      </c>
      <c r="Q1409" s="2">
        <v>41537</v>
      </c>
      <c r="R1409" s="13"/>
      <c r="S1409" s="1">
        <v>41479</v>
      </c>
      <c r="T1409" t="s">
        <v>53</v>
      </c>
      <c r="U1409" s="2">
        <v>41628</v>
      </c>
      <c r="V1409" s="13"/>
      <c r="AC1409" s="1">
        <v>41500</v>
      </c>
      <c r="AD1409">
        <v>3999.15</v>
      </c>
    </row>
    <row r="1410" spans="1:30" x14ac:dyDescent="0.25">
      <c r="A1410" s="1">
        <v>41485</v>
      </c>
      <c r="B1410">
        <v>2995.6779999999999</v>
      </c>
      <c r="C1410" s="1">
        <v>41485</v>
      </c>
      <c r="D1410">
        <v>1685.96</v>
      </c>
      <c r="E1410" s="1">
        <v>41485</v>
      </c>
      <c r="F1410">
        <v>2.0495999999999999</v>
      </c>
      <c r="G1410" s="1">
        <v>38579</v>
      </c>
      <c r="H1410">
        <v>3.7968799999999998</v>
      </c>
      <c r="I1410" s="1">
        <v>41480</v>
      </c>
      <c r="J1410">
        <v>1684</v>
      </c>
      <c r="K1410" s="1">
        <v>41480</v>
      </c>
      <c r="L1410">
        <v>1677.75</v>
      </c>
      <c r="M1410" s="1">
        <v>41481</v>
      </c>
      <c r="N1410">
        <v>-6.3</v>
      </c>
      <c r="O1410" s="2">
        <v>41480</v>
      </c>
      <c r="P1410" t="s">
        <v>52</v>
      </c>
      <c r="Q1410" s="2">
        <v>41537</v>
      </c>
      <c r="R1410" s="13"/>
      <c r="S1410" s="1">
        <v>41480</v>
      </c>
      <c r="T1410" t="s">
        <v>53</v>
      </c>
      <c r="U1410" s="2">
        <v>41628</v>
      </c>
      <c r="V1410" s="13"/>
      <c r="AC1410" s="1">
        <v>41501</v>
      </c>
      <c r="AD1410">
        <v>3989.36</v>
      </c>
    </row>
    <row r="1411" spans="1:30" x14ac:dyDescent="0.25">
      <c r="A1411" s="1">
        <v>41486</v>
      </c>
      <c r="B1411">
        <v>2995.7159999999999</v>
      </c>
      <c r="C1411" s="1">
        <v>41486</v>
      </c>
      <c r="D1411">
        <v>1685.73</v>
      </c>
      <c r="E1411" s="1">
        <v>41486</v>
      </c>
      <c r="F1411">
        <v>2.0522</v>
      </c>
      <c r="G1411" s="1">
        <v>38580</v>
      </c>
      <c r="H1411">
        <v>3.8018800000000001</v>
      </c>
      <c r="I1411" s="1">
        <v>41481</v>
      </c>
      <c r="J1411">
        <v>1686.5</v>
      </c>
      <c r="K1411" s="1">
        <v>41481</v>
      </c>
      <c r="L1411">
        <v>1680.25</v>
      </c>
      <c r="M1411" s="1">
        <v>41484</v>
      </c>
      <c r="N1411">
        <v>-6.3</v>
      </c>
      <c r="O1411" s="2">
        <v>41481</v>
      </c>
      <c r="P1411" t="s">
        <v>52</v>
      </c>
      <c r="Q1411" s="2">
        <v>41537</v>
      </c>
      <c r="R1411" s="13"/>
      <c r="S1411" s="1">
        <v>41481</v>
      </c>
      <c r="T1411" t="s">
        <v>53</v>
      </c>
      <c r="U1411" s="2">
        <v>41628</v>
      </c>
      <c r="V1411" s="13"/>
      <c r="AC1411" s="1">
        <v>41502</v>
      </c>
      <c r="AD1411">
        <v>3980.57</v>
      </c>
    </row>
    <row r="1412" spans="1:30" x14ac:dyDescent="0.25">
      <c r="A1412" s="1">
        <v>41487</v>
      </c>
      <c r="B1412">
        <v>3033.5880000000002</v>
      </c>
      <c r="C1412" s="1">
        <v>41487</v>
      </c>
      <c r="D1412">
        <v>1706.87</v>
      </c>
      <c r="E1412" s="1">
        <v>41487</v>
      </c>
      <c r="F1412">
        <v>2.0289000000000001</v>
      </c>
      <c r="G1412" s="1">
        <v>38581</v>
      </c>
      <c r="H1412">
        <v>3.81</v>
      </c>
      <c r="I1412" s="1">
        <v>41484</v>
      </c>
      <c r="J1412">
        <v>1682.5</v>
      </c>
      <c r="K1412" s="1">
        <v>41484</v>
      </c>
      <c r="L1412">
        <v>1676.25</v>
      </c>
      <c r="M1412" s="1">
        <v>41485</v>
      </c>
      <c r="N1412">
        <v>-6.3</v>
      </c>
      <c r="O1412" s="2">
        <v>41484</v>
      </c>
      <c r="P1412" t="s">
        <v>52</v>
      </c>
      <c r="Q1412" s="2">
        <v>41537</v>
      </c>
      <c r="R1412" s="13"/>
      <c r="S1412" s="1">
        <v>41484</v>
      </c>
      <c r="T1412" t="s">
        <v>53</v>
      </c>
      <c r="U1412" s="2">
        <v>41628</v>
      </c>
      <c r="V1412" s="13"/>
      <c r="AC1412" s="1">
        <v>41505</v>
      </c>
      <c r="AD1412">
        <v>3965.84</v>
      </c>
    </row>
    <row r="1413" spans="1:30" x14ac:dyDescent="0.25">
      <c r="A1413" s="1">
        <v>41488</v>
      </c>
      <c r="B1413">
        <v>3038.63</v>
      </c>
      <c r="C1413" s="1">
        <v>41488</v>
      </c>
      <c r="D1413">
        <v>1709.67</v>
      </c>
      <c r="E1413" s="1">
        <v>41488</v>
      </c>
      <c r="F1413">
        <v>2.0257000000000001</v>
      </c>
      <c r="G1413" s="1">
        <v>38582</v>
      </c>
      <c r="H1413">
        <v>3.82</v>
      </c>
      <c r="I1413" s="1">
        <v>41485</v>
      </c>
      <c r="J1413">
        <v>1684.75</v>
      </c>
      <c r="K1413" s="1">
        <v>41485</v>
      </c>
      <c r="L1413">
        <v>1678.5</v>
      </c>
      <c r="M1413" s="1">
        <v>41486</v>
      </c>
      <c r="N1413">
        <v>-6.3</v>
      </c>
      <c r="O1413" s="2">
        <v>41485</v>
      </c>
      <c r="P1413" t="s">
        <v>52</v>
      </c>
      <c r="Q1413" s="2">
        <v>41537</v>
      </c>
      <c r="R1413" s="13"/>
      <c r="S1413" s="1">
        <v>41485</v>
      </c>
      <c r="T1413" t="s">
        <v>53</v>
      </c>
      <c r="U1413" s="2">
        <v>41628</v>
      </c>
      <c r="V1413" s="13"/>
      <c r="AC1413" s="1">
        <v>41506</v>
      </c>
      <c r="AD1413">
        <v>3975.68</v>
      </c>
    </row>
    <row r="1414" spans="1:30" x14ac:dyDescent="0.25">
      <c r="A1414" s="1">
        <v>41491</v>
      </c>
      <c r="B1414">
        <v>3034.43</v>
      </c>
      <c r="C1414" s="1">
        <v>41491</v>
      </c>
      <c r="D1414">
        <v>1707.14</v>
      </c>
      <c r="E1414" s="1">
        <v>41491</v>
      </c>
      <c r="F1414">
        <v>2.0289000000000001</v>
      </c>
      <c r="G1414" s="1">
        <v>38583</v>
      </c>
      <c r="H1414">
        <v>3.8228800000000001</v>
      </c>
      <c r="I1414" s="1">
        <v>41486</v>
      </c>
      <c r="J1414">
        <v>1680.5</v>
      </c>
      <c r="K1414" s="1">
        <v>41486</v>
      </c>
      <c r="L1414">
        <v>1674.25</v>
      </c>
      <c r="M1414" s="1">
        <v>41487</v>
      </c>
      <c r="N1414">
        <v>-6.3</v>
      </c>
      <c r="O1414" s="2">
        <v>41486</v>
      </c>
      <c r="P1414" t="s">
        <v>52</v>
      </c>
      <c r="Q1414" s="2">
        <v>41537</v>
      </c>
      <c r="R1414" s="13"/>
      <c r="S1414" s="1">
        <v>41486</v>
      </c>
      <c r="T1414" t="s">
        <v>53</v>
      </c>
      <c r="U1414" s="2">
        <v>41628</v>
      </c>
      <c r="V1414" s="13"/>
      <c r="AC1414" s="1">
        <v>41507</v>
      </c>
      <c r="AD1414">
        <v>3970.44</v>
      </c>
    </row>
    <row r="1415" spans="1:30" x14ac:dyDescent="0.25">
      <c r="A1415" s="1">
        <v>41492</v>
      </c>
      <c r="B1415">
        <v>3017.1550000000002</v>
      </c>
      <c r="C1415" s="1">
        <v>41492</v>
      </c>
      <c r="D1415">
        <v>1697.37</v>
      </c>
      <c r="E1415" s="1">
        <v>41492</v>
      </c>
      <c r="F1415">
        <v>2.0411999999999999</v>
      </c>
      <c r="G1415" s="1">
        <v>38586</v>
      </c>
      <c r="H1415">
        <v>3.83</v>
      </c>
      <c r="I1415" s="1">
        <v>41487</v>
      </c>
      <c r="J1415">
        <v>1700.25</v>
      </c>
      <c r="K1415" s="1">
        <v>41487</v>
      </c>
      <c r="L1415">
        <v>1694</v>
      </c>
      <c r="M1415" s="1">
        <v>41488</v>
      </c>
      <c r="N1415">
        <v>-6.4</v>
      </c>
      <c r="O1415" s="2">
        <v>41487</v>
      </c>
      <c r="P1415" t="s">
        <v>52</v>
      </c>
      <c r="Q1415" s="2">
        <v>41537</v>
      </c>
      <c r="R1415" s="13"/>
      <c r="S1415" s="1">
        <v>41487</v>
      </c>
      <c r="T1415" t="s">
        <v>53</v>
      </c>
      <c r="U1415" s="2">
        <v>41628</v>
      </c>
      <c r="V1415" s="13"/>
      <c r="AC1415" s="1">
        <v>41508</v>
      </c>
      <c r="AD1415">
        <v>3979.11</v>
      </c>
    </row>
    <row r="1416" spans="1:30" x14ac:dyDescent="0.25">
      <c r="A1416" s="1">
        <v>41493</v>
      </c>
      <c r="B1416">
        <v>3006.6309999999999</v>
      </c>
      <c r="C1416" s="1">
        <v>41493</v>
      </c>
      <c r="D1416">
        <v>1690.91</v>
      </c>
      <c r="E1416" s="1">
        <v>41493</v>
      </c>
      <c r="F1416">
        <v>2.0539000000000001</v>
      </c>
      <c r="G1416" s="1">
        <v>38587</v>
      </c>
      <c r="H1416">
        <v>3.8362500000000002</v>
      </c>
      <c r="I1416" s="1">
        <v>41488</v>
      </c>
      <c r="J1416">
        <v>1704</v>
      </c>
      <c r="K1416" s="1">
        <v>41488</v>
      </c>
      <c r="L1416">
        <v>1697.5</v>
      </c>
      <c r="M1416" s="1">
        <v>41491</v>
      </c>
      <c r="N1416">
        <v>-6.4</v>
      </c>
      <c r="O1416" s="2">
        <v>41488</v>
      </c>
      <c r="P1416" t="s">
        <v>52</v>
      </c>
      <c r="Q1416" s="2">
        <v>41537</v>
      </c>
      <c r="R1416" s="13"/>
      <c r="S1416" s="1">
        <v>41488</v>
      </c>
      <c r="T1416" t="s">
        <v>53</v>
      </c>
      <c r="U1416" s="2">
        <v>41628</v>
      </c>
      <c r="V1416" s="13"/>
      <c r="AC1416" s="1">
        <v>41509</v>
      </c>
      <c r="AD1416">
        <v>3975.91</v>
      </c>
    </row>
    <row r="1417" spans="1:30" x14ac:dyDescent="0.25">
      <c r="A1417" s="1">
        <v>41494</v>
      </c>
      <c r="B1417">
        <v>3019.0039999999999</v>
      </c>
      <c r="C1417" s="1">
        <v>41494</v>
      </c>
      <c r="D1417">
        <v>1697.48</v>
      </c>
      <c r="E1417" s="1">
        <v>41494</v>
      </c>
      <c r="F1417">
        <v>2.0491999999999999</v>
      </c>
      <c r="G1417" s="1">
        <v>38588</v>
      </c>
      <c r="H1417">
        <v>3.84063</v>
      </c>
      <c r="I1417" s="1">
        <v>41491</v>
      </c>
      <c r="J1417">
        <v>1702.5</v>
      </c>
      <c r="K1417" s="1">
        <v>41491</v>
      </c>
      <c r="L1417">
        <v>1696</v>
      </c>
      <c r="M1417" s="1">
        <v>41492</v>
      </c>
      <c r="N1417">
        <v>-6.4</v>
      </c>
      <c r="O1417" s="2">
        <v>41491</v>
      </c>
      <c r="P1417" t="s">
        <v>52</v>
      </c>
      <c r="Q1417" s="2">
        <v>41537</v>
      </c>
      <c r="R1417" s="13"/>
      <c r="S1417" s="1">
        <v>41491</v>
      </c>
      <c r="T1417" t="s">
        <v>53</v>
      </c>
      <c r="U1417" s="2">
        <v>41628</v>
      </c>
      <c r="V1417" s="13"/>
      <c r="AC1417" s="1">
        <v>41512</v>
      </c>
      <c r="AD1417">
        <v>3981.28</v>
      </c>
    </row>
    <row r="1418" spans="1:30" x14ac:dyDescent="0.25">
      <c r="A1418" s="1">
        <v>41495</v>
      </c>
      <c r="B1418">
        <v>3008.79</v>
      </c>
      <c r="C1418" s="1">
        <v>41495</v>
      </c>
      <c r="D1418">
        <v>1691.42</v>
      </c>
      <c r="E1418" s="1">
        <v>41495</v>
      </c>
      <c r="F1418">
        <v>2.0583</v>
      </c>
      <c r="G1418" s="1">
        <v>38589</v>
      </c>
      <c r="H1418">
        <v>3.86</v>
      </c>
      <c r="I1418" s="1">
        <v>41492</v>
      </c>
      <c r="J1418">
        <v>1694</v>
      </c>
      <c r="K1418" s="1">
        <v>41492</v>
      </c>
      <c r="L1418">
        <v>1687.5</v>
      </c>
      <c r="M1418" s="1">
        <v>41493</v>
      </c>
      <c r="N1418">
        <v>-6.4</v>
      </c>
      <c r="O1418" s="2">
        <v>41492</v>
      </c>
      <c r="P1418" t="s">
        <v>52</v>
      </c>
      <c r="Q1418" s="2">
        <v>41537</v>
      </c>
      <c r="R1418" s="13"/>
      <c r="S1418" s="1">
        <v>41492</v>
      </c>
      <c r="T1418" t="s">
        <v>53</v>
      </c>
      <c r="U1418" s="2">
        <v>41628</v>
      </c>
      <c r="V1418" s="13"/>
      <c r="AC1418" s="1">
        <v>41513</v>
      </c>
      <c r="AD1418">
        <v>3985.53</v>
      </c>
    </row>
    <row r="1419" spans="1:30" x14ac:dyDescent="0.25">
      <c r="A1419" s="1">
        <v>41498</v>
      </c>
      <c r="B1419">
        <v>3005.4169999999999</v>
      </c>
      <c r="C1419" s="1">
        <v>41498</v>
      </c>
      <c r="D1419">
        <v>1689.47</v>
      </c>
      <c r="E1419" s="1">
        <v>41498</v>
      </c>
      <c r="F1419">
        <v>2.0609999999999999</v>
      </c>
      <c r="G1419" s="1">
        <v>38590</v>
      </c>
      <c r="H1419">
        <v>3.86</v>
      </c>
      <c r="I1419" s="1">
        <v>41493</v>
      </c>
      <c r="J1419">
        <v>1688.25</v>
      </c>
      <c r="K1419" s="1">
        <v>41493</v>
      </c>
      <c r="L1419">
        <v>1681.75</v>
      </c>
      <c r="M1419" s="1">
        <v>41494</v>
      </c>
      <c r="N1419">
        <v>-6.4</v>
      </c>
      <c r="O1419" s="2">
        <v>41493</v>
      </c>
      <c r="P1419" t="s">
        <v>52</v>
      </c>
      <c r="Q1419" s="2">
        <v>41537</v>
      </c>
      <c r="R1419" s="13"/>
      <c r="S1419" s="1">
        <v>41493</v>
      </c>
      <c r="T1419" t="s">
        <v>53</v>
      </c>
      <c r="U1419" s="2">
        <v>41628</v>
      </c>
      <c r="V1419" s="13"/>
      <c r="AC1419" s="1">
        <v>41514</v>
      </c>
      <c r="AD1419">
        <v>3992.29</v>
      </c>
    </row>
    <row r="1420" spans="1:30" x14ac:dyDescent="0.25">
      <c r="A1420" s="1">
        <v>41499</v>
      </c>
      <c r="B1420">
        <v>3014.431</v>
      </c>
      <c r="C1420" s="1">
        <v>41499</v>
      </c>
      <c r="D1420">
        <v>1694.16</v>
      </c>
      <c r="E1420" s="1">
        <v>41499</v>
      </c>
      <c r="F1420">
        <v>2.0554000000000001</v>
      </c>
      <c r="G1420" s="1">
        <v>38593</v>
      </c>
      <c r="H1420">
        <v>3.86</v>
      </c>
      <c r="I1420" s="1">
        <v>41494</v>
      </c>
      <c r="J1420">
        <v>1693.75</v>
      </c>
      <c r="K1420" s="1">
        <v>41494</v>
      </c>
      <c r="L1420">
        <v>1687.25</v>
      </c>
      <c r="M1420" s="1">
        <v>41495</v>
      </c>
      <c r="N1420">
        <v>-6.4</v>
      </c>
      <c r="O1420" s="2">
        <v>41494</v>
      </c>
      <c r="P1420" t="s">
        <v>52</v>
      </c>
      <c r="Q1420" s="2">
        <v>41537</v>
      </c>
      <c r="R1420" s="13"/>
      <c r="S1420" s="1">
        <v>41494</v>
      </c>
      <c r="T1420" t="s">
        <v>53</v>
      </c>
      <c r="U1420" s="2">
        <v>41628</v>
      </c>
      <c r="V1420" s="13"/>
      <c r="AC1420" s="1">
        <v>41515</v>
      </c>
      <c r="AD1420">
        <v>3995.47</v>
      </c>
    </row>
    <row r="1421" spans="1:30" x14ac:dyDescent="0.25">
      <c r="A1421" s="1">
        <v>41500</v>
      </c>
      <c r="B1421">
        <v>2999.4229999999998</v>
      </c>
      <c r="C1421" s="1">
        <v>41500</v>
      </c>
      <c r="D1421">
        <v>1685.39</v>
      </c>
      <c r="E1421" s="1">
        <v>41500</v>
      </c>
      <c r="F1421">
        <v>2.0678999999999998</v>
      </c>
      <c r="G1421" s="1">
        <v>38594</v>
      </c>
      <c r="H1421">
        <v>3.87</v>
      </c>
      <c r="I1421" s="1">
        <v>41495</v>
      </c>
      <c r="J1421">
        <v>1686.25</v>
      </c>
      <c r="K1421" s="1">
        <v>41495</v>
      </c>
      <c r="L1421">
        <v>1679.75</v>
      </c>
      <c r="M1421" s="1">
        <v>41498</v>
      </c>
      <c r="N1421">
        <v>-6.4</v>
      </c>
      <c r="O1421" s="2">
        <v>41495</v>
      </c>
      <c r="P1421" t="s">
        <v>52</v>
      </c>
      <c r="Q1421" s="2">
        <v>41537</v>
      </c>
      <c r="R1421" s="13"/>
      <c r="S1421" s="1">
        <v>41495</v>
      </c>
      <c r="T1421" t="s">
        <v>53</v>
      </c>
      <c r="U1421" s="2">
        <v>41628</v>
      </c>
      <c r="V1421" s="13"/>
      <c r="AC1421" s="1">
        <v>41516</v>
      </c>
      <c r="AD1421">
        <v>3993.12</v>
      </c>
    </row>
    <row r="1422" spans="1:30" x14ac:dyDescent="0.25">
      <c r="A1422" s="1">
        <v>41501</v>
      </c>
      <c r="B1422">
        <v>2957.0830000000001</v>
      </c>
      <c r="C1422" s="1">
        <v>41501</v>
      </c>
      <c r="D1422">
        <v>1661.32</v>
      </c>
      <c r="E1422" s="1">
        <v>41501</v>
      </c>
      <c r="F1422">
        <v>2.0996000000000001</v>
      </c>
      <c r="G1422" s="1">
        <v>38595</v>
      </c>
      <c r="H1422">
        <v>3.87</v>
      </c>
      <c r="I1422" s="1">
        <v>41498</v>
      </c>
      <c r="J1422">
        <v>1687</v>
      </c>
      <c r="K1422" s="1">
        <v>41498</v>
      </c>
      <c r="L1422">
        <v>1680.75</v>
      </c>
      <c r="M1422" s="1">
        <v>41499</v>
      </c>
      <c r="N1422">
        <v>-6.4</v>
      </c>
      <c r="O1422" s="2">
        <v>41498</v>
      </c>
      <c r="P1422" t="s">
        <v>52</v>
      </c>
      <c r="Q1422" s="2">
        <v>41537</v>
      </c>
      <c r="R1422" s="13"/>
      <c r="S1422" s="1">
        <v>41498</v>
      </c>
      <c r="T1422" t="s">
        <v>53</v>
      </c>
      <c r="U1422" s="2">
        <v>41628</v>
      </c>
      <c r="V1422" s="13"/>
      <c r="AC1422" s="1">
        <v>41520</v>
      </c>
      <c r="AD1422">
        <v>3995.56</v>
      </c>
    </row>
    <row r="1423" spans="1:30" x14ac:dyDescent="0.25">
      <c r="A1423" s="1">
        <v>41502</v>
      </c>
      <c r="B1423">
        <v>2947.4630000000002</v>
      </c>
      <c r="C1423" s="1">
        <v>41502</v>
      </c>
      <c r="D1423">
        <v>1655.83</v>
      </c>
      <c r="E1423" s="1">
        <v>41502</v>
      </c>
      <c r="F1423">
        <v>2.1071</v>
      </c>
      <c r="G1423" s="1">
        <v>38596</v>
      </c>
      <c r="H1423">
        <v>3.855</v>
      </c>
      <c r="I1423" s="1">
        <v>41499</v>
      </c>
      <c r="J1423">
        <v>1690.75</v>
      </c>
      <c r="K1423" s="1">
        <v>41499</v>
      </c>
      <c r="L1423">
        <v>1684.5</v>
      </c>
      <c r="M1423" s="1">
        <v>41500</v>
      </c>
      <c r="N1423">
        <v>-6.5</v>
      </c>
      <c r="O1423" s="2">
        <v>41499</v>
      </c>
      <c r="P1423" t="s">
        <v>52</v>
      </c>
      <c r="Q1423" s="2">
        <v>41537</v>
      </c>
      <c r="R1423" s="13"/>
      <c r="S1423" s="1">
        <v>41499</v>
      </c>
      <c r="T1423" t="s">
        <v>53</v>
      </c>
      <c r="U1423" s="2">
        <v>41628</v>
      </c>
      <c r="V1423" s="13"/>
      <c r="AC1423" s="1">
        <v>41521</v>
      </c>
      <c r="AD1423">
        <v>3990.45</v>
      </c>
    </row>
    <row r="1424" spans="1:30" x14ac:dyDescent="0.25">
      <c r="A1424" s="1">
        <v>41505</v>
      </c>
      <c r="B1424">
        <v>2930.2660000000001</v>
      </c>
      <c r="C1424" s="1">
        <v>41505</v>
      </c>
      <c r="D1424">
        <v>1646.06</v>
      </c>
      <c r="E1424" s="1">
        <v>41505</v>
      </c>
      <c r="F1424">
        <v>2.1204999999999998</v>
      </c>
      <c r="G1424" s="1">
        <v>38597</v>
      </c>
      <c r="H1424">
        <v>3.7610000000000001</v>
      </c>
      <c r="I1424" s="1">
        <v>41500</v>
      </c>
      <c r="J1424">
        <v>1682</v>
      </c>
      <c r="K1424" s="1">
        <v>41500</v>
      </c>
      <c r="L1424">
        <v>1675.5</v>
      </c>
      <c r="M1424" s="1">
        <v>41501</v>
      </c>
      <c r="N1424">
        <v>-6.5</v>
      </c>
      <c r="O1424" s="2">
        <v>41500</v>
      </c>
      <c r="P1424" t="s">
        <v>52</v>
      </c>
      <c r="Q1424" s="2">
        <v>41537</v>
      </c>
      <c r="R1424" s="13"/>
      <c r="S1424" s="1">
        <v>41500</v>
      </c>
      <c r="T1424" t="s">
        <v>53</v>
      </c>
      <c r="U1424" s="2">
        <v>41628</v>
      </c>
      <c r="V1424" s="13"/>
      <c r="AC1424" s="1">
        <v>41522</v>
      </c>
      <c r="AD1424">
        <v>3988.35</v>
      </c>
    </row>
    <row r="1425" spans="1:30" x14ac:dyDescent="0.25">
      <c r="A1425" s="1">
        <v>41506</v>
      </c>
      <c r="B1425">
        <v>2941.58</v>
      </c>
      <c r="C1425" s="1">
        <v>41506</v>
      </c>
      <c r="D1425">
        <v>1652.35</v>
      </c>
      <c r="E1425" s="1">
        <v>41506</v>
      </c>
      <c r="F1425">
        <v>2.1131000000000002</v>
      </c>
      <c r="G1425" s="1">
        <v>38601</v>
      </c>
      <c r="H1425">
        <v>3.79</v>
      </c>
      <c r="I1425" s="1">
        <v>41501</v>
      </c>
      <c r="J1425">
        <v>1655.75</v>
      </c>
      <c r="K1425" s="1">
        <v>41501</v>
      </c>
      <c r="L1425">
        <v>1649.25</v>
      </c>
      <c r="M1425" s="1">
        <v>41502</v>
      </c>
      <c r="N1425">
        <v>-6.6</v>
      </c>
      <c r="O1425" s="2">
        <v>41501</v>
      </c>
      <c r="P1425" t="s">
        <v>52</v>
      </c>
      <c r="Q1425" s="2">
        <v>41537</v>
      </c>
      <c r="R1425" s="13"/>
      <c r="S1425" s="1">
        <v>41501</v>
      </c>
      <c r="T1425" t="s">
        <v>53</v>
      </c>
      <c r="U1425" s="2">
        <v>41628</v>
      </c>
      <c r="V1425" s="13"/>
      <c r="AC1425" s="1">
        <v>41523</v>
      </c>
      <c r="AD1425">
        <v>3988.03</v>
      </c>
    </row>
    <row r="1426" spans="1:30" x14ac:dyDescent="0.25">
      <c r="A1426" s="1">
        <v>41507</v>
      </c>
      <c r="B1426">
        <v>2924.7269999999999</v>
      </c>
      <c r="C1426" s="1">
        <v>41507</v>
      </c>
      <c r="D1426">
        <v>1642.8</v>
      </c>
      <c r="E1426" s="1">
        <v>41507</v>
      </c>
      <c r="F1426">
        <v>2.1242000000000001</v>
      </c>
      <c r="G1426" s="1">
        <v>38602</v>
      </c>
      <c r="H1426">
        <v>3.79813</v>
      </c>
      <c r="I1426" s="1">
        <v>41502</v>
      </c>
      <c r="J1426">
        <v>1651</v>
      </c>
      <c r="K1426" s="1">
        <v>41502</v>
      </c>
      <c r="L1426">
        <v>1644.5</v>
      </c>
      <c r="M1426" s="1">
        <v>41505</v>
      </c>
      <c r="N1426">
        <v>-6.6</v>
      </c>
      <c r="O1426" s="2">
        <v>41502</v>
      </c>
      <c r="P1426" t="s">
        <v>52</v>
      </c>
      <c r="Q1426" s="2">
        <v>41537</v>
      </c>
      <c r="R1426" s="13"/>
      <c r="S1426" s="1">
        <v>41502</v>
      </c>
      <c r="T1426" t="s">
        <v>53</v>
      </c>
      <c r="U1426" s="2">
        <v>41628</v>
      </c>
      <c r="V1426" s="13"/>
      <c r="AC1426" s="1">
        <v>41526</v>
      </c>
      <c r="AD1426">
        <v>3977.73</v>
      </c>
    </row>
    <row r="1427" spans="1:30" x14ac:dyDescent="0.25">
      <c r="A1427" s="1">
        <v>41508</v>
      </c>
      <c r="B1427">
        <v>2949.9569999999999</v>
      </c>
      <c r="C1427" s="1">
        <v>41508</v>
      </c>
      <c r="D1427">
        <v>1656.96</v>
      </c>
      <c r="E1427" s="1">
        <v>41508</v>
      </c>
      <c r="F1427">
        <v>2.1067999999999998</v>
      </c>
      <c r="G1427" s="1">
        <v>38603</v>
      </c>
      <c r="H1427">
        <v>3.8337500000000002</v>
      </c>
      <c r="I1427" s="1">
        <v>41505</v>
      </c>
      <c r="J1427">
        <v>1645</v>
      </c>
      <c r="K1427" s="1">
        <v>41505</v>
      </c>
      <c r="L1427">
        <v>1638.25</v>
      </c>
      <c r="M1427" s="1">
        <v>41506</v>
      </c>
      <c r="N1427">
        <v>-6.7</v>
      </c>
      <c r="O1427" s="2">
        <v>41505</v>
      </c>
      <c r="P1427" t="s">
        <v>52</v>
      </c>
      <c r="Q1427" s="2">
        <v>41537</v>
      </c>
      <c r="R1427" s="13"/>
      <c r="S1427" s="1">
        <v>41505</v>
      </c>
      <c r="T1427" t="s">
        <v>53</v>
      </c>
      <c r="U1427" s="2">
        <v>41628</v>
      </c>
      <c r="V1427" s="13"/>
      <c r="AC1427" s="1">
        <v>41527</v>
      </c>
      <c r="AD1427">
        <v>3962.63</v>
      </c>
    </row>
    <row r="1428" spans="1:30" x14ac:dyDescent="0.25">
      <c r="A1428" s="1">
        <v>41509</v>
      </c>
      <c r="B1428">
        <v>2962.0590000000002</v>
      </c>
      <c r="C1428" s="1">
        <v>41509</v>
      </c>
      <c r="D1428">
        <v>1663.5</v>
      </c>
      <c r="E1428" s="1">
        <v>41509</v>
      </c>
      <c r="F1428">
        <v>2.0996000000000001</v>
      </c>
      <c r="G1428" s="1">
        <v>38604</v>
      </c>
      <c r="H1428">
        <v>3.85</v>
      </c>
      <c r="I1428" s="1">
        <v>41506</v>
      </c>
      <c r="J1428">
        <v>1650.5</v>
      </c>
      <c r="K1428" s="1">
        <v>41506</v>
      </c>
      <c r="L1428">
        <v>1644</v>
      </c>
      <c r="M1428" s="1">
        <v>41507</v>
      </c>
      <c r="N1428">
        <v>-6.7</v>
      </c>
      <c r="O1428" s="2">
        <v>41506</v>
      </c>
      <c r="P1428" t="s">
        <v>52</v>
      </c>
      <c r="Q1428" s="2">
        <v>41537</v>
      </c>
      <c r="R1428" s="13"/>
      <c r="S1428" s="1">
        <v>41506</v>
      </c>
      <c r="T1428" t="s">
        <v>53</v>
      </c>
      <c r="U1428" s="2">
        <v>41628</v>
      </c>
      <c r="V1428" s="13"/>
      <c r="AC1428" s="1">
        <v>41528</v>
      </c>
      <c r="AD1428">
        <v>3954.88</v>
      </c>
    </row>
    <row r="1429" spans="1:30" x14ac:dyDescent="0.25">
      <c r="A1429" s="1">
        <v>41512</v>
      </c>
      <c r="B1429">
        <v>2950.1320000000001</v>
      </c>
      <c r="C1429" s="1">
        <v>41512</v>
      </c>
      <c r="D1429">
        <v>1656.78</v>
      </c>
      <c r="E1429" s="1">
        <v>41512</v>
      </c>
      <c r="F1429">
        <v>2.1088</v>
      </c>
      <c r="G1429" s="1">
        <v>38607</v>
      </c>
      <c r="H1429">
        <v>3.8568799999999999</v>
      </c>
      <c r="I1429" s="1">
        <v>41507</v>
      </c>
      <c r="J1429">
        <v>1636.5</v>
      </c>
      <c r="K1429" s="1">
        <v>41507</v>
      </c>
      <c r="L1429">
        <v>1629.75</v>
      </c>
      <c r="M1429" s="1">
        <v>41508</v>
      </c>
      <c r="N1429">
        <v>-6.7</v>
      </c>
      <c r="O1429" s="2">
        <v>41507</v>
      </c>
      <c r="P1429" t="s">
        <v>52</v>
      </c>
      <c r="Q1429" s="2">
        <v>41537</v>
      </c>
      <c r="R1429" s="13"/>
      <c r="S1429" s="1">
        <v>41507</v>
      </c>
      <c r="T1429" t="s">
        <v>53</v>
      </c>
      <c r="U1429" s="2">
        <v>41628</v>
      </c>
      <c r="V1429" s="13"/>
      <c r="AC1429" s="1">
        <v>41529</v>
      </c>
      <c r="AD1429">
        <v>3961.38</v>
      </c>
    </row>
    <row r="1430" spans="1:30" x14ac:dyDescent="0.25">
      <c r="A1430" s="1">
        <v>41513</v>
      </c>
      <c r="B1430">
        <v>2903.288</v>
      </c>
      <c r="C1430" s="1">
        <v>41513</v>
      </c>
      <c r="D1430">
        <v>1630.48</v>
      </c>
      <c r="E1430" s="1">
        <v>41513</v>
      </c>
      <c r="F1430">
        <v>2.1427999999999998</v>
      </c>
      <c r="G1430" s="1">
        <v>38608</v>
      </c>
      <c r="H1430">
        <v>3.87</v>
      </c>
      <c r="I1430" s="1">
        <v>41508</v>
      </c>
      <c r="J1430">
        <v>1654.75</v>
      </c>
      <c r="K1430" s="1">
        <v>41508</v>
      </c>
      <c r="L1430">
        <v>1648</v>
      </c>
      <c r="M1430" s="1">
        <v>41509</v>
      </c>
      <c r="N1430">
        <v>-6.6</v>
      </c>
      <c r="O1430" s="2">
        <v>41508</v>
      </c>
      <c r="P1430" t="s">
        <v>52</v>
      </c>
      <c r="Q1430" s="2">
        <v>41537</v>
      </c>
      <c r="R1430" s="13"/>
      <c r="S1430" s="1">
        <v>41508</v>
      </c>
      <c r="T1430" t="s">
        <v>53</v>
      </c>
      <c r="U1430" s="2">
        <v>41628</v>
      </c>
      <c r="V1430" s="13"/>
      <c r="AC1430" s="1">
        <v>41530</v>
      </c>
      <c r="AD1430">
        <v>3958.99</v>
      </c>
    </row>
    <row r="1431" spans="1:30" x14ac:dyDescent="0.25">
      <c r="A1431" s="1">
        <v>41514</v>
      </c>
      <c r="B1431">
        <v>2911.8270000000002</v>
      </c>
      <c r="C1431" s="1">
        <v>41514</v>
      </c>
      <c r="D1431">
        <v>1634.96</v>
      </c>
      <c r="E1431" s="1">
        <v>41514</v>
      </c>
      <c r="F1431">
        <v>2.1396999999999999</v>
      </c>
      <c r="G1431" s="1">
        <v>38609</v>
      </c>
      <c r="H1431">
        <v>3.8743799999999999</v>
      </c>
      <c r="I1431" s="1">
        <v>41509</v>
      </c>
      <c r="J1431">
        <v>1661.5</v>
      </c>
      <c r="K1431" s="1">
        <v>41509</v>
      </c>
      <c r="L1431">
        <v>1654.75</v>
      </c>
      <c r="M1431" s="1">
        <v>41512</v>
      </c>
      <c r="N1431">
        <v>-6.6</v>
      </c>
      <c r="O1431" s="2">
        <v>41509</v>
      </c>
      <c r="P1431" t="s">
        <v>52</v>
      </c>
      <c r="Q1431" s="2">
        <v>41537</v>
      </c>
      <c r="R1431" s="13"/>
      <c r="S1431" s="1">
        <v>41509</v>
      </c>
      <c r="T1431" t="s">
        <v>53</v>
      </c>
      <c r="U1431" s="2">
        <v>41628</v>
      </c>
      <c r="V1431" s="13"/>
      <c r="AC1431" s="1">
        <v>41533</v>
      </c>
      <c r="AD1431">
        <v>3955.47</v>
      </c>
    </row>
    <row r="1432" spans="1:30" x14ac:dyDescent="0.25">
      <c r="A1432" s="1">
        <v>41515</v>
      </c>
      <c r="B1432">
        <v>2917.9639999999999</v>
      </c>
      <c r="C1432" s="1">
        <v>41515</v>
      </c>
      <c r="D1432">
        <v>1638.17</v>
      </c>
      <c r="E1432" s="1">
        <v>41515</v>
      </c>
      <c r="F1432">
        <v>2.137</v>
      </c>
      <c r="G1432" s="1">
        <v>38610</v>
      </c>
      <c r="H1432">
        <v>3.8856299999999999</v>
      </c>
      <c r="I1432" s="1">
        <v>41512</v>
      </c>
      <c r="J1432">
        <v>1654.25</v>
      </c>
      <c r="K1432" s="1">
        <v>41512</v>
      </c>
      <c r="L1432">
        <v>1647.5</v>
      </c>
      <c r="M1432" s="1">
        <v>41513</v>
      </c>
      <c r="N1432">
        <v>-6.7</v>
      </c>
      <c r="O1432" s="2">
        <v>41512</v>
      </c>
      <c r="P1432" t="s">
        <v>52</v>
      </c>
      <c r="Q1432" s="2">
        <v>41537</v>
      </c>
      <c r="R1432" s="13"/>
      <c r="S1432" s="1">
        <v>41512</v>
      </c>
      <c r="T1432" t="s">
        <v>53</v>
      </c>
      <c r="U1432" s="2">
        <v>41628</v>
      </c>
      <c r="V1432" s="13"/>
      <c r="AC1432" s="1">
        <v>41534</v>
      </c>
      <c r="AD1432">
        <v>3950.74</v>
      </c>
    </row>
    <row r="1433" spans="1:30" x14ac:dyDescent="0.25">
      <c r="A1433" s="1">
        <v>41516</v>
      </c>
      <c r="B1433">
        <v>2908.9549999999999</v>
      </c>
      <c r="C1433" s="1">
        <v>41516</v>
      </c>
      <c r="D1433">
        <v>1632.97</v>
      </c>
      <c r="E1433" s="1">
        <v>41516</v>
      </c>
      <c r="F1433">
        <v>2.1456</v>
      </c>
      <c r="G1433" s="1">
        <v>38611</v>
      </c>
      <c r="H1433">
        <v>3.89</v>
      </c>
      <c r="I1433" s="1">
        <v>41513</v>
      </c>
      <c r="J1433">
        <v>1628.25</v>
      </c>
      <c r="K1433" s="1">
        <v>41513</v>
      </c>
      <c r="L1433">
        <v>1621.5</v>
      </c>
      <c r="M1433" s="1">
        <v>41514</v>
      </c>
      <c r="N1433">
        <v>-6.7</v>
      </c>
      <c r="O1433" s="2">
        <v>41513</v>
      </c>
      <c r="P1433" t="s">
        <v>52</v>
      </c>
      <c r="Q1433" s="2">
        <v>41537</v>
      </c>
      <c r="R1433" s="13"/>
      <c r="S1433" s="1">
        <v>41513</v>
      </c>
      <c r="T1433" t="s">
        <v>53</v>
      </c>
      <c r="U1433" s="2">
        <v>41628</v>
      </c>
      <c r="V1433" s="13"/>
      <c r="AC1433" s="1">
        <v>41535</v>
      </c>
      <c r="AD1433">
        <v>3932.96</v>
      </c>
    </row>
    <row r="1434" spans="1:30" x14ac:dyDescent="0.25">
      <c r="A1434" s="1">
        <v>41520</v>
      </c>
      <c r="B1434">
        <v>2921.2280000000001</v>
      </c>
      <c r="C1434" s="1">
        <v>41520</v>
      </c>
      <c r="D1434">
        <v>1639.77</v>
      </c>
      <c r="E1434" s="1">
        <v>41520</v>
      </c>
      <c r="F1434">
        <v>2.1377000000000002</v>
      </c>
      <c r="G1434" s="1">
        <v>38614</v>
      </c>
      <c r="H1434">
        <v>3.92</v>
      </c>
      <c r="I1434" s="1">
        <v>41514</v>
      </c>
      <c r="J1434">
        <v>1632.25</v>
      </c>
      <c r="K1434" s="1">
        <v>41514</v>
      </c>
      <c r="L1434">
        <v>1625.5</v>
      </c>
      <c r="M1434" s="1">
        <v>41515</v>
      </c>
      <c r="N1434">
        <v>-6.7</v>
      </c>
      <c r="O1434" s="2">
        <v>41514</v>
      </c>
      <c r="P1434" t="s">
        <v>52</v>
      </c>
      <c r="Q1434" s="2">
        <v>41537</v>
      </c>
      <c r="R1434" s="13"/>
      <c r="S1434" s="1">
        <v>41514</v>
      </c>
      <c r="T1434" t="s">
        <v>53</v>
      </c>
      <c r="U1434" s="2">
        <v>41628</v>
      </c>
      <c r="V1434" s="13"/>
      <c r="AC1434" s="1">
        <v>41536</v>
      </c>
      <c r="AD1434">
        <v>3937.77</v>
      </c>
    </row>
    <row r="1435" spans="1:30" x14ac:dyDescent="0.25">
      <c r="A1435" s="1">
        <v>41521</v>
      </c>
      <c r="B1435">
        <v>2945.6170000000002</v>
      </c>
      <c r="C1435" s="1">
        <v>41521</v>
      </c>
      <c r="D1435">
        <v>1653.08</v>
      </c>
      <c r="E1435" s="1">
        <v>41521</v>
      </c>
      <c r="F1435">
        <v>2.1212</v>
      </c>
      <c r="G1435" s="1">
        <v>38615</v>
      </c>
      <c r="H1435">
        <v>3.9243800000000002</v>
      </c>
      <c r="I1435" s="1">
        <v>41515</v>
      </c>
      <c r="J1435">
        <v>1636.75</v>
      </c>
      <c r="K1435" s="1">
        <v>41515</v>
      </c>
      <c r="L1435">
        <v>1630</v>
      </c>
      <c r="M1435" s="1">
        <v>41516</v>
      </c>
      <c r="N1435">
        <v>-6.7</v>
      </c>
      <c r="O1435" s="2">
        <v>41515</v>
      </c>
      <c r="P1435" t="s">
        <v>52</v>
      </c>
      <c r="Q1435" s="2">
        <v>41537</v>
      </c>
      <c r="R1435" s="13"/>
      <c r="S1435" s="1">
        <v>41515</v>
      </c>
      <c r="T1435" t="s">
        <v>53</v>
      </c>
      <c r="U1435" s="2">
        <v>41628</v>
      </c>
      <c r="V1435" s="13"/>
      <c r="AC1435" s="1">
        <v>41537</v>
      </c>
      <c r="AD1435">
        <v>3949.8</v>
      </c>
    </row>
    <row r="1436" spans="1:30" x14ac:dyDescent="0.25">
      <c r="A1436" s="1">
        <v>41522</v>
      </c>
      <c r="B1436">
        <v>2949.268</v>
      </c>
      <c r="C1436" s="1">
        <v>41522</v>
      </c>
      <c r="D1436">
        <v>1655.08</v>
      </c>
      <c r="E1436" s="1">
        <v>41522</v>
      </c>
      <c r="F1436">
        <v>2.1189999999999998</v>
      </c>
      <c r="G1436" s="1">
        <v>38616</v>
      </c>
      <c r="H1436">
        <v>3.96</v>
      </c>
      <c r="I1436" s="1">
        <v>41516</v>
      </c>
      <c r="J1436">
        <v>1631.25</v>
      </c>
      <c r="K1436" s="1">
        <v>41516</v>
      </c>
      <c r="L1436">
        <v>1624.5</v>
      </c>
      <c r="M1436" s="1">
        <v>41520</v>
      </c>
      <c r="N1436">
        <v>-6.7</v>
      </c>
      <c r="O1436" s="2">
        <v>41516</v>
      </c>
      <c r="P1436" t="s">
        <v>52</v>
      </c>
      <c r="Q1436" s="2">
        <v>41537</v>
      </c>
      <c r="R1436" s="13"/>
      <c r="S1436" s="1">
        <v>41516</v>
      </c>
      <c r="T1436" t="s">
        <v>53</v>
      </c>
      <c r="U1436" s="2">
        <v>41628</v>
      </c>
      <c r="V1436" s="13"/>
      <c r="AC1436" s="1">
        <v>41540</v>
      </c>
      <c r="AD1436">
        <v>3948.55</v>
      </c>
    </row>
    <row r="1437" spans="1:30" x14ac:dyDescent="0.25">
      <c r="A1437" s="1">
        <v>41523</v>
      </c>
      <c r="B1437">
        <v>2949.7979999999998</v>
      </c>
      <c r="C1437" s="1">
        <v>41523</v>
      </c>
      <c r="D1437">
        <v>1655.17</v>
      </c>
      <c r="E1437" s="1">
        <v>41523</v>
      </c>
      <c r="F1437">
        <v>2.12</v>
      </c>
      <c r="G1437" s="1">
        <v>38617</v>
      </c>
      <c r="H1437">
        <v>3.9606300000000001</v>
      </c>
      <c r="I1437" s="1">
        <v>41520</v>
      </c>
      <c r="J1437">
        <v>1639</v>
      </c>
      <c r="K1437" s="1">
        <v>41520</v>
      </c>
      <c r="L1437">
        <v>1632.5</v>
      </c>
      <c r="M1437" s="1">
        <v>41521</v>
      </c>
      <c r="N1437">
        <v>-6.8</v>
      </c>
      <c r="O1437" s="2">
        <v>41520</v>
      </c>
      <c r="P1437" t="s">
        <v>52</v>
      </c>
      <c r="Q1437" s="2">
        <v>41537</v>
      </c>
      <c r="R1437" s="13"/>
      <c r="S1437" s="1">
        <v>41520</v>
      </c>
      <c r="T1437" t="s">
        <v>53</v>
      </c>
      <c r="U1437" s="2">
        <v>41628</v>
      </c>
      <c r="V1437" s="13"/>
      <c r="AC1437" s="1">
        <v>41541</v>
      </c>
      <c r="AD1437">
        <v>3945.32</v>
      </c>
    </row>
    <row r="1438" spans="1:30" x14ac:dyDescent="0.25">
      <c r="A1438" s="1">
        <v>41526</v>
      </c>
      <c r="B1438">
        <v>2979.4540000000002</v>
      </c>
      <c r="C1438" s="1">
        <v>41526</v>
      </c>
      <c r="D1438">
        <v>1671.71</v>
      </c>
      <c r="E1438" s="1">
        <v>41526</v>
      </c>
      <c r="F1438">
        <v>2.1002999999999998</v>
      </c>
      <c r="G1438" s="1">
        <v>38618</v>
      </c>
      <c r="H1438">
        <v>3.96999999999999</v>
      </c>
      <c r="I1438" s="1">
        <v>41521</v>
      </c>
      <c r="J1438">
        <v>1653.5</v>
      </c>
      <c r="K1438" s="1">
        <v>41521</v>
      </c>
      <c r="L1438">
        <v>1646.5</v>
      </c>
      <c r="M1438" s="1">
        <v>41522</v>
      </c>
      <c r="N1438">
        <v>-6.8</v>
      </c>
      <c r="O1438" s="2">
        <v>41521</v>
      </c>
      <c r="P1438" t="s">
        <v>52</v>
      </c>
      <c r="Q1438" s="2">
        <v>41537</v>
      </c>
      <c r="R1438" s="13"/>
      <c r="S1438" s="1">
        <v>41521</v>
      </c>
      <c r="T1438" t="s">
        <v>53</v>
      </c>
      <c r="U1438" s="2">
        <v>41628</v>
      </c>
      <c r="V1438" s="13"/>
      <c r="AC1438" s="1">
        <v>41542</v>
      </c>
      <c r="AD1438">
        <v>3940.94</v>
      </c>
    </row>
    <row r="1439" spans="1:30" x14ac:dyDescent="0.25">
      <c r="A1439" s="1">
        <v>41527</v>
      </c>
      <c r="B1439">
        <v>3001.3589999999999</v>
      </c>
      <c r="C1439" s="1">
        <v>41527</v>
      </c>
      <c r="D1439">
        <v>1683.99</v>
      </c>
      <c r="E1439" s="1">
        <v>41527</v>
      </c>
      <c r="F1439">
        <v>2.0859000000000001</v>
      </c>
      <c r="G1439" s="1">
        <v>38621</v>
      </c>
      <c r="H1439">
        <v>4</v>
      </c>
      <c r="I1439" s="1">
        <v>41522</v>
      </c>
      <c r="J1439">
        <v>1653</v>
      </c>
      <c r="K1439" s="1">
        <v>41522</v>
      </c>
      <c r="L1439">
        <v>1646.25</v>
      </c>
      <c r="M1439" s="1">
        <v>41523</v>
      </c>
      <c r="N1439">
        <v>-6.7</v>
      </c>
      <c r="O1439" s="2">
        <v>41522</v>
      </c>
      <c r="P1439" t="s">
        <v>52</v>
      </c>
      <c r="Q1439" s="2">
        <v>41537</v>
      </c>
      <c r="R1439" s="13"/>
      <c r="S1439" s="1">
        <v>41522</v>
      </c>
      <c r="T1439" t="s">
        <v>53</v>
      </c>
      <c r="U1439" s="2">
        <v>41628</v>
      </c>
      <c r="V1439" s="13"/>
      <c r="AC1439" s="1">
        <v>41543</v>
      </c>
      <c r="AD1439">
        <v>3945.75</v>
      </c>
    </row>
    <row r="1440" spans="1:30" x14ac:dyDescent="0.25">
      <c r="A1440" s="1">
        <v>41528</v>
      </c>
      <c r="B1440">
        <v>3010.9360000000001</v>
      </c>
      <c r="C1440" s="1">
        <v>41528</v>
      </c>
      <c r="D1440">
        <v>1689.13</v>
      </c>
      <c r="E1440" s="1">
        <v>41528</v>
      </c>
      <c r="F1440">
        <v>2.0804999999999998</v>
      </c>
      <c r="G1440" s="1">
        <v>38622</v>
      </c>
      <c r="H1440">
        <v>4.01</v>
      </c>
      <c r="I1440" s="1">
        <v>41523</v>
      </c>
      <c r="J1440">
        <v>1653.5</v>
      </c>
      <c r="K1440" s="1">
        <v>41523</v>
      </c>
      <c r="L1440">
        <v>1646.75</v>
      </c>
      <c r="M1440" s="1">
        <v>41526</v>
      </c>
      <c r="N1440">
        <v>-6.7</v>
      </c>
      <c r="O1440" s="2">
        <v>41523</v>
      </c>
      <c r="P1440" t="s">
        <v>52</v>
      </c>
      <c r="Q1440" s="2">
        <v>41537</v>
      </c>
      <c r="R1440" s="13"/>
      <c r="S1440" s="1">
        <v>41523</v>
      </c>
      <c r="T1440" t="s">
        <v>53</v>
      </c>
      <c r="U1440" s="2">
        <v>41628</v>
      </c>
      <c r="V1440" s="13"/>
      <c r="AC1440" s="1">
        <v>41544</v>
      </c>
      <c r="AD1440">
        <v>3945.17</v>
      </c>
    </row>
    <row r="1441" spans="1:30" x14ac:dyDescent="0.25">
      <c r="A1441" s="1">
        <v>41529</v>
      </c>
      <c r="B1441">
        <v>3001.6170000000002</v>
      </c>
      <c r="C1441" s="1">
        <v>41529</v>
      </c>
      <c r="D1441">
        <v>1683.42</v>
      </c>
      <c r="E1441" s="1">
        <v>41529</v>
      </c>
      <c r="F1441">
        <v>2.0895999999999999</v>
      </c>
      <c r="G1441" s="1">
        <v>38623</v>
      </c>
      <c r="H1441">
        <v>4.0203800000000003</v>
      </c>
      <c r="I1441" s="1">
        <v>41526</v>
      </c>
      <c r="J1441">
        <v>1669</v>
      </c>
      <c r="K1441" s="1">
        <v>41526</v>
      </c>
      <c r="L1441">
        <v>1662.5</v>
      </c>
      <c r="M1441" s="1">
        <v>41527</v>
      </c>
      <c r="N1441">
        <v>-6.7</v>
      </c>
      <c r="O1441" s="2">
        <v>41526</v>
      </c>
      <c r="P1441" t="s">
        <v>52</v>
      </c>
      <c r="Q1441" s="2">
        <v>41537</v>
      </c>
      <c r="R1441" s="13"/>
      <c r="S1441" s="1">
        <v>41526</v>
      </c>
      <c r="T1441" t="s">
        <v>53</v>
      </c>
      <c r="U1441" s="2">
        <v>41628</v>
      </c>
      <c r="V1441" s="13"/>
      <c r="AC1441" s="1">
        <v>41547</v>
      </c>
      <c r="AD1441">
        <v>3941.93</v>
      </c>
    </row>
    <row r="1442" spans="1:30" x14ac:dyDescent="0.25">
      <c r="A1442" s="1">
        <v>41530</v>
      </c>
      <c r="B1442">
        <v>3009.7890000000002</v>
      </c>
      <c r="C1442" s="1">
        <v>41530</v>
      </c>
      <c r="D1442">
        <v>1687.99</v>
      </c>
      <c r="E1442" s="1">
        <v>41530</v>
      </c>
      <c r="F1442">
        <v>2.0840999999999998</v>
      </c>
      <c r="G1442" s="1">
        <v>38624</v>
      </c>
      <c r="H1442">
        <v>4.0543800000000001</v>
      </c>
      <c r="I1442" s="1">
        <v>41527</v>
      </c>
      <c r="J1442">
        <v>1682.5</v>
      </c>
      <c r="K1442" s="1">
        <v>41527</v>
      </c>
      <c r="L1442">
        <v>1675.75</v>
      </c>
      <c r="M1442" s="1">
        <v>41528</v>
      </c>
      <c r="N1442">
        <v>-6.6</v>
      </c>
      <c r="O1442" s="2">
        <v>41527</v>
      </c>
      <c r="P1442" t="s">
        <v>52</v>
      </c>
      <c r="Q1442" s="2">
        <v>41537</v>
      </c>
      <c r="R1442" s="13"/>
      <c r="S1442" s="1">
        <v>41527</v>
      </c>
      <c r="T1442" t="s">
        <v>53</v>
      </c>
      <c r="U1442" s="2">
        <v>41628</v>
      </c>
      <c r="V1442" s="13"/>
      <c r="AC1442" s="1">
        <v>41548</v>
      </c>
      <c r="AD1442">
        <v>3951.6</v>
      </c>
    </row>
    <row r="1443" spans="1:30" x14ac:dyDescent="0.25">
      <c r="A1443" s="1">
        <v>41533</v>
      </c>
      <c r="B1443">
        <v>3026.9389999999999</v>
      </c>
      <c r="C1443" s="1">
        <v>41533</v>
      </c>
      <c r="D1443">
        <v>1697.6</v>
      </c>
      <c r="E1443" s="1">
        <v>41533</v>
      </c>
      <c r="F1443">
        <v>2.0722999999999998</v>
      </c>
      <c r="G1443" s="1">
        <v>38625</v>
      </c>
      <c r="H1443">
        <v>4.0650000000000004</v>
      </c>
      <c r="I1443" s="1">
        <v>41528</v>
      </c>
      <c r="J1443">
        <v>1688.75</v>
      </c>
      <c r="K1443" s="1">
        <v>41528</v>
      </c>
      <c r="L1443">
        <v>1682.25</v>
      </c>
      <c r="M1443" s="1">
        <v>41529</v>
      </c>
      <c r="N1443">
        <v>-6.6</v>
      </c>
      <c r="O1443" s="2">
        <v>41528</v>
      </c>
      <c r="P1443" t="s">
        <v>52</v>
      </c>
      <c r="Q1443" s="2">
        <v>41537</v>
      </c>
      <c r="R1443" s="13"/>
      <c r="S1443" s="1">
        <v>41528</v>
      </c>
      <c r="T1443" t="s">
        <v>53</v>
      </c>
      <c r="U1443" s="2">
        <v>41628</v>
      </c>
      <c r="V1443" s="13"/>
      <c r="AC1443" s="1">
        <v>41549</v>
      </c>
      <c r="AD1443">
        <v>3951.76</v>
      </c>
    </row>
    <row r="1444" spans="1:30" x14ac:dyDescent="0.25">
      <c r="A1444" s="1">
        <v>41534</v>
      </c>
      <c r="B1444">
        <v>3039.7550000000001</v>
      </c>
      <c r="C1444" s="1">
        <v>41534</v>
      </c>
      <c r="D1444">
        <v>1704.76</v>
      </c>
      <c r="E1444" s="1">
        <v>41534</v>
      </c>
      <c r="F1444">
        <v>2.0638000000000001</v>
      </c>
      <c r="G1444" s="1">
        <v>38628</v>
      </c>
      <c r="H1444">
        <v>4.0768800000000001</v>
      </c>
      <c r="I1444" s="1">
        <v>41529</v>
      </c>
      <c r="J1444">
        <v>1685</v>
      </c>
      <c r="K1444" s="1">
        <v>41529</v>
      </c>
      <c r="L1444">
        <v>1678.25</v>
      </c>
      <c r="M1444" s="1">
        <v>41530</v>
      </c>
      <c r="N1444">
        <v>-6.6</v>
      </c>
      <c r="O1444" s="2">
        <v>41529</v>
      </c>
      <c r="P1444" t="s">
        <v>52</v>
      </c>
      <c r="Q1444" s="2">
        <v>41537</v>
      </c>
      <c r="R1444" s="13"/>
      <c r="S1444" s="1">
        <v>41529</v>
      </c>
      <c r="T1444" t="s">
        <v>53</v>
      </c>
      <c r="U1444" s="2">
        <v>41628</v>
      </c>
      <c r="V1444" s="13"/>
      <c r="AC1444" s="1">
        <v>41550</v>
      </c>
      <c r="AD1444">
        <v>3953.69</v>
      </c>
    </row>
    <row r="1445" spans="1:30" x14ac:dyDescent="0.25">
      <c r="A1445" s="1">
        <v>41535</v>
      </c>
      <c r="B1445">
        <v>3076.8069999999998</v>
      </c>
      <c r="C1445" s="1">
        <v>41535</v>
      </c>
      <c r="D1445">
        <v>1725.52</v>
      </c>
      <c r="E1445" s="1">
        <v>41535</v>
      </c>
      <c r="F1445">
        <v>2.0390000000000001</v>
      </c>
      <c r="G1445" s="1">
        <v>38629</v>
      </c>
      <c r="H1445">
        <v>4.09</v>
      </c>
      <c r="I1445" s="1">
        <v>41530</v>
      </c>
      <c r="J1445">
        <v>1688.5</v>
      </c>
      <c r="K1445" s="1">
        <v>41530</v>
      </c>
      <c r="L1445">
        <v>1682</v>
      </c>
      <c r="M1445" s="1">
        <v>41533</v>
      </c>
      <c r="N1445">
        <v>-6.8</v>
      </c>
      <c r="O1445" s="2">
        <v>41530</v>
      </c>
      <c r="P1445" t="s">
        <v>52</v>
      </c>
      <c r="Q1445" s="2">
        <v>41537</v>
      </c>
      <c r="R1445" s="13"/>
      <c r="S1445" s="1">
        <v>41530</v>
      </c>
      <c r="T1445" t="s">
        <v>53</v>
      </c>
      <c r="U1445" s="2">
        <v>41628</v>
      </c>
      <c r="V1445" s="13"/>
      <c r="AC1445" s="1">
        <v>41551</v>
      </c>
      <c r="AD1445">
        <v>3961.08</v>
      </c>
    </row>
    <row r="1446" spans="1:30" x14ac:dyDescent="0.25">
      <c r="A1446" s="1">
        <v>41536</v>
      </c>
      <c r="B1446">
        <v>3071.614</v>
      </c>
      <c r="C1446" s="1">
        <v>41536</v>
      </c>
      <c r="D1446">
        <v>1722.34</v>
      </c>
      <c r="E1446" s="1">
        <v>41536</v>
      </c>
      <c r="F1446">
        <v>2.0446</v>
      </c>
      <c r="G1446" s="1">
        <v>38630</v>
      </c>
      <c r="H1446">
        <v>4.0999999999999996</v>
      </c>
      <c r="I1446" s="1">
        <v>41533</v>
      </c>
      <c r="J1446">
        <v>1698</v>
      </c>
      <c r="K1446" s="1">
        <v>41533</v>
      </c>
      <c r="L1446">
        <v>1691.25</v>
      </c>
      <c r="M1446" s="1">
        <v>41534</v>
      </c>
      <c r="N1446">
        <v>-6.7</v>
      </c>
      <c r="O1446" s="2">
        <v>41533</v>
      </c>
      <c r="P1446" t="s">
        <v>52</v>
      </c>
      <c r="Q1446" s="2">
        <v>41537</v>
      </c>
      <c r="R1446" s="13"/>
      <c r="S1446" s="1">
        <v>41533</v>
      </c>
      <c r="T1446" t="s">
        <v>53</v>
      </c>
      <c r="U1446" s="2">
        <v>41628</v>
      </c>
      <c r="V1446" s="13"/>
      <c r="AC1446" s="1">
        <v>41554</v>
      </c>
      <c r="AD1446">
        <v>3963.57</v>
      </c>
    </row>
    <row r="1447" spans="1:30" x14ac:dyDescent="0.25">
      <c r="A1447" s="1">
        <v>41537</v>
      </c>
      <c r="B1447">
        <v>3049.471</v>
      </c>
      <c r="C1447" s="1">
        <v>41537</v>
      </c>
      <c r="D1447">
        <v>1709.91</v>
      </c>
      <c r="E1447" s="1">
        <v>41537</v>
      </c>
      <c r="F1447">
        <v>2.0598000000000001</v>
      </c>
      <c r="G1447" s="1">
        <v>38631</v>
      </c>
      <c r="H1447">
        <v>4.1100000000000003</v>
      </c>
      <c r="I1447" s="1">
        <v>41534</v>
      </c>
      <c r="J1447">
        <v>1705</v>
      </c>
      <c r="K1447" s="1">
        <v>41534</v>
      </c>
      <c r="L1447">
        <v>1698.25</v>
      </c>
      <c r="M1447" s="1">
        <v>41535</v>
      </c>
      <c r="N1447">
        <v>-6.6</v>
      </c>
      <c r="O1447" s="2">
        <v>41534</v>
      </c>
      <c r="P1447" t="s">
        <v>52</v>
      </c>
      <c r="Q1447" s="2">
        <v>41537</v>
      </c>
      <c r="R1447" s="13"/>
      <c r="S1447" s="1">
        <v>41534</v>
      </c>
      <c r="T1447" t="s">
        <v>53</v>
      </c>
      <c r="U1447" s="2">
        <v>41628</v>
      </c>
      <c r="V1447" s="13"/>
      <c r="AC1447" s="1">
        <v>41555</v>
      </c>
      <c r="AD1447">
        <v>3948.25</v>
      </c>
    </row>
    <row r="1448" spans="1:30" x14ac:dyDescent="0.25">
      <c r="A1448" s="1">
        <v>41540</v>
      </c>
      <c r="B1448">
        <v>3035.085</v>
      </c>
      <c r="C1448" s="1">
        <v>41540</v>
      </c>
      <c r="D1448">
        <v>1701.84</v>
      </c>
      <c r="E1448" s="1">
        <v>41540</v>
      </c>
      <c r="F1448">
        <v>2.0638000000000001</v>
      </c>
      <c r="G1448" s="1">
        <v>38632</v>
      </c>
      <c r="H1448">
        <v>4.1150000000000002</v>
      </c>
      <c r="I1448" s="1">
        <v>41535</v>
      </c>
      <c r="J1448">
        <v>1724.5</v>
      </c>
      <c r="K1448" s="1">
        <v>41535</v>
      </c>
      <c r="L1448">
        <v>1717.75</v>
      </c>
      <c r="M1448" s="1">
        <v>41536</v>
      </c>
      <c r="N1448">
        <v>-6.9</v>
      </c>
      <c r="O1448" s="2">
        <v>41535</v>
      </c>
      <c r="P1448" t="s">
        <v>52</v>
      </c>
      <c r="Q1448" s="2">
        <v>41537</v>
      </c>
      <c r="R1448" s="13"/>
      <c r="S1448" s="1">
        <v>41535</v>
      </c>
      <c r="T1448" t="s">
        <v>53</v>
      </c>
      <c r="U1448" s="2">
        <v>41628</v>
      </c>
      <c r="V1448" s="13"/>
      <c r="AC1448" s="1">
        <v>41556</v>
      </c>
      <c r="AD1448">
        <v>3949.85</v>
      </c>
    </row>
    <row r="1449" spans="1:30" x14ac:dyDescent="0.25">
      <c r="A1449" s="1">
        <v>41541</v>
      </c>
      <c r="B1449">
        <v>3027.5169999999998</v>
      </c>
      <c r="C1449" s="1">
        <v>41541</v>
      </c>
      <c r="D1449">
        <v>1697.42</v>
      </c>
      <c r="E1449" s="1">
        <v>41541</v>
      </c>
      <c r="F1449">
        <v>2.0701999999999998</v>
      </c>
      <c r="G1449" s="1">
        <v>38636</v>
      </c>
      <c r="H1449">
        <v>4.13</v>
      </c>
      <c r="I1449" s="1">
        <v>41536</v>
      </c>
      <c r="J1449">
        <v>1724.25</v>
      </c>
      <c r="K1449" s="1">
        <v>41536</v>
      </c>
      <c r="L1449">
        <v>1717.5</v>
      </c>
      <c r="M1449" s="1">
        <v>41537</v>
      </c>
      <c r="N1449">
        <v>-7.6</v>
      </c>
      <c r="O1449" s="2">
        <v>41536</v>
      </c>
      <c r="P1449" t="s">
        <v>52</v>
      </c>
      <c r="Q1449" s="2">
        <v>41537</v>
      </c>
      <c r="R1449" s="13"/>
      <c r="S1449" s="1">
        <v>41536</v>
      </c>
      <c r="T1449" t="s">
        <v>53</v>
      </c>
      <c r="U1449" s="2">
        <v>41628</v>
      </c>
      <c r="V1449" s="13"/>
      <c r="AC1449" s="1">
        <v>41557</v>
      </c>
      <c r="AD1449">
        <v>3986.91</v>
      </c>
    </row>
    <row r="1450" spans="1:30" x14ac:dyDescent="0.25">
      <c r="A1450" s="1">
        <v>41542</v>
      </c>
      <c r="B1450">
        <v>3019.308</v>
      </c>
      <c r="C1450" s="1">
        <v>41542</v>
      </c>
      <c r="D1450">
        <v>1692.77</v>
      </c>
      <c r="E1450" s="1">
        <v>41542</v>
      </c>
      <c r="F1450">
        <v>2.0760999999999998</v>
      </c>
      <c r="G1450" s="1">
        <v>38637</v>
      </c>
      <c r="H1450">
        <v>4.1399999999999997</v>
      </c>
      <c r="I1450" s="1">
        <v>41537</v>
      </c>
      <c r="J1450">
        <v>1723.89</v>
      </c>
      <c r="K1450" s="1">
        <v>41537</v>
      </c>
      <c r="L1450">
        <v>1702.5</v>
      </c>
      <c r="M1450" s="1">
        <v>41540</v>
      </c>
      <c r="N1450">
        <v>-6.8</v>
      </c>
      <c r="O1450" s="2">
        <v>41537</v>
      </c>
      <c r="P1450" t="s">
        <v>52</v>
      </c>
      <c r="Q1450" s="2">
        <v>41537</v>
      </c>
      <c r="R1450" s="13"/>
      <c r="S1450" s="1">
        <v>41537</v>
      </c>
      <c r="T1450" t="s">
        <v>53</v>
      </c>
      <c r="U1450" s="2">
        <v>41628</v>
      </c>
      <c r="V1450" s="13"/>
      <c r="AC1450" s="1">
        <v>41558</v>
      </c>
      <c r="AD1450">
        <v>3972.77</v>
      </c>
    </row>
    <row r="1451" spans="1:30" x14ac:dyDescent="0.25">
      <c r="A1451" s="1">
        <v>41543</v>
      </c>
      <c r="B1451">
        <v>3030.4119999999998</v>
      </c>
      <c r="C1451" s="1">
        <v>41543</v>
      </c>
      <c r="D1451">
        <v>1698.67</v>
      </c>
      <c r="E1451" s="1">
        <v>41543</v>
      </c>
      <c r="F1451">
        <v>2.0687000000000002</v>
      </c>
      <c r="G1451" s="1">
        <v>38638</v>
      </c>
      <c r="H1451">
        <v>4.1500000000000004</v>
      </c>
      <c r="I1451" s="1">
        <v>41540</v>
      </c>
      <c r="J1451">
        <v>1692.75</v>
      </c>
      <c r="K1451" s="1">
        <v>41540</v>
      </c>
      <c r="L1451">
        <v>1686</v>
      </c>
      <c r="M1451" s="1">
        <v>41541</v>
      </c>
      <c r="N1451">
        <v>-6.8</v>
      </c>
      <c r="O1451" s="2">
        <v>41540</v>
      </c>
      <c r="P1451" t="s">
        <v>53</v>
      </c>
      <c r="Q1451" s="2">
        <v>41628</v>
      </c>
      <c r="R1451" s="13"/>
      <c r="S1451" s="1">
        <v>41540</v>
      </c>
      <c r="T1451" t="s">
        <v>54</v>
      </c>
      <c r="U1451" s="2">
        <v>41719</v>
      </c>
      <c r="V1451" s="13"/>
      <c r="AC1451" s="1">
        <v>41562</v>
      </c>
      <c r="AD1451">
        <v>3981.73</v>
      </c>
    </row>
    <row r="1452" spans="1:30" x14ac:dyDescent="0.25">
      <c r="A1452" s="1">
        <v>41544</v>
      </c>
      <c r="B1452">
        <v>3018.2359999999999</v>
      </c>
      <c r="C1452" s="1">
        <v>41544</v>
      </c>
      <c r="D1452">
        <v>1691.75</v>
      </c>
      <c r="E1452" s="1">
        <v>41544</v>
      </c>
      <c r="F1452">
        <v>2.0790999999999999</v>
      </c>
      <c r="G1452" s="1">
        <v>38639</v>
      </c>
      <c r="H1452">
        <v>4.1593799999999996</v>
      </c>
      <c r="I1452" s="1">
        <v>41541</v>
      </c>
      <c r="J1452">
        <v>1692.5</v>
      </c>
      <c r="K1452" s="1">
        <v>41541</v>
      </c>
      <c r="L1452">
        <v>1685.75</v>
      </c>
      <c r="M1452" s="1">
        <v>41542</v>
      </c>
      <c r="N1452">
        <v>-6.8</v>
      </c>
      <c r="O1452" s="2">
        <v>41541</v>
      </c>
      <c r="P1452" t="s">
        <v>53</v>
      </c>
      <c r="Q1452" s="2">
        <v>41628</v>
      </c>
      <c r="R1452" s="13"/>
      <c r="S1452" s="1">
        <v>41541</v>
      </c>
      <c r="T1452" t="s">
        <v>54</v>
      </c>
      <c r="U1452" s="2">
        <v>41719</v>
      </c>
      <c r="V1452" s="13"/>
      <c r="AC1452" s="1">
        <v>41563</v>
      </c>
      <c r="AD1452">
        <v>3971.48</v>
      </c>
    </row>
    <row r="1453" spans="1:30" x14ac:dyDescent="0.25">
      <c r="A1453" s="1">
        <v>41547</v>
      </c>
      <c r="B1453">
        <v>3000.1790000000001</v>
      </c>
      <c r="C1453" s="1">
        <v>41547</v>
      </c>
      <c r="D1453">
        <v>1681.55</v>
      </c>
      <c r="E1453" s="1">
        <v>41547</v>
      </c>
      <c r="F1453">
        <v>2.0922000000000001</v>
      </c>
      <c r="G1453" s="1">
        <v>38642</v>
      </c>
      <c r="H1453">
        <v>4.1675000000000004</v>
      </c>
      <c r="I1453" s="1">
        <v>41542</v>
      </c>
      <c r="J1453">
        <v>1685.75</v>
      </c>
      <c r="K1453" s="1">
        <v>41542</v>
      </c>
      <c r="L1453">
        <v>1679</v>
      </c>
      <c r="M1453" s="1">
        <v>41543</v>
      </c>
      <c r="N1453">
        <v>-6.8</v>
      </c>
      <c r="O1453" s="2">
        <v>41542</v>
      </c>
      <c r="P1453" t="s">
        <v>53</v>
      </c>
      <c r="Q1453" s="2">
        <v>41628</v>
      </c>
      <c r="R1453" s="13"/>
      <c r="S1453" s="1">
        <v>41542</v>
      </c>
      <c r="T1453" t="s">
        <v>54</v>
      </c>
      <c r="U1453" s="2">
        <v>41719</v>
      </c>
      <c r="V1453" s="13"/>
      <c r="AC1453" s="1">
        <v>41564</v>
      </c>
      <c r="AD1453">
        <v>3958.31</v>
      </c>
    </row>
    <row r="1454" spans="1:30" x14ac:dyDescent="0.25">
      <c r="A1454" s="1">
        <v>41548</v>
      </c>
      <c r="B1454">
        <v>3024.38</v>
      </c>
      <c r="C1454" s="1">
        <v>41548</v>
      </c>
      <c r="D1454">
        <v>1695</v>
      </c>
      <c r="E1454" s="1">
        <v>41548</v>
      </c>
      <c r="F1454">
        <v>2.0758999999999999</v>
      </c>
      <c r="G1454" s="1">
        <v>38643</v>
      </c>
      <c r="H1454">
        <v>4.1741299999999999</v>
      </c>
      <c r="I1454" s="1">
        <v>41543</v>
      </c>
      <c r="J1454">
        <v>1692.5</v>
      </c>
      <c r="K1454" s="1">
        <v>41543</v>
      </c>
      <c r="L1454">
        <v>1685.75</v>
      </c>
      <c r="M1454" s="1">
        <v>41544</v>
      </c>
      <c r="N1454">
        <v>-6.8</v>
      </c>
      <c r="O1454" s="2">
        <v>41543</v>
      </c>
      <c r="P1454" t="s">
        <v>53</v>
      </c>
      <c r="Q1454" s="2">
        <v>41628</v>
      </c>
      <c r="R1454" s="13"/>
      <c r="S1454" s="1">
        <v>41543</v>
      </c>
      <c r="T1454" t="s">
        <v>54</v>
      </c>
      <c r="U1454" s="2">
        <v>41719</v>
      </c>
      <c r="V1454" s="13"/>
      <c r="AC1454" s="1">
        <v>41565</v>
      </c>
      <c r="AD1454">
        <v>3943</v>
      </c>
    </row>
    <row r="1455" spans="1:30" x14ac:dyDescent="0.25">
      <c r="A1455" s="1">
        <v>41549</v>
      </c>
      <c r="B1455">
        <v>3022.951</v>
      </c>
      <c r="C1455" s="1">
        <v>41549</v>
      </c>
      <c r="D1455">
        <v>1693.87</v>
      </c>
      <c r="E1455" s="1">
        <v>41549</v>
      </c>
      <c r="F1455">
        <v>2.08</v>
      </c>
      <c r="G1455" s="1">
        <v>38644</v>
      </c>
      <c r="H1455">
        <v>4.1806299999999998</v>
      </c>
      <c r="I1455" s="1">
        <v>41544</v>
      </c>
      <c r="J1455">
        <v>1686.5</v>
      </c>
      <c r="K1455" s="1">
        <v>41544</v>
      </c>
      <c r="L1455">
        <v>1679.5</v>
      </c>
      <c r="M1455" s="1">
        <v>41547</v>
      </c>
      <c r="N1455">
        <v>-6.8</v>
      </c>
      <c r="O1455" s="2">
        <v>41544</v>
      </c>
      <c r="P1455" t="s">
        <v>53</v>
      </c>
      <c r="Q1455" s="2">
        <v>41628</v>
      </c>
      <c r="R1455" s="13"/>
      <c r="S1455" s="1">
        <v>41544</v>
      </c>
      <c r="T1455" t="s">
        <v>54</v>
      </c>
      <c r="U1455" s="2">
        <v>41719</v>
      </c>
      <c r="V1455" s="13"/>
      <c r="AC1455" s="1">
        <v>41568</v>
      </c>
      <c r="AD1455">
        <v>3942.67</v>
      </c>
    </row>
    <row r="1456" spans="1:30" x14ac:dyDescent="0.25">
      <c r="A1456" s="1">
        <v>41550</v>
      </c>
      <c r="B1456">
        <v>2995.8119999999999</v>
      </c>
      <c r="C1456" s="1">
        <v>41550</v>
      </c>
      <c r="D1456">
        <v>1678.66</v>
      </c>
      <c r="E1456" s="1">
        <v>41550</v>
      </c>
      <c r="F1456">
        <v>2.0989</v>
      </c>
      <c r="G1456" s="1">
        <v>38645</v>
      </c>
      <c r="H1456">
        <v>4.1937499999999996</v>
      </c>
      <c r="I1456" s="1">
        <v>41547</v>
      </c>
      <c r="J1456">
        <v>1674.25</v>
      </c>
      <c r="K1456" s="1">
        <v>41547</v>
      </c>
      <c r="L1456">
        <v>1667.5</v>
      </c>
      <c r="M1456" s="1">
        <v>41548</v>
      </c>
      <c r="N1456">
        <v>-6.7</v>
      </c>
      <c r="O1456" s="2">
        <v>41547</v>
      </c>
      <c r="P1456" t="s">
        <v>53</v>
      </c>
      <c r="Q1456" s="2">
        <v>41628</v>
      </c>
      <c r="R1456" s="13"/>
      <c r="S1456" s="1">
        <v>41547</v>
      </c>
      <c r="T1456" t="s">
        <v>54</v>
      </c>
      <c r="U1456" s="2">
        <v>41719</v>
      </c>
      <c r="V1456" s="13"/>
      <c r="AC1456" s="1">
        <v>41569</v>
      </c>
      <c r="AD1456">
        <v>3931.92</v>
      </c>
    </row>
    <row r="1457" spans="1:30" x14ac:dyDescent="0.25">
      <c r="A1457" s="1">
        <v>41551</v>
      </c>
      <c r="B1457">
        <v>3017.05</v>
      </c>
      <c r="C1457" s="1">
        <v>41551</v>
      </c>
      <c r="D1457">
        <v>1690.5</v>
      </c>
      <c r="E1457" s="1">
        <v>41551</v>
      </c>
      <c r="F1457">
        <v>2.0855999999999999</v>
      </c>
      <c r="G1457" s="1">
        <v>38646</v>
      </c>
      <c r="H1457">
        <v>4.2</v>
      </c>
      <c r="I1457" s="1">
        <v>41548</v>
      </c>
      <c r="J1457">
        <v>1689.5</v>
      </c>
      <c r="K1457" s="1">
        <v>41548</v>
      </c>
      <c r="L1457">
        <v>1682.75</v>
      </c>
      <c r="M1457" s="1">
        <v>41549</v>
      </c>
      <c r="N1457">
        <v>-6.7</v>
      </c>
      <c r="O1457" s="2">
        <v>41548</v>
      </c>
      <c r="P1457" t="s">
        <v>53</v>
      </c>
      <c r="Q1457" s="2">
        <v>41628</v>
      </c>
      <c r="R1457" s="13"/>
      <c r="S1457" s="1">
        <v>41548</v>
      </c>
      <c r="T1457" t="s">
        <v>54</v>
      </c>
      <c r="U1457" s="2">
        <v>41719</v>
      </c>
      <c r="V1457" s="13"/>
      <c r="AC1457" s="1">
        <v>41570</v>
      </c>
      <c r="AD1457">
        <v>3939.65</v>
      </c>
    </row>
    <row r="1458" spans="1:30" x14ac:dyDescent="0.25">
      <c r="A1458" s="1">
        <v>41554</v>
      </c>
      <c r="B1458">
        <v>2991.3850000000002</v>
      </c>
      <c r="C1458" s="1">
        <v>41554</v>
      </c>
      <c r="D1458">
        <v>1676.12</v>
      </c>
      <c r="E1458" s="1">
        <v>41554</v>
      </c>
      <c r="F1458">
        <v>2.1036999999999999</v>
      </c>
      <c r="G1458" s="1">
        <v>38649</v>
      </c>
      <c r="H1458">
        <v>4.2062499999999998</v>
      </c>
      <c r="I1458" s="1">
        <v>41549</v>
      </c>
      <c r="J1458">
        <v>1683</v>
      </c>
      <c r="K1458" s="1">
        <v>41549</v>
      </c>
      <c r="L1458">
        <v>1676.5</v>
      </c>
      <c r="M1458" s="1">
        <v>41550</v>
      </c>
      <c r="N1458">
        <v>-6.8</v>
      </c>
      <c r="O1458" s="2">
        <v>41549</v>
      </c>
      <c r="P1458" t="s">
        <v>53</v>
      </c>
      <c r="Q1458" s="2">
        <v>41628</v>
      </c>
      <c r="R1458" s="13"/>
      <c r="S1458" s="1">
        <v>41549</v>
      </c>
      <c r="T1458" t="s">
        <v>54</v>
      </c>
      <c r="U1458" s="2">
        <v>41719</v>
      </c>
      <c r="V1458" s="13"/>
      <c r="AC1458" s="1">
        <v>41571</v>
      </c>
      <c r="AD1458">
        <v>3938.96</v>
      </c>
    </row>
    <row r="1459" spans="1:30" x14ac:dyDescent="0.25">
      <c r="A1459" s="1">
        <v>41555</v>
      </c>
      <c r="B1459">
        <v>2955.4110000000001</v>
      </c>
      <c r="C1459" s="1">
        <v>41555</v>
      </c>
      <c r="D1459">
        <v>1655.45</v>
      </c>
      <c r="E1459" s="1">
        <v>41555</v>
      </c>
      <c r="F1459">
        <v>2.1313</v>
      </c>
      <c r="G1459" s="1">
        <v>38650</v>
      </c>
      <c r="H1459">
        <v>4.21563</v>
      </c>
      <c r="I1459" s="1">
        <v>41550</v>
      </c>
      <c r="J1459">
        <v>1669.75</v>
      </c>
      <c r="K1459" s="1">
        <v>41550</v>
      </c>
      <c r="L1459">
        <v>1663</v>
      </c>
      <c r="M1459" s="1">
        <v>41551</v>
      </c>
      <c r="N1459">
        <v>-6.7</v>
      </c>
      <c r="O1459" s="2">
        <v>41550</v>
      </c>
      <c r="P1459" t="s">
        <v>53</v>
      </c>
      <c r="Q1459" s="2">
        <v>41628</v>
      </c>
      <c r="R1459" s="13"/>
      <c r="S1459" s="1">
        <v>41550</v>
      </c>
      <c r="T1459" t="s">
        <v>54</v>
      </c>
      <c r="U1459" s="2">
        <v>41719</v>
      </c>
      <c r="V1459" s="13"/>
      <c r="AC1459" s="1">
        <v>41572</v>
      </c>
      <c r="AD1459">
        <v>3937.05</v>
      </c>
    </row>
    <row r="1460" spans="1:30" x14ac:dyDescent="0.25">
      <c r="A1460" s="1">
        <v>41556</v>
      </c>
      <c r="B1460">
        <v>2957.3989999999999</v>
      </c>
      <c r="C1460" s="1">
        <v>41556</v>
      </c>
      <c r="D1460">
        <v>1656.4</v>
      </c>
      <c r="E1460" s="1">
        <v>41556</v>
      </c>
      <c r="F1460">
        <v>2.133</v>
      </c>
      <c r="G1460" s="1">
        <v>38651</v>
      </c>
      <c r="H1460">
        <v>4.2300000000000004</v>
      </c>
      <c r="I1460" s="1">
        <v>41551</v>
      </c>
      <c r="J1460">
        <v>1684.75</v>
      </c>
      <c r="K1460" s="1">
        <v>41551</v>
      </c>
      <c r="L1460">
        <v>1678</v>
      </c>
      <c r="M1460" s="1">
        <v>41554</v>
      </c>
      <c r="N1460">
        <v>-6.7</v>
      </c>
      <c r="O1460" s="2">
        <v>41551</v>
      </c>
      <c r="P1460" t="s">
        <v>53</v>
      </c>
      <c r="Q1460" s="2">
        <v>41628</v>
      </c>
      <c r="R1460" s="13"/>
      <c r="S1460" s="1">
        <v>41551</v>
      </c>
      <c r="T1460" t="s">
        <v>54</v>
      </c>
      <c r="U1460" s="2">
        <v>41719</v>
      </c>
      <c r="V1460" s="13"/>
      <c r="AC1460" s="1">
        <v>41575</v>
      </c>
      <c r="AD1460">
        <v>3935.82</v>
      </c>
    </row>
    <row r="1461" spans="1:30" x14ac:dyDescent="0.25">
      <c r="A1461" s="1">
        <v>41557</v>
      </c>
      <c r="B1461">
        <v>3022.4279999999999</v>
      </c>
      <c r="C1461" s="1">
        <v>41557</v>
      </c>
      <c r="D1461">
        <v>1692.56</v>
      </c>
      <c r="E1461" s="1">
        <v>41557</v>
      </c>
      <c r="F1461">
        <v>2.0882000000000001</v>
      </c>
      <c r="G1461" s="1">
        <v>38652</v>
      </c>
      <c r="H1461">
        <v>4.2431299999999998</v>
      </c>
      <c r="I1461" s="1">
        <v>41554</v>
      </c>
      <c r="J1461">
        <v>1667.75</v>
      </c>
      <c r="K1461" s="1">
        <v>41554</v>
      </c>
      <c r="L1461">
        <v>1661</v>
      </c>
      <c r="M1461" s="1">
        <v>41555</v>
      </c>
      <c r="N1461">
        <v>-6.7</v>
      </c>
      <c r="O1461" s="2">
        <v>41554</v>
      </c>
      <c r="P1461" t="s">
        <v>53</v>
      </c>
      <c r="Q1461" s="2">
        <v>41628</v>
      </c>
      <c r="R1461" s="13"/>
      <c r="S1461" s="1">
        <v>41554</v>
      </c>
      <c r="T1461" t="s">
        <v>54</v>
      </c>
      <c r="U1461" s="2">
        <v>41719</v>
      </c>
      <c r="V1461" s="13"/>
      <c r="AC1461" s="1">
        <v>41576</v>
      </c>
      <c r="AD1461">
        <v>3931.18</v>
      </c>
    </row>
    <row r="1462" spans="1:30" x14ac:dyDescent="0.25">
      <c r="A1462" s="1">
        <v>41558</v>
      </c>
      <c r="B1462">
        <v>3041.4259999999999</v>
      </c>
      <c r="C1462" s="1">
        <v>41558</v>
      </c>
      <c r="D1462">
        <v>1703.2</v>
      </c>
      <c r="E1462" s="1">
        <v>41558</v>
      </c>
      <c r="F1462">
        <v>2.0752999999999999</v>
      </c>
      <c r="G1462" s="1">
        <v>38653</v>
      </c>
      <c r="H1462">
        <v>4.25</v>
      </c>
      <c r="I1462" s="1">
        <v>41555</v>
      </c>
      <c r="J1462">
        <v>1650.5</v>
      </c>
      <c r="K1462" s="1">
        <v>41555</v>
      </c>
      <c r="L1462">
        <v>1643.75</v>
      </c>
      <c r="M1462" s="1">
        <v>41556</v>
      </c>
      <c r="N1462">
        <v>-6.7</v>
      </c>
      <c r="O1462" s="2">
        <v>41555</v>
      </c>
      <c r="P1462" t="s">
        <v>53</v>
      </c>
      <c r="Q1462" s="2">
        <v>41628</v>
      </c>
      <c r="R1462" s="13"/>
      <c r="S1462" s="1">
        <v>41555</v>
      </c>
      <c r="T1462" t="s">
        <v>54</v>
      </c>
      <c r="U1462" s="2">
        <v>41719</v>
      </c>
      <c r="V1462" s="13"/>
      <c r="AC1462" s="1">
        <v>41577</v>
      </c>
      <c r="AD1462">
        <v>3938.21</v>
      </c>
    </row>
    <row r="1463" spans="1:30" x14ac:dyDescent="0.25">
      <c r="A1463" s="1">
        <v>41561</v>
      </c>
      <c r="B1463">
        <v>3053.835</v>
      </c>
      <c r="C1463" s="1">
        <v>41561</v>
      </c>
      <c r="D1463">
        <v>1710.14</v>
      </c>
      <c r="E1463" s="1">
        <v>41561</v>
      </c>
      <c r="F1463">
        <v>2.0669</v>
      </c>
      <c r="G1463" s="1">
        <v>38656</v>
      </c>
      <c r="H1463">
        <v>4.26</v>
      </c>
      <c r="I1463" s="1">
        <v>41556</v>
      </c>
      <c r="J1463">
        <v>1648.75</v>
      </c>
      <c r="K1463" s="1">
        <v>41556</v>
      </c>
      <c r="L1463">
        <v>1642</v>
      </c>
      <c r="M1463" s="1">
        <v>41557</v>
      </c>
      <c r="N1463">
        <v>-6.7</v>
      </c>
      <c r="O1463" s="2">
        <v>41556</v>
      </c>
      <c r="P1463" t="s">
        <v>53</v>
      </c>
      <c r="Q1463" s="2">
        <v>41628</v>
      </c>
      <c r="R1463" s="13"/>
      <c r="S1463" s="1">
        <v>41556</v>
      </c>
      <c r="T1463" t="s">
        <v>54</v>
      </c>
      <c r="U1463" s="2">
        <v>41719</v>
      </c>
      <c r="V1463" s="13"/>
      <c r="AC1463" s="1">
        <v>41578</v>
      </c>
      <c r="AD1463">
        <v>3938.74</v>
      </c>
    </row>
    <row r="1464" spans="1:30" x14ac:dyDescent="0.25">
      <c r="A1464" s="1">
        <v>41562</v>
      </c>
      <c r="B1464">
        <v>3032.2730000000001</v>
      </c>
      <c r="C1464" s="1">
        <v>41562</v>
      </c>
      <c r="D1464">
        <v>1698.06</v>
      </c>
      <c r="E1464" s="1">
        <v>41562</v>
      </c>
      <c r="F1464">
        <v>2.0815999999999999</v>
      </c>
      <c r="G1464" s="1">
        <v>38657</v>
      </c>
      <c r="H1464">
        <v>4.2606299999999999</v>
      </c>
      <c r="I1464" s="1">
        <v>41557</v>
      </c>
      <c r="J1464">
        <v>1685</v>
      </c>
      <c r="K1464" s="1">
        <v>41557</v>
      </c>
      <c r="L1464">
        <v>1678.25</v>
      </c>
      <c r="M1464" s="1">
        <v>41558</v>
      </c>
      <c r="N1464">
        <v>-6.7</v>
      </c>
      <c r="O1464" s="2">
        <v>41557</v>
      </c>
      <c r="P1464" t="s">
        <v>53</v>
      </c>
      <c r="Q1464" s="2">
        <v>41628</v>
      </c>
      <c r="R1464" s="13"/>
      <c r="S1464" s="1">
        <v>41557</v>
      </c>
      <c r="T1464" t="s">
        <v>54</v>
      </c>
      <c r="U1464" s="2">
        <v>41719</v>
      </c>
      <c r="V1464" s="13"/>
      <c r="AC1464" s="1">
        <v>41579</v>
      </c>
      <c r="AD1464">
        <v>3940.56</v>
      </c>
    </row>
    <row r="1465" spans="1:30" x14ac:dyDescent="0.25">
      <c r="A1465" s="1">
        <v>41563</v>
      </c>
      <c r="B1465">
        <v>3074.5419999999999</v>
      </c>
      <c r="C1465" s="1">
        <v>41563</v>
      </c>
      <c r="D1465">
        <v>1721.54</v>
      </c>
      <c r="E1465" s="1">
        <v>41563</v>
      </c>
      <c r="F1465">
        <v>2.0539000000000001</v>
      </c>
      <c r="G1465" s="1">
        <v>38658</v>
      </c>
      <c r="H1465">
        <v>4.28</v>
      </c>
      <c r="I1465" s="1">
        <v>41558</v>
      </c>
      <c r="J1465">
        <v>1699</v>
      </c>
      <c r="K1465" s="1">
        <v>41558</v>
      </c>
      <c r="L1465">
        <v>1692.25</v>
      </c>
      <c r="M1465" s="1">
        <v>41561</v>
      </c>
      <c r="N1465">
        <v>-6.7</v>
      </c>
      <c r="O1465" s="2">
        <v>41558</v>
      </c>
      <c r="P1465" t="s">
        <v>53</v>
      </c>
      <c r="Q1465" s="2">
        <v>41628</v>
      </c>
      <c r="R1465" s="13"/>
      <c r="S1465" s="1">
        <v>41558</v>
      </c>
      <c r="T1465" t="s">
        <v>54</v>
      </c>
      <c r="U1465" s="2">
        <v>41719</v>
      </c>
      <c r="V1465" s="13"/>
      <c r="AC1465" s="1">
        <v>41582</v>
      </c>
      <c r="AD1465">
        <v>3940.96</v>
      </c>
    </row>
    <row r="1466" spans="1:30" x14ac:dyDescent="0.25">
      <c r="A1466" s="1">
        <v>41564</v>
      </c>
      <c r="B1466">
        <v>3095.42</v>
      </c>
      <c r="C1466" s="1">
        <v>41564</v>
      </c>
      <c r="D1466">
        <v>1733.15</v>
      </c>
      <c r="E1466" s="1">
        <v>41564</v>
      </c>
      <c r="F1466">
        <v>2.0413999999999999</v>
      </c>
      <c r="G1466" s="1">
        <v>38659</v>
      </c>
      <c r="H1466">
        <v>4.2906300000000002</v>
      </c>
      <c r="I1466" s="1">
        <v>41561</v>
      </c>
      <c r="J1466">
        <v>1704.25</v>
      </c>
      <c r="K1466" s="1">
        <v>41561</v>
      </c>
      <c r="L1466">
        <v>1697.5</v>
      </c>
      <c r="M1466" s="1">
        <v>41562</v>
      </c>
      <c r="N1466">
        <v>-6.6</v>
      </c>
      <c r="O1466" s="2">
        <v>41561</v>
      </c>
      <c r="P1466" t="s">
        <v>53</v>
      </c>
      <c r="Q1466" s="2">
        <v>41628</v>
      </c>
      <c r="R1466" s="13"/>
      <c r="S1466" s="1">
        <v>41561</v>
      </c>
      <c r="T1466" t="s">
        <v>54</v>
      </c>
      <c r="U1466" s="2">
        <v>41719</v>
      </c>
      <c r="V1466" s="13"/>
      <c r="AC1466" s="1">
        <v>41583</v>
      </c>
      <c r="AD1466">
        <v>3942.03</v>
      </c>
    </row>
    <row r="1467" spans="1:30" x14ac:dyDescent="0.25">
      <c r="A1467" s="1">
        <v>41565</v>
      </c>
      <c r="B1467">
        <v>3115.7710000000002</v>
      </c>
      <c r="C1467" s="1">
        <v>41565</v>
      </c>
      <c r="D1467">
        <v>1744.5</v>
      </c>
      <c r="E1467" s="1">
        <v>41565</v>
      </c>
      <c r="F1467">
        <v>2.0272000000000001</v>
      </c>
      <c r="G1467" s="1">
        <v>38660</v>
      </c>
      <c r="H1467">
        <v>4.3</v>
      </c>
      <c r="I1467" s="1">
        <v>41562</v>
      </c>
      <c r="J1467">
        <v>1692</v>
      </c>
      <c r="K1467" s="1">
        <v>41562</v>
      </c>
      <c r="L1467">
        <v>1685.5</v>
      </c>
      <c r="M1467" s="1">
        <v>41563</v>
      </c>
      <c r="N1467">
        <v>-6.5</v>
      </c>
      <c r="O1467" s="2">
        <v>41562</v>
      </c>
      <c r="P1467" t="s">
        <v>53</v>
      </c>
      <c r="Q1467" s="2">
        <v>41628</v>
      </c>
      <c r="R1467" s="13"/>
      <c r="S1467" s="1">
        <v>41562</v>
      </c>
      <c r="T1467" t="s">
        <v>54</v>
      </c>
      <c r="U1467" s="2">
        <v>41719</v>
      </c>
      <c r="V1467" s="13"/>
      <c r="AC1467" s="1">
        <v>41584</v>
      </c>
      <c r="AD1467">
        <v>3941.51</v>
      </c>
    </row>
    <row r="1468" spans="1:30" x14ac:dyDescent="0.25">
      <c r="A1468" s="1">
        <v>41568</v>
      </c>
      <c r="B1468">
        <v>3116.0889999999999</v>
      </c>
      <c r="C1468" s="1">
        <v>41568</v>
      </c>
      <c r="D1468">
        <v>1744.66</v>
      </c>
      <c r="E1468" s="1">
        <v>41568</v>
      </c>
      <c r="F1468">
        <v>2.0272000000000001</v>
      </c>
      <c r="G1468" s="1">
        <v>38663</v>
      </c>
      <c r="H1468">
        <v>4.3043800000000001</v>
      </c>
      <c r="I1468" s="1">
        <v>41563</v>
      </c>
      <c r="J1468">
        <v>1713.25</v>
      </c>
      <c r="K1468" s="1">
        <v>41563</v>
      </c>
      <c r="L1468">
        <v>1706.75</v>
      </c>
      <c r="M1468" s="1">
        <v>41564</v>
      </c>
      <c r="N1468">
        <v>-6.6</v>
      </c>
      <c r="O1468" s="2">
        <v>41563</v>
      </c>
      <c r="P1468" t="s">
        <v>53</v>
      </c>
      <c r="Q1468" s="2">
        <v>41628</v>
      </c>
      <c r="R1468" s="13"/>
      <c r="S1468" s="1">
        <v>41563</v>
      </c>
      <c r="T1468" t="s">
        <v>54</v>
      </c>
      <c r="U1468" s="2">
        <v>41719</v>
      </c>
      <c r="V1468" s="13"/>
      <c r="AC1468" s="1">
        <v>41585</v>
      </c>
      <c r="AD1468">
        <v>3951.86</v>
      </c>
    </row>
    <row r="1469" spans="1:30" x14ac:dyDescent="0.25">
      <c r="A1469" s="1">
        <v>41569</v>
      </c>
      <c r="B1469">
        <v>3133.9760000000001</v>
      </c>
      <c r="C1469" s="1">
        <v>41569</v>
      </c>
      <c r="D1469">
        <v>1754.67</v>
      </c>
      <c r="E1469" s="1">
        <v>41569</v>
      </c>
      <c r="F1469">
        <v>2.0156000000000001</v>
      </c>
      <c r="G1469" s="1">
        <v>38664</v>
      </c>
      <c r="H1469">
        <v>4.3099999999999996</v>
      </c>
      <c r="I1469" s="1">
        <v>41564</v>
      </c>
      <c r="J1469">
        <v>1727.75</v>
      </c>
      <c r="K1469" s="1">
        <v>41564</v>
      </c>
      <c r="L1469">
        <v>1721.25</v>
      </c>
      <c r="M1469" s="1">
        <v>41565</v>
      </c>
      <c r="N1469">
        <v>-6.6</v>
      </c>
      <c r="O1469" s="2">
        <v>41564</v>
      </c>
      <c r="P1469" t="s">
        <v>53</v>
      </c>
      <c r="Q1469" s="2">
        <v>41628</v>
      </c>
      <c r="R1469" s="13"/>
      <c r="S1469" s="1">
        <v>41564</v>
      </c>
      <c r="T1469" t="s">
        <v>54</v>
      </c>
      <c r="U1469" s="2">
        <v>41719</v>
      </c>
      <c r="V1469" s="13"/>
      <c r="AC1469" s="1">
        <v>41586</v>
      </c>
      <c r="AD1469">
        <v>3972.32</v>
      </c>
    </row>
    <row r="1470" spans="1:30" x14ac:dyDescent="0.25">
      <c r="A1470" s="1">
        <v>41570</v>
      </c>
      <c r="B1470">
        <v>3119.1970000000001</v>
      </c>
      <c r="C1470" s="1">
        <v>41570</v>
      </c>
      <c r="D1470">
        <v>1746.38</v>
      </c>
      <c r="E1470" s="1">
        <v>41570</v>
      </c>
      <c r="F1470">
        <v>2.0253000000000001</v>
      </c>
      <c r="G1470" s="1">
        <v>38665</v>
      </c>
      <c r="H1470">
        <v>4.33</v>
      </c>
      <c r="I1470" s="1">
        <v>41565</v>
      </c>
      <c r="J1470">
        <v>1736.5</v>
      </c>
      <c r="K1470" s="1">
        <v>41565</v>
      </c>
      <c r="L1470">
        <v>1730</v>
      </c>
      <c r="M1470" s="1">
        <v>41568</v>
      </c>
      <c r="N1470">
        <v>-6.6</v>
      </c>
      <c r="O1470" s="2">
        <v>41565</v>
      </c>
      <c r="P1470" t="s">
        <v>53</v>
      </c>
      <c r="Q1470" s="2">
        <v>41628</v>
      </c>
      <c r="R1470" s="13"/>
      <c r="S1470" s="1">
        <v>41565</v>
      </c>
      <c r="T1470" t="s">
        <v>54</v>
      </c>
      <c r="U1470" s="2">
        <v>41719</v>
      </c>
      <c r="V1470" s="13"/>
      <c r="AC1470" s="1">
        <v>41590</v>
      </c>
      <c r="AD1470">
        <v>3973.62</v>
      </c>
    </row>
    <row r="1471" spans="1:30" x14ac:dyDescent="0.25">
      <c r="A1471" s="1">
        <v>41571</v>
      </c>
      <c r="B1471">
        <v>3129.4090000000001</v>
      </c>
      <c r="C1471" s="1">
        <v>41571</v>
      </c>
      <c r="D1471">
        <v>1752.07</v>
      </c>
      <c r="E1471" s="1">
        <v>41571</v>
      </c>
      <c r="F1471">
        <v>2.0186000000000002</v>
      </c>
      <c r="G1471" s="1">
        <v>38666</v>
      </c>
      <c r="H1471">
        <v>4.3322500000000002</v>
      </c>
      <c r="I1471" s="1">
        <v>41568</v>
      </c>
      <c r="J1471">
        <v>1738.25</v>
      </c>
      <c r="K1471" s="1">
        <v>41568</v>
      </c>
      <c r="L1471">
        <v>1731.5</v>
      </c>
      <c r="M1471" s="1">
        <v>41569</v>
      </c>
      <c r="N1471">
        <v>-6.6</v>
      </c>
      <c r="O1471" s="2">
        <v>41568</v>
      </c>
      <c r="P1471" t="s">
        <v>53</v>
      </c>
      <c r="Q1471" s="2">
        <v>41628</v>
      </c>
      <c r="R1471" s="13"/>
      <c r="S1471" s="1">
        <v>41568</v>
      </c>
      <c r="T1471" t="s">
        <v>54</v>
      </c>
      <c r="U1471" s="2">
        <v>41719</v>
      </c>
      <c r="V1471" s="13"/>
      <c r="AC1471" s="1">
        <v>41591</v>
      </c>
      <c r="AD1471">
        <v>3971.15</v>
      </c>
    </row>
    <row r="1472" spans="1:30" x14ac:dyDescent="0.25">
      <c r="A1472" s="1">
        <v>41572</v>
      </c>
      <c r="B1472">
        <v>3143.1559999999999</v>
      </c>
      <c r="C1472" s="1">
        <v>41572</v>
      </c>
      <c r="D1472">
        <v>1759.77</v>
      </c>
      <c r="E1472" s="1">
        <v>41572</v>
      </c>
      <c r="F1472">
        <v>2.0097999999999998</v>
      </c>
      <c r="G1472" s="1">
        <v>38670</v>
      </c>
      <c r="H1472">
        <v>4.34</v>
      </c>
      <c r="I1472" s="1">
        <v>41569</v>
      </c>
      <c r="J1472">
        <v>1749.5</v>
      </c>
      <c r="K1472" s="1">
        <v>41569</v>
      </c>
      <c r="L1472">
        <v>1742.75</v>
      </c>
      <c r="M1472" s="1">
        <v>41570</v>
      </c>
      <c r="N1472">
        <v>-6.6</v>
      </c>
      <c r="O1472" s="2">
        <v>41569</v>
      </c>
      <c r="P1472" t="s">
        <v>53</v>
      </c>
      <c r="Q1472" s="2">
        <v>41628</v>
      </c>
      <c r="R1472" s="13"/>
      <c r="S1472" s="1">
        <v>41569</v>
      </c>
      <c r="T1472" t="s">
        <v>54</v>
      </c>
      <c r="U1472" s="2">
        <v>41719</v>
      </c>
      <c r="V1472" s="13"/>
      <c r="AC1472" s="1">
        <v>41592</v>
      </c>
      <c r="AD1472">
        <v>3962.92</v>
      </c>
    </row>
    <row r="1473" spans="1:30" x14ac:dyDescent="0.25">
      <c r="A1473" s="1">
        <v>41575</v>
      </c>
      <c r="B1473">
        <v>3147.3589999999999</v>
      </c>
      <c r="C1473" s="1">
        <v>41575</v>
      </c>
      <c r="D1473">
        <v>1762.11</v>
      </c>
      <c r="E1473" s="1">
        <v>41575</v>
      </c>
      <c r="F1473">
        <v>2.0072999999999999</v>
      </c>
      <c r="G1473" s="1">
        <v>38671</v>
      </c>
      <c r="H1473">
        <v>4.3499999999999996</v>
      </c>
      <c r="I1473" s="1">
        <v>41570</v>
      </c>
      <c r="J1473">
        <v>1741.75</v>
      </c>
      <c r="K1473" s="1">
        <v>41570</v>
      </c>
      <c r="L1473">
        <v>1735.25</v>
      </c>
      <c r="M1473" s="1">
        <v>41571</v>
      </c>
      <c r="N1473">
        <v>-6.6</v>
      </c>
      <c r="O1473" s="2">
        <v>41570</v>
      </c>
      <c r="P1473" t="s">
        <v>53</v>
      </c>
      <c r="Q1473" s="2">
        <v>41628</v>
      </c>
      <c r="R1473" s="13"/>
      <c r="S1473" s="1">
        <v>41570</v>
      </c>
      <c r="T1473" t="s">
        <v>54</v>
      </c>
      <c r="U1473" s="2">
        <v>41719</v>
      </c>
      <c r="V1473" s="13"/>
      <c r="AC1473" s="1">
        <v>41593</v>
      </c>
      <c r="AD1473">
        <v>3955.98</v>
      </c>
    </row>
    <row r="1474" spans="1:30" x14ac:dyDescent="0.25">
      <c r="A1474" s="1">
        <v>41576</v>
      </c>
      <c r="B1474">
        <v>3165.107</v>
      </c>
      <c r="C1474" s="1">
        <v>41576</v>
      </c>
      <c r="D1474">
        <v>1771.95</v>
      </c>
      <c r="E1474" s="1">
        <v>41576</v>
      </c>
      <c r="F1474">
        <v>1.9969000000000001</v>
      </c>
      <c r="G1474" s="1">
        <v>38672</v>
      </c>
      <c r="H1474">
        <v>4.3681299999999998</v>
      </c>
      <c r="I1474" s="1">
        <v>41571</v>
      </c>
      <c r="J1474">
        <v>1748.5</v>
      </c>
      <c r="K1474" s="1">
        <v>41571</v>
      </c>
      <c r="L1474">
        <v>1742</v>
      </c>
      <c r="M1474" s="1">
        <v>41572</v>
      </c>
      <c r="N1474">
        <v>-6.6</v>
      </c>
      <c r="O1474" s="2">
        <v>41571</v>
      </c>
      <c r="P1474" t="s">
        <v>53</v>
      </c>
      <c r="Q1474" s="2">
        <v>41628</v>
      </c>
      <c r="R1474" s="13"/>
      <c r="S1474" s="1">
        <v>41571</v>
      </c>
      <c r="T1474" t="s">
        <v>54</v>
      </c>
      <c r="U1474" s="2">
        <v>41719</v>
      </c>
      <c r="V1474" s="13"/>
      <c r="AC1474" s="1">
        <v>41596</v>
      </c>
      <c r="AD1474">
        <v>3962.51</v>
      </c>
    </row>
    <row r="1475" spans="1:30" x14ac:dyDescent="0.25">
      <c r="A1475" s="1">
        <v>41577</v>
      </c>
      <c r="B1475">
        <v>3149.9250000000002</v>
      </c>
      <c r="C1475" s="1">
        <v>41577</v>
      </c>
      <c r="D1475">
        <v>1763.31</v>
      </c>
      <c r="E1475" s="1">
        <v>41577</v>
      </c>
      <c r="F1475">
        <v>2.0089999999999999</v>
      </c>
      <c r="G1475" s="1">
        <v>38673</v>
      </c>
      <c r="H1475">
        <v>4.37</v>
      </c>
      <c r="I1475" s="1">
        <v>41572</v>
      </c>
      <c r="J1475">
        <v>1754</v>
      </c>
      <c r="K1475" s="1">
        <v>41572</v>
      </c>
      <c r="L1475">
        <v>1747.25</v>
      </c>
      <c r="M1475" s="1">
        <v>41575</v>
      </c>
      <c r="N1475">
        <v>-6.6</v>
      </c>
      <c r="O1475" s="2">
        <v>41572</v>
      </c>
      <c r="P1475" t="s">
        <v>53</v>
      </c>
      <c r="Q1475" s="2">
        <v>41628</v>
      </c>
      <c r="R1475" s="13"/>
      <c r="S1475" s="1">
        <v>41572</v>
      </c>
      <c r="T1475" t="s">
        <v>54</v>
      </c>
      <c r="U1475" s="2">
        <v>41719</v>
      </c>
      <c r="V1475" s="13"/>
      <c r="AC1475" s="1">
        <v>41597</v>
      </c>
      <c r="AD1475">
        <v>3963.56</v>
      </c>
    </row>
    <row r="1476" spans="1:30" x14ac:dyDescent="0.25">
      <c r="A1476" s="1">
        <v>41578</v>
      </c>
      <c r="B1476">
        <v>3138.09</v>
      </c>
      <c r="C1476" s="1">
        <v>41578</v>
      </c>
      <c r="D1476">
        <v>1756.54</v>
      </c>
      <c r="E1476" s="1">
        <v>41578</v>
      </c>
      <c r="F1476">
        <v>2.0175000000000001</v>
      </c>
      <c r="G1476" s="1">
        <v>38674</v>
      </c>
      <c r="H1476">
        <v>4.3724999999999996</v>
      </c>
      <c r="I1476" s="1">
        <v>41575</v>
      </c>
      <c r="J1476">
        <v>1759</v>
      </c>
      <c r="K1476" s="1">
        <v>41575</v>
      </c>
      <c r="L1476">
        <v>1752.25</v>
      </c>
      <c r="M1476" s="1">
        <v>41576</v>
      </c>
      <c r="N1476">
        <v>-6.75</v>
      </c>
      <c r="O1476" s="2">
        <v>41575</v>
      </c>
      <c r="P1476" t="s">
        <v>53</v>
      </c>
      <c r="Q1476" s="2">
        <v>41628</v>
      </c>
      <c r="R1476" s="13"/>
      <c r="S1476" s="1">
        <v>41575</v>
      </c>
      <c r="T1476" t="s">
        <v>54</v>
      </c>
      <c r="U1476" s="2">
        <v>41719</v>
      </c>
      <c r="V1476" s="13"/>
      <c r="AC1476" s="1">
        <v>41598</v>
      </c>
      <c r="AD1476">
        <v>3962.71</v>
      </c>
    </row>
    <row r="1477" spans="1:30" x14ac:dyDescent="0.25">
      <c r="A1477" s="1">
        <v>41579</v>
      </c>
      <c r="B1477">
        <v>3147.2130000000002</v>
      </c>
      <c r="C1477" s="1">
        <v>41579</v>
      </c>
      <c r="D1477">
        <v>1761.64</v>
      </c>
      <c r="E1477" s="1">
        <v>41579</v>
      </c>
      <c r="F1477">
        <v>2.0116999999999998</v>
      </c>
      <c r="G1477" s="1">
        <v>38677</v>
      </c>
      <c r="H1477">
        <v>4.38</v>
      </c>
      <c r="I1477" s="1">
        <v>41576</v>
      </c>
      <c r="J1477">
        <v>1767.5</v>
      </c>
      <c r="K1477" s="1">
        <v>41576</v>
      </c>
      <c r="L1477">
        <v>1760.75</v>
      </c>
      <c r="M1477" s="1">
        <v>41577</v>
      </c>
      <c r="N1477">
        <v>-6.6</v>
      </c>
      <c r="O1477" s="2">
        <v>41576</v>
      </c>
      <c r="P1477" t="s">
        <v>53</v>
      </c>
      <c r="Q1477" s="2">
        <v>41628</v>
      </c>
      <c r="R1477" s="13"/>
      <c r="S1477" s="1">
        <v>41576</v>
      </c>
      <c r="T1477" t="s">
        <v>54</v>
      </c>
      <c r="U1477" s="2">
        <v>41719</v>
      </c>
      <c r="V1477" s="13"/>
      <c r="AC1477" s="1">
        <v>41599</v>
      </c>
      <c r="AD1477">
        <v>3969.88</v>
      </c>
    </row>
    <row r="1478" spans="1:30" x14ac:dyDescent="0.25">
      <c r="A1478" s="1">
        <v>41582</v>
      </c>
      <c r="B1478">
        <v>3158.4740000000002</v>
      </c>
      <c r="C1478" s="1">
        <v>41582</v>
      </c>
      <c r="D1478">
        <v>1767.93</v>
      </c>
      <c r="E1478" s="1">
        <v>41582</v>
      </c>
      <c r="F1478">
        <v>2.0049000000000001</v>
      </c>
      <c r="G1478" s="1">
        <v>38678</v>
      </c>
      <c r="H1478">
        <v>4.3937499999999998</v>
      </c>
      <c r="I1478" s="1">
        <v>41577</v>
      </c>
      <c r="J1478">
        <v>1760.5</v>
      </c>
      <c r="K1478" s="1">
        <v>41577</v>
      </c>
      <c r="L1478">
        <v>1754</v>
      </c>
      <c r="M1478" s="1">
        <v>41578</v>
      </c>
      <c r="N1478">
        <v>-6.5</v>
      </c>
      <c r="O1478" s="2">
        <v>41577</v>
      </c>
      <c r="P1478" t="s">
        <v>53</v>
      </c>
      <c r="Q1478" s="2">
        <v>41628</v>
      </c>
      <c r="R1478" s="13"/>
      <c r="S1478" s="1">
        <v>41577</v>
      </c>
      <c r="T1478" t="s">
        <v>54</v>
      </c>
      <c r="U1478" s="2">
        <v>41719</v>
      </c>
      <c r="V1478" s="13"/>
      <c r="AC1478" s="1">
        <v>41600</v>
      </c>
      <c r="AD1478">
        <v>3966.79</v>
      </c>
    </row>
    <row r="1479" spans="1:30" x14ac:dyDescent="0.25">
      <c r="A1479" s="1">
        <v>41583</v>
      </c>
      <c r="B1479">
        <v>3149.9580000000001</v>
      </c>
      <c r="C1479" s="1">
        <v>41583</v>
      </c>
      <c r="D1479">
        <v>1762.97</v>
      </c>
      <c r="E1479" s="1">
        <v>41583</v>
      </c>
      <c r="F1479">
        <v>2.0072999999999999</v>
      </c>
      <c r="G1479" s="1">
        <v>38679</v>
      </c>
      <c r="H1479">
        <v>4.3899999999999997</v>
      </c>
      <c r="I1479" s="1">
        <v>41578</v>
      </c>
      <c r="J1479">
        <v>1751</v>
      </c>
      <c r="K1479" s="1">
        <v>41578</v>
      </c>
      <c r="L1479">
        <v>1744.5</v>
      </c>
      <c r="M1479" s="1">
        <v>41579</v>
      </c>
      <c r="N1479">
        <v>-6.5</v>
      </c>
      <c r="O1479" s="2">
        <v>41578</v>
      </c>
      <c r="P1479" t="s">
        <v>53</v>
      </c>
      <c r="Q1479" s="2">
        <v>41628</v>
      </c>
      <c r="R1479" s="13"/>
      <c r="S1479" s="1">
        <v>41578</v>
      </c>
      <c r="T1479" t="s">
        <v>54</v>
      </c>
      <c r="U1479" s="2">
        <v>41719</v>
      </c>
      <c r="V1479" s="13"/>
      <c r="AC1479" s="1">
        <v>41603</v>
      </c>
      <c r="AD1479">
        <v>3968.51</v>
      </c>
    </row>
    <row r="1480" spans="1:30" x14ac:dyDescent="0.25">
      <c r="A1480" s="1">
        <v>41584</v>
      </c>
      <c r="B1480">
        <v>3165.125</v>
      </c>
      <c r="C1480" s="1">
        <v>41584</v>
      </c>
      <c r="D1480">
        <v>1770.49</v>
      </c>
      <c r="E1480" s="1">
        <v>41584</v>
      </c>
      <c r="F1480">
        <v>2.0066999999999999</v>
      </c>
      <c r="G1480" s="1">
        <v>38681</v>
      </c>
      <c r="H1480">
        <v>4.4006299999999996</v>
      </c>
      <c r="I1480" s="1">
        <v>41579</v>
      </c>
      <c r="J1480">
        <v>1754.75</v>
      </c>
      <c r="K1480" s="1">
        <v>41579</v>
      </c>
      <c r="L1480">
        <v>1748.25</v>
      </c>
      <c r="M1480" s="1">
        <v>41582</v>
      </c>
      <c r="N1480">
        <v>-6.6</v>
      </c>
      <c r="O1480" s="2">
        <v>41579</v>
      </c>
      <c r="P1480" t="s">
        <v>53</v>
      </c>
      <c r="Q1480" s="2">
        <v>41628</v>
      </c>
      <c r="R1480" s="13"/>
      <c r="S1480" s="1">
        <v>41579</v>
      </c>
      <c r="T1480" t="s">
        <v>54</v>
      </c>
      <c r="U1480" s="2">
        <v>41719</v>
      </c>
      <c r="V1480" s="13"/>
      <c r="AC1480" s="1">
        <v>41604</v>
      </c>
      <c r="AD1480">
        <v>3968.23</v>
      </c>
    </row>
    <row r="1481" spans="1:30" x14ac:dyDescent="0.25">
      <c r="A1481" s="1">
        <v>41585</v>
      </c>
      <c r="B1481">
        <v>3124.1190000000001</v>
      </c>
      <c r="C1481" s="1">
        <v>41585</v>
      </c>
      <c r="D1481">
        <v>1747.15</v>
      </c>
      <c r="E1481" s="1">
        <v>41585</v>
      </c>
      <c r="F1481">
        <v>2.0358000000000001</v>
      </c>
      <c r="G1481" s="1">
        <v>38684</v>
      </c>
      <c r="H1481">
        <v>4.40625</v>
      </c>
      <c r="I1481" s="1">
        <v>41582</v>
      </c>
      <c r="J1481">
        <v>1763</v>
      </c>
      <c r="K1481" s="1">
        <v>41582</v>
      </c>
      <c r="L1481">
        <v>1756.5</v>
      </c>
      <c r="M1481" s="1">
        <v>41583</v>
      </c>
      <c r="N1481">
        <v>-6.5</v>
      </c>
      <c r="O1481" s="2">
        <v>41582</v>
      </c>
      <c r="P1481" t="s">
        <v>53</v>
      </c>
      <c r="Q1481" s="2">
        <v>41628</v>
      </c>
      <c r="R1481" s="13"/>
      <c r="S1481" s="1">
        <v>41582</v>
      </c>
      <c r="T1481" t="s">
        <v>54</v>
      </c>
      <c r="U1481" s="2">
        <v>41719</v>
      </c>
      <c r="V1481" s="13"/>
      <c r="AC1481" s="1">
        <v>41605</v>
      </c>
      <c r="AD1481">
        <v>3966.54</v>
      </c>
    </row>
    <row r="1482" spans="1:30" x14ac:dyDescent="0.25">
      <c r="A1482" s="1">
        <v>41586</v>
      </c>
      <c r="B1482">
        <v>3166.105</v>
      </c>
      <c r="C1482" s="1">
        <v>41586</v>
      </c>
      <c r="D1482">
        <v>1770.61</v>
      </c>
      <c r="E1482" s="1">
        <v>41586</v>
      </c>
      <c r="F1482">
        <v>2.0087999999999999</v>
      </c>
      <c r="G1482" s="1">
        <v>38685</v>
      </c>
      <c r="H1482">
        <v>4.41</v>
      </c>
      <c r="I1482" s="1">
        <v>41583</v>
      </c>
      <c r="J1482">
        <v>1756.5</v>
      </c>
      <c r="K1482" s="1">
        <v>41583</v>
      </c>
      <c r="L1482">
        <v>1750</v>
      </c>
      <c r="M1482" s="1">
        <v>41584</v>
      </c>
      <c r="N1482">
        <v>-6.5</v>
      </c>
      <c r="O1482" s="2">
        <v>41583</v>
      </c>
      <c r="P1482" t="s">
        <v>53</v>
      </c>
      <c r="Q1482" s="2">
        <v>41628</v>
      </c>
      <c r="R1482" s="13"/>
      <c r="S1482" s="1">
        <v>41583</v>
      </c>
      <c r="T1482" t="s">
        <v>54</v>
      </c>
      <c r="U1482" s="2">
        <v>41719</v>
      </c>
      <c r="V1482" s="13"/>
      <c r="AC1482" s="1">
        <v>41607</v>
      </c>
      <c r="AD1482">
        <v>3966.9</v>
      </c>
    </row>
    <row r="1483" spans="1:30" x14ac:dyDescent="0.25">
      <c r="A1483" s="1">
        <v>41589</v>
      </c>
      <c r="B1483">
        <v>3168.4059999999999</v>
      </c>
      <c r="C1483" s="1">
        <v>41589</v>
      </c>
      <c r="D1483">
        <v>1771.89</v>
      </c>
      <c r="E1483" s="1">
        <v>41589</v>
      </c>
      <c r="F1483">
        <v>2.0074999999999998</v>
      </c>
      <c r="G1483" s="1">
        <v>38686</v>
      </c>
      <c r="H1483">
        <v>4.42</v>
      </c>
      <c r="I1483" s="1">
        <v>41584</v>
      </c>
      <c r="J1483">
        <v>1765.5</v>
      </c>
      <c r="K1483" s="1">
        <v>41584</v>
      </c>
      <c r="L1483">
        <v>1759</v>
      </c>
      <c r="M1483" s="1">
        <v>41585</v>
      </c>
      <c r="N1483">
        <v>-6.5</v>
      </c>
      <c r="O1483" s="2">
        <v>41584</v>
      </c>
      <c r="P1483" t="s">
        <v>53</v>
      </c>
      <c r="Q1483" s="2">
        <v>41628</v>
      </c>
      <c r="R1483" s="13"/>
      <c r="S1483" s="1">
        <v>41584</v>
      </c>
      <c r="T1483" t="s">
        <v>54</v>
      </c>
      <c r="U1483" s="2">
        <v>41719</v>
      </c>
      <c r="V1483" s="13"/>
      <c r="AC1483" s="1">
        <v>41610</v>
      </c>
      <c r="AD1483">
        <v>3967.29</v>
      </c>
    </row>
    <row r="1484" spans="1:30" x14ac:dyDescent="0.25">
      <c r="A1484" s="1">
        <v>41590</v>
      </c>
      <c r="B1484">
        <v>3161.1030000000001</v>
      </c>
      <c r="C1484" s="1">
        <v>41590</v>
      </c>
      <c r="D1484">
        <v>1767.69</v>
      </c>
      <c r="E1484" s="1">
        <v>41590</v>
      </c>
      <c r="F1484">
        <v>2.0139</v>
      </c>
      <c r="G1484" s="1">
        <v>38687</v>
      </c>
      <c r="H1484">
        <v>4.4400000000000004</v>
      </c>
      <c r="I1484" s="1">
        <v>41585</v>
      </c>
      <c r="J1484">
        <v>1745.25</v>
      </c>
      <c r="K1484" s="1">
        <v>41585</v>
      </c>
      <c r="L1484">
        <v>1738.75</v>
      </c>
      <c r="M1484" s="1">
        <v>41586</v>
      </c>
      <c r="N1484">
        <v>-6.5</v>
      </c>
      <c r="O1484" s="2">
        <v>41585</v>
      </c>
      <c r="P1484" t="s">
        <v>53</v>
      </c>
      <c r="Q1484" s="2">
        <v>41628</v>
      </c>
      <c r="R1484" s="13"/>
      <c r="S1484" s="1">
        <v>41585</v>
      </c>
      <c r="T1484" t="s">
        <v>54</v>
      </c>
      <c r="U1484" s="2">
        <v>41719</v>
      </c>
      <c r="V1484" s="13"/>
      <c r="AC1484" s="1">
        <v>41611</v>
      </c>
      <c r="AD1484">
        <v>3966.28</v>
      </c>
    </row>
    <row r="1485" spans="1:30" x14ac:dyDescent="0.25">
      <c r="A1485" s="1">
        <v>41591</v>
      </c>
      <c r="B1485">
        <v>3187.6410000000001</v>
      </c>
      <c r="C1485" s="1">
        <v>41591</v>
      </c>
      <c r="D1485">
        <v>1782</v>
      </c>
      <c r="E1485" s="1">
        <v>41591</v>
      </c>
      <c r="F1485">
        <v>1.9965999999999999</v>
      </c>
      <c r="G1485" s="1">
        <v>38688</v>
      </c>
      <c r="H1485">
        <v>4.4468800000000002</v>
      </c>
      <c r="I1485" s="1">
        <v>41586</v>
      </c>
      <c r="J1485">
        <v>1766</v>
      </c>
      <c r="K1485" s="1">
        <v>41586</v>
      </c>
      <c r="L1485">
        <v>1759.5</v>
      </c>
      <c r="M1485" s="1">
        <v>41589</v>
      </c>
      <c r="N1485">
        <v>-6.5</v>
      </c>
      <c r="O1485" s="2">
        <v>41586</v>
      </c>
      <c r="P1485" t="s">
        <v>53</v>
      </c>
      <c r="Q1485" s="2">
        <v>41628</v>
      </c>
      <c r="R1485" s="13"/>
      <c r="S1485" s="1">
        <v>41586</v>
      </c>
      <c r="T1485" t="s">
        <v>54</v>
      </c>
      <c r="U1485" s="2">
        <v>41719</v>
      </c>
      <c r="V1485" s="13"/>
      <c r="AC1485" s="1">
        <v>41612</v>
      </c>
      <c r="AD1485">
        <v>3965.46</v>
      </c>
    </row>
    <row r="1486" spans="1:30" x14ac:dyDescent="0.25">
      <c r="A1486" s="1">
        <v>41592</v>
      </c>
      <c r="B1486">
        <v>3203.65</v>
      </c>
      <c r="C1486" s="1">
        <v>41592</v>
      </c>
      <c r="D1486">
        <v>1790.62</v>
      </c>
      <c r="E1486" s="1">
        <v>41592</v>
      </c>
      <c r="F1486">
        <v>1.9859</v>
      </c>
      <c r="G1486" s="1">
        <v>38691</v>
      </c>
      <c r="H1486">
        <v>4.45</v>
      </c>
      <c r="I1486" s="1">
        <v>41589</v>
      </c>
      <c r="J1486">
        <v>1767.5</v>
      </c>
      <c r="K1486" s="1">
        <v>41589</v>
      </c>
      <c r="L1486">
        <v>1761</v>
      </c>
      <c r="M1486" s="1">
        <v>41590</v>
      </c>
      <c r="N1486">
        <v>-6.6</v>
      </c>
      <c r="O1486" s="2">
        <v>41589</v>
      </c>
      <c r="P1486" t="s">
        <v>53</v>
      </c>
      <c r="Q1486" s="2">
        <v>41628</v>
      </c>
      <c r="R1486" s="13"/>
      <c r="S1486" s="1">
        <v>41589</v>
      </c>
      <c r="T1486" t="s">
        <v>54</v>
      </c>
      <c r="U1486" s="2">
        <v>41719</v>
      </c>
      <c r="V1486" s="13"/>
      <c r="AC1486" s="1">
        <v>41613</v>
      </c>
      <c r="AD1486">
        <v>3962</v>
      </c>
    </row>
    <row r="1487" spans="1:30" x14ac:dyDescent="0.25">
      <c r="A1487" s="1">
        <v>41593</v>
      </c>
      <c r="B1487">
        <v>3217.1979999999999</v>
      </c>
      <c r="C1487" s="1">
        <v>41593</v>
      </c>
      <c r="D1487">
        <v>1798.18</v>
      </c>
      <c r="E1487" s="1">
        <v>41593</v>
      </c>
      <c r="F1487">
        <v>1.97</v>
      </c>
      <c r="G1487" s="1">
        <v>38692</v>
      </c>
      <c r="H1487">
        <v>4.45688</v>
      </c>
      <c r="I1487" s="1">
        <v>41590</v>
      </c>
      <c r="J1487">
        <v>1765</v>
      </c>
      <c r="K1487" s="1">
        <v>41590</v>
      </c>
      <c r="L1487">
        <v>1758.5</v>
      </c>
      <c r="M1487" s="1">
        <v>41591</v>
      </c>
      <c r="N1487">
        <v>-6.6</v>
      </c>
      <c r="O1487" s="2">
        <v>41590</v>
      </c>
      <c r="P1487" t="s">
        <v>53</v>
      </c>
      <c r="Q1487" s="2">
        <v>41628</v>
      </c>
      <c r="R1487" s="13"/>
      <c r="S1487" s="1">
        <v>41590</v>
      </c>
      <c r="T1487" t="s">
        <v>54</v>
      </c>
      <c r="U1487" s="2">
        <v>41719</v>
      </c>
      <c r="V1487" s="13"/>
      <c r="AC1487" s="1">
        <v>41614</v>
      </c>
      <c r="AD1487">
        <v>3974.72</v>
      </c>
    </row>
    <row r="1488" spans="1:30" x14ac:dyDescent="0.25">
      <c r="A1488" s="1">
        <v>41596</v>
      </c>
      <c r="B1488">
        <v>3205.4639999999999</v>
      </c>
      <c r="C1488" s="1">
        <v>41596</v>
      </c>
      <c r="D1488">
        <v>1791.53</v>
      </c>
      <c r="E1488" s="1">
        <v>41596</v>
      </c>
      <c r="F1488">
        <v>1.9796</v>
      </c>
      <c r="G1488" s="1">
        <v>38693</v>
      </c>
      <c r="H1488">
        <v>4.46</v>
      </c>
      <c r="I1488" s="1">
        <v>41591</v>
      </c>
      <c r="J1488">
        <v>1778.75</v>
      </c>
      <c r="K1488" s="1">
        <v>41591</v>
      </c>
      <c r="L1488">
        <v>1772</v>
      </c>
      <c r="M1488" s="1">
        <v>41592</v>
      </c>
      <c r="N1488">
        <v>-6.6</v>
      </c>
      <c r="O1488" s="2">
        <v>41591</v>
      </c>
      <c r="P1488" t="s">
        <v>53</v>
      </c>
      <c r="Q1488" s="2">
        <v>41628</v>
      </c>
      <c r="R1488" s="13"/>
      <c r="S1488" s="1">
        <v>41591</v>
      </c>
      <c r="T1488" t="s">
        <v>54</v>
      </c>
      <c r="U1488" s="2">
        <v>41719</v>
      </c>
      <c r="V1488" s="13"/>
      <c r="AC1488" s="1">
        <v>41617</v>
      </c>
      <c r="AD1488">
        <v>3972.75</v>
      </c>
    </row>
    <row r="1489" spans="1:30" x14ac:dyDescent="0.25">
      <c r="A1489" s="1">
        <v>41597</v>
      </c>
      <c r="B1489">
        <v>3199.51</v>
      </c>
      <c r="C1489" s="1">
        <v>41597</v>
      </c>
      <c r="D1489">
        <v>1787.87</v>
      </c>
      <c r="E1489" s="1">
        <v>41597</v>
      </c>
      <c r="F1489">
        <v>1.9830999999999999</v>
      </c>
      <c r="G1489" s="1">
        <v>38694</v>
      </c>
      <c r="H1489">
        <v>4.4800000000000004</v>
      </c>
      <c r="I1489" s="1">
        <v>41592</v>
      </c>
      <c r="J1489">
        <v>1787.75</v>
      </c>
      <c r="K1489" s="1">
        <v>41592</v>
      </c>
      <c r="L1489">
        <v>1781</v>
      </c>
      <c r="M1489" s="1">
        <v>41593</v>
      </c>
      <c r="N1489">
        <v>-6.6</v>
      </c>
      <c r="O1489" s="2">
        <v>41592</v>
      </c>
      <c r="P1489" t="s">
        <v>53</v>
      </c>
      <c r="Q1489" s="2">
        <v>41628</v>
      </c>
      <c r="R1489" s="13"/>
      <c r="S1489" s="1">
        <v>41592</v>
      </c>
      <c r="T1489" t="s">
        <v>54</v>
      </c>
      <c r="U1489" s="2">
        <v>41719</v>
      </c>
      <c r="V1489" s="13"/>
      <c r="AC1489" s="1">
        <v>41618</v>
      </c>
      <c r="AD1489">
        <v>3976.58</v>
      </c>
    </row>
    <row r="1490" spans="1:30" x14ac:dyDescent="0.25">
      <c r="A1490" s="1">
        <v>41598</v>
      </c>
      <c r="B1490">
        <v>3188.0349999999999</v>
      </c>
      <c r="C1490" s="1">
        <v>41598</v>
      </c>
      <c r="D1490">
        <v>1781.37</v>
      </c>
      <c r="E1490" s="1">
        <v>41598</v>
      </c>
      <c r="F1490">
        <v>1.9902</v>
      </c>
      <c r="G1490" s="1">
        <v>38695</v>
      </c>
      <c r="H1490">
        <v>4.4800000000000004</v>
      </c>
      <c r="I1490" s="1">
        <v>41593</v>
      </c>
      <c r="J1490">
        <v>1793.5</v>
      </c>
      <c r="K1490" s="1">
        <v>41593</v>
      </c>
      <c r="L1490">
        <v>1787</v>
      </c>
      <c r="M1490" s="1">
        <v>41596</v>
      </c>
      <c r="N1490">
        <v>-6.6</v>
      </c>
      <c r="O1490" s="2">
        <v>41593</v>
      </c>
      <c r="P1490" t="s">
        <v>53</v>
      </c>
      <c r="Q1490" s="2">
        <v>41628</v>
      </c>
      <c r="R1490" s="13"/>
      <c r="S1490" s="1">
        <v>41593</v>
      </c>
      <c r="T1490" t="s">
        <v>54</v>
      </c>
      <c r="U1490" s="2">
        <v>41719</v>
      </c>
      <c r="V1490" s="13"/>
      <c r="AC1490" s="1">
        <v>41619</v>
      </c>
      <c r="AD1490">
        <v>3981.12</v>
      </c>
    </row>
    <row r="1491" spans="1:30" x14ac:dyDescent="0.25">
      <c r="A1491" s="1">
        <v>41599</v>
      </c>
      <c r="B1491">
        <v>3214.1619999999998</v>
      </c>
      <c r="C1491" s="1">
        <v>41599</v>
      </c>
      <c r="D1491">
        <v>1795.85</v>
      </c>
      <c r="E1491" s="1">
        <v>41599</v>
      </c>
      <c r="F1491">
        <v>1.9752999999999998</v>
      </c>
      <c r="G1491" s="1">
        <v>38698</v>
      </c>
      <c r="H1491">
        <v>4.4887499999999996</v>
      </c>
      <c r="I1491" s="1">
        <v>41596</v>
      </c>
      <c r="J1491">
        <v>1788.75</v>
      </c>
      <c r="K1491" s="1">
        <v>41596</v>
      </c>
      <c r="L1491">
        <v>1782</v>
      </c>
      <c r="M1491" s="1">
        <v>41597</v>
      </c>
      <c r="N1491">
        <v>-6.6</v>
      </c>
      <c r="O1491" s="2">
        <v>41596</v>
      </c>
      <c r="P1491" t="s">
        <v>53</v>
      </c>
      <c r="Q1491" s="2">
        <v>41628</v>
      </c>
      <c r="R1491" s="13"/>
      <c r="S1491" s="1">
        <v>41596</v>
      </c>
      <c r="T1491" t="s">
        <v>54</v>
      </c>
      <c r="U1491" s="2">
        <v>41719</v>
      </c>
      <c r="V1491" s="13"/>
      <c r="AC1491" s="1">
        <v>41620</v>
      </c>
      <c r="AD1491">
        <v>3975.47</v>
      </c>
    </row>
    <row r="1492" spans="1:30" x14ac:dyDescent="0.25">
      <c r="A1492" s="1">
        <v>41600</v>
      </c>
      <c r="B1492">
        <v>3230.5430000000001</v>
      </c>
      <c r="C1492" s="1">
        <v>41600</v>
      </c>
      <c r="D1492">
        <v>1804.76</v>
      </c>
      <c r="E1492" s="1">
        <v>41600</v>
      </c>
      <c r="F1492">
        <v>1.9668999999999999</v>
      </c>
      <c r="G1492" s="1">
        <v>38699</v>
      </c>
      <c r="H1492">
        <v>4.49125</v>
      </c>
      <c r="I1492" s="1">
        <v>41597</v>
      </c>
      <c r="J1492">
        <v>1785.25</v>
      </c>
      <c r="K1492" s="1">
        <v>41597</v>
      </c>
      <c r="L1492">
        <v>1778.5</v>
      </c>
      <c r="M1492" s="1">
        <v>41598</v>
      </c>
      <c r="N1492">
        <v>-6.6</v>
      </c>
      <c r="O1492" s="2">
        <v>41597</v>
      </c>
      <c r="P1492" t="s">
        <v>53</v>
      </c>
      <c r="Q1492" s="2">
        <v>41628</v>
      </c>
      <c r="R1492" s="13"/>
      <c r="S1492" s="1">
        <v>41597</v>
      </c>
      <c r="T1492" t="s">
        <v>54</v>
      </c>
      <c r="U1492" s="2">
        <v>41719</v>
      </c>
      <c r="V1492" s="13"/>
      <c r="AC1492" s="1">
        <v>41621</v>
      </c>
      <c r="AD1492">
        <v>3975.14</v>
      </c>
    </row>
    <row r="1493" spans="1:30" x14ac:dyDescent="0.25">
      <c r="A1493" s="1">
        <v>41603</v>
      </c>
      <c r="B1493">
        <v>3226.5320000000002</v>
      </c>
      <c r="C1493" s="1">
        <v>41603</v>
      </c>
      <c r="D1493">
        <v>1802.48</v>
      </c>
      <c r="E1493" s="1">
        <v>41603</v>
      </c>
      <c r="F1493">
        <v>1.9697</v>
      </c>
      <c r="G1493" s="1">
        <v>38700</v>
      </c>
      <c r="H1493">
        <v>4.49125</v>
      </c>
      <c r="I1493" s="1">
        <v>41598</v>
      </c>
      <c r="J1493">
        <v>1779.75</v>
      </c>
      <c r="K1493" s="1">
        <v>41598</v>
      </c>
      <c r="L1493">
        <v>1773</v>
      </c>
      <c r="M1493" s="1">
        <v>41599</v>
      </c>
      <c r="N1493">
        <v>-6.6</v>
      </c>
      <c r="O1493" s="2">
        <v>41598</v>
      </c>
      <c r="P1493" t="s">
        <v>53</v>
      </c>
      <c r="Q1493" s="2">
        <v>41628</v>
      </c>
      <c r="R1493" s="13"/>
      <c r="S1493" s="1">
        <v>41598</v>
      </c>
      <c r="T1493" t="s">
        <v>54</v>
      </c>
      <c r="U1493" s="2">
        <v>41719</v>
      </c>
      <c r="V1493" s="13"/>
      <c r="AC1493" s="1">
        <v>41624</v>
      </c>
      <c r="AD1493">
        <v>3983.92</v>
      </c>
    </row>
    <row r="1494" spans="1:30" x14ac:dyDescent="0.25">
      <c r="A1494" s="1">
        <v>41604</v>
      </c>
      <c r="B1494">
        <v>3227.36</v>
      </c>
      <c r="C1494" s="1">
        <v>41604</v>
      </c>
      <c r="D1494">
        <v>1802.75</v>
      </c>
      <c r="E1494" s="1">
        <v>41604</v>
      </c>
      <c r="F1494">
        <v>1.9706000000000001</v>
      </c>
      <c r="G1494" s="1">
        <v>38701</v>
      </c>
      <c r="H1494">
        <v>4.49688</v>
      </c>
      <c r="I1494" s="1">
        <v>41599</v>
      </c>
      <c r="J1494">
        <v>1793.75</v>
      </c>
      <c r="K1494" s="1">
        <v>41599</v>
      </c>
      <c r="L1494">
        <v>1787</v>
      </c>
      <c r="M1494" s="1">
        <v>41600</v>
      </c>
      <c r="N1494">
        <v>-6.6</v>
      </c>
      <c r="O1494" s="2">
        <v>41599</v>
      </c>
      <c r="P1494" t="s">
        <v>53</v>
      </c>
      <c r="Q1494" s="2">
        <v>41628</v>
      </c>
      <c r="R1494" s="13"/>
      <c r="S1494" s="1">
        <v>41599</v>
      </c>
      <c r="T1494" t="s">
        <v>54</v>
      </c>
      <c r="U1494" s="2">
        <v>41719</v>
      </c>
      <c r="V1494" s="13"/>
      <c r="AC1494" s="1">
        <v>41625</v>
      </c>
      <c r="AD1494">
        <v>3984.72</v>
      </c>
    </row>
    <row r="1495" spans="1:30" x14ac:dyDescent="0.25">
      <c r="A1495" s="1">
        <v>41605</v>
      </c>
      <c r="B1495">
        <v>3236.1379999999999</v>
      </c>
      <c r="C1495" s="1">
        <v>41605</v>
      </c>
      <c r="D1495">
        <v>1807.23</v>
      </c>
      <c r="E1495" s="1">
        <v>41605</v>
      </c>
      <c r="F1495">
        <v>1.9685000000000001</v>
      </c>
      <c r="G1495" s="1">
        <v>38702</v>
      </c>
      <c r="H1495">
        <v>4.5</v>
      </c>
      <c r="I1495" s="1">
        <v>41600</v>
      </c>
      <c r="J1495">
        <v>1801.25</v>
      </c>
      <c r="K1495" s="1">
        <v>41600</v>
      </c>
      <c r="L1495">
        <v>1794.5</v>
      </c>
      <c r="M1495" s="1">
        <v>41603</v>
      </c>
      <c r="N1495">
        <v>-6.6</v>
      </c>
      <c r="O1495" s="2">
        <v>41600</v>
      </c>
      <c r="P1495" t="s">
        <v>53</v>
      </c>
      <c r="Q1495" s="2">
        <v>41628</v>
      </c>
      <c r="R1495" s="13"/>
      <c r="S1495" s="1">
        <v>41600</v>
      </c>
      <c r="T1495" t="s">
        <v>54</v>
      </c>
      <c r="U1495" s="2">
        <v>41719</v>
      </c>
      <c r="V1495" s="13"/>
      <c r="AC1495" s="1">
        <v>41626</v>
      </c>
      <c r="AD1495">
        <v>3982.27</v>
      </c>
    </row>
    <row r="1496" spans="1:30" x14ac:dyDescent="0.25">
      <c r="A1496" s="1">
        <v>41607</v>
      </c>
      <c r="B1496">
        <v>3233.72</v>
      </c>
      <c r="C1496" s="1">
        <v>41607</v>
      </c>
      <c r="D1496">
        <v>1805.81</v>
      </c>
      <c r="E1496" s="1">
        <v>41607</v>
      </c>
      <c r="F1496">
        <v>1.9704000000000002</v>
      </c>
      <c r="G1496" s="1">
        <v>38705</v>
      </c>
      <c r="H1496">
        <v>4.5</v>
      </c>
      <c r="I1496" s="1">
        <v>41603</v>
      </c>
      <c r="J1496">
        <v>1802.5</v>
      </c>
      <c r="K1496" s="1">
        <v>41603</v>
      </c>
      <c r="L1496">
        <v>1795.75</v>
      </c>
      <c r="M1496" s="1">
        <v>41604</v>
      </c>
      <c r="N1496">
        <v>-6.5</v>
      </c>
      <c r="O1496" s="2">
        <v>41603</v>
      </c>
      <c r="P1496" t="s">
        <v>53</v>
      </c>
      <c r="Q1496" s="2">
        <v>41628</v>
      </c>
      <c r="R1496" s="13"/>
      <c r="S1496" s="1">
        <v>41603</v>
      </c>
      <c r="T1496" t="s">
        <v>54</v>
      </c>
      <c r="U1496" s="2">
        <v>41719</v>
      </c>
      <c r="V1496" s="13"/>
      <c r="AC1496" s="1">
        <v>41627</v>
      </c>
      <c r="AD1496">
        <v>3983.37</v>
      </c>
    </row>
    <row r="1497" spans="1:30" x14ac:dyDescent="0.25">
      <c r="A1497" s="1">
        <v>41610</v>
      </c>
      <c r="B1497">
        <v>3225.0590000000002</v>
      </c>
      <c r="C1497" s="1">
        <v>41610</v>
      </c>
      <c r="D1497">
        <v>1800.9</v>
      </c>
      <c r="E1497" s="1">
        <v>41610</v>
      </c>
      <c r="F1497">
        <v>1.9761</v>
      </c>
      <c r="G1497" s="1">
        <v>38706</v>
      </c>
      <c r="H1497">
        <v>4.5012499999999998</v>
      </c>
      <c r="I1497" s="1">
        <v>41604</v>
      </c>
      <c r="J1497">
        <v>1802</v>
      </c>
      <c r="K1497" s="1">
        <v>41604</v>
      </c>
      <c r="L1497">
        <v>1795.5</v>
      </c>
      <c r="M1497" s="1">
        <v>41605</v>
      </c>
      <c r="N1497">
        <v>-6.4</v>
      </c>
      <c r="O1497" s="2">
        <v>41604</v>
      </c>
      <c r="P1497" t="s">
        <v>53</v>
      </c>
      <c r="Q1497" s="2">
        <v>41628</v>
      </c>
      <c r="R1497" s="13"/>
      <c r="S1497" s="1">
        <v>41604</v>
      </c>
      <c r="T1497" t="s">
        <v>54</v>
      </c>
      <c r="U1497" s="2">
        <v>41719</v>
      </c>
      <c r="V1497" s="13"/>
      <c r="AC1497" s="1">
        <v>41628</v>
      </c>
      <c r="AD1497">
        <v>3974.18</v>
      </c>
    </row>
    <row r="1498" spans="1:30" x14ac:dyDescent="0.25">
      <c r="A1498" s="1">
        <v>41611</v>
      </c>
      <c r="B1498">
        <v>3214.9540000000002</v>
      </c>
      <c r="C1498" s="1">
        <v>41611</v>
      </c>
      <c r="D1498">
        <v>1795.15</v>
      </c>
      <c r="E1498" s="1">
        <v>41611</v>
      </c>
      <c r="F1498">
        <v>1.9843</v>
      </c>
      <c r="G1498" s="1">
        <v>38707</v>
      </c>
      <c r="H1498">
        <v>4.5037500000000001</v>
      </c>
      <c r="I1498" s="1">
        <v>41605</v>
      </c>
      <c r="J1498">
        <v>1804.25</v>
      </c>
      <c r="K1498" s="1">
        <v>41605</v>
      </c>
      <c r="L1498">
        <v>1798</v>
      </c>
      <c r="M1498" s="1">
        <v>41607</v>
      </c>
      <c r="N1498">
        <v>-6.25</v>
      </c>
      <c r="O1498" s="2">
        <v>41605</v>
      </c>
      <c r="P1498" t="s">
        <v>53</v>
      </c>
      <c r="Q1498" s="2">
        <v>41628</v>
      </c>
      <c r="R1498" s="13"/>
      <c r="S1498" s="1">
        <v>41605</v>
      </c>
      <c r="T1498" t="s">
        <v>54</v>
      </c>
      <c r="U1498" s="2">
        <v>41719</v>
      </c>
      <c r="V1498" s="13"/>
      <c r="AC1498" s="1">
        <v>41631</v>
      </c>
      <c r="AD1498">
        <v>3963.79</v>
      </c>
    </row>
    <row r="1499" spans="1:30" x14ac:dyDescent="0.25">
      <c r="A1499" s="1">
        <v>41612</v>
      </c>
      <c r="B1499">
        <v>3211.5880000000002</v>
      </c>
      <c r="C1499" s="1">
        <v>41612</v>
      </c>
      <c r="D1499">
        <v>1792.81</v>
      </c>
      <c r="E1499" s="1">
        <v>41612</v>
      </c>
      <c r="F1499">
        <v>1.9874000000000001</v>
      </c>
      <c r="G1499" s="1">
        <v>38708</v>
      </c>
      <c r="H1499">
        <v>4.51938</v>
      </c>
      <c r="I1499" s="1">
        <v>41607</v>
      </c>
      <c r="J1499">
        <v>1804</v>
      </c>
      <c r="K1499" s="1">
        <v>41607</v>
      </c>
      <c r="L1499">
        <v>1797.75</v>
      </c>
      <c r="M1499" s="1">
        <v>41610</v>
      </c>
      <c r="N1499">
        <v>-6.4</v>
      </c>
      <c r="O1499" s="2">
        <v>41607</v>
      </c>
      <c r="P1499" t="s">
        <v>53</v>
      </c>
      <c r="Q1499" s="2">
        <v>41628</v>
      </c>
      <c r="R1499" s="13"/>
      <c r="S1499" s="1">
        <v>41607</v>
      </c>
      <c r="T1499" t="s">
        <v>54</v>
      </c>
      <c r="U1499" s="2">
        <v>41719</v>
      </c>
      <c r="V1499" s="13"/>
      <c r="AC1499" s="1">
        <v>41632</v>
      </c>
      <c r="AD1499">
        <v>3957.44</v>
      </c>
    </row>
    <row r="1500" spans="1:30" x14ac:dyDescent="0.25">
      <c r="A1500" s="1">
        <v>41613</v>
      </c>
      <c r="B1500">
        <v>3197.759</v>
      </c>
      <c r="C1500" s="1">
        <v>41613</v>
      </c>
      <c r="D1500">
        <v>1785.03</v>
      </c>
      <c r="E1500" s="1">
        <v>41613</v>
      </c>
      <c r="F1500">
        <v>1.9946000000000002</v>
      </c>
      <c r="G1500" s="1">
        <v>38709</v>
      </c>
      <c r="H1500">
        <v>4.5206299999999997</v>
      </c>
      <c r="I1500" s="1">
        <v>41610</v>
      </c>
      <c r="J1500">
        <v>1799.75</v>
      </c>
      <c r="K1500" s="1">
        <v>41610</v>
      </c>
      <c r="L1500">
        <v>1793.25</v>
      </c>
      <c r="M1500" s="1">
        <v>41611</v>
      </c>
      <c r="N1500">
        <v>-6.4</v>
      </c>
      <c r="O1500" s="2">
        <v>41610</v>
      </c>
      <c r="P1500" t="s">
        <v>53</v>
      </c>
      <c r="Q1500" s="2">
        <v>41628</v>
      </c>
      <c r="R1500" s="13"/>
      <c r="S1500" s="1">
        <v>41610</v>
      </c>
      <c r="T1500" t="s">
        <v>54</v>
      </c>
      <c r="U1500" s="2">
        <v>41719</v>
      </c>
      <c r="V1500" s="13"/>
      <c r="AC1500" s="1">
        <v>41634</v>
      </c>
      <c r="AD1500">
        <v>3950.34</v>
      </c>
    </row>
    <row r="1501" spans="1:30" x14ac:dyDescent="0.25">
      <c r="A1501" s="1">
        <v>41614</v>
      </c>
      <c r="B1501">
        <v>3233.9929999999999</v>
      </c>
      <c r="C1501" s="1">
        <v>41614</v>
      </c>
      <c r="D1501">
        <v>1805.09</v>
      </c>
      <c r="E1501" s="1">
        <v>41614</v>
      </c>
      <c r="F1501">
        <v>1.9506999999999999</v>
      </c>
      <c r="G1501" s="1">
        <v>38713</v>
      </c>
      <c r="H1501">
        <v>4.5206299999999997</v>
      </c>
      <c r="I1501" s="1">
        <v>41611</v>
      </c>
      <c r="J1501">
        <v>1791.5</v>
      </c>
      <c r="K1501" s="1">
        <v>41611</v>
      </c>
      <c r="L1501">
        <v>1785</v>
      </c>
      <c r="M1501" s="1">
        <v>41612</v>
      </c>
      <c r="N1501">
        <v>-6.5</v>
      </c>
      <c r="O1501" s="2">
        <v>41611</v>
      </c>
      <c r="P1501" t="s">
        <v>53</v>
      </c>
      <c r="Q1501" s="2">
        <v>41628</v>
      </c>
      <c r="R1501" s="13"/>
      <c r="S1501" s="1">
        <v>41611</v>
      </c>
      <c r="T1501" t="s">
        <v>54</v>
      </c>
      <c r="U1501" s="2">
        <v>41719</v>
      </c>
      <c r="V1501" s="13"/>
      <c r="AC1501" s="1">
        <v>41635</v>
      </c>
      <c r="AD1501">
        <v>3950.47</v>
      </c>
    </row>
    <row r="1502" spans="1:30" x14ac:dyDescent="0.25">
      <c r="A1502" s="1">
        <v>41617</v>
      </c>
      <c r="B1502">
        <v>3239.9920000000002</v>
      </c>
      <c r="C1502" s="1">
        <v>41617</v>
      </c>
      <c r="D1502">
        <v>1808.37</v>
      </c>
      <c r="E1502" s="1">
        <v>41617</v>
      </c>
      <c r="F1502">
        <v>1.9478</v>
      </c>
      <c r="G1502" s="1">
        <v>38714</v>
      </c>
      <c r="H1502">
        <v>4.5268800000000002</v>
      </c>
      <c r="I1502" s="1">
        <v>41612</v>
      </c>
      <c r="J1502">
        <v>1791.75</v>
      </c>
      <c r="K1502" s="1">
        <v>41612</v>
      </c>
      <c r="L1502">
        <v>1785.25</v>
      </c>
      <c r="M1502" s="1">
        <v>41613</v>
      </c>
      <c r="N1502">
        <v>-6.5</v>
      </c>
      <c r="O1502" s="2">
        <v>41612</v>
      </c>
      <c r="P1502" t="s">
        <v>53</v>
      </c>
      <c r="Q1502" s="2">
        <v>41628</v>
      </c>
      <c r="R1502" s="13"/>
      <c r="S1502" s="1">
        <v>41612</v>
      </c>
      <c r="T1502" t="s">
        <v>54</v>
      </c>
      <c r="U1502" s="2">
        <v>41719</v>
      </c>
      <c r="V1502" s="13"/>
      <c r="AC1502" s="1">
        <v>41638</v>
      </c>
      <c r="AD1502">
        <v>3950.5</v>
      </c>
    </row>
    <row r="1503" spans="1:30" x14ac:dyDescent="0.25">
      <c r="A1503" s="1">
        <v>41618</v>
      </c>
      <c r="B1503">
        <v>3229.7150000000001</v>
      </c>
      <c r="C1503" s="1">
        <v>41618</v>
      </c>
      <c r="D1503">
        <v>1802.62</v>
      </c>
      <c r="E1503" s="1">
        <v>41618</v>
      </c>
      <c r="F1503">
        <v>1.9502999999999999</v>
      </c>
      <c r="G1503" s="1">
        <v>38715</v>
      </c>
      <c r="H1503">
        <v>4.53</v>
      </c>
      <c r="I1503" s="1">
        <v>41613</v>
      </c>
      <c r="J1503">
        <v>1784</v>
      </c>
      <c r="K1503" s="1">
        <v>41613</v>
      </c>
      <c r="L1503">
        <v>1777.5</v>
      </c>
      <c r="M1503" s="1">
        <v>41614</v>
      </c>
      <c r="N1503">
        <v>-6.4</v>
      </c>
      <c r="O1503" s="2">
        <v>41613</v>
      </c>
      <c r="P1503" t="s">
        <v>53</v>
      </c>
      <c r="Q1503" s="2">
        <v>41628</v>
      </c>
      <c r="R1503" s="13"/>
      <c r="S1503" s="1">
        <v>41613</v>
      </c>
      <c r="T1503" t="s">
        <v>54</v>
      </c>
      <c r="U1503" s="2">
        <v>41719</v>
      </c>
      <c r="V1503" s="13"/>
      <c r="AC1503" s="1">
        <v>41639</v>
      </c>
      <c r="AD1503">
        <v>3948.59</v>
      </c>
    </row>
    <row r="1504" spans="1:30" x14ac:dyDescent="0.25">
      <c r="A1504" s="1">
        <v>41619</v>
      </c>
      <c r="B1504">
        <v>3193.52</v>
      </c>
      <c r="C1504" s="1">
        <v>41619</v>
      </c>
      <c r="D1504">
        <v>1782.22</v>
      </c>
      <c r="E1504" s="1">
        <v>41619</v>
      </c>
      <c r="F1504">
        <v>1.9741</v>
      </c>
      <c r="G1504" s="1">
        <v>38716</v>
      </c>
      <c r="H1504">
        <v>4.5362499999999999</v>
      </c>
      <c r="I1504" s="1">
        <v>41614</v>
      </c>
      <c r="J1504">
        <v>1805</v>
      </c>
      <c r="K1504" s="1">
        <v>41614</v>
      </c>
      <c r="L1504">
        <v>1798.5</v>
      </c>
      <c r="M1504" s="1">
        <v>41617</v>
      </c>
      <c r="N1504">
        <v>-6.3</v>
      </c>
      <c r="O1504" s="2">
        <v>41614</v>
      </c>
      <c r="P1504" t="s">
        <v>53</v>
      </c>
      <c r="Q1504" s="2">
        <v>41628</v>
      </c>
      <c r="R1504" s="13"/>
      <c r="S1504" s="1">
        <v>41614</v>
      </c>
      <c r="T1504" t="s">
        <v>54</v>
      </c>
      <c r="U1504" s="2">
        <v>41719</v>
      </c>
      <c r="V1504" s="13"/>
      <c r="AC1504" s="1">
        <v>41641</v>
      </c>
      <c r="AD1504">
        <v>3955.21</v>
      </c>
    </row>
    <row r="1505" spans="1:30" x14ac:dyDescent="0.25">
      <c r="A1505" s="1">
        <v>41620</v>
      </c>
      <c r="B1505">
        <v>3182.33</v>
      </c>
      <c r="C1505" s="1">
        <v>41620</v>
      </c>
      <c r="D1505">
        <v>1775.5</v>
      </c>
      <c r="E1505" s="1">
        <v>41620</v>
      </c>
      <c r="F1505">
        <v>1.9826000000000001</v>
      </c>
      <c r="G1505" s="1">
        <v>38720</v>
      </c>
      <c r="H1505">
        <v>4.5443800000000003</v>
      </c>
      <c r="I1505" s="1">
        <v>41617</v>
      </c>
      <c r="J1505">
        <v>1809</v>
      </c>
      <c r="K1505" s="1">
        <v>41617</v>
      </c>
      <c r="L1505">
        <v>1802.75</v>
      </c>
      <c r="M1505" s="1">
        <v>41618</v>
      </c>
      <c r="N1505">
        <v>-6.3</v>
      </c>
      <c r="O1505" s="2">
        <v>41617</v>
      </c>
      <c r="P1505" t="s">
        <v>53</v>
      </c>
      <c r="Q1505" s="2">
        <v>41628</v>
      </c>
      <c r="R1505" s="13"/>
      <c r="S1505" s="1">
        <v>41617</v>
      </c>
      <c r="T1505" t="s">
        <v>54</v>
      </c>
      <c r="U1505" s="2">
        <v>41719</v>
      </c>
      <c r="V1505" s="13"/>
      <c r="AC1505" s="1">
        <v>41642</v>
      </c>
      <c r="AD1505">
        <v>3954.88</v>
      </c>
    </row>
    <row r="1506" spans="1:30" x14ac:dyDescent="0.25">
      <c r="A1506" s="1">
        <v>41621</v>
      </c>
      <c r="B1506">
        <v>3182.0729999999999</v>
      </c>
      <c r="C1506" s="1">
        <v>41621</v>
      </c>
      <c r="D1506">
        <v>1775.32</v>
      </c>
      <c r="E1506" s="1">
        <v>41621</v>
      </c>
      <c r="F1506">
        <v>1.9786000000000001</v>
      </c>
      <c r="G1506" s="1">
        <v>38721</v>
      </c>
      <c r="H1506">
        <v>4.5406300000000002</v>
      </c>
      <c r="I1506" s="1">
        <v>41618</v>
      </c>
      <c r="J1506">
        <v>1803</v>
      </c>
      <c r="K1506" s="1">
        <v>41618</v>
      </c>
      <c r="L1506">
        <v>1796.75</v>
      </c>
      <c r="M1506" s="1">
        <v>41619</v>
      </c>
      <c r="N1506">
        <v>-6.2</v>
      </c>
      <c r="O1506" s="2">
        <v>41618</v>
      </c>
      <c r="P1506" t="s">
        <v>53</v>
      </c>
      <c r="Q1506" s="2">
        <v>41628</v>
      </c>
      <c r="R1506" s="13"/>
      <c r="S1506" s="1">
        <v>41618</v>
      </c>
      <c r="T1506" t="s">
        <v>54</v>
      </c>
      <c r="U1506" s="2">
        <v>41719</v>
      </c>
      <c r="V1506" s="13"/>
      <c r="AC1506" s="1">
        <v>41645</v>
      </c>
      <c r="AD1506">
        <v>3952.88</v>
      </c>
    </row>
    <row r="1507" spans="1:30" x14ac:dyDescent="0.25">
      <c r="A1507" s="1">
        <v>41624</v>
      </c>
      <c r="B1507">
        <v>3202.221</v>
      </c>
      <c r="C1507" s="1">
        <v>41624</v>
      </c>
      <c r="D1507">
        <v>1786.54</v>
      </c>
      <c r="E1507" s="1">
        <v>41624</v>
      </c>
      <c r="F1507">
        <v>1.9618</v>
      </c>
      <c r="G1507" s="1">
        <v>38722</v>
      </c>
      <c r="H1507">
        <v>4.55</v>
      </c>
      <c r="I1507" s="1">
        <v>41619</v>
      </c>
      <c r="J1507">
        <v>1780.75</v>
      </c>
      <c r="K1507" s="1">
        <v>41619</v>
      </c>
      <c r="L1507">
        <v>1774.5</v>
      </c>
      <c r="M1507" s="1">
        <v>41620</v>
      </c>
      <c r="N1507">
        <v>-6.3</v>
      </c>
      <c r="O1507" s="2">
        <v>41619</v>
      </c>
      <c r="P1507" t="s">
        <v>53</v>
      </c>
      <c r="Q1507" s="2">
        <v>41628</v>
      </c>
      <c r="R1507" s="13"/>
      <c r="S1507" s="1">
        <v>41619</v>
      </c>
      <c r="T1507" t="s">
        <v>54</v>
      </c>
      <c r="U1507" s="2">
        <v>41719</v>
      </c>
      <c r="V1507" s="13"/>
      <c r="AC1507" s="1">
        <v>41646</v>
      </c>
      <c r="AD1507">
        <v>3958.5</v>
      </c>
    </row>
    <row r="1508" spans="1:30" x14ac:dyDescent="0.25">
      <c r="A1508" s="1">
        <v>41625</v>
      </c>
      <c r="B1508">
        <v>3192.3290000000002</v>
      </c>
      <c r="C1508" s="1">
        <v>41625</v>
      </c>
      <c r="D1508">
        <v>1781</v>
      </c>
      <c r="E1508" s="1">
        <v>41625</v>
      </c>
      <c r="F1508">
        <v>1.9681</v>
      </c>
      <c r="G1508" s="1">
        <v>38723</v>
      </c>
      <c r="H1508">
        <v>4.55</v>
      </c>
      <c r="I1508" s="1">
        <v>41620</v>
      </c>
      <c r="J1508">
        <v>1775</v>
      </c>
      <c r="K1508" s="1">
        <v>41620</v>
      </c>
      <c r="L1508">
        <v>1768.5</v>
      </c>
      <c r="M1508" s="1">
        <v>41621</v>
      </c>
      <c r="N1508">
        <v>-6.2</v>
      </c>
      <c r="O1508" s="2">
        <v>41620</v>
      </c>
      <c r="P1508" t="s">
        <v>53</v>
      </c>
      <c r="Q1508" s="2">
        <v>41628</v>
      </c>
      <c r="R1508" s="13"/>
      <c r="S1508" s="1">
        <v>41620</v>
      </c>
      <c r="T1508" t="s">
        <v>54</v>
      </c>
      <c r="U1508" s="2">
        <v>41719</v>
      </c>
      <c r="V1508" s="13"/>
      <c r="AC1508" s="1">
        <v>41647</v>
      </c>
      <c r="AD1508">
        <v>3958.43</v>
      </c>
    </row>
    <row r="1509" spans="1:30" x14ac:dyDescent="0.25">
      <c r="A1509" s="1">
        <v>41626</v>
      </c>
      <c r="B1509">
        <v>3245.5880000000002</v>
      </c>
      <c r="C1509" s="1">
        <v>41626</v>
      </c>
      <c r="D1509">
        <v>1810.65</v>
      </c>
      <c r="E1509" s="1">
        <v>41626</v>
      </c>
      <c r="F1509">
        <v>1.9336</v>
      </c>
      <c r="G1509" s="1">
        <v>38726</v>
      </c>
      <c r="H1509">
        <v>4.5599999999999996</v>
      </c>
      <c r="I1509" s="1">
        <v>41621</v>
      </c>
      <c r="J1509">
        <v>1774.75</v>
      </c>
      <c r="K1509" s="1">
        <v>41621</v>
      </c>
      <c r="L1509">
        <v>1768.5</v>
      </c>
      <c r="M1509" s="1">
        <v>41624</v>
      </c>
      <c r="N1509">
        <v>-6.3</v>
      </c>
      <c r="O1509" s="2">
        <v>41621</v>
      </c>
      <c r="P1509" t="s">
        <v>53</v>
      </c>
      <c r="Q1509" s="2">
        <v>41628</v>
      </c>
      <c r="R1509" s="13"/>
      <c r="S1509" s="1">
        <v>41621</v>
      </c>
      <c r="T1509" t="s">
        <v>54</v>
      </c>
      <c r="U1509" s="2">
        <v>41719</v>
      </c>
      <c r="V1509" s="13"/>
      <c r="AC1509" s="1">
        <v>41648</v>
      </c>
      <c r="AD1509">
        <v>3958.24</v>
      </c>
    </row>
    <row r="1510" spans="1:30" x14ac:dyDescent="0.25">
      <c r="A1510" s="1">
        <v>41627</v>
      </c>
      <c r="B1510">
        <v>3244.154</v>
      </c>
      <c r="C1510" s="1">
        <v>41627</v>
      </c>
      <c r="D1510">
        <v>1809.6</v>
      </c>
      <c r="E1510" s="1">
        <v>41627</v>
      </c>
      <c r="F1510">
        <v>1.9359999999999999</v>
      </c>
      <c r="G1510" s="1">
        <v>38727</v>
      </c>
      <c r="H1510">
        <v>4.5685000000000002</v>
      </c>
      <c r="I1510" s="1">
        <v>41624</v>
      </c>
      <c r="J1510">
        <v>1786.5</v>
      </c>
      <c r="K1510" s="1">
        <v>41624</v>
      </c>
      <c r="L1510">
        <v>1780.25</v>
      </c>
      <c r="M1510" s="1">
        <v>41625</v>
      </c>
      <c r="N1510">
        <v>-6.3</v>
      </c>
      <c r="O1510" s="2">
        <v>41624</v>
      </c>
      <c r="P1510" t="s">
        <v>53</v>
      </c>
      <c r="Q1510" s="2">
        <v>41628</v>
      </c>
      <c r="R1510" s="13"/>
      <c r="S1510" s="1">
        <v>41624</v>
      </c>
      <c r="T1510" t="s">
        <v>54</v>
      </c>
      <c r="U1510" s="2">
        <v>41719</v>
      </c>
      <c r="V1510" s="13"/>
      <c r="AC1510" s="1">
        <v>41649</v>
      </c>
      <c r="AD1510">
        <v>3957.17</v>
      </c>
    </row>
    <row r="1511" spans="1:30" x14ac:dyDescent="0.25">
      <c r="A1511" s="1">
        <v>41628</v>
      </c>
      <c r="B1511">
        <v>3259.7939999999999</v>
      </c>
      <c r="C1511" s="1">
        <v>41628</v>
      </c>
      <c r="D1511">
        <v>1818.32</v>
      </c>
      <c r="E1511" s="1">
        <v>41628</v>
      </c>
      <c r="F1511">
        <v>1.9266999999999999</v>
      </c>
      <c r="G1511" s="1">
        <v>38728</v>
      </c>
      <c r="H1511">
        <v>4.58</v>
      </c>
      <c r="I1511" s="1">
        <v>41625</v>
      </c>
      <c r="J1511">
        <v>1779.25</v>
      </c>
      <c r="K1511" s="1">
        <v>41625</v>
      </c>
      <c r="L1511">
        <v>1773</v>
      </c>
      <c r="M1511" s="1">
        <v>41626</v>
      </c>
      <c r="N1511">
        <v>-6</v>
      </c>
      <c r="O1511" s="2">
        <v>41625</v>
      </c>
      <c r="P1511" t="s">
        <v>53</v>
      </c>
      <c r="Q1511" s="2">
        <v>41628</v>
      </c>
      <c r="R1511" s="13"/>
      <c r="S1511" s="1">
        <v>41625</v>
      </c>
      <c r="T1511" t="s">
        <v>54</v>
      </c>
      <c r="U1511" s="2">
        <v>41719</v>
      </c>
      <c r="V1511" s="13"/>
      <c r="AC1511" s="1">
        <v>41652</v>
      </c>
      <c r="AD1511">
        <v>3964.87</v>
      </c>
    </row>
    <row r="1512" spans="1:30" x14ac:dyDescent="0.25">
      <c r="A1512" s="1">
        <v>41631</v>
      </c>
      <c r="B1512">
        <v>3277.6219999999998</v>
      </c>
      <c r="C1512" s="1">
        <v>41631</v>
      </c>
      <c r="D1512">
        <v>1827.99</v>
      </c>
      <c r="E1512" s="1">
        <v>41631</v>
      </c>
      <c r="F1512">
        <v>1.9045000000000001</v>
      </c>
      <c r="G1512" s="1">
        <v>38729</v>
      </c>
      <c r="H1512">
        <v>4.5999999999999996</v>
      </c>
      <c r="I1512" s="1">
        <v>41626</v>
      </c>
      <c r="J1512">
        <v>1810.75</v>
      </c>
      <c r="K1512" s="1">
        <v>41626</v>
      </c>
      <c r="L1512">
        <v>1804.75</v>
      </c>
      <c r="M1512" s="1">
        <v>41627</v>
      </c>
      <c r="N1512">
        <v>-6.3</v>
      </c>
      <c r="O1512" s="2">
        <v>41626</v>
      </c>
      <c r="P1512" t="s">
        <v>53</v>
      </c>
      <c r="Q1512" s="2">
        <v>41628</v>
      </c>
      <c r="R1512" s="13"/>
      <c r="S1512" s="1">
        <v>41626</v>
      </c>
      <c r="T1512" t="s">
        <v>54</v>
      </c>
      <c r="U1512" s="2">
        <v>41719</v>
      </c>
      <c r="V1512" s="13"/>
      <c r="AC1512" s="1">
        <v>41653</v>
      </c>
      <c r="AD1512">
        <v>3982.62</v>
      </c>
    </row>
    <row r="1513" spans="1:30" x14ac:dyDescent="0.25">
      <c r="A1513" s="1">
        <v>41632</v>
      </c>
      <c r="B1513">
        <v>3287.5479999999998</v>
      </c>
      <c r="C1513" s="1">
        <v>41632</v>
      </c>
      <c r="D1513">
        <v>1833.32</v>
      </c>
      <c r="E1513" s="1">
        <v>41632</v>
      </c>
      <c r="F1513">
        <v>1.9041000000000001</v>
      </c>
      <c r="G1513" s="1">
        <v>38730</v>
      </c>
      <c r="H1513">
        <v>4.5999999999999996</v>
      </c>
      <c r="I1513" s="1">
        <v>41627</v>
      </c>
      <c r="J1513">
        <v>1808.5</v>
      </c>
      <c r="K1513" s="1">
        <v>41627</v>
      </c>
      <c r="L1513">
        <v>1802</v>
      </c>
      <c r="M1513" s="1">
        <v>41628</v>
      </c>
      <c r="N1513">
        <v>-6.25</v>
      </c>
      <c r="O1513" s="2">
        <v>41627</v>
      </c>
      <c r="P1513" t="s">
        <v>53</v>
      </c>
      <c r="Q1513" s="2">
        <v>41628</v>
      </c>
      <c r="R1513" s="13"/>
      <c r="S1513" s="1">
        <v>41627</v>
      </c>
      <c r="T1513" t="s">
        <v>54</v>
      </c>
      <c r="U1513" s="2">
        <v>41719</v>
      </c>
      <c r="V1513" s="13"/>
      <c r="AC1513" s="1">
        <v>41654</v>
      </c>
      <c r="AD1513">
        <v>3980.33</v>
      </c>
    </row>
    <row r="1514" spans="1:30" x14ac:dyDescent="0.25">
      <c r="A1514" s="1">
        <v>41634</v>
      </c>
      <c r="B1514">
        <v>3303.1509999999998</v>
      </c>
      <c r="C1514" s="1">
        <v>41634</v>
      </c>
      <c r="D1514">
        <v>1842.02</v>
      </c>
      <c r="E1514" s="1">
        <v>41634</v>
      </c>
      <c r="F1514">
        <v>1.8951</v>
      </c>
      <c r="G1514" s="1">
        <v>38734</v>
      </c>
      <c r="H1514">
        <v>4.6022499999999997</v>
      </c>
      <c r="I1514" s="1">
        <v>41628</v>
      </c>
      <c r="J1514">
        <v>1812.89</v>
      </c>
      <c r="K1514" s="1">
        <v>41628</v>
      </c>
      <c r="L1514">
        <v>1814.5</v>
      </c>
      <c r="M1514" s="1">
        <v>41631</v>
      </c>
      <c r="N1514">
        <v>-6.9</v>
      </c>
      <c r="O1514" s="2">
        <v>41628</v>
      </c>
      <c r="P1514" t="s">
        <v>53</v>
      </c>
      <c r="Q1514" s="2">
        <v>41628</v>
      </c>
      <c r="R1514" s="13"/>
      <c r="S1514" s="1">
        <v>41628</v>
      </c>
      <c r="T1514" t="s">
        <v>54</v>
      </c>
      <c r="U1514" s="2">
        <v>41719</v>
      </c>
      <c r="V1514" s="13"/>
      <c r="AC1514" s="1">
        <v>41655</v>
      </c>
      <c r="AD1514">
        <v>3981.85</v>
      </c>
    </row>
    <row r="1515" spans="1:30" x14ac:dyDescent="0.25">
      <c r="A1515" s="1">
        <v>41635</v>
      </c>
      <c r="B1515">
        <v>3302.6559999999999</v>
      </c>
      <c r="C1515" s="1">
        <v>41635</v>
      </c>
      <c r="D1515">
        <v>1841.4</v>
      </c>
      <c r="E1515" s="1">
        <v>41635</v>
      </c>
      <c r="F1515">
        <v>1.8994</v>
      </c>
      <c r="G1515" s="1">
        <v>38735</v>
      </c>
      <c r="H1515">
        <v>4.601</v>
      </c>
      <c r="I1515" s="1">
        <v>41631</v>
      </c>
      <c r="J1515">
        <v>1822.75</v>
      </c>
      <c r="K1515" s="1">
        <v>41631</v>
      </c>
      <c r="L1515">
        <v>1816</v>
      </c>
      <c r="M1515" s="1">
        <v>41632</v>
      </c>
      <c r="N1515">
        <v>-6.9</v>
      </c>
      <c r="O1515" s="2">
        <v>41631</v>
      </c>
      <c r="P1515" t="s">
        <v>54</v>
      </c>
      <c r="Q1515" s="2">
        <v>41719</v>
      </c>
      <c r="R1515" s="13"/>
      <c r="S1515" s="1">
        <v>41631</v>
      </c>
      <c r="T1515" t="s">
        <v>55</v>
      </c>
      <c r="U1515" s="2">
        <v>41810</v>
      </c>
      <c r="V1515" s="13"/>
      <c r="AC1515" s="1">
        <v>41656</v>
      </c>
      <c r="AD1515">
        <v>3984.69</v>
      </c>
    </row>
    <row r="1516" spans="1:30" x14ac:dyDescent="0.25">
      <c r="A1516" s="1">
        <v>41638</v>
      </c>
      <c r="B1516">
        <v>3302.3040000000001</v>
      </c>
      <c r="C1516" s="1">
        <v>41638</v>
      </c>
      <c r="D1516">
        <v>1841.07</v>
      </c>
      <c r="E1516" s="1">
        <v>41638</v>
      </c>
      <c r="F1516">
        <v>1.9005999999999998</v>
      </c>
      <c r="G1516" s="1">
        <v>38736</v>
      </c>
      <c r="H1516">
        <v>4.6137499999999996</v>
      </c>
      <c r="I1516" s="1">
        <v>41632</v>
      </c>
      <c r="J1516">
        <v>1829</v>
      </c>
      <c r="K1516" s="1">
        <v>41632</v>
      </c>
      <c r="L1516">
        <v>1822.25</v>
      </c>
      <c r="M1516" s="1">
        <v>41634</v>
      </c>
      <c r="N1516">
        <v>-6.7</v>
      </c>
      <c r="O1516" s="2">
        <v>41632</v>
      </c>
      <c r="P1516" t="s">
        <v>54</v>
      </c>
      <c r="Q1516" s="2">
        <v>41719</v>
      </c>
      <c r="R1516" s="13"/>
      <c r="S1516" s="1">
        <v>41632</v>
      </c>
      <c r="T1516" t="s">
        <v>55</v>
      </c>
      <c r="U1516" s="2">
        <v>41810</v>
      </c>
      <c r="V1516" s="13"/>
      <c r="AC1516" s="1">
        <v>41660</v>
      </c>
      <c r="AD1516">
        <v>3984.51</v>
      </c>
    </row>
    <row r="1517" spans="1:30" x14ac:dyDescent="0.25">
      <c r="A1517" s="1">
        <v>41639</v>
      </c>
      <c r="B1517">
        <v>3315.585</v>
      </c>
      <c r="C1517" s="1">
        <v>41639</v>
      </c>
      <c r="D1517">
        <v>1848.36</v>
      </c>
      <c r="E1517" s="1">
        <v>41639</v>
      </c>
      <c r="F1517">
        <v>1.8934</v>
      </c>
      <c r="G1517" s="1">
        <v>38737</v>
      </c>
      <c r="H1517">
        <v>4.62</v>
      </c>
      <c r="I1517" s="1">
        <v>41634</v>
      </c>
      <c r="J1517">
        <v>1836.5</v>
      </c>
      <c r="K1517" s="1">
        <v>41634</v>
      </c>
      <c r="L1517">
        <v>1829.75</v>
      </c>
      <c r="M1517" s="1">
        <v>41635</v>
      </c>
      <c r="N1517">
        <v>-6.7</v>
      </c>
      <c r="O1517" s="2">
        <v>41634</v>
      </c>
      <c r="P1517" t="s">
        <v>54</v>
      </c>
      <c r="Q1517" s="2">
        <v>41719</v>
      </c>
      <c r="R1517" s="13"/>
      <c r="S1517" s="1">
        <v>41634</v>
      </c>
      <c r="T1517" t="s">
        <v>55</v>
      </c>
      <c r="U1517" s="2">
        <v>41810</v>
      </c>
      <c r="V1517" s="13"/>
      <c r="AC1517" s="1">
        <v>41661</v>
      </c>
      <c r="AD1517">
        <v>3984.45</v>
      </c>
    </row>
    <row r="1518" spans="1:30" x14ac:dyDescent="0.25">
      <c r="A1518" s="1">
        <v>41641</v>
      </c>
      <c r="B1518">
        <v>3286.6869999999999</v>
      </c>
      <c r="C1518" s="1">
        <v>41641</v>
      </c>
      <c r="D1518">
        <v>1831.98</v>
      </c>
      <c r="E1518" s="1">
        <v>41641</v>
      </c>
      <c r="F1518">
        <v>1.9131</v>
      </c>
      <c r="G1518" s="1">
        <v>38740</v>
      </c>
      <c r="H1518">
        <v>4.6228800000000003</v>
      </c>
      <c r="I1518" s="1">
        <v>41635</v>
      </c>
      <c r="J1518">
        <v>1836.5</v>
      </c>
      <c r="K1518" s="1">
        <v>41635</v>
      </c>
      <c r="L1518">
        <v>1829.75</v>
      </c>
      <c r="M1518" s="1">
        <v>41638</v>
      </c>
      <c r="N1518">
        <v>-6.6</v>
      </c>
      <c r="O1518" s="2">
        <v>41635</v>
      </c>
      <c r="P1518" t="s">
        <v>54</v>
      </c>
      <c r="Q1518" s="2">
        <v>41719</v>
      </c>
      <c r="R1518" s="13"/>
      <c r="S1518" s="1">
        <v>41635</v>
      </c>
      <c r="T1518" t="s">
        <v>55</v>
      </c>
      <c r="U1518" s="2">
        <v>41810</v>
      </c>
      <c r="V1518" s="13"/>
      <c r="AC1518" s="1">
        <v>41662</v>
      </c>
      <c r="AD1518">
        <v>3984.91</v>
      </c>
    </row>
    <row r="1519" spans="1:30" x14ac:dyDescent="0.25">
      <c r="A1519" s="1">
        <v>41642</v>
      </c>
      <c r="B1519">
        <v>3285.683</v>
      </c>
      <c r="C1519" s="1">
        <v>41642</v>
      </c>
      <c r="D1519">
        <v>1831.37</v>
      </c>
      <c r="E1519" s="1">
        <v>41642</v>
      </c>
      <c r="F1519">
        <v>1.9151</v>
      </c>
      <c r="G1519" s="1">
        <v>38741</v>
      </c>
      <c r="H1519">
        <v>4.63</v>
      </c>
      <c r="I1519" s="1">
        <v>41638</v>
      </c>
      <c r="J1519">
        <v>1834.75</v>
      </c>
      <c r="K1519" s="1">
        <v>41638</v>
      </c>
      <c r="L1519">
        <v>1828</v>
      </c>
      <c r="M1519" s="1">
        <v>41639</v>
      </c>
      <c r="N1519">
        <v>-6.6</v>
      </c>
      <c r="O1519" s="2">
        <v>41638</v>
      </c>
      <c r="P1519" t="s">
        <v>54</v>
      </c>
      <c r="Q1519" s="2">
        <v>41719</v>
      </c>
      <c r="R1519" s="13"/>
      <c r="S1519" s="1">
        <v>41638</v>
      </c>
      <c r="T1519" t="s">
        <v>55</v>
      </c>
      <c r="U1519" s="2">
        <v>41810</v>
      </c>
      <c r="V1519" s="13"/>
      <c r="AC1519" s="1">
        <v>41663</v>
      </c>
      <c r="AD1519">
        <v>3957.78</v>
      </c>
    </row>
    <row r="1520" spans="1:30" x14ac:dyDescent="0.25">
      <c r="A1520" s="1">
        <v>41645</v>
      </c>
      <c r="B1520">
        <v>3277.4830000000002</v>
      </c>
      <c r="C1520" s="1">
        <v>41645</v>
      </c>
      <c r="D1520">
        <v>1826.77</v>
      </c>
      <c r="E1520" s="1">
        <v>41645</v>
      </c>
      <c r="F1520">
        <v>1.9213</v>
      </c>
      <c r="G1520" s="1">
        <v>38742</v>
      </c>
      <c r="H1520">
        <v>4.6397500000000003</v>
      </c>
      <c r="I1520" s="1">
        <v>41639</v>
      </c>
      <c r="J1520">
        <v>1841</v>
      </c>
      <c r="K1520" s="1">
        <v>41639</v>
      </c>
      <c r="L1520">
        <v>1834.5</v>
      </c>
      <c r="M1520" s="1">
        <v>41641</v>
      </c>
      <c r="N1520">
        <v>-6.6</v>
      </c>
      <c r="O1520" s="2">
        <v>41639</v>
      </c>
      <c r="P1520" t="s">
        <v>54</v>
      </c>
      <c r="Q1520" s="2">
        <v>41719</v>
      </c>
      <c r="R1520" s="13"/>
      <c r="S1520" s="1">
        <v>41639</v>
      </c>
      <c r="T1520" t="s">
        <v>55</v>
      </c>
      <c r="U1520" s="2">
        <v>41810</v>
      </c>
      <c r="V1520" s="13"/>
      <c r="AC1520" s="1">
        <v>41666</v>
      </c>
      <c r="AD1520">
        <v>3936.93</v>
      </c>
    </row>
    <row r="1521" spans="1:30" x14ac:dyDescent="0.25">
      <c r="A1521" s="1">
        <v>41646</v>
      </c>
      <c r="B1521">
        <v>3297.4490000000001</v>
      </c>
      <c r="C1521" s="1">
        <v>41646</v>
      </c>
      <c r="D1521">
        <v>1837.88</v>
      </c>
      <c r="E1521" s="1">
        <v>41646</v>
      </c>
      <c r="F1521">
        <v>1.9104999999999999</v>
      </c>
      <c r="G1521" s="1">
        <v>38743</v>
      </c>
      <c r="H1521">
        <v>4.66</v>
      </c>
      <c r="I1521" s="1">
        <v>41641</v>
      </c>
      <c r="J1521">
        <v>1826.5</v>
      </c>
      <c r="K1521" s="1">
        <v>41641</v>
      </c>
      <c r="L1521">
        <v>1820</v>
      </c>
      <c r="M1521" s="1">
        <v>41642</v>
      </c>
      <c r="N1521">
        <v>-6.6</v>
      </c>
      <c r="O1521" s="2">
        <v>41641</v>
      </c>
      <c r="P1521" t="s">
        <v>54</v>
      </c>
      <c r="Q1521" s="2">
        <v>41719</v>
      </c>
      <c r="R1521" s="13"/>
      <c r="S1521" s="1">
        <v>41641</v>
      </c>
      <c r="T1521" t="s">
        <v>55</v>
      </c>
      <c r="U1521" s="2">
        <v>41810</v>
      </c>
      <c r="V1521" s="13"/>
      <c r="AC1521" s="1">
        <v>41667</v>
      </c>
      <c r="AD1521">
        <v>3960.68</v>
      </c>
    </row>
    <row r="1522" spans="1:30" x14ac:dyDescent="0.25">
      <c r="A1522" s="1">
        <v>41647</v>
      </c>
      <c r="B1522">
        <v>3297.7370000000001</v>
      </c>
      <c r="C1522" s="1">
        <v>41647</v>
      </c>
      <c r="D1522">
        <v>1837.49</v>
      </c>
      <c r="E1522" s="1">
        <v>41647</v>
      </c>
      <c r="F1522">
        <v>1.9121999999999999</v>
      </c>
      <c r="G1522" s="1">
        <v>38744</v>
      </c>
      <c r="H1522">
        <v>4.6675000000000004</v>
      </c>
      <c r="I1522" s="1">
        <v>41642</v>
      </c>
      <c r="J1522">
        <v>1825.5</v>
      </c>
      <c r="K1522" s="1">
        <v>41642</v>
      </c>
      <c r="L1522">
        <v>1819</v>
      </c>
      <c r="M1522" s="1">
        <v>41645</v>
      </c>
      <c r="N1522">
        <v>-6.6</v>
      </c>
      <c r="O1522" s="2">
        <v>41642</v>
      </c>
      <c r="P1522" t="s">
        <v>54</v>
      </c>
      <c r="Q1522" s="2">
        <v>41719</v>
      </c>
      <c r="R1522" s="13"/>
      <c r="S1522" s="1">
        <v>41642</v>
      </c>
      <c r="T1522" t="s">
        <v>55</v>
      </c>
      <c r="U1522" s="2">
        <v>41810</v>
      </c>
      <c r="V1522" s="13"/>
      <c r="AC1522" s="1">
        <v>41668</v>
      </c>
      <c r="AD1522">
        <v>3944.18</v>
      </c>
    </row>
    <row r="1523" spans="1:30" x14ac:dyDescent="0.25">
      <c r="A1523" s="1">
        <v>41648</v>
      </c>
      <c r="B1523">
        <v>3298.8690000000001</v>
      </c>
      <c r="C1523" s="1">
        <v>41648</v>
      </c>
      <c r="D1523">
        <v>1838.13</v>
      </c>
      <c r="E1523" s="1">
        <v>41648</v>
      </c>
      <c r="F1523">
        <v>1.9115</v>
      </c>
      <c r="G1523" s="1">
        <v>38747</v>
      </c>
      <c r="H1523">
        <v>4.68</v>
      </c>
      <c r="I1523" s="1">
        <v>41645</v>
      </c>
      <c r="J1523">
        <v>1820.75</v>
      </c>
      <c r="K1523" s="1">
        <v>41645</v>
      </c>
      <c r="L1523">
        <v>1814</v>
      </c>
      <c r="M1523" s="1">
        <v>41646</v>
      </c>
      <c r="N1523">
        <v>-6.6</v>
      </c>
      <c r="O1523" s="2">
        <v>41645</v>
      </c>
      <c r="P1523" t="s">
        <v>54</v>
      </c>
      <c r="Q1523" s="2">
        <v>41719</v>
      </c>
      <c r="R1523" s="13"/>
      <c r="S1523" s="1">
        <v>41645</v>
      </c>
      <c r="T1523" t="s">
        <v>55</v>
      </c>
      <c r="U1523" s="2">
        <v>41810</v>
      </c>
      <c r="V1523" s="13"/>
      <c r="AC1523" s="1">
        <v>41669</v>
      </c>
      <c r="AD1523">
        <v>3967.35</v>
      </c>
    </row>
    <row r="1524" spans="1:30" x14ac:dyDescent="0.25">
      <c r="A1524" s="1">
        <v>41649</v>
      </c>
      <c r="B1524">
        <v>3306.491</v>
      </c>
      <c r="C1524" s="1">
        <v>41649</v>
      </c>
      <c r="D1524">
        <v>1842.37</v>
      </c>
      <c r="E1524" s="1">
        <v>41649</v>
      </c>
      <c r="F1524">
        <v>1.9071</v>
      </c>
      <c r="G1524" s="1">
        <v>38748</v>
      </c>
      <c r="H1524">
        <v>4.68</v>
      </c>
      <c r="I1524" s="1">
        <v>41646</v>
      </c>
      <c r="J1524">
        <v>1830.75</v>
      </c>
      <c r="K1524" s="1">
        <v>41646</v>
      </c>
      <c r="L1524">
        <v>1824</v>
      </c>
      <c r="M1524" s="1">
        <v>41647</v>
      </c>
      <c r="N1524">
        <v>-6.5</v>
      </c>
      <c r="O1524" s="2">
        <v>41646</v>
      </c>
      <c r="P1524" t="s">
        <v>54</v>
      </c>
      <c r="Q1524" s="2">
        <v>41719</v>
      </c>
      <c r="R1524" s="13"/>
      <c r="S1524" s="1">
        <v>41646</v>
      </c>
      <c r="T1524" t="s">
        <v>55</v>
      </c>
      <c r="U1524" s="2">
        <v>41810</v>
      </c>
      <c r="V1524" s="13"/>
      <c r="AC1524" s="1">
        <v>41670</v>
      </c>
      <c r="AD1524">
        <v>3972.74</v>
      </c>
    </row>
    <row r="1525" spans="1:30" x14ac:dyDescent="0.25">
      <c r="A1525" s="1">
        <v>41652</v>
      </c>
      <c r="B1525">
        <v>3265.27</v>
      </c>
      <c r="C1525" s="1">
        <v>41652</v>
      </c>
      <c r="D1525">
        <v>1819.2</v>
      </c>
      <c r="E1525" s="1">
        <v>41652</v>
      </c>
      <c r="F1525">
        <v>1.9325999999999999</v>
      </c>
      <c r="G1525" s="1">
        <v>38749</v>
      </c>
      <c r="H1525">
        <v>4.6899999999999897</v>
      </c>
      <c r="I1525" s="1">
        <v>41647</v>
      </c>
      <c r="J1525">
        <v>1832.5</v>
      </c>
      <c r="K1525" s="1">
        <v>41647</v>
      </c>
      <c r="L1525">
        <v>1826</v>
      </c>
      <c r="M1525" s="1">
        <v>41648</v>
      </c>
      <c r="N1525">
        <v>-6.5</v>
      </c>
      <c r="O1525" s="2">
        <v>41647</v>
      </c>
      <c r="P1525" t="s">
        <v>54</v>
      </c>
      <c r="Q1525" s="2">
        <v>41719</v>
      </c>
      <c r="R1525" s="13"/>
      <c r="S1525" s="1">
        <v>41647</v>
      </c>
      <c r="T1525" t="s">
        <v>55</v>
      </c>
      <c r="U1525" s="2">
        <v>41810</v>
      </c>
      <c r="V1525" s="13"/>
      <c r="AC1525" s="1">
        <v>41673</v>
      </c>
      <c r="AD1525">
        <v>3966.24</v>
      </c>
    </row>
    <row r="1526" spans="1:30" x14ac:dyDescent="0.25">
      <c r="A1526" s="1">
        <v>41653</v>
      </c>
      <c r="B1526">
        <v>3300.61</v>
      </c>
      <c r="C1526" s="1">
        <v>41653</v>
      </c>
      <c r="D1526">
        <v>1838.88</v>
      </c>
      <c r="E1526" s="1">
        <v>41653</v>
      </c>
      <c r="F1526">
        <v>1.9119999999999999</v>
      </c>
      <c r="G1526" s="1">
        <v>38750</v>
      </c>
      <c r="H1526">
        <v>4.71</v>
      </c>
      <c r="I1526" s="1">
        <v>41648</v>
      </c>
      <c r="J1526">
        <v>1833</v>
      </c>
      <c r="K1526" s="1">
        <v>41648</v>
      </c>
      <c r="L1526">
        <v>1826.5</v>
      </c>
      <c r="M1526" s="1">
        <v>41649</v>
      </c>
      <c r="N1526">
        <v>-6.6</v>
      </c>
      <c r="O1526" s="2">
        <v>41648</v>
      </c>
      <c r="P1526" t="s">
        <v>54</v>
      </c>
      <c r="Q1526" s="2">
        <v>41719</v>
      </c>
      <c r="R1526" s="13"/>
      <c r="S1526" s="1">
        <v>41648</v>
      </c>
      <c r="T1526" t="s">
        <v>55</v>
      </c>
      <c r="U1526" s="2">
        <v>41810</v>
      </c>
      <c r="V1526" s="13"/>
      <c r="AC1526" s="1">
        <v>41674</v>
      </c>
      <c r="AD1526">
        <v>3996.12</v>
      </c>
    </row>
    <row r="1527" spans="1:30" x14ac:dyDescent="0.25">
      <c r="A1527" s="1">
        <v>41654</v>
      </c>
      <c r="B1527">
        <v>3317.7460000000001</v>
      </c>
      <c r="C1527" s="1">
        <v>41654</v>
      </c>
      <c r="D1527">
        <v>1848.38</v>
      </c>
      <c r="E1527" s="1">
        <v>41654</v>
      </c>
      <c r="F1527">
        <v>1.9024000000000001</v>
      </c>
      <c r="G1527" s="1">
        <v>38751</v>
      </c>
      <c r="H1527">
        <v>4.71</v>
      </c>
      <c r="I1527" s="1">
        <v>41649</v>
      </c>
      <c r="J1527">
        <v>1837.75</v>
      </c>
      <c r="K1527" s="1">
        <v>41649</v>
      </c>
      <c r="L1527">
        <v>1831</v>
      </c>
      <c r="M1527" s="1">
        <v>41652</v>
      </c>
      <c r="N1527">
        <v>-6.6</v>
      </c>
      <c r="O1527" s="2">
        <v>41649</v>
      </c>
      <c r="P1527" t="s">
        <v>54</v>
      </c>
      <c r="Q1527" s="2">
        <v>41719</v>
      </c>
      <c r="R1527" s="13"/>
      <c r="S1527" s="1">
        <v>41649</v>
      </c>
      <c r="T1527" t="s">
        <v>55</v>
      </c>
      <c r="U1527" s="2">
        <v>41810</v>
      </c>
      <c r="V1527" s="13"/>
      <c r="AC1527" s="1">
        <v>41675</v>
      </c>
      <c r="AD1527">
        <v>3993.31</v>
      </c>
    </row>
    <row r="1528" spans="1:30" x14ac:dyDescent="0.25">
      <c r="A1528" s="1">
        <v>41655</v>
      </c>
      <c r="B1528">
        <v>3313.3609999999999</v>
      </c>
      <c r="C1528" s="1">
        <v>41655</v>
      </c>
      <c r="D1528">
        <v>1845.89</v>
      </c>
      <c r="E1528" s="1">
        <v>41655</v>
      </c>
      <c r="F1528">
        <v>1.9053</v>
      </c>
      <c r="G1528" s="1">
        <v>38754</v>
      </c>
      <c r="H1528">
        <v>4.7149999999999999</v>
      </c>
      <c r="I1528" s="1">
        <v>41652</v>
      </c>
      <c r="J1528">
        <v>1815</v>
      </c>
      <c r="K1528" s="1">
        <v>41652</v>
      </c>
      <c r="L1528">
        <v>1808.5</v>
      </c>
      <c r="M1528" s="1">
        <v>41653</v>
      </c>
      <c r="N1528">
        <v>-6.6</v>
      </c>
      <c r="O1528" s="2">
        <v>41652</v>
      </c>
      <c r="P1528" t="s">
        <v>54</v>
      </c>
      <c r="Q1528" s="2">
        <v>41719</v>
      </c>
      <c r="R1528" s="13"/>
      <c r="S1528" s="1">
        <v>41652</v>
      </c>
      <c r="T1528" t="s">
        <v>55</v>
      </c>
      <c r="U1528" s="2">
        <v>41810</v>
      </c>
      <c r="V1528" s="13"/>
      <c r="AC1528" s="1">
        <v>41676</v>
      </c>
      <c r="AD1528">
        <v>4011.63</v>
      </c>
    </row>
    <row r="1529" spans="1:30" x14ac:dyDescent="0.25">
      <c r="A1529" s="1">
        <v>41656</v>
      </c>
      <c r="B1529">
        <v>3300.511</v>
      </c>
      <c r="C1529" s="1">
        <v>41656</v>
      </c>
      <c r="D1529">
        <v>1838.7</v>
      </c>
      <c r="E1529" s="1">
        <v>41656</v>
      </c>
      <c r="F1529">
        <v>1.913</v>
      </c>
      <c r="G1529" s="1">
        <v>38755</v>
      </c>
      <c r="H1529">
        <v>4.72</v>
      </c>
      <c r="I1529" s="1">
        <v>41653</v>
      </c>
      <c r="J1529">
        <v>1833</v>
      </c>
      <c r="K1529" s="1">
        <v>41653</v>
      </c>
      <c r="L1529">
        <v>1826.25</v>
      </c>
      <c r="M1529" s="1">
        <v>41654</v>
      </c>
      <c r="N1529">
        <v>-6.6</v>
      </c>
      <c r="O1529" s="2">
        <v>41653</v>
      </c>
      <c r="P1529" t="s">
        <v>54</v>
      </c>
      <c r="Q1529" s="2">
        <v>41719</v>
      </c>
      <c r="R1529" s="13"/>
      <c r="S1529" s="1">
        <v>41653</v>
      </c>
      <c r="T1529" t="s">
        <v>55</v>
      </c>
      <c r="U1529" s="2">
        <v>41810</v>
      </c>
      <c r="V1529" s="13"/>
      <c r="AC1529" s="1">
        <v>41677</v>
      </c>
      <c r="AD1529">
        <v>3990.73</v>
      </c>
    </row>
    <row r="1530" spans="1:30" x14ac:dyDescent="0.25">
      <c r="A1530" s="1">
        <v>41660</v>
      </c>
      <c r="B1530">
        <v>3309.741</v>
      </c>
      <c r="C1530" s="1">
        <v>41660</v>
      </c>
      <c r="D1530">
        <v>1843.8</v>
      </c>
      <c r="E1530" s="1">
        <v>41660</v>
      </c>
      <c r="F1530">
        <v>1.9081000000000001</v>
      </c>
      <c r="G1530" s="1">
        <v>38756</v>
      </c>
      <c r="H1530">
        <v>4.72</v>
      </c>
      <c r="I1530" s="1">
        <v>41654</v>
      </c>
      <c r="J1530">
        <v>1841.5</v>
      </c>
      <c r="K1530" s="1">
        <v>41654</v>
      </c>
      <c r="L1530">
        <v>1835</v>
      </c>
      <c r="M1530" s="1">
        <v>41655</v>
      </c>
      <c r="N1530">
        <v>-6.6</v>
      </c>
      <c r="O1530" s="2">
        <v>41654</v>
      </c>
      <c r="P1530" t="s">
        <v>54</v>
      </c>
      <c r="Q1530" s="2">
        <v>41719</v>
      </c>
      <c r="R1530" s="13"/>
      <c r="S1530" s="1">
        <v>41654</v>
      </c>
      <c r="T1530" t="s">
        <v>55</v>
      </c>
      <c r="U1530" s="2">
        <v>41810</v>
      </c>
      <c r="V1530" s="13"/>
      <c r="AC1530" s="1">
        <v>41680</v>
      </c>
      <c r="AD1530">
        <v>3984.51</v>
      </c>
    </row>
    <row r="1531" spans="1:30" x14ac:dyDescent="0.25">
      <c r="A1531" s="1">
        <v>41661</v>
      </c>
      <c r="B1531">
        <v>3312.0419999999999</v>
      </c>
      <c r="C1531" s="1">
        <v>41661</v>
      </c>
      <c r="D1531">
        <v>1844.86</v>
      </c>
      <c r="E1531" s="1">
        <v>41661</v>
      </c>
      <c r="F1531">
        <v>1.9077999999999999</v>
      </c>
      <c r="G1531" s="1">
        <v>38757</v>
      </c>
      <c r="H1531">
        <v>4.74</v>
      </c>
      <c r="I1531" s="1">
        <v>41655</v>
      </c>
      <c r="J1531">
        <v>1836.25</v>
      </c>
      <c r="K1531" s="1">
        <v>41655</v>
      </c>
      <c r="L1531">
        <v>1829.5</v>
      </c>
      <c r="M1531" s="1">
        <v>41656</v>
      </c>
      <c r="N1531">
        <v>-6.6</v>
      </c>
      <c r="O1531" s="2">
        <v>41655</v>
      </c>
      <c r="P1531" t="s">
        <v>54</v>
      </c>
      <c r="Q1531" s="2">
        <v>41719</v>
      </c>
      <c r="R1531" s="13"/>
      <c r="S1531" s="1">
        <v>41655</v>
      </c>
      <c r="T1531" t="s">
        <v>55</v>
      </c>
      <c r="U1531" s="2">
        <v>41810</v>
      </c>
      <c r="V1531" s="13"/>
      <c r="AC1531" s="1">
        <v>41681</v>
      </c>
      <c r="AD1531">
        <v>3953.34</v>
      </c>
    </row>
    <row r="1532" spans="1:30" x14ac:dyDescent="0.25">
      <c r="A1532" s="1">
        <v>41662</v>
      </c>
      <c r="B1532">
        <v>3282.64</v>
      </c>
      <c r="C1532" s="1">
        <v>41662</v>
      </c>
      <c r="D1532">
        <v>1828.46</v>
      </c>
      <c r="E1532" s="1">
        <v>41662</v>
      </c>
      <c r="F1532">
        <v>1.9249000000000001</v>
      </c>
      <c r="G1532" s="1">
        <v>38758</v>
      </c>
      <c r="H1532">
        <v>4.7406300000000003</v>
      </c>
      <c r="I1532" s="1">
        <v>41656</v>
      </c>
      <c r="J1532">
        <v>1834.25</v>
      </c>
      <c r="K1532" s="1">
        <v>41656</v>
      </c>
      <c r="L1532">
        <v>1827.75</v>
      </c>
      <c r="M1532" s="1">
        <v>41660</v>
      </c>
      <c r="N1532">
        <v>-6.6</v>
      </c>
      <c r="O1532" s="2">
        <v>41656</v>
      </c>
      <c r="P1532" t="s">
        <v>54</v>
      </c>
      <c r="Q1532" s="2">
        <v>41719</v>
      </c>
      <c r="R1532" s="13"/>
      <c r="S1532" s="1">
        <v>41656</v>
      </c>
      <c r="T1532" t="s">
        <v>55</v>
      </c>
      <c r="U1532" s="2">
        <v>41810</v>
      </c>
      <c r="V1532" s="13"/>
      <c r="AC1532" s="1">
        <v>41682</v>
      </c>
      <c r="AD1532">
        <v>3952.29</v>
      </c>
    </row>
    <row r="1533" spans="1:30" x14ac:dyDescent="0.25">
      <c r="A1533" s="1">
        <v>41663</v>
      </c>
      <c r="B1533">
        <v>3214.127</v>
      </c>
      <c r="C1533" s="1">
        <v>41663</v>
      </c>
      <c r="D1533">
        <v>1790.29</v>
      </c>
      <c r="E1533" s="1">
        <v>41663</v>
      </c>
      <c r="F1533">
        <v>1.9668999999999999</v>
      </c>
      <c r="G1533" s="1">
        <v>38761</v>
      </c>
      <c r="H1533">
        <v>4.7487500000000002</v>
      </c>
      <c r="I1533" s="1">
        <v>41660</v>
      </c>
      <c r="J1533">
        <v>1838.5</v>
      </c>
      <c r="K1533" s="1">
        <v>41660</v>
      </c>
      <c r="L1533">
        <v>1831.75</v>
      </c>
      <c r="M1533" s="1">
        <v>41661</v>
      </c>
      <c r="N1533">
        <v>-6.6</v>
      </c>
      <c r="O1533" s="2">
        <v>41660</v>
      </c>
      <c r="P1533" t="s">
        <v>54</v>
      </c>
      <c r="Q1533" s="2">
        <v>41719</v>
      </c>
      <c r="R1533" s="13"/>
      <c r="S1533" s="1">
        <v>41660</v>
      </c>
      <c r="T1533" t="s">
        <v>55</v>
      </c>
      <c r="U1533" s="2">
        <v>41810</v>
      </c>
      <c r="V1533" s="13"/>
      <c r="AC1533" s="1">
        <v>41683</v>
      </c>
      <c r="AD1533">
        <v>3940.49</v>
      </c>
    </row>
    <row r="1534" spans="1:30" x14ac:dyDescent="0.25">
      <c r="A1534" s="1">
        <v>41666</v>
      </c>
      <c r="B1534">
        <v>3198.5709999999999</v>
      </c>
      <c r="C1534" s="1">
        <v>41666</v>
      </c>
      <c r="D1534">
        <v>1781.56</v>
      </c>
      <c r="E1534" s="1">
        <v>41666</v>
      </c>
      <c r="F1534">
        <v>1.9811000000000001</v>
      </c>
      <c r="G1534" s="1">
        <v>38762</v>
      </c>
      <c r="H1534">
        <v>4.75</v>
      </c>
      <c r="I1534" s="1">
        <v>41661</v>
      </c>
      <c r="J1534">
        <v>1838.5</v>
      </c>
      <c r="K1534" s="1">
        <v>41661</v>
      </c>
      <c r="L1534">
        <v>1832</v>
      </c>
      <c r="M1534" s="1">
        <v>41662</v>
      </c>
      <c r="N1534">
        <v>-6.7</v>
      </c>
      <c r="O1534" s="2">
        <v>41661</v>
      </c>
      <c r="P1534" t="s">
        <v>54</v>
      </c>
      <c r="Q1534" s="2">
        <v>41719</v>
      </c>
      <c r="R1534" s="13"/>
      <c r="S1534" s="1">
        <v>41661</v>
      </c>
      <c r="T1534" t="s">
        <v>55</v>
      </c>
      <c r="U1534" s="2">
        <v>41810</v>
      </c>
      <c r="V1534" s="13"/>
      <c r="AC1534" s="1">
        <v>41684</v>
      </c>
      <c r="AD1534">
        <v>3931.23</v>
      </c>
    </row>
    <row r="1535" spans="1:30" x14ac:dyDescent="0.25">
      <c r="A1535" s="1">
        <v>41667</v>
      </c>
      <c r="B1535">
        <v>3218.2150000000001</v>
      </c>
      <c r="C1535" s="1">
        <v>41667</v>
      </c>
      <c r="D1535">
        <v>1792.5</v>
      </c>
      <c r="E1535" s="1">
        <v>41667</v>
      </c>
      <c r="F1535">
        <v>1.9691999999999998</v>
      </c>
      <c r="G1535" s="1">
        <v>38763</v>
      </c>
      <c r="H1535">
        <v>4.75</v>
      </c>
      <c r="I1535" s="1">
        <v>41662</v>
      </c>
      <c r="J1535">
        <v>1824.25</v>
      </c>
      <c r="K1535" s="1">
        <v>41662</v>
      </c>
      <c r="L1535">
        <v>1817.5</v>
      </c>
      <c r="M1535" s="1">
        <v>41663</v>
      </c>
      <c r="N1535">
        <v>-6.8</v>
      </c>
      <c r="O1535" s="2">
        <v>41662</v>
      </c>
      <c r="P1535" t="s">
        <v>54</v>
      </c>
      <c r="Q1535" s="2">
        <v>41719</v>
      </c>
      <c r="R1535" s="13"/>
      <c r="S1535" s="1">
        <v>41662</v>
      </c>
      <c r="T1535" t="s">
        <v>55</v>
      </c>
      <c r="U1535" s="2">
        <v>41810</v>
      </c>
      <c r="V1535" s="13"/>
      <c r="AC1535" s="1">
        <v>41688</v>
      </c>
      <c r="AD1535">
        <v>3928.65</v>
      </c>
    </row>
    <row r="1536" spans="1:30" x14ac:dyDescent="0.25">
      <c r="A1536" s="1">
        <v>41668</v>
      </c>
      <c r="B1536">
        <v>3185.701</v>
      </c>
      <c r="C1536" s="1">
        <v>41668</v>
      </c>
      <c r="D1536">
        <v>1774.2</v>
      </c>
      <c r="E1536" s="1">
        <v>41668</v>
      </c>
      <c r="F1536">
        <v>1.9915</v>
      </c>
      <c r="G1536" s="1">
        <v>38764</v>
      </c>
      <c r="H1536">
        <v>4.7699999999999996</v>
      </c>
      <c r="I1536" s="1">
        <v>41663</v>
      </c>
      <c r="J1536">
        <v>1782</v>
      </c>
      <c r="K1536" s="1">
        <v>41663</v>
      </c>
      <c r="L1536">
        <v>1775.25</v>
      </c>
      <c r="M1536" s="1">
        <v>41666</v>
      </c>
      <c r="N1536">
        <v>-6.9</v>
      </c>
      <c r="O1536" s="2">
        <v>41663</v>
      </c>
      <c r="P1536" t="s">
        <v>54</v>
      </c>
      <c r="Q1536" s="2">
        <v>41719</v>
      </c>
      <c r="R1536" s="13"/>
      <c r="S1536" s="1">
        <v>41663</v>
      </c>
      <c r="T1536" t="s">
        <v>55</v>
      </c>
      <c r="U1536" s="2">
        <v>41810</v>
      </c>
      <c r="V1536" s="13"/>
      <c r="AC1536" s="1">
        <v>41689</v>
      </c>
      <c r="AD1536">
        <v>3936.49</v>
      </c>
    </row>
    <row r="1537" spans="1:30" x14ac:dyDescent="0.25">
      <c r="A1537" s="1">
        <v>41669</v>
      </c>
      <c r="B1537">
        <v>3221.7779999999998</v>
      </c>
      <c r="C1537" s="1">
        <v>41669</v>
      </c>
      <c r="D1537">
        <v>1794.19</v>
      </c>
      <c r="E1537" s="1">
        <v>41669</v>
      </c>
      <c r="F1537">
        <v>1.9701</v>
      </c>
      <c r="G1537" s="1">
        <v>38765</v>
      </c>
      <c r="H1537">
        <v>4.7699999999999996</v>
      </c>
      <c r="I1537" s="1">
        <v>41666</v>
      </c>
      <c r="J1537">
        <v>1775.75</v>
      </c>
      <c r="K1537" s="1">
        <v>41666</v>
      </c>
      <c r="L1537">
        <v>1768.75</v>
      </c>
      <c r="M1537" s="1">
        <v>41667</v>
      </c>
      <c r="N1537">
        <v>-6.8</v>
      </c>
      <c r="O1537" s="2">
        <v>41666</v>
      </c>
      <c r="P1537" t="s">
        <v>54</v>
      </c>
      <c r="Q1537" s="2">
        <v>41719</v>
      </c>
      <c r="R1537" s="13"/>
      <c r="S1537" s="1">
        <v>41666</v>
      </c>
      <c r="T1537" t="s">
        <v>55</v>
      </c>
      <c r="U1537" s="2">
        <v>41810</v>
      </c>
      <c r="V1537" s="13"/>
      <c r="AC1537" s="1">
        <v>41690</v>
      </c>
      <c r="AD1537">
        <v>3937.89</v>
      </c>
    </row>
    <row r="1538" spans="1:30" x14ac:dyDescent="0.25">
      <c r="A1538" s="1">
        <v>41670</v>
      </c>
      <c r="B1538">
        <v>3200.9520000000002</v>
      </c>
      <c r="C1538" s="1">
        <v>41670</v>
      </c>
      <c r="D1538">
        <v>1782.59</v>
      </c>
      <c r="E1538" s="1">
        <v>41670</v>
      </c>
      <c r="F1538">
        <v>1.9828999999999999</v>
      </c>
      <c r="G1538" s="1">
        <v>38769</v>
      </c>
      <c r="H1538">
        <v>4.7737499999999997</v>
      </c>
      <c r="I1538" s="1">
        <v>41667</v>
      </c>
      <c r="J1538">
        <v>1788.25</v>
      </c>
      <c r="K1538" s="1">
        <v>41667</v>
      </c>
      <c r="L1538">
        <v>1781.5</v>
      </c>
      <c r="M1538" s="1">
        <v>41668</v>
      </c>
      <c r="N1538">
        <v>-6.8</v>
      </c>
      <c r="O1538" s="2">
        <v>41667</v>
      </c>
      <c r="P1538" t="s">
        <v>54</v>
      </c>
      <c r="Q1538" s="2">
        <v>41719</v>
      </c>
      <c r="R1538" s="13"/>
      <c r="S1538" s="1">
        <v>41667</v>
      </c>
      <c r="T1538" t="s">
        <v>55</v>
      </c>
      <c r="U1538" s="2">
        <v>41810</v>
      </c>
      <c r="V1538" s="13"/>
      <c r="AC1538" s="1">
        <v>41691</v>
      </c>
      <c r="AD1538">
        <v>3938.69</v>
      </c>
    </row>
    <row r="1539" spans="1:30" x14ac:dyDescent="0.25">
      <c r="A1539" s="1">
        <v>41673</v>
      </c>
      <c r="B1539">
        <v>3127.8649999999998</v>
      </c>
      <c r="C1539" s="1">
        <v>41673</v>
      </c>
      <c r="D1539">
        <v>1741.89</v>
      </c>
      <c r="E1539" s="1">
        <v>41673</v>
      </c>
      <c r="F1539">
        <v>2.0251000000000001</v>
      </c>
      <c r="G1539" s="1">
        <v>38770</v>
      </c>
      <c r="H1539">
        <v>4.78</v>
      </c>
      <c r="I1539" s="1">
        <v>41668</v>
      </c>
      <c r="J1539">
        <v>1771.25</v>
      </c>
      <c r="K1539" s="1">
        <v>41668</v>
      </c>
      <c r="L1539">
        <v>1764.5</v>
      </c>
      <c r="M1539" s="1">
        <v>41669</v>
      </c>
      <c r="N1539">
        <v>-6.8</v>
      </c>
      <c r="O1539" s="2">
        <v>41668</v>
      </c>
      <c r="P1539" t="s">
        <v>54</v>
      </c>
      <c r="Q1539" s="2">
        <v>41719</v>
      </c>
      <c r="R1539" s="13"/>
      <c r="S1539" s="1">
        <v>41668</v>
      </c>
      <c r="T1539" t="s">
        <v>55</v>
      </c>
      <c r="U1539" s="2">
        <v>41810</v>
      </c>
      <c r="V1539" s="13"/>
      <c r="AC1539" s="1">
        <v>41694</v>
      </c>
      <c r="AD1539">
        <v>3938.55</v>
      </c>
    </row>
    <row r="1540" spans="1:30" x14ac:dyDescent="0.25">
      <c r="A1540" s="1">
        <v>41674</v>
      </c>
      <c r="B1540">
        <v>3151.9369999999999</v>
      </c>
      <c r="C1540" s="1">
        <v>41674</v>
      </c>
      <c r="D1540">
        <v>1755.2</v>
      </c>
      <c r="E1540" s="1">
        <v>41674</v>
      </c>
      <c r="F1540">
        <v>2.0125000000000002</v>
      </c>
      <c r="G1540" s="1">
        <v>38771</v>
      </c>
      <c r="H1540">
        <v>4.8</v>
      </c>
      <c r="I1540" s="1">
        <v>41669</v>
      </c>
      <c r="J1540">
        <v>1781.25</v>
      </c>
      <c r="K1540" s="1">
        <v>41669</v>
      </c>
      <c r="L1540">
        <v>1774.5</v>
      </c>
      <c r="M1540" s="1">
        <v>41670</v>
      </c>
      <c r="N1540">
        <v>-6.8</v>
      </c>
      <c r="O1540" s="2">
        <v>41669</v>
      </c>
      <c r="P1540" t="s">
        <v>54</v>
      </c>
      <c r="Q1540" s="2">
        <v>41719</v>
      </c>
      <c r="R1540" s="13"/>
      <c r="S1540" s="1">
        <v>41669</v>
      </c>
      <c r="T1540" t="s">
        <v>55</v>
      </c>
      <c r="U1540" s="2">
        <v>41810</v>
      </c>
      <c r="V1540" s="13"/>
      <c r="AC1540" s="1">
        <v>41695</v>
      </c>
      <c r="AD1540">
        <v>3939.81</v>
      </c>
    </row>
    <row r="1541" spans="1:30" x14ac:dyDescent="0.25">
      <c r="A1541" s="1">
        <v>41675</v>
      </c>
      <c r="B1541">
        <v>3146.4940000000001</v>
      </c>
      <c r="C1541" s="1">
        <v>41675</v>
      </c>
      <c r="D1541">
        <v>1751.64</v>
      </c>
      <c r="E1541" s="1">
        <v>41675</v>
      </c>
      <c r="F1541">
        <v>2.0183</v>
      </c>
      <c r="G1541" s="1">
        <v>38772</v>
      </c>
      <c r="H1541">
        <v>4.8099999999999996</v>
      </c>
      <c r="I1541" s="1">
        <v>41670</v>
      </c>
      <c r="J1541">
        <v>1776.5</v>
      </c>
      <c r="K1541" s="1">
        <v>41670</v>
      </c>
      <c r="L1541">
        <v>1769.75</v>
      </c>
      <c r="M1541" s="1">
        <v>41673</v>
      </c>
      <c r="N1541">
        <v>-6.9</v>
      </c>
      <c r="O1541" s="2">
        <v>41670</v>
      </c>
      <c r="P1541" t="s">
        <v>54</v>
      </c>
      <c r="Q1541" s="2">
        <v>41719</v>
      </c>
      <c r="R1541" s="13"/>
      <c r="S1541" s="1">
        <v>41670</v>
      </c>
      <c r="T1541" t="s">
        <v>55</v>
      </c>
      <c r="U1541" s="2">
        <v>41810</v>
      </c>
      <c r="V1541" s="13"/>
      <c r="AC1541" s="1">
        <v>41696</v>
      </c>
      <c r="AD1541">
        <v>3939.62</v>
      </c>
    </row>
    <row r="1542" spans="1:30" x14ac:dyDescent="0.25">
      <c r="A1542" s="1">
        <v>41676</v>
      </c>
      <c r="B1542">
        <v>3187.252</v>
      </c>
      <c r="C1542" s="1">
        <v>41676</v>
      </c>
      <c r="D1542">
        <v>1773.43</v>
      </c>
      <c r="E1542" s="1">
        <v>41676</v>
      </c>
      <c r="F1542">
        <v>2.0007999999999999</v>
      </c>
      <c r="G1542" s="1">
        <v>38775</v>
      </c>
      <c r="H1542">
        <v>4.82</v>
      </c>
      <c r="I1542" s="1">
        <v>41673</v>
      </c>
      <c r="J1542">
        <v>1732.75</v>
      </c>
      <c r="K1542" s="1">
        <v>41673</v>
      </c>
      <c r="L1542">
        <v>1726</v>
      </c>
      <c r="M1542" s="1">
        <v>41674</v>
      </c>
      <c r="N1542">
        <v>-6.9</v>
      </c>
      <c r="O1542" s="2">
        <v>41673</v>
      </c>
      <c r="P1542" t="s">
        <v>54</v>
      </c>
      <c r="Q1542" s="2">
        <v>41719</v>
      </c>
      <c r="R1542" s="13"/>
      <c r="S1542" s="1">
        <v>41673</v>
      </c>
      <c r="T1542" t="s">
        <v>55</v>
      </c>
      <c r="U1542" s="2">
        <v>41810</v>
      </c>
      <c r="V1542" s="13"/>
      <c r="AC1542" s="1">
        <v>41697</v>
      </c>
      <c r="AD1542">
        <v>3937.99</v>
      </c>
    </row>
    <row r="1543" spans="1:30" x14ac:dyDescent="0.25">
      <c r="A1543" s="1">
        <v>41677</v>
      </c>
      <c r="B1543">
        <v>3229.6439999999998</v>
      </c>
      <c r="C1543" s="1">
        <v>41677</v>
      </c>
      <c r="D1543">
        <v>1797.02</v>
      </c>
      <c r="E1543" s="1">
        <v>41677</v>
      </c>
      <c r="F1543">
        <v>1.9746000000000001</v>
      </c>
      <c r="G1543" s="1">
        <v>38776</v>
      </c>
      <c r="H1543">
        <v>4.8224999999999998</v>
      </c>
      <c r="I1543" s="1">
        <v>41674</v>
      </c>
      <c r="J1543">
        <v>1743.75</v>
      </c>
      <c r="K1543" s="1">
        <v>41674</v>
      </c>
      <c r="L1543">
        <v>1736.75</v>
      </c>
      <c r="M1543" s="1">
        <v>41675</v>
      </c>
      <c r="N1543">
        <v>-7</v>
      </c>
      <c r="O1543" s="2">
        <v>41674</v>
      </c>
      <c r="P1543" t="s">
        <v>54</v>
      </c>
      <c r="Q1543" s="2">
        <v>41719</v>
      </c>
      <c r="R1543" s="13"/>
      <c r="S1543" s="1">
        <v>41674</v>
      </c>
      <c r="T1543" t="s">
        <v>55</v>
      </c>
      <c r="U1543" s="2">
        <v>41810</v>
      </c>
      <c r="V1543" s="13"/>
      <c r="AC1543" s="1">
        <v>41698</v>
      </c>
      <c r="AD1543">
        <v>3935.3</v>
      </c>
    </row>
    <row r="1544" spans="1:30" x14ac:dyDescent="0.25">
      <c r="A1544" s="1">
        <v>41680</v>
      </c>
      <c r="B1544">
        <v>3234.7860000000001</v>
      </c>
      <c r="C1544" s="1">
        <v>41680</v>
      </c>
      <c r="D1544">
        <v>1799.84</v>
      </c>
      <c r="E1544" s="1">
        <v>41680</v>
      </c>
      <c r="F1544">
        <v>1.9715</v>
      </c>
      <c r="G1544" s="1">
        <v>38777</v>
      </c>
      <c r="H1544">
        <v>4.83</v>
      </c>
      <c r="I1544" s="1">
        <v>41675</v>
      </c>
      <c r="J1544">
        <v>1744</v>
      </c>
      <c r="K1544" s="1">
        <v>41675</v>
      </c>
      <c r="L1544">
        <v>1737</v>
      </c>
      <c r="M1544" s="1">
        <v>41676</v>
      </c>
      <c r="N1544">
        <v>-7</v>
      </c>
      <c r="O1544" s="2">
        <v>41675</v>
      </c>
      <c r="P1544" t="s">
        <v>54</v>
      </c>
      <c r="Q1544" s="2">
        <v>41719</v>
      </c>
      <c r="R1544" s="13"/>
      <c r="S1544" s="1">
        <v>41675</v>
      </c>
      <c r="T1544" t="s">
        <v>55</v>
      </c>
      <c r="U1544" s="2">
        <v>41810</v>
      </c>
      <c r="V1544" s="13"/>
      <c r="AC1544" s="1">
        <v>41701</v>
      </c>
      <c r="AD1544">
        <v>3942.41</v>
      </c>
    </row>
    <row r="1545" spans="1:30" x14ac:dyDescent="0.25">
      <c r="A1545" s="1">
        <v>41681</v>
      </c>
      <c r="B1545">
        <v>3270.739</v>
      </c>
      <c r="C1545" s="1">
        <v>41681</v>
      </c>
      <c r="D1545">
        <v>1819.75</v>
      </c>
      <c r="E1545" s="1">
        <v>41681</v>
      </c>
      <c r="F1545">
        <v>1.9508999999999999</v>
      </c>
      <c r="G1545" s="1">
        <v>38778</v>
      </c>
      <c r="H1545">
        <v>4.84</v>
      </c>
      <c r="I1545" s="1">
        <v>41676</v>
      </c>
      <c r="J1545">
        <v>1766.5</v>
      </c>
      <c r="K1545" s="1">
        <v>41676</v>
      </c>
      <c r="L1545">
        <v>1759.5</v>
      </c>
      <c r="M1545" s="1">
        <v>41677</v>
      </c>
      <c r="N1545">
        <v>-7.1</v>
      </c>
      <c r="O1545" s="2">
        <v>41676</v>
      </c>
      <c r="P1545" t="s">
        <v>54</v>
      </c>
      <c r="Q1545" s="2">
        <v>41719</v>
      </c>
      <c r="R1545" s="13"/>
      <c r="S1545" s="1">
        <v>41676</v>
      </c>
      <c r="T1545" t="s">
        <v>55</v>
      </c>
      <c r="U1545" s="2">
        <v>41810</v>
      </c>
      <c r="V1545" s="13"/>
      <c r="AC1545" s="1">
        <v>41702</v>
      </c>
      <c r="AD1545">
        <v>3948.35</v>
      </c>
    </row>
    <row r="1546" spans="1:30" x14ac:dyDescent="0.25">
      <c r="A1546" s="1">
        <v>41682</v>
      </c>
      <c r="B1546">
        <v>3271.47</v>
      </c>
      <c r="C1546" s="1">
        <v>41682</v>
      </c>
      <c r="D1546">
        <v>1819.26</v>
      </c>
      <c r="E1546" s="1">
        <v>41682</v>
      </c>
      <c r="F1546">
        <v>1.9559</v>
      </c>
      <c r="G1546" s="1">
        <v>38779</v>
      </c>
      <c r="H1546">
        <v>4.8499999999999996</v>
      </c>
      <c r="I1546" s="1">
        <v>41677</v>
      </c>
      <c r="J1546">
        <v>1793.5</v>
      </c>
      <c r="K1546" s="1">
        <v>41677</v>
      </c>
      <c r="L1546">
        <v>1786.5</v>
      </c>
      <c r="M1546" s="1">
        <v>41680</v>
      </c>
      <c r="N1546">
        <v>-7.1</v>
      </c>
      <c r="O1546" s="2">
        <v>41677</v>
      </c>
      <c r="P1546" t="s">
        <v>54</v>
      </c>
      <c r="Q1546" s="2">
        <v>41719</v>
      </c>
      <c r="R1546" s="13"/>
      <c r="S1546" s="1">
        <v>41677</v>
      </c>
      <c r="T1546" t="s">
        <v>55</v>
      </c>
      <c r="U1546" s="2">
        <v>41810</v>
      </c>
      <c r="V1546" s="13"/>
      <c r="AC1546" s="1">
        <v>41703</v>
      </c>
      <c r="AD1546">
        <v>3947.99</v>
      </c>
    </row>
    <row r="1547" spans="1:30" x14ac:dyDescent="0.25">
      <c r="A1547" s="1">
        <v>41683</v>
      </c>
      <c r="B1547">
        <v>3290.819</v>
      </c>
      <c r="C1547" s="1">
        <v>41683</v>
      </c>
      <c r="D1547">
        <v>1829.83</v>
      </c>
      <c r="E1547" s="1">
        <v>41683</v>
      </c>
      <c r="F1547">
        <v>1.9457</v>
      </c>
      <c r="G1547" s="1">
        <v>38782</v>
      </c>
      <c r="H1547">
        <v>4.8600000000000003</v>
      </c>
      <c r="I1547" s="1">
        <v>41680</v>
      </c>
      <c r="J1547">
        <v>1794.75</v>
      </c>
      <c r="K1547" s="1">
        <v>41680</v>
      </c>
      <c r="L1547">
        <v>1787.5</v>
      </c>
      <c r="M1547" s="1">
        <v>41681</v>
      </c>
      <c r="N1547">
        <v>-7</v>
      </c>
      <c r="O1547" s="2">
        <v>41680</v>
      </c>
      <c r="P1547" t="s">
        <v>54</v>
      </c>
      <c r="Q1547" s="2">
        <v>41719</v>
      </c>
      <c r="R1547" s="13"/>
      <c r="S1547" s="1">
        <v>41680</v>
      </c>
      <c r="T1547" t="s">
        <v>55</v>
      </c>
      <c r="U1547" s="2">
        <v>41810</v>
      </c>
      <c r="V1547" s="13"/>
      <c r="AC1547" s="1">
        <v>41704</v>
      </c>
      <c r="AD1547">
        <v>3945.43</v>
      </c>
    </row>
    <row r="1548" spans="1:30" x14ac:dyDescent="0.25">
      <c r="A1548" s="1">
        <v>41684</v>
      </c>
      <c r="B1548">
        <v>3306.92</v>
      </c>
      <c r="C1548" s="1">
        <v>41684</v>
      </c>
      <c r="D1548">
        <v>1838.63</v>
      </c>
      <c r="E1548" s="1">
        <v>41684</v>
      </c>
      <c r="F1548">
        <v>1.9377</v>
      </c>
      <c r="G1548" s="1">
        <v>38783</v>
      </c>
      <c r="H1548">
        <v>4.87</v>
      </c>
      <c r="I1548" s="1">
        <v>41681</v>
      </c>
      <c r="J1548">
        <v>1813.5</v>
      </c>
      <c r="K1548" s="1">
        <v>41681</v>
      </c>
      <c r="L1548">
        <v>1806.5</v>
      </c>
      <c r="M1548" s="1">
        <v>41682</v>
      </c>
      <c r="N1548">
        <v>-7</v>
      </c>
      <c r="O1548" s="2">
        <v>41681</v>
      </c>
      <c r="P1548" t="s">
        <v>54</v>
      </c>
      <c r="Q1548" s="2">
        <v>41719</v>
      </c>
      <c r="R1548" s="13"/>
      <c r="S1548" s="1">
        <v>41681</v>
      </c>
      <c r="T1548" t="s">
        <v>55</v>
      </c>
      <c r="U1548" s="2">
        <v>41810</v>
      </c>
      <c r="V1548" s="13"/>
      <c r="AC1548" s="1">
        <v>41705</v>
      </c>
      <c r="AD1548">
        <v>3944.63</v>
      </c>
    </row>
    <row r="1549" spans="1:30" x14ac:dyDescent="0.25">
      <c r="A1549" s="1">
        <v>41688</v>
      </c>
      <c r="B1549">
        <v>3311.2750000000001</v>
      </c>
      <c r="C1549" s="1">
        <v>41688</v>
      </c>
      <c r="D1549">
        <v>1840.76</v>
      </c>
      <c r="E1549" s="1">
        <v>41688</v>
      </c>
      <c r="F1549">
        <v>1.9379</v>
      </c>
      <c r="G1549" s="1">
        <v>38784</v>
      </c>
      <c r="H1549">
        <v>4.88</v>
      </c>
      <c r="I1549" s="1">
        <v>41682</v>
      </c>
      <c r="J1549">
        <v>1817</v>
      </c>
      <c r="K1549" s="1">
        <v>41682</v>
      </c>
      <c r="L1549">
        <v>1810</v>
      </c>
      <c r="M1549" s="1">
        <v>41683</v>
      </c>
      <c r="N1549">
        <v>-7</v>
      </c>
      <c r="O1549" s="2">
        <v>41682</v>
      </c>
      <c r="P1549" t="s">
        <v>54</v>
      </c>
      <c r="Q1549" s="2">
        <v>41719</v>
      </c>
      <c r="R1549" s="13"/>
      <c r="S1549" s="1">
        <v>41682</v>
      </c>
      <c r="T1549" t="s">
        <v>55</v>
      </c>
      <c r="U1549" s="2">
        <v>41810</v>
      </c>
      <c r="V1549" s="13"/>
      <c r="AC1549" s="1">
        <v>41708</v>
      </c>
      <c r="AD1549">
        <v>3944.88</v>
      </c>
    </row>
    <row r="1550" spans="1:30" x14ac:dyDescent="0.25">
      <c r="A1550" s="1">
        <v>41689</v>
      </c>
      <c r="B1550">
        <v>3289.8339999999998</v>
      </c>
      <c r="C1550" s="1">
        <v>41689</v>
      </c>
      <c r="D1550">
        <v>1828.75</v>
      </c>
      <c r="E1550" s="1">
        <v>41689</v>
      </c>
      <c r="F1550">
        <v>1.9539</v>
      </c>
      <c r="G1550" s="1">
        <v>38785</v>
      </c>
      <c r="H1550">
        <v>4.8899999999999997</v>
      </c>
      <c r="I1550" s="1">
        <v>41683</v>
      </c>
      <c r="J1550">
        <v>1824.25</v>
      </c>
      <c r="K1550" s="1">
        <v>41683</v>
      </c>
      <c r="L1550">
        <v>1817.25</v>
      </c>
      <c r="M1550" s="1">
        <v>41684</v>
      </c>
      <c r="N1550">
        <v>-7</v>
      </c>
      <c r="O1550" s="2">
        <v>41683</v>
      </c>
      <c r="P1550" t="s">
        <v>54</v>
      </c>
      <c r="Q1550" s="2">
        <v>41719</v>
      </c>
      <c r="R1550" s="13"/>
      <c r="S1550" s="1">
        <v>41683</v>
      </c>
      <c r="T1550" t="s">
        <v>55</v>
      </c>
      <c r="U1550" s="2">
        <v>41810</v>
      </c>
      <c r="V1550" s="13"/>
      <c r="AC1550" s="1">
        <v>41709</v>
      </c>
      <c r="AD1550">
        <v>3945.53</v>
      </c>
    </row>
    <row r="1551" spans="1:30" x14ac:dyDescent="0.25">
      <c r="A1551" s="1">
        <v>41690</v>
      </c>
      <c r="B1551">
        <v>3310.2669999999998</v>
      </c>
      <c r="C1551" s="1">
        <v>41690</v>
      </c>
      <c r="D1551">
        <v>1839.78</v>
      </c>
      <c r="E1551" s="1">
        <v>41690</v>
      </c>
      <c r="F1551">
        <v>1.9449999999999998</v>
      </c>
      <c r="G1551" s="1">
        <v>38786</v>
      </c>
      <c r="H1551">
        <v>4.9000000000000004</v>
      </c>
      <c r="I1551" s="1">
        <v>41684</v>
      </c>
      <c r="J1551">
        <v>1835</v>
      </c>
      <c r="K1551" s="1">
        <v>41684</v>
      </c>
      <c r="L1551">
        <v>1828</v>
      </c>
      <c r="M1551" s="1">
        <v>41688</v>
      </c>
      <c r="N1551">
        <v>-7</v>
      </c>
      <c r="O1551" s="2">
        <v>41684</v>
      </c>
      <c r="P1551" t="s">
        <v>54</v>
      </c>
      <c r="Q1551" s="2">
        <v>41719</v>
      </c>
      <c r="R1551" s="13"/>
      <c r="S1551" s="1">
        <v>41684</v>
      </c>
      <c r="T1551" t="s">
        <v>55</v>
      </c>
      <c r="U1551" s="2">
        <v>41810</v>
      </c>
      <c r="V1551" s="13"/>
      <c r="AC1551" s="1">
        <v>41710</v>
      </c>
      <c r="AD1551">
        <v>3945.89</v>
      </c>
    </row>
    <row r="1552" spans="1:30" x14ac:dyDescent="0.25">
      <c r="A1552" s="1">
        <v>41691</v>
      </c>
      <c r="B1552">
        <v>3304.364</v>
      </c>
      <c r="C1552" s="1">
        <v>41691</v>
      </c>
      <c r="D1552">
        <v>1836.25</v>
      </c>
      <c r="E1552" s="1">
        <v>41691</v>
      </c>
      <c r="F1552">
        <v>1.9502000000000002</v>
      </c>
      <c r="G1552" s="1">
        <v>38789</v>
      </c>
      <c r="H1552">
        <v>4.91</v>
      </c>
      <c r="I1552" s="1">
        <v>41688</v>
      </c>
      <c r="J1552">
        <v>1837.5</v>
      </c>
      <c r="K1552" s="1">
        <v>41688</v>
      </c>
      <c r="L1552">
        <v>1830.5</v>
      </c>
      <c r="M1552" s="1">
        <v>41689</v>
      </c>
      <c r="N1552">
        <v>-7</v>
      </c>
      <c r="O1552" s="2">
        <v>41688</v>
      </c>
      <c r="P1552" t="s">
        <v>54</v>
      </c>
      <c r="Q1552" s="2">
        <v>41719</v>
      </c>
      <c r="R1552" s="13"/>
      <c r="S1552" s="1">
        <v>41688</v>
      </c>
      <c r="T1552" t="s">
        <v>55</v>
      </c>
      <c r="U1552" s="2">
        <v>41810</v>
      </c>
      <c r="V1552" s="13"/>
      <c r="AC1552" s="1">
        <v>41711</v>
      </c>
      <c r="AD1552">
        <v>3939.57</v>
      </c>
    </row>
    <row r="1553" spans="1:30" x14ac:dyDescent="0.25">
      <c r="A1553" s="1">
        <v>41694</v>
      </c>
      <c r="B1553">
        <v>3324.8389999999999</v>
      </c>
      <c r="C1553" s="1">
        <v>41694</v>
      </c>
      <c r="D1553">
        <v>1847.61</v>
      </c>
      <c r="E1553" s="1">
        <v>41694</v>
      </c>
      <c r="F1553">
        <v>1.9375</v>
      </c>
      <c r="G1553" s="1">
        <v>38790</v>
      </c>
      <c r="H1553">
        <v>4.9168799999999999</v>
      </c>
      <c r="I1553" s="1">
        <v>41689</v>
      </c>
      <c r="J1553">
        <v>1825.5</v>
      </c>
      <c r="K1553" s="1">
        <v>41689</v>
      </c>
      <c r="L1553">
        <v>1818.5</v>
      </c>
      <c r="M1553" s="1">
        <v>41690</v>
      </c>
      <c r="N1553">
        <v>-6.9</v>
      </c>
      <c r="O1553" s="2">
        <v>41689</v>
      </c>
      <c r="P1553" t="s">
        <v>54</v>
      </c>
      <c r="Q1553" s="2">
        <v>41719</v>
      </c>
      <c r="R1553" s="13"/>
      <c r="S1553" s="1">
        <v>41689</v>
      </c>
      <c r="T1553" t="s">
        <v>55</v>
      </c>
      <c r="U1553" s="2">
        <v>41810</v>
      </c>
      <c r="V1553" s="13"/>
      <c r="AC1553" s="1">
        <v>41712</v>
      </c>
      <c r="AD1553">
        <v>3933.39</v>
      </c>
    </row>
    <row r="1554" spans="1:30" x14ac:dyDescent="0.25">
      <c r="A1554" s="1">
        <v>41695</v>
      </c>
      <c r="B1554">
        <v>3320.43</v>
      </c>
      <c r="C1554" s="1">
        <v>41695</v>
      </c>
      <c r="D1554">
        <v>1845.12</v>
      </c>
      <c r="E1554" s="1">
        <v>41695</v>
      </c>
      <c r="F1554">
        <v>1.9496</v>
      </c>
      <c r="G1554" s="1">
        <v>38791</v>
      </c>
      <c r="H1554">
        <v>4.92</v>
      </c>
      <c r="I1554" s="1">
        <v>41690</v>
      </c>
      <c r="J1554">
        <v>1836.25</v>
      </c>
      <c r="K1554" s="1">
        <v>41690</v>
      </c>
      <c r="L1554">
        <v>1829.25</v>
      </c>
      <c r="M1554" s="1">
        <v>41691</v>
      </c>
      <c r="N1554">
        <v>-7</v>
      </c>
      <c r="O1554" s="2">
        <v>41690</v>
      </c>
      <c r="P1554" t="s">
        <v>54</v>
      </c>
      <c r="Q1554" s="2">
        <v>41719</v>
      </c>
      <c r="R1554" s="13"/>
      <c r="S1554" s="1">
        <v>41690</v>
      </c>
      <c r="T1554" t="s">
        <v>55</v>
      </c>
      <c r="U1554" s="2">
        <v>41810</v>
      </c>
      <c r="V1554" s="13"/>
      <c r="AC1554" s="1">
        <v>41715</v>
      </c>
      <c r="AD1554">
        <v>3951.81</v>
      </c>
    </row>
    <row r="1555" spans="1:30" x14ac:dyDescent="0.25">
      <c r="A1555" s="1">
        <v>41696</v>
      </c>
      <c r="B1555">
        <v>3321.1489999999999</v>
      </c>
      <c r="C1555" s="1">
        <v>41696</v>
      </c>
      <c r="D1555">
        <v>1845.16</v>
      </c>
      <c r="E1555" s="1">
        <v>41696</v>
      </c>
      <c r="F1555">
        <v>1.952</v>
      </c>
      <c r="G1555" s="1">
        <v>38792</v>
      </c>
      <c r="H1555">
        <v>4.93</v>
      </c>
      <c r="I1555" s="1">
        <v>41691</v>
      </c>
      <c r="J1555">
        <v>1834.25</v>
      </c>
      <c r="K1555" s="1">
        <v>41691</v>
      </c>
      <c r="L1555">
        <v>1827.25</v>
      </c>
      <c r="M1555" s="1">
        <v>41694</v>
      </c>
      <c r="N1555">
        <v>-7</v>
      </c>
      <c r="O1555" s="2">
        <v>41691</v>
      </c>
      <c r="P1555" t="s">
        <v>54</v>
      </c>
      <c r="Q1555" s="2">
        <v>41719</v>
      </c>
      <c r="R1555" s="13"/>
      <c r="S1555" s="1">
        <v>41691</v>
      </c>
      <c r="T1555" t="s">
        <v>55</v>
      </c>
      <c r="U1555" s="2">
        <v>41810</v>
      </c>
      <c r="V1555" s="13"/>
      <c r="AC1555" s="1">
        <v>41716</v>
      </c>
      <c r="AD1555">
        <v>3949.51</v>
      </c>
    </row>
    <row r="1556" spans="1:30" x14ac:dyDescent="0.25">
      <c r="A1556" s="1">
        <v>41697</v>
      </c>
      <c r="B1556">
        <v>3338.0509999999999</v>
      </c>
      <c r="C1556" s="1">
        <v>41697</v>
      </c>
      <c r="D1556">
        <v>1854.29</v>
      </c>
      <c r="E1556" s="1">
        <v>41697</v>
      </c>
      <c r="F1556">
        <v>1.944</v>
      </c>
      <c r="G1556" s="1">
        <v>38793</v>
      </c>
      <c r="H1556">
        <v>4.93</v>
      </c>
      <c r="I1556" s="1">
        <v>41694</v>
      </c>
      <c r="J1556">
        <v>1846</v>
      </c>
      <c r="K1556" s="1">
        <v>41694</v>
      </c>
      <c r="L1556">
        <v>1839</v>
      </c>
      <c r="M1556" s="1">
        <v>41695</v>
      </c>
      <c r="N1556">
        <v>-7</v>
      </c>
      <c r="O1556" s="2">
        <v>41694</v>
      </c>
      <c r="P1556" t="s">
        <v>54</v>
      </c>
      <c r="Q1556" s="2">
        <v>41719</v>
      </c>
      <c r="R1556" s="13"/>
      <c r="S1556" s="1">
        <v>41694</v>
      </c>
      <c r="T1556" t="s">
        <v>55</v>
      </c>
      <c r="U1556" s="2">
        <v>41810</v>
      </c>
      <c r="V1556" s="13"/>
      <c r="AC1556" s="1">
        <v>41717</v>
      </c>
      <c r="AD1556">
        <v>3959.09</v>
      </c>
    </row>
    <row r="1557" spans="1:30" x14ac:dyDescent="0.25">
      <c r="A1557" s="1">
        <v>41698</v>
      </c>
      <c r="B1557">
        <v>3347.3760000000002</v>
      </c>
      <c r="C1557" s="1">
        <v>41698</v>
      </c>
      <c r="D1557">
        <v>1859.45</v>
      </c>
      <c r="E1557" s="1">
        <v>41698</v>
      </c>
      <c r="F1557">
        <v>1.9386999999999999</v>
      </c>
      <c r="G1557" s="1">
        <v>38796</v>
      </c>
      <c r="H1557">
        <v>4.9353800000000003</v>
      </c>
      <c r="I1557" s="1">
        <v>41695</v>
      </c>
      <c r="J1557">
        <v>1846.25</v>
      </c>
      <c r="K1557" s="1">
        <v>41695</v>
      </c>
      <c r="L1557">
        <v>1839.25</v>
      </c>
      <c r="M1557" s="1">
        <v>41696</v>
      </c>
      <c r="N1557">
        <v>-7</v>
      </c>
      <c r="O1557" s="2">
        <v>41695</v>
      </c>
      <c r="P1557" t="s">
        <v>54</v>
      </c>
      <c r="Q1557" s="2">
        <v>41719</v>
      </c>
      <c r="R1557" s="13"/>
      <c r="S1557" s="1">
        <v>41695</v>
      </c>
      <c r="T1557" t="s">
        <v>55</v>
      </c>
      <c r="U1557" s="2">
        <v>41810</v>
      </c>
      <c r="V1557" s="13"/>
      <c r="AC1557" s="1">
        <v>41718</v>
      </c>
      <c r="AD1557">
        <v>3955.76</v>
      </c>
    </row>
    <row r="1558" spans="1:30" x14ac:dyDescent="0.25">
      <c r="A1558" s="1">
        <v>41701</v>
      </c>
      <c r="B1558">
        <v>3322.8519999999999</v>
      </c>
      <c r="C1558" s="1">
        <v>41701</v>
      </c>
      <c r="D1558">
        <v>1845.73</v>
      </c>
      <c r="E1558" s="1">
        <v>41701</v>
      </c>
      <c r="F1558">
        <v>1.9546000000000001</v>
      </c>
      <c r="G1558" s="1">
        <v>38797</v>
      </c>
      <c r="H1558">
        <v>4.9399999999999897</v>
      </c>
      <c r="I1558" s="1">
        <v>41696</v>
      </c>
      <c r="J1558">
        <v>1842</v>
      </c>
      <c r="K1558" s="1">
        <v>41696</v>
      </c>
      <c r="L1558">
        <v>1835</v>
      </c>
      <c r="M1558" s="1">
        <v>41697</v>
      </c>
      <c r="N1558">
        <v>-7</v>
      </c>
      <c r="O1558" s="2">
        <v>41696</v>
      </c>
      <c r="P1558" t="s">
        <v>54</v>
      </c>
      <c r="Q1558" s="2">
        <v>41719</v>
      </c>
      <c r="R1558" s="13"/>
      <c r="S1558" s="1">
        <v>41696</v>
      </c>
      <c r="T1558" t="s">
        <v>55</v>
      </c>
      <c r="U1558" s="2">
        <v>41810</v>
      </c>
      <c r="V1558" s="13"/>
      <c r="AC1558" s="1">
        <v>41719</v>
      </c>
      <c r="AD1558">
        <v>3958.99</v>
      </c>
    </row>
    <row r="1559" spans="1:30" x14ac:dyDescent="0.25">
      <c r="A1559" s="1">
        <v>41702</v>
      </c>
      <c r="B1559">
        <v>3373.6390000000001</v>
      </c>
      <c r="C1559" s="1">
        <v>41702</v>
      </c>
      <c r="D1559">
        <v>1873.91</v>
      </c>
      <c r="E1559" s="1">
        <v>41702</v>
      </c>
      <c r="F1559">
        <v>1.9254</v>
      </c>
      <c r="G1559" s="1">
        <v>38798</v>
      </c>
      <c r="H1559">
        <v>4.95031</v>
      </c>
      <c r="I1559" s="1">
        <v>41697</v>
      </c>
      <c r="J1559">
        <v>1854</v>
      </c>
      <c r="K1559" s="1">
        <v>41697</v>
      </c>
      <c r="L1559">
        <v>1847</v>
      </c>
      <c r="M1559" s="1">
        <v>41698</v>
      </c>
      <c r="N1559">
        <v>-7</v>
      </c>
      <c r="O1559" s="2">
        <v>41697</v>
      </c>
      <c r="P1559" t="s">
        <v>54</v>
      </c>
      <c r="Q1559" s="2">
        <v>41719</v>
      </c>
      <c r="R1559" s="13"/>
      <c r="S1559" s="1">
        <v>41697</v>
      </c>
      <c r="T1559" t="s">
        <v>55</v>
      </c>
      <c r="U1559" s="2">
        <v>41810</v>
      </c>
      <c r="V1559" s="13"/>
      <c r="AC1559" s="1">
        <v>41722</v>
      </c>
      <c r="AD1559">
        <v>3959.05</v>
      </c>
    </row>
    <row r="1560" spans="1:30" x14ac:dyDescent="0.25">
      <c r="A1560" s="1">
        <v>41703</v>
      </c>
      <c r="B1560">
        <v>3374.1</v>
      </c>
      <c r="C1560" s="1">
        <v>41703</v>
      </c>
      <c r="D1560">
        <v>1873.81</v>
      </c>
      <c r="E1560" s="1">
        <v>41703</v>
      </c>
      <c r="F1560">
        <v>1.9266999999999999</v>
      </c>
      <c r="G1560" s="1">
        <v>38799</v>
      </c>
      <c r="H1560">
        <v>4.96</v>
      </c>
      <c r="I1560" s="1">
        <v>41698</v>
      </c>
      <c r="J1560">
        <v>1857.5</v>
      </c>
      <c r="K1560" s="1">
        <v>41698</v>
      </c>
      <c r="L1560">
        <v>1850.5</v>
      </c>
      <c r="M1560" s="1">
        <v>41701</v>
      </c>
      <c r="N1560">
        <v>-7</v>
      </c>
      <c r="O1560" s="2">
        <v>41698</v>
      </c>
      <c r="P1560" t="s">
        <v>54</v>
      </c>
      <c r="Q1560" s="2">
        <v>41719</v>
      </c>
      <c r="R1560" s="13"/>
      <c r="S1560" s="1">
        <v>41698</v>
      </c>
      <c r="T1560" t="s">
        <v>55</v>
      </c>
      <c r="U1560" s="2">
        <v>41810</v>
      </c>
      <c r="V1560" s="13"/>
      <c r="AC1560" s="1">
        <v>41723</v>
      </c>
      <c r="AD1560">
        <v>3962.82</v>
      </c>
    </row>
    <row r="1561" spans="1:30" x14ac:dyDescent="0.25">
      <c r="A1561" s="1">
        <v>41704</v>
      </c>
      <c r="B1561">
        <v>3380.4920000000002</v>
      </c>
      <c r="C1561" s="1">
        <v>41704</v>
      </c>
      <c r="D1561">
        <v>1877.03</v>
      </c>
      <c r="E1561" s="1">
        <v>41704</v>
      </c>
      <c r="F1561">
        <v>1.9252</v>
      </c>
      <c r="G1561" s="1">
        <v>38800</v>
      </c>
      <c r="H1561">
        <v>4.9647500000000004</v>
      </c>
      <c r="I1561" s="1">
        <v>41701</v>
      </c>
      <c r="J1561">
        <v>1843</v>
      </c>
      <c r="K1561" s="1">
        <v>41701</v>
      </c>
      <c r="L1561">
        <v>1836</v>
      </c>
      <c r="M1561" s="1">
        <v>41702</v>
      </c>
      <c r="N1561">
        <v>-7</v>
      </c>
      <c r="O1561" s="2">
        <v>41701</v>
      </c>
      <c r="P1561" t="s">
        <v>54</v>
      </c>
      <c r="Q1561" s="2">
        <v>41719</v>
      </c>
      <c r="R1561" s="13"/>
      <c r="S1561" s="1">
        <v>41701</v>
      </c>
      <c r="T1561" t="s">
        <v>55</v>
      </c>
      <c r="U1561" s="2">
        <v>41810</v>
      </c>
      <c r="V1561" s="13"/>
      <c r="AC1561" s="1">
        <v>41724</v>
      </c>
      <c r="AD1561">
        <v>3963.55</v>
      </c>
    </row>
    <row r="1562" spans="1:30" x14ac:dyDescent="0.25">
      <c r="A1562" s="1">
        <v>41705</v>
      </c>
      <c r="B1562">
        <v>3382.5729999999999</v>
      </c>
      <c r="C1562" s="1">
        <v>41705</v>
      </c>
      <c r="D1562">
        <v>1878.04</v>
      </c>
      <c r="E1562" s="1">
        <v>41705</v>
      </c>
      <c r="F1562">
        <v>1.9264000000000001</v>
      </c>
      <c r="G1562" s="1">
        <v>38803</v>
      </c>
      <c r="H1562">
        <v>4.96</v>
      </c>
      <c r="I1562" s="1">
        <v>41702</v>
      </c>
      <c r="J1562">
        <v>1871.5</v>
      </c>
      <c r="K1562" s="1">
        <v>41702</v>
      </c>
      <c r="L1562">
        <v>1864.5</v>
      </c>
      <c r="M1562" s="1">
        <v>41703</v>
      </c>
      <c r="N1562">
        <v>-7.1</v>
      </c>
      <c r="O1562" s="2">
        <v>41702</v>
      </c>
      <c r="P1562" t="s">
        <v>54</v>
      </c>
      <c r="Q1562" s="2">
        <v>41719</v>
      </c>
      <c r="R1562" s="13"/>
      <c r="S1562" s="1">
        <v>41702</v>
      </c>
      <c r="T1562" t="s">
        <v>55</v>
      </c>
      <c r="U1562" s="2">
        <v>41810</v>
      </c>
      <c r="V1562" s="13"/>
      <c r="AC1562" s="1">
        <v>41725</v>
      </c>
      <c r="AD1562">
        <v>3961.65</v>
      </c>
    </row>
    <row r="1563" spans="1:30" x14ac:dyDescent="0.25">
      <c r="A1563" s="1">
        <v>41708</v>
      </c>
      <c r="B1563">
        <v>3381.2190000000001</v>
      </c>
      <c r="C1563" s="1">
        <v>41708</v>
      </c>
      <c r="D1563">
        <v>1877.17</v>
      </c>
      <c r="E1563" s="1">
        <v>41708</v>
      </c>
      <c r="F1563">
        <v>1.9285999999999999</v>
      </c>
      <c r="G1563" s="1">
        <v>38804</v>
      </c>
      <c r="H1563">
        <v>4.96</v>
      </c>
      <c r="I1563" s="1">
        <v>41703</v>
      </c>
      <c r="J1563">
        <v>1872.5</v>
      </c>
      <c r="K1563" s="1">
        <v>41703</v>
      </c>
      <c r="L1563">
        <v>1865.25</v>
      </c>
      <c r="M1563" s="1">
        <v>41704</v>
      </c>
      <c r="N1563">
        <v>-7.2</v>
      </c>
      <c r="O1563" s="2">
        <v>41703</v>
      </c>
      <c r="P1563" t="s">
        <v>54</v>
      </c>
      <c r="Q1563" s="2">
        <v>41719</v>
      </c>
      <c r="R1563" s="13"/>
      <c r="S1563" s="1">
        <v>41703</v>
      </c>
      <c r="T1563" t="s">
        <v>55</v>
      </c>
      <c r="U1563" s="2">
        <v>41810</v>
      </c>
      <c r="V1563" s="13"/>
      <c r="AC1563" s="1">
        <v>41726</v>
      </c>
      <c r="AD1563">
        <v>3965.83</v>
      </c>
    </row>
    <row r="1564" spans="1:30" x14ac:dyDescent="0.25">
      <c r="A1564" s="1">
        <v>41709</v>
      </c>
      <c r="B1564">
        <v>3364.172</v>
      </c>
      <c r="C1564" s="1">
        <v>41709</v>
      </c>
      <c r="D1564">
        <v>1867.63</v>
      </c>
      <c r="E1564" s="1">
        <v>41709</v>
      </c>
      <c r="F1564">
        <v>1.9384000000000001</v>
      </c>
      <c r="G1564" s="1">
        <v>38805</v>
      </c>
      <c r="H1564">
        <v>4.9793799999999999</v>
      </c>
      <c r="I1564" s="1">
        <v>41704</v>
      </c>
      <c r="J1564">
        <v>1876.25</v>
      </c>
      <c r="K1564" s="1">
        <v>41704</v>
      </c>
      <c r="L1564">
        <v>1869</v>
      </c>
      <c r="M1564" s="1">
        <v>41705</v>
      </c>
      <c r="N1564">
        <v>-7.2</v>
      </c>
      <c r="O1564" s="2">
        <v>41704</v>
      </c>
      <c r="P1564" t="s">
        <v>54</v>
      </c>
      <c r="Q1564" s="2">
        <v>41719</v>
      </c>
      <c r="R1564" s="13"/>
      <c r="S1564" s="1">
        <v>41704</v>
      </c>
      <c r="T1564" t="s">
        <v>55</v>
      </c>
      <c r="U1564" s="2">
        <v>41810</v>
      </c>
      <c r="V1564" s="13"/>
      <c r="AC1564" s="1">
        <v>41729</v>
      </c>
      <c r="AD1564">
        <v>3964.33</v>
      </c>
    </row>
    <row r="1565" spans="1:30" x14ac:dyDescent="0.25">
      <c r="A1565" s="1">
        <v>41710</v>
      </c>
      <c r="B1565">
        <v>3366.0720000000001</v>
      </c>
      <c r="C1565" s="1">
        <v>41710</v>
      </c>
      <c r="D1565">
        <v>1868.2</v>
      </c>
      <c r="E1565" s="1">
        <v>41710</v>
      </c>
      <c r="F1565">
        <v>1.9409999999999998</v>
      </c>
      <c r="G1565" s="1">
        <v>38806</v>
      </c>
      <c r="H1565">
        <v>4.99</v>
      </c>
      <c r="I1565" s="1">
        <v>41705</v>
      </c>
      <c r="J1565">
        <v>1878</v>
      </c>
      <c r="K1565" s="1">
        <v>41705</v>
      </c>
      <c r="L1565">
        <v>1871</v>
      </c>
      <c r="M1565" s="1">
        <v>41708</v>
      </c>
      <c r="N1565">
        <v>-7.2</v>
      </c>
      <c r="O1565" s="2">
        <v>41705</v>
      </c>
      <c r="P1565" t="s">
        <v>54</v>
      </c>
      <c r="Q1565" s="2">
        <v>41719</v>
      </c>
      <c r="R1565" s="13"/>
      <c r="S1565" s="1">
        <v>41705</v>
      </c>
      <c r="T1565" t="s">
        <v>55</v>
      </c>
      <c r="U1565" s="2">
        <v>41810</v>
      </c>
      <c r="V1565" s="13"/>
      <c r="AC1565" s="1">
        <v>41730</v>
      </c>
      <c r="AD1565">
        <v>3954.2</v>
      </c>
    </row>
    <row r="1566" spans="1:30" x14ac:dyDescent="0.25">
      <c r="A1566" s="1">
        <v>41711</v>
      </c>
      <c r="B1566">
        <v>3327.1089999999999</v>
      </c>
      <c r="C1566" s="1">
        <v>41711</v>
      </c>
      <c r="D1566">
        <v>1846.34</v>
      </c>
      <c r="E1566" s="1">
        <v>41711</v>
      </c>
      <c r="F1566">
        <v>1.9649000000000001</v>
      </c>
      <c r="G1566" s="1">
        <v>38807</v>
      </c>
      <c r="H1566">
        <v>5</v>
      </c>
      <c r="I1566" s="1">
        <v>41708</v>
      </c>
      <c r="J1566">
        <v>1877.25</v>
      </c>
      <c r="K1566" s="1">
        <v>41708</v>
      </c>
      <c r="L1566">
        <v>1870</v>
      </c>
      <c r="M1566" s="1">
        <v>41709</v>
      </c>
      <c r="N1566">
        <v>-7.1</v>
      </c>
      <c r="O1566" s="2">
        <v>41708</v>
      </c>
      <c r="P1566" t="s">
        <v>54</v>
      </c>
      <c r="Q1566" s="2">
        <v>41719</v>
      </c>
      <c r="R1566" s="13"/>
      <c r="S1566" s="1">
        <v>41708</v>
      </c>
      <c r="T1566" t="s">
        <v>55</v>
      </c>
      <c r="U1566" s="2">
        <v>41810</v>
      </c>
      <c r="V1566" s="13"/>
      <c r="AC1566" s="1">
        <v>41731</v>
      </c>
      <c r="AD1566">
        <v>3947</v>
      </c>
    </row>
    <row r="1567" spans="1:30" x14ac:dyDescent="0.25">
      <c r="A1567" s="1">
        <v>41712</v>
      </c>
      <c r="B1567">
        <v>3317.8049999999998</v>
      </c>
      <c r="C1567" s="1">
        <v>41712</v>
      </c>
      <c r="D1567">
        <v>1841.13</v>
      </c>
      <c r="E1567" s="1">
        <v>41712</v>
      </c>
      <c r="F1567">
        <v>1.9727999999999999</v>
      </c>
      <c r="G1567" s="1">
        <v>38810</v>
      </c>
      <c r="H1567">
        <v>5</v>
      </c>
      <c r="I1567" s="1">
        <v>41709</v>
      </c>
      <c r="J1567">
        <v>1865.25</v>
      </c>
      <c r="K1567" s="1">
        <v>41709</v>
      </c>
      <c r="L1567">
        <v>1858</v>
      </c>
      <c r="M1567" s="1">
        <v>41710</v>
      </c>
      <c r="N1567">
        <v>-7</v>
      </c>
      <c r="O1567" s="2">
        <v>41709</v>
      </c>
      <c r="P1567" t="s">
        <v>54</v>
      </c>
      <c r="Q1567" s="2">
        <v>41719</v>
      </c>
      <c r="R1567" s="13"/>
      <c r="S1567" s="1">
        <v>41709</v>
      </c>
      <c r="T1567" t="s">
        <v>55</v>
      </c>
      <c r="U1567" s="2">
        <v>41810</v>
      </c>
      <c r="V1567" s="13"/>
      <c r="AC1567" s="1">
        <v>41732</v>
      </c>
      <c r="AD1567">
        <v>3949.18</v>
      </c>
    </row>
    <row r="1568" spans="1:30" x14ac:dyDescent="0.25">
      <c r="A1568" s="1">
        <v>41715</v>
      </c>
      <c r="B1568">
        <v>3349.712</v>
      </c>
      <c r="C1568" s="1">
        <v>41715</v>
      </c>
      <c r="D1568">
        <v>1858.83</v>
      </c>
      <c r="E1568" s="1">
        <v>41715</v>
      </c>
      <c r="F1568">
        <v>1.9540999999999999</v>
      </c>
      <c r="G1568" s="1">
        <v>38811</v>
      </c>
      <c r="H1568">
        <v>5.01</v>
      </c>
      <c r="I1568" s="1">
        <v>41710</v>
      </c>
      <c r="J1568">
        <v>1867.75</v>
      </c>
      <c r="K1568" s="1">
        <v>41710</v>
      </c>
      <c r="L1568">
        <v>1860.75</v>
      </c>
      <c r="M1568" s="1">
        <v>41711</v>
      </c>
      <c r="N1568">
        <v>-7</v>
      </c>
      <c r="O1568" s="2">
        <v>41710</v>
      </c>
      <c r="P1568" t="s">
        <v>54</v>
      </c>
      <c r="Q1568" s="2">
        <v>41719</v>
      </c>
      <c r="R1568" s="13"/>
      <c r="S1568" s="1">
        <v>41710</v>
      </c>
      <c r="T1568" t="s">
        <v>55</v>
      </c>
      <c r="U1568" s="2">
        <v>41810</v>
      </c>
      <c r="V1568" s="13"/>
      <c r="AC1568" s="1">
        <v>41733</v>
      </c>
      <c r="AD1568">
        <v>3961.85</v>
      </c>
    </row>
    <row r="1569" spans="1:30" x14ac:dyDescent="0.25">
      <c r="A1569" s="1">
        <v>41716</v>
      </c>
      <c r="B1569">
        <v>3373.9830000000002</v>
      </c>
      <c r="C1569" s="1">
        <v>41716</v>
      </c>
      <c r="D1569">
        <v>1872.25</v>
      </c>
      <c r="E1569" s="1">
        <v>41716</v>
      </c>
      <c r="F1569">
        <v>1.9411</v>
      </c>
      <c r="G1569" s="1">
        <v>38812</v>
      </c>
      <c r="H1569">
        <v>5.0137499999999999</v>
      </c>
      <c r="I1569" s="1">
        <v>41711</v>
      </c>
      <c r="J1569">
        <v>1846.75</v>
      </c>
      <c r="K1569" s="1">
        <v>41711</v>
      </c>
      <c r="L1569">
        <v>1839.75</v>
      </c>
      <c r="M1569" s="1">
        <v>41712</v>
      </c>
      <c r="N1569">
        <v>-7</v>
      </c>
      <c r="O1569" s="2">
        <v>41711</v>
      </c>
      <c r="P1569" t="s">
        <v>54</v>
      </c>
      <c r="Q1569" s="2">
        <v>41719</v>
      </c>
      <c r="R1569" s="13"/>
      <c r="S1569" s="1">
        <v>41711</v>
      </c>
      <c r="T1569" t="s">
        <v>55</v>
      </c>
      <c r="U1569" s="2">
        <v>41810</v>
      </c>
      <c r="V1569" s="13"/>
      <c r="AC1569" s="1">
        <v>41736</v>
      </c>
      <c r="AD1569">
        <v>3944.26</v>
      </c>
    </row>
    <row r="1570" spans="1:30" x14ac:dyDescent="0.25">
      <c r="A1570" s="1">
        <v>41717</v>
      </c>
      <c r="B1570">
        <v>3353.2939999999999</v>
      </c>
      <c r="C1570" s="1">
        <v>41717</v>
      </c>
      <c r="D1570">
        <v>1860.77</v>
      </c>
      <c r="E1570" s="1">
        <v>41717</v>
      </c>
      <c r="F1570">
        <v>1.9531000000000001</v>
      </c>
      <c r="G1570" s="1">
        <v>38813</v>
      </c>
      <c r="H1570">
        <v>5.0225</v>
      </c>
      <c r="I1570" s="1">
        <v>41712</v>
      </c>
      <c r="J1570">
        <v>1840</v>
      </c>
      <c r="K1570" s="1">
        <v>41712</v>
      </c>
      <c r="L1570">
        <v>1833</v>
      </c>
      <c r="M1570" s="1">
        <v>41715</v>
      </c>
      <c r="N1570">
        <v>-7</v>
      </c>
      <c r="O1570" s="2">
        <v>41712</v>
      </c>
      <c r="P1570" t="s">
        <v>54</v>
      </c>
      <c r="Q1570" s="2">
        <v>41719</v>
      </c>
      <c r="R1570" s="13"/>
      <c r="S1570" s="1">
        <v>41712</v>
      </c>
      <c r="T1570" t="s">
        <v>55</v>
      </c>
      <c r="U1570" s="2">
        <v>41810</v>
      </c>
      <c r="V1570" s="13"/>
      <c r="AC1570" s="1">
        <v>41737</v>
      </c>
      <c r="AD1570">
        <v>3956.87</v>
      </c>
    </row>
    <row r="1571" spans="1:30" x14ac:dyDescent="0.25">
      <c r="A1571" s="1">
        <v>41718</v>
      </c>
      <c r="B1571">
        <v>3373.5990000000002</v>
      </c>
      <c r="C1571" s="1">
        <v>41718</v>
      </c>
      <c r="D1571">
        <v>1872.01</v>
      </c>
      <c r="E1571" s="1">
        <v>41718</v>
      </c>
      <c r="F1571">
        <v>1.9417</v>
      </c>
      <c r="G1571" s="1">
        <v>38814</v>
      </c>
      <c r="H1571">
        <v>5.02813</v>
      </c>
      <c r="I1571" s="1">
        <v>41715</v>
      </c>
      <c r="J1571">
        <v>1857.75</v>
      </c>
      <c r="K1571" s="1">
        <v>41715</v>
      </c>
      <c r="L1571">
        <v>1850.75</v>
      </c>
      <c r="M1571" s="1">
        <v>41716</v>
      </c>
      <c r="N1571">
        <v>-7</v>
      </c>
      <c r="O1571" s="2">
        <v>41715</v>
      </c>
      <c r="P1571" t="s">
        <v>54</v>
      </c>
      <c r="Q1571" s="2">
        <v>41719</v>
      </c>
      <c r="R1571" s="13"/>
      <c r="S1571" s="1">
        <v>41715</v>
      </c>
      <c r="T1571" t="s">
        <v>55</v>
      </c>
      <c r="U1571" s="2">
        <v>41810</v>
      </c>
      <c r="V1571" s="13"/>
      <c r="AC1571" s="1">
        <v>41738</v>
      </c>
      <c r="AD1571">
        <v>3974.75</v>
      </c>
    </row>
    <row r="1572" spans="1:30" x14ac:dyDescent="0.25">
      <c r="A1572" s="1">
        <v>41719</v>
      </c>
      <c r="B1572">
        <v>3363.7190000000001</v>
      </c>
      <c r="C1572" s="1">
        <v>41719</v>
      </c>
      <c r="D1572">
        <v>1866.52</v>
      </c>
      <c r="E1572" s="1">
        <v>41719</v>
      </c>
      <c r="F1572">
        <v>1.9474</v>
      </c>
      <c r="G1572" s="1">
        <v>38817</v>
      </c>
      <c r="H1572">
        <v>5.0446900000000001</v>
      </c>
      <c r="I1572" s="1">
        <v>41716</v>
      </c>
      <c r="J1572">
        <v>1870.75</v>
      </c>
      <c r="K1572" s="1">
        <v>41716</v>
      </c>
      <c r="L1572">
        <v>1863.75</v>
      </c>
      <c r="M1572" s="1">
        <v>41717</v>
      </c>
      <c r="N1572">
        <v>-7.5</v>
      </c>
      <c r="O1572" s="2">
        <v>41716</v>
      </c>
      <c r="P1572" t="s">
        <v>54</v>
      </c>
      <c r="Q1572" s="2">
        <v>41719</v>
      </c>
      <c r="R1572" s="13"/>
      <c r="S1572" s="1">
        <v>41716</v>
      </c>
      <c r="T1572" t="s">
        <v>55</v>
      </c>
      <c r="U1572" s="2">
        <v>41810</v>
      </c>
      <c r="V1572" s="13"/>
      <c r="AC1572" s="1">
        <v>41739</v>
      </c>
      <c r="AD1572">
        <v>3992.17</v>
      </c>
    </row>
    <row r="1573" spans="1:30" x14ac:dyDescent="0.25">
      <c r="A1573" s="1">
        <v>41722</v>
      </c>
      <c r="B1573">
        <v>3347.3620000000001</v>
      </c>
      <c r="C1573" s="1">
        <v>41722</v>
      </c>
      <c r="D1573">
        <v>1857.44</v>
      </c>
      <c r="E1573" s="1">
        <v>41722</v>
      </c>
      <c r="F1573">
        <v>1.9544999999999999</v>
      </c>
      <c r="G1573" s="1">
        <v>38818</v>
      </c>
      <c r="H1573">
        <v>5.05</v>
      </c>
      <c r="I1573" s="1">
        <v>41717</v>
      </c>
      <c r="J1573">
        <v>1859.75</v>
      </c>
      <c r="K1573" s="1">
        <v>41717</v>
      </c>
      <c r="L1573">
        <v>1852.25</v>
      </c>
      <c r="M1573" s="1">
        <v>41718</v>
      </c>
      <c r="N1573">
        <v>-7.7</v>
      </c>
      <c r="O1573" s="2">
        <v>41717</v>
      </c>
      <c r="P1573" t="s">
        <v>54</v>
      </c>
      <c r="Q1573" s="2">
        <v>41719</v>
      </c>
      <c r="R1573" s="13"/>
      <c r="S1573" s="1">
        <v>41717</v>
      </c>
      <c r="T1573" t="s">
        <v>55</v>
      </c>
      <c r="U1573" s="2">
        <v>41810</v>
      </c>
      <c r="V1573" s="13"/>
      <c r="AC1573" s="1">
        <v>41740</v>
      </c>
      <c r="AD1573">
        <v>3971.74</v>
      </c>
    </row>
    <row r="1574" spans="1:30" x14ac:dyDescent="0.25">
      <c r="A1574" s="1">
        <v>41723</v>
      </c>
      <c r="B1574">
        <v>3362.4409999999998</v>
      </c>
      <c r="C1574" s="1">
        <v>41723</v>
      </c>
      <c r="D1574">
        <v>1865.62</v>
      </c>
      <c r="E1574" s="1">
        <v>41723</v>
      </c>
      <c r="F1574">
        <v>1.9468999999999999</v>
      </c>
      <c r="G1574" s="1">
        <v>38819</v>
      </c>
      <c r="H1574">
        <v>5.0682499999999999</v>
      </c>
      <c r="I1574" s="1">
        <v>41718</v>
      </c>
      <c r="J1574">
        <v>1873.75</v>
      </c>
      <c r="K1574" s="1">
        <v>41718</v>
      </c>
      <c r="L1574">
        <v>1866</v>
      </c>
      <c r="M1574" s="1">
        <v>41719</v>
      </c>
      <c r="N1574">
        <v>-8.8000000000000007</v>
      </c>
      <c r="O1574" s="2">
        <v>41718</v>
      </c>
      <c r="P1574" t="s">
        <v>54</v>
      </c>
      <c r="Q1574" s="2">
        <v>41719</v>
      </c>
      <c r="R1574" s="13"/>
      <c r="S1574" s="1">
        <v>41718</v>
      </c>
      <c r="T1574" t="s">
        <v>55</v>
      </c>
      <c r="U1574" s="2">
        <v>41810</v>
      </c>
      <c r="V1574" s="13"/>
      <c r="AC1574" s="1">
        <v>41743</v>
      </c>
      <c r="AD1574">
        <v>3995.89</v>
      </c>
    </row>
    <row r="1575" spans="1:30" x14ac:dyDescent="0.25">
      <c r="A1575" s="1">
        <v>41724</v>
      </c>
      <c r="B1575">
        <v>3339</v>
      </c>
      <c r="C1575" s="1">
        <v>41724</v>
      </c>
      <c r="D1575">
        <v>1852.56</v>
      </c>
      <c r="E1575" s="1">
        <v>41724</v>
      </c>
      <c r="F1575">
        <v>1.9613</v>
      </c>
      <c r="G1575" s="1">
        <v>38820</v>
      </c>
      <c r="H1575">
        <v>5.0768800000000001</v>
      </c>
      <c r="I1575" s="1">
        <v>41719</v>
      </c>
      <c r="J1575">
        <v>1893.3</v>
      </c>
      <c r="K1575" s="1">
        <v>41719</v>
      </c>
      <c r="L1575">
        <v>1857</v>
      </c>
      <c r="M1575" s="1">
        <v>41722</v>
      </c>
      <c r="N1575">
        <v>-7.2</v>
      </c>
      <c r="O1575" s="2">
        <v>41719</v>
      </c>
      <c r="P1575" t="s">
        <v>54</v>
      </c>
      <c r="Q1575" s="2">
        <v>41719</v>
      </c>
      <c r="R1575" s="13"/>
      <c r="S1575" s="1">
        <v>41719</v>
      </c>
      <c r="T1575" t="s">
        <v>55</v>
      </c>
      <c r="U1575" s="2">
        <v>41810</v>
      </c>
      <c r="V1575" s="13"/>
      <c r="AC1575" s="1">
        <v>41744</v>
      </c>
      <c r="AD1575">
        <v>4002.76</v>
      </c>
    </row>
    <row r="1576" spans="1:30" x14ac:dyDescent="0.25">
      <c r="A1576" s="1">
        <v>41725</v>
      </c>
      <c r="B1576">
        <v>3333.2339999999999</v>
      </c>
      <c r="C1576" s="1">
        <v>41725</v>
      </c>
      <c r="D1576">
        <v>1849.04</v>
      </c>
      <c r="E1576" s="1">
        <v>41725</v>
      </c>
      <c r="F1576">
        <v>1.9664999999999999</v>
      </c>
      <c r="G1576" s="1">
        <v>38824</v>
      </c>
      <c r="H1576">
        <v>5.0768800000000001</v>
      </c>
      <c r="I1576" s="1">
        <v>41722</v>
      </c>
      <c r="J1576">
        <v>1849.5</v>
      </c>
      <c r="K1576" s="1">
        <v>41722</v>
      </c>
      <c r="L1576">
        <v>1842.25</v>
      </c>
      <c r="M1576" s="1">
        <v>41723</v>
      </c>
      <c r="N1576">
        <v>-7.2</v>
      </c>
      <c r="O1576" s="2">
        <v>41722</v>
      </c>
      <c r="P1576" t="s">
        <v>55</v>
      </c>
      <c r="Q1576" s="2">
        <v>41810</v>
      </c>
      <c r="R1576" s="13"/>
      <c r="S1576" s="1">
        <v>41722</v>
      </c>
      <c r="T1576" t="s">
        <v>56</v>
      </c>
      <c r="U1576" s="2">
        <v>41901</v>
      </c>
      <c r="V1576" s="13"/>
      <c r="AC1576" s="1">
        <v>41745</v>
      </c>
      <c r="AD1576">
        <v>3997.45</v>
      </c>
    </row>
    <row r="1577" spans="1:30" x14ac:dyDescent="0.25">
      <c r="A1577" s="1">
        <v>41726</v>
      </c>
      <c r="B1577">
        <v>3348.83</v>
      </c>
      <c r="C1577" s="1">
        <v>41726</v>
      </c>
      <c r="D1577">
        <v>1857.62</v>
      </c>
      <c r="E1577" s="1">
        <v>41726</v>
      </c>
      <c r="F1577">
        <v>1.9588000000000001</v>
      </c>
      <c r="G1577" s="1">
        <v>38825</v>
      </c>
      <c r="H1577">
        <v>5.08</v>
      </c>
      <c r="I1577" s="1">
        <v>41723</v>
      </c>
      <c r="J1577">
        <v>1859.25</v>
      </c>
      <c r="K1577" s="1">
        <v>41723</v>
      </c>
      <c r="L1577">
        <v>1852</v>
      </c>
      <c r="M1577" s="1">
        <v>41724</v>
      </c>
      <c r="N1577">
        <v>-7.2</v>
      </c>
      <c r="O1577" s="2">
        <v>41723</v>
      </c>
      <c r="P1577" t="s">
        <v>55</v>
      </c>
      <c r="Q1577" s="2">
        <v>41810</v>
      </c>
      <c r="R1577" s="13"/>
      <c r="S1577" s="1">
        <v>41723</v>
      </c>
      <c r="T1577" t="s">
        <v>56</v>
      </c>
      <c r="U1577" s="2">
        <v>41901</v>
      </c>
      <c r="V1577" s="13"/>
      <c r="AC1577" s="1">
        <v>41746</v>
      </c>
      <c r="AD1577">
        <v>3993.5</v>
      </c>
    </row>
    <row r="1578" spans="1:30" x14ac:dyDescent="0.25">
      <c r="A1578" s="1">
        <v>41729</v>
      </c>
      <c r="B1578">
        <v>3375.5129999999999</v>
      </c>
      <c r="C1578" s="1">
        <v>41729</v>
      </c>
      <c r="D1578">
        <v>1872.34</v>
      </c>
      <c r="E1578" s="1">
        <v>41729</v>
      </c>
      <c r="F1578">
        <v>1.9441999999999999</v>
      </c>
      <c r="G1578" s="1">
        <v>38826</v>
      </c>
      <c r="H1578">
        <v>5.0746900000000004</v>
      </c>
      <c r="I1578" s="1">
        <v>41724</v>
      </c>
      <c r="J1578">
        <v>1842.5</v>
      </c>
      <c r="K1578" s="1">
        <v>41724</v>
      </c>
      <c r="L1578">
        <v>1835.5</v>
      </c>
      <c r="M1578" s="1">
        <v>41725</v>
      </c>
      <c r="N1578">
        <v>-7.1</v>
      </c>
      <c r="O1578" s="2">
        <v>41724</v>
      </c>
      <c r="P1578" t="s">
        <v>55</v>
      </c>
      <c r="Q1578" s="2">
        <v>41810</v>
      </c>
      <c r="R1578" s="13"/>
      <c r="S1578" s="1">
        <v>41724</v>
      </c>
      <c r="T1578" t="s">
        <v>56</v>
      </c>
      <c r="U1578" s="2">
        <v>41901</v>
      </c>
      <c r="V1578" s="13"/>
      <c r="AC1578" s="1">
        <v>41750</v>
      </c>
      <c r="AD1578">
        <v>3984.6</v>
      </c>
    </row>
    <row r="1579" spans="1:30" x14ac:dyDescent="0.25">
      <c r="A1579" s="1">
        <v>41730</v>
      </c>
      <c r="B1579">
        <v>3399.5079999999998</v>
      </c>
      <c r="C1579" s="1">
        <v>41730</v>
      </c>
      <c r="D1579">
        <v>1885.52</v>
      </c>
      <c r="E1579" s="1">
        <v>41730</v>
      </c>
      <c r="F1579">
        <v>1.9312</v>
      </c>
      <c r="G1579" s="1">
        <v>38827</v>
      </c>
      <c r="H1579">
        <v>5.09</v>
      </c>
      <c r="I1579" s="1">
        <v>41725</v>
      </c>
      <c r="J1579">
        <v>1840.5</v>
      </c>
      <c r="K1579" s="1">
        <v>41725</v>
      </c>
      <c r="L1579">
        <v>1833.5</v>
      </c>
      <c r="M1579" s="1">
        <v>41726</v>
      </c>
      <c r="N1579">
        <v>-7.2</v>
      </c>
      <c r="O1579" s="2">
        <v>41725</v>
      </c>
      <c r="P1579" t="s">
        <v>55</v>
      </c>
      <c r="Q1579" s="2">
        <v>41810</v>
      </c>
      <c r="R1579" s="13"/>
      <c r="S1579" s="1">
        <v>41725</v>
      </c>
      <c r="T1579" t="s">
        <v>56</v>
      </c>
      <c r="U1579" s="2">
        <v>41901</v>
      </c>
      <c r="V1579" s="13"/>
      <c r="AC1579" s="1">
        <v>41751</v>
      </c>
      <c r="AD1579">
        <v>3976.88</v>
      </c>
    </row>
    <row r="1580" spans="1:30" x14ac:dyDescent="0.25">
      <c r="A1580" s="1">
        <v>41731</v>
      </c>
      <c r="B1580">
        <v>3409.7959999999998</v>
      </c>
      <c r="C1580" s="1">
        <v>41731</v>
      </c>
      <c r="D1580">
        <v>1890.9</v>
      </c>
      <c r="E1580" s="1">
        <v>41731</v>
      </c>
      <c r="F1580">
        <v>1.9287000000000001</v>
      </c>
      <c r="G1580" s="1">
        <v>38828</v>
      </c>
      <c r="H1580">
        <v>5.0999999999999996</v>
      </c>
      <c r="I1580" s="1">
        <v>41726</v>
      </c>
      <c r="J1580">
        <v>1850.5</v>
      </c>
      <c r="K1580" s="1">
        <v>41726</v>
      </c>
      <c r="L1580">
        <v>1843.25</v>
      </c>
      <c r="M1580" s="1">
        <v>41729</v>
      </c>
      <c r="N1580">
        <v>-7</v>
      </c>
      <c r="O1580" s="2">
        <v>41726</v>
      </c>
      <c r="P1580" t="s">
        <v>55</v>
      </c>
      <c r="Q1580" s="2">
        <v>41810</v>
      </c>
      <c r="R1580" s="13"/>
      <c r="S1580" s="1">
        <v>41726</v>
      </c>
      <c r="T1580" t="s">
        <v>56</v>
      </c>
      <c r="U1580" s="2">
        <v>41901</v>
      </c>
      <c r="V1580" s="13"/>
      <c r="AC1580" s="1">
        <v>41752</v>
      </c>
      <c r="AD1580">
        <v>3980.08</v>
      </c>
    </row>
    <row r="1581" spans="1:30" x14ac:dyDescent="0.25">
      <c r="A1581" s="1">
        <v>41732</v>
      </c>
      <c r="B1581">
        <v>3405.998</v>
      </c>
      <c r="C1581" s="1">
        <v>41732</v>
      </c>
      <c r="D1581">
        <v>1888.77</v>
      </c>
      <c r="E1581" s="1">
        <v>41732</v>
      </c>
      <c r="F1581">
        <v>1.931</v>
      </c>
      <c r="G1581" s="1">
        <v>38831</v>
      </c>
      <c r="H1581">
        <v>5.1074999999999999</v>
      </c>
      <c r="I1581" s="1">
        <v>41729</v>
      </c>
      <c r="J1581">
        <v>1864.5</v>
      </c>
      <c r="K1581" s="1">
        <v>41729</v>
      </c>
      <c r="L1581">
        <v>1857.5</v>
      </c>
      <c r="M1581" s="1">
        <v>41730</v>
      </c>
      <c r="N1581">
        <v>-7.1</v>
      </c>
      <c r="O1581" s="2">
        <v>41729</v>
      </c>
      <c r="P1581" t="s">
        <v>55</v>
      </c>
      <c r="Q1581" s="2">
        <v>41810</v>
      </c>
      <c r="R1581" s="13"/>
      <c r="S1581" s="1">
        <v>41729</v>
      </c>
      <c r="T1581" t="s">
        <v>56</v>
      </c>
      <c r="U1581" s="2">
        <v>41901</v>
      </c>
      <c r="V1581" s="13"/>
      <c r="AC1581" s="1">
        <v>41753</v>
      </c>
      <c r="AD1581">
        <v>3979.19</v>
      </c>
    </row>
    <row r="1582" spans="1:30" x14ac:dyDescent="0.25">
      <c r="A1582" s="1">
        <v>41733</v>
      </c>
      <c r="B1582">
        <v>3363.4059999999999</v>
      </c>
      <c r="C1582" s="1">
        <v>41733</v>
      </c>
      <c r="D1582">
        <v>1865.09</v>
      </c>
      <c r="E1582" s="1">
        <v>41733</v>
      </c>
      <c r="F1582">
        <v>1.9584000000000001</v>
      </c>
      <c r="G1582" s="1">
        <v>38832</v>
      </c>
      <c r="H1582">
        <v>5.1100000000000003</v>
      </c>
      <c r="I1582" s="1">
        <v>41730</v>
      </c>
      <c r="J1582">
        <v>1877.75</v>
      </c>
      <c r="K1582" s="1">
        <v>41730</v>
      </c>
      <c r="L1582">
        <v>1870.75</v>
      </c>
      <c r="M1582" s="1">
        <v>41731</v>
      </c>
      <c r="N1582">
        <v>-7.2</v>
      </c>
      <c r="O1582" s="2">
        <v>41730</v>
      </c>
      <c r="P1582" t="s">
        <v>55</v>
      </c>
      <c r="Q1582" s="2">
        <v>41810</v>
      </c>
      <c r="R1582" s="13"/>
      <c r="S1582" s="1">
        <v>41730</v>
      </c>
      <c r="T1582" t="s">
        <v>56</v>
      </c>
      <c r="U1582" s="2">
        <v>41901</v>
      </c>
      <c r="V1582" s="13"/>
      <c r="AC1582" s="1">
        <v>41754</v>
      </c>
      <c r="AD1582">
        <v>3982.95</v>
      </c>
    </row>
    <row r="1583" spans="1:30" x14ac:dyDescent="0.25">
      <c r="A1583" s="1">
        <v>41736</v>
      </c>
      <c r="B1583">
        <v>3327.2689999999998</v>
      </c>
      <c r="C1583" s="1">
        <v>41736</v>
      </c>
      <c r="D1583">
        <v>1845.04</v>
      </c>
      <c r="E1583" s="1">
        <v>41736</v>
      </c>
      <c r="F1583">
        <v>1.9802</v>
      </c>
      <c r="G1583" s="1">
        <v>38833</v>
      </c>
      <c r="H1583">
        <v>5.1256300000000001</v>
      </c>
      <c r="I1583" s="1">
        <v>41731</v>
      </c>
      <c r="J1583">
        <v>1883</v>
      </c>
      <c r="K1583" s="1">
        <v>41731</v>
      </c>
      <c r="L1583">
        <v>1875.75</v>
      </c>
      <c r="M1583" s="1">
        <v>41732</v>
      </c>
      <c r="N1583">
        <v>-7.1</v>
      </c>
      <c r="O1583" s="2">
        <v>41731</v>
      </c>
      <c r="P1583" t="s">
        <v>55</v>
      </c>
      <c r="Q1583" s="2">
        <v>41810</v>
      </c>
      <c r="R1583" s="13"/>
      <c r="S1583" s="1">
        <v>41731</v>
      </c>
      <c r="T1583" t="s">
        <v>56</v>
      </c>
      <c r="U1583" s="2">
        <v>41901</v>
      </c>
      <c r="V1583" s="13"/>
      <c r="AC1583" s="1">
        <v>41757</v>
      </c>
      <c r="AD1583">
        <v>3986.36</v>
      </c>
    </row>
    <row r="1584" spans="1:30" x14ac:dyDescent="0.25">
      <c r="A1584" s="1">
        <v>41737</v>
      </c>
      <c r="B1584">
        <v>3340.8440000000001</v>
      </c>
      <c r="C1584" s="1">
        <v>41737</v>
      </c>
      <c r="D1584">
        <v>1851.96</v>
      </c>
      <c r="E1584" s="1">
        <v>41737</v>
      </c>
      <c r="F1584">
        <v>1.9744999999999999</v>
      </c>
      <c r="G1584" s="1">
        <v>38834</v>
      </c>
      <c r="H1584">
        <v>5.1487499999999997</v>
      </c>
      <c r="I1584" s="1">
        <v>41732</v>
      </c>
      <c r="J1584">
        <v>1883</v>
      </c>
      <c r="K1584" s="1">
        <v>41732</v>
      </c>
      <c r="L1584">
        <v>1876</v>
      </c>
      <c r="M1584" s="1">
        <v>41733</v>
      </c>
      <c r="N1584">
        <v>-7.2</v>
      </c>
      <c r="O1584" s="2">
        <v>41732</v>
      </c>
      <c r="P1584" t="s">
        <v>55</v>
      </c>
      <c r="Q1584" s="2">
        <v>41810</v>
      </c>
      <c r="R1584" s="13"/>
      <c r="S1584" s="1">
        <v>41732</v>
      </c>
      <c r="T1584" t="s">
        <v>56</v>
      </c>
      <c r="U1584" s="2">
        <v>41901</v>
      </c>
      <c r="V1584" s="13"/>
      <c r="AC1584" s="1">
        <v>41758</v>
      </c>
      <c r="AD1584">
        <v>3988.03</v>
      </c>
    </row>
    <row r="1585" spans="1:30" x14ac:dyDescent="0.25">
      <c r="A1585" s="1">
        <v>41738</v>
      </c>
      <c r="B1585">
        <v>3377.6109999999999</v>
      </c>
      <c r="C1585" s="1">
        <v>41738</v>
      </c>
      <c r="D1585">
        <v>1872.18</v>
      </c>
      <c r="E1585" s="1">
        <v>41738</v>
      </c>
      <c r="F1585">
        <v>1.954</v>
      </c>
      <c r="G1585" s="1">
        <v>38835</v>
      </c>
      <c r="H1585">
        <v>5.13</v>
      </c>
      <c r="I1585" s="1">
        <v>41733</v>
      </c>
      <c r="J1585">
        <v>1860</v>
      </c>
      <c r="K1585" s="1">
        <v>41733</v>
      </c>
      <c r="L1585">
        <v>1853</v>
      </c>
      <c r="M1585" s="1">
        <v>41736</v>
      </c>
      <c r="N1585">
        <v>-7.2</v>
      </c>
      <c r="O1585" s="2">
        <v>41733</v>
      </c>
      <c r="P1585" t="s">
        <v>55</v>
      </c>
      <c r="Q1585" s="2">
        <v>41810</v>
      </c>
      <c r="R1585" s="13"/>
      <c r="S1585" s="1">
        <v>41733</v>
      </c>
      <c r="T1585" t="s">
        <v>56</v>
      </c>
      <c r="U1585" s="2">
        <v>41901</v>
      </c>
      <c r="V1585" s="13"/>
      <c r="AC1585" s="1">
        <v>41759</v>
      </c>
      <c r="AD1585">
        <v>3986.2</v>
      </c>
    </row>
    <row r="1586" spans="1:30" x14ac:dyDescent="0.25">
      <c r="A1586" s="1">
        <v>41739</v>
      </c>
      <c r="B1586">
        <v>3307.078</v>
      </c>
      <c r="C1586" s="1">
        <v>41739</v>
      </c>
      <c r="D1586">
        <v>1833.08</v>
      </c>
      <c r="E1586" s="1">
        <v>41739</v>
      </c>
      <c r="F1586">
        <v>1.9957</v>
      </c>
      <c r="G1586" s="1">
        <v>38838</v>
      </c>
      <c r="H1586">
        <v>5.13</v>
      </c>
      <c r="I1586" s="1">
        <v>41736</v>
      </c>
      <c r="J1586">
        <v>1838</v>
      </c>
      <c r="K1586" s="1">
        <v>41736</v>
      </c>
      <c r="L1586">
        <v>1831</v>
      </c>
      <c r="M1586" s="1">
        <v>41737</v>
      </c>
      <c r="N1586">
        <v>-7.3</v>
      </c>
      <c r="O1586" s="2">
        <v>41736</v>
      </c>
      <c r="P1586" t="s">
        <v>55</v>
      </c>
      <c r="Q1586" s="2">
        <v>41810</v>
      </c>
      <c r="R1586" s="13"/>
      <c r="S1586" s="1">
        <v>41736</v>
      </c>
      <c r="T1586" t="s">
        <v>56</v>
      </c>
      <c r="U1586" s="2">
        <v>41901</v>
      </c>
      <c r="V1586" s="13"/>
      <c r="AC1586" s="1">
        <v>41760</v>
      </c>
      <c r="AD1586">
        <v>3986.26</v>
      </c>
    </row>
    <row r="1587" spans="1:30" x14ac:dyDescent="0.25">
      <c r="A1587" s="1">
        <v>41740</v>
      </c>
      <c r="B1587">
        <v>3276.0360000000001</v>
      </c>
      <c r="C1587" s="1">
        <v>41740</v>
      </c>
      <c r="D1587">
        <v>1815.69</v>
      </c>
      <c r="E1587" s="1">
        <v>41740</v>
      </c>
      <c r="F1587">
        <v>2.016</v>
      </c>
      <c r="G1587" s="1">
        <v>38839</v>
      </c>
      <c r="H1587">
        <v>5.1456299999999997</v>
      </c>
      <c r="I1587" s="1">
        <v>41737</v>
      </c>
      <c r="J1587">
        <v>1845</v>
      </c>
      <c r="K1587" s="1">
        <v>41737</v>
      </c>
      <c r="L1587">
        <v>1837.75</v>
      </c>
      <c r="M1587" s="1">
        <v>41738</v>
      </c>
      <c r="N1587">
        <v>-7.3</v>
      </c>
      <c r="O1587" s="2">
        <v>41737</v>
      </c>
      <c r="P1587" t="s">
        <v>55</v>
      </c>
      <c r="Q1587" s="2">
        <v>41810</v>
      </c>
      <c r="R1587" s="13"/>
      <c r="S1587" s="1">
        <v>41737</v>
      </c>
      <c r="T1587" t="s">
        <v>56</v>
      </c>
      <c r="U1587" s="2">
        <v>41901</v>
      </c>
      <c r="V1587" s="13"/>
      <c r="AC1587" s="1">
        <v>41761</v>
      </c>
      <c r="AD1587">
        <v>3987.3</v>
      </c>
    </row>
    <row r="1588" spans="1:30" x14ac:dyDescent="0.25">
      <c r="A1588" s="1">
        <v>41743</v>
      </c>
      <c r="B1588">
        <v>3302.9789999999998</v>
      </c>
      <c r="C1588" s="1">
        <v>41743</v>
      </c>
      <c r="D1588">
        <v>1830.61</v>
      </c>
      <c r="E1588" s="1">
        <v>41743</v>
      </c>
      <c r="F1588">
        <v>1.9996</v>
      </c>
      <c r="G1588" s="1">
        <v>38840</v>
      </c>
      <c r="H1588">
        <v>5.15</v>
      </c>
      <c r="I1588" s="1">
        <v>41738</v>
      </c>
      <c r="J1588">
        <v>1864.75</v>
      </c>
      <c r="K1588" s="1">
        <v>41738</v>
      </c>
      <c r="L1588">
        <v>1857.5</v>
      </c>
      <c r="M1588" s="1">
        <v>41739</v>
      </c>
      <c r="N1588">
        <v>-7.4</v>
      </c>
      <c r="O1588" s="2">
        <v>41738</v>
      </c>
      <c r="P1588" t="s">
        <v>55</v>
      </c>
      <c r="Q1588" s="2">
        <v>41810</v>
      </c>
      <c r="R1588" s="13"/>
      <c r="S1588" s="1">
        <v>41738</v>
      </c>
      <c r="T1588" t="s">
        <v>56</v>
      </c>
      <c r="U1588" s="2">
        <v>41901</v>
      </c>
      <c r="V1588" s="13"/>
      <c r="AC1588" s="1">
        <v>41764</v>
      </c>
      <c r="AD1588">
        <v>3986.89</v>
      </c>
    </row>
    <row r="1589" spans="1:30" x14ac:dyDescent="0.25">
      <c r="A1589" s="1">
        <v>41744</v>
      </c>
      <c r="B1589">
        <v>3325.3040000000001</v>
      </c>
      <c r="C1589" s="1">
        <v>41744</v>
      </c>
      <c r="D1589">
        <v>1842.98</v>
      </c>
      <c r="E1589" s="1">
        <v>41744</v>
      </c>
      <c r="F1589">
        <v>1.9864000000000002</v>
      </c>
      <c r="G1589" s="1">
        <v>38841</v>
      </c>
      <c r="H1589">
        <v>5.16</v>
      </c>
      <c r="I1589" s="1">
        <v>41739</v>
      </c>
      <c r="J1589">
        <v>1827</v>
      </c>
      <c r="K1589" s="1">
        <v>41739</v>
      </c>
      <c r="L1589">
        <v>1819.75</v>
      </c>
      <c r="M1589" s="1">
        <v>41740</v>
      </c>
      <c r="N1589">
        <v>-7.4</v>
      </c>
      <c r="O1589" s="2">
        <v>41739</v>
      </c>
      <c r="P1589" t="s">
        <v>55</v>
      </c>
      <c r="Q1589" s="2">
        <v>41810</v>
      </c>
      <c r="R1589" s="13"/>
      <c r="S1589" s="1">
        <v>41739</v>
      </c>
      <c r="T1589" t="s">
        <v>56</v>
      </c>
      <c r="U1589" s="2">
        <v>41901</v>
      </c>
      <c r="V1589" s="13"/>
      <c r="AC1589" s="1">
        <v>41765</v>
      </c>
      <c r="AD1589">
        <v>3988.94</v>
      </c>
    </row>
    <row r="1590" spans="1:30" x14ac:dyDescent="0.25">
      <c r="A1590" s="1">
        <v>41745</v>
      </c>
      <c r="B1590">
        <v>3360.2649999999999</v>
      </c>
      <c r="C1590" s="1">
        <v>41745</v>
      </c>
      <c r="D1590">
        <v>1862.31</v>
      </c>
      <c r="E1590" s="1">
        <v>41745</v>
      </c>
      <c r="F1590">
        <v>1.9661</v>
      </c>
      <c r="G1590" s="1">
        <v>38842</v>
      </c>
      <c r="H1590">
        <v>5.1662499999999998</v>
      </c>
      <c r="I1590" s="1">
        <v>41740</v>
      </c>
      <c r="J1590">
        <v>1811.75</v>
      </c>
      <c r="K1590" s="1">
        <v>41740</v>
      </c>
      <c r="L1590">
        <v>1804.25</v>
      </c>
      <c r="M1590" s="1">
        <v>41743</v>
      </c>
      <c r="N1590">
        <v>-7.4</v>
      </c>
      <c r="O1590" s="2">
        <v>41740</v>
      </c>
      <c r="P1590" t="s">
        <v>55</v>
      </c>
      <c r="Q1590" s="2">
        <v>41810</v>
      </c>
      <c r="R1590" s="13"/>
      <c r="S1590" s="1">
        <v>41740</v>
      </c>
      <c r="T1590" t="s">
        <v>56</v>
      </c>
      <c r="U1590" s="2">
        <v>41901</v>
      </c>
      <c r="V1590" s="13"/>
      <c r="AC1590" s="1">
        <v>41766</v>
      </c>
      <c r="AD1590">
        <v>3996.61</v>
      </c>
    </row>
    <row r="1591" spans="1:30" x14ac:dyDescent="0.25">
      <c r="A1591" s="1">
        <v>41746</v>
      </c>
      <c r="B1591">
        <v>3364.9969999999998</v>
      </c>
      <c r="C1591" s="1">
        <v>41746</v>
      </c>
      <c r="D1591">
        <v>1864.85</v>
      </c>
      <c r="E1591" s="1">
        <v>41746</v>
      </c>
      <c r="F1591">
        <v>1.964</v>
      </c>
      <c r="G1591" s="1">
        <v>38845</v>
      </c>
      <c r="H1591">
        <v>5.16</v>
      </c>
      <c r="I1591" s="1">
        <v>41743</v>
      </c>
      <c r="J1591">
        <v>1824.5</v>
      </c>
      <c r="K1591" s="1">
        <v>41743</v>
      </c>
      <c r="L1591">
        <v>1817</v>
      </c>
      <c r="M1591" s="1">
        <v>41744</v>
      </c>
      <c r="N1591">
        <v>-7.4</v>
      </c>
      <c r="O1591" s="2">
        <v>41743</v>
      </c>
      <c r="P1591" t="s">
        <v>55</v>
      </c>
      <c r="Q1591" s="2">
        <v>41810</v>
      </c>
      <c r="R1591" s="13"/>
      <c r="S1591" s="1">
        <v>41743</v>
      </c>
      <c r="T1591" t="s">
        <v>56</v>
      </c>
      <c r="U1591" s="2">
        <v>41901</v>
      </c>
      <c r="V1591" s="13"/>
      <c r="AC1591" s="1">
        <v>41767</v>
      </c>
      <c r="AD1591">
        <v>3996.58</v>
      </c>
    </row>
    <row r="1592" spans="1:30" x14ac:dyDescent="0.25">
      <c r="A1592" s="1">
        <v>41750</v>
      </c>
      <c r="B1592">
        <v>3377.7510000000002</v>
      </c>
      <c r="C1592" s="1">
        <v>41750</v>
      </c>
      <c r="D1592">
        <v>1871.89</v>
      </c>
      <c r="E1592" s="1">
        <v>41750</v>
      </c>
      <c r="F1592">
        <v>1.9567999999999999</v>
      </c>
      <c r="G1592" s="1">
        <v>38846</v>
      </c>
      <c r="H1592">
        <v>5.16188</v>
      </c>
      <c r="I1592" s="1">
        <v>41744</v>
      </c>
      <c r="J1592">
        <v>1839.5</v>
      </c>
      <c r="K1592" s="1">
        <v>41744</v>
      </c>
      <c r="L1592">
        <v>1832.25</v>
      </c>
      <c r="M1592" s="1">
        <v>41745</v>
      </c>
      <c r="N1592">
        <v>-7.4</v>
      </c>
      <c r="O1592" s="2">
        <v>41744</v>
      </c>
      <c r="P1592" t="s">
        <v>55</v>
      </c>
      <c r="Q1592" s="2">
        <v>41810</v>
      </c>
      <c r="R1592" s="13"/>
      <c r="S1592" s="1">
        <v>41744</v>
      </c>
      <c r="T1592" t="s">
        <v>56</v>
      </c>
      <c r="U1592" s="2">
        <v>41901</v>
      </c>
      <c r="V1592" s="13"/>
      <c r="AC1592" s="1">
        <v>41768</v>
      </c>
      <c r="AD1592">
        <v>3996.68</v>
      </c>
    </row>
    <row r="1593" spans="1:30" x14ac:dyDescent="0.25">
      <c r="A1593" s="1">
        <v>41751</v>
      </c>
      <c r="B1593">
        <v>3391.58</v>
      </c>
      <c r="C1593" s="1">
        <v>41751</v>
      </c>
      <c r="D1593">
        <v>1879.55</v>
      </c>
      <c r="E1593" s="1">
        <v>41751</v>
      </c>
      <c r="F1593">
        <v>1.9487999999999999</v>
      </c>
      <c r="G1593" s="1">
        <v>38847</v>
      </c>
      <c r="H1593">
        <v>5.1643800000000004</v>
      </c>
      <c r="I1593" s="1">
        <v>41745</v>
      </c>
      <c r="J1593">
        <v>1852.75</v>
      </c>
      <c r="K1593" s="1">
        <v>41745</v>
      </c>
      <c r="L1593">
        <v>1845.5</v>
      </c>
      <c r="M1593" s="1">
        <v>41746</v>
      </c>
      <c r="N1593">
        <v>-7.4</v>
      </c>
      <c r="O1593" s="2">
        <v>41745</v>
      </c>
      <c r="P1593" t="s">
        <v>55</v>
      </c>
      <c r="Q1593" s="2">
        <v>41810</v>
      </c>
      <c r="R1593" s="13"/>
      <c r="S1593" s="1">
        <v>41745</v>
      </c>
      <c r="T1593" t="s">
        <v>56</v>
      </c>
      <c r="U1593" s="2">
        <v>41901</v>
      </c>
      <c r="V1593" s="13"/>
      <c r="AC1593" s="1">
        <v>41771</v>
      </c>
      <c r="AD1593">
        <v>3993.85</v>
      </c>
    </row>
    <row r="1594" spans="1:30" x14ac:dyDescent="0.25">
      <c r="A1594" s="1">
        <v>41752</v>
      </c>
      <c r="B1594">
        <v>3384.4989999999998</v>
      </c>
      <c r="C1594" s="1">
        <v>41752</v>
      </c>
      <c r="D1594">
        <v>1875.39</v>
      </c>
      <c r="E1594" s="1">
        <v>41752</v>
      </c>
      <c r="F1594">
        <v>1.9540999999999999</v>
      </c>
      <c r="G1594" s="1">
        <v>38848</v>
      </c>
      <c r="H1594">
        <v>5.17</v>
      </c>
      <c r="I1594" s="1">
        <v>41746</v>
      </c>
      <c r="J1594">
        <v>1858</v>
      </c>
      <c r="K1594" s="1">
        <v>41746</v>
      </c>
      <c r="L1594">
        <v>1850.5</v>
      </c>
      <c r="M1594" s="1">
        <v>41750</v>
      </c>
      <c r="N1594">
        <v>-7.4</v>
      </c>
      <c r="O1594" s="2">
        <v>41746</v>
      </c>
      <c r="P1594" t="s">
        <v>55</v>
      </c>
      <c r="Q1594" s="2">
        <v>41810</v>
      </c>
      <c r="R1594" s="13"/>
      <c r="S1594" s="1">
        <v>41746</v>
      </c>
      <c r="T1594" t="s">
        <v>56</v>
      </c>
      <c r="U1594" s="2">
        <v>41901</v>
      </c>
      <c r="V1594" s="13"/>
      <c r="AC1594" s="1">
        <v>41772</v>
      </c>
      <c r="AD1594">
        <v>3992.49</v>
      </c>
    </row>
    <row r="1595" spans="1:30" x14ac:dyDescent="0.25">
      <c r="A1595" s="1">
        <v>41753</v>
      </c>
      <c r="B1595">
        <v>3390.395</v>
      </c>
      <c r="C1595" s="1">
        <v>41753</v>
      </c>
      <c r="D1595">
        <v>1878.61</v>
      </c>
      <c r="E1595" s="1">
        <v>41753</v>
      </c>
      <c r="F1595">
        <v>1.9513</v>
      </c>
      <c r="G1595" s="1">
        <v>38849</v>
      </c>
      <c r="H1595">
        <v>5.17</v>
      </c>
      <c r="I1595" s="1">
        <v>41750</v>
      </c>
      <c r="J1595">
        <v>1864.5</v>
      </c>
      <c r="K1595" s="1">
        <v>41750</v>
      </c>
      <c r="L1595">
        <v>1857</v>
      </c>
      <c r="M1595" s="1">
        <v>41751</v>
      </c>
      <c r="N1595">
        <v>-7.5</v>
      </c>
      <c r="O1595" s="2">
        <v>41750</v>
      </c>
      <c r="P1595" t="s">
        <v>55</v>
      </c>
      <c r="Q1595" s="2">
        <v>41810</v>
      </c>
      <c r="R1595" s="13"/>
      <c r="S1595" s="1">
        <v>41750</v>
      </c>
      <c r="T1595" t="s">
        <v>56</v>
      </c>
      <c r="U1595" s="2">
        <v>41901</v>
      </c>
      <c r="V1595" s="13"/>
      <c r="AC1595" s="1">
        <v>41773</v>
      </c>
      <c r="AD1595">
        <v>3998.38</v>
      </c>
    </row>
    <row r="1596" spans="1:30" x14ac:dyDescent="0.25">
      <c r="A1596" s="1">
        <v>41754</v>
      </c>
      <c r="B1596">
        <v>3362.9450000000002</v>
      </c>
      <c r="C1596" s="1">
        <v>41754</v>
      </c>
      <c r="D1596">
        <v>1863.4</v>
      </c>
      <c r="E1596" s="1">
        <v>41754</v>
      </c>
      <c r="F1596">
        <v>1.9673</v>
      </c>
      <c r="G1596" s="1">
        <v>38852</v>
      </c>
      <c r="H1596">
        <v>5.1706300000000001</v>
      </c>
      <c r="I1596" s="1">
        <v>41751</v>
      </c>
      <c r="J1596">
        <v>1874</v>
      </c>
      <c r="K1596" s="1">
        <v>41751</v>
      </c>
      <c r="L1596">
        <v>1866.5</v>
      </c>
      <c r="M1596" s="1">
        <v>41752</v>
      </c>
      <c r="N1596">
        <v>-7.4</v>
      </c>
      <c r="O1596" s="2">
        <v>41751</v>
      </c>
      <c r="P1596" t="s">
        <v>55</v>
      </c>
      <c r="Q1596" s="2">
        <v>41810</v>
      </c>
      <c r="R1596" s="13"/>
      <c r="S1596" s="1">
        <v>41751</v>
      </c>
      <c r="T1596" t="s">
        <v>56</v>
      </c>
      <c r="U1596" s="2">
        <v>41901</v>
      </c>
      <c r="V1596" s="13"/>
      <c r="AC1596" s="1">
        <v>41774</v>
      </c>
      <c r="AD1596">
        <v>3999.84</v>
      </c>
    </row>
    <row r="1597" spans="1:30" x14ac:dyDescent="0.25">
      <c r="A1597" s="1">
        <v>41757</v>
      </c>
      <c r="B1597">
        <v>3374.0369999999998</v>
      </c>
      <c r="C1597" s="1">
        <v>41757</v>
      </c>
      <c r="D1597">
        <v>1869.43</v>
      </c>
      <c r="E1597" s="1">
        <v>41757</v>
      </c>
      <c r="F1597">
        <v>1.962</v>
      </c>
      <c r="G1597" s="1">
        <v>38853</v>
      </c>
      <c r="H1597">
        <v>5.1725000000000003</v>
      </c>
      <c r="I1597" s="1">
        <v>41752</v>
      </c>
      <c r="J1597">
        <v>1873</v>
      </c>
      <c r="K1597" s="1">
        <v>41752</v>
      </c>
      <c r="L1597">
        <v>1865.5</v>
      </c>
      <c r="M1597" s="1">
        <v>41753</v>
      </c>
      <c r="N1597">
        <v>-7.4</v>
      </c>
      <c r="O1597" s="2">
        <v>41752</v>
      </c>
      <c r="P1597" t="s">
        <v>55</v>
      </c>
      <c r="Q1597" s="2">
        <v>41810</v>
      </c>
      <c r="R1597" s="13"/>
      <c r="S1597" s="1">
        <v>41752</v>
      </c>
      <c r="T1597" t="s">
        <v>56</v>
      </c>
      <c r="U1597" s="2">
        <v>41901</v>
      </c>
      <c r="V1597" s="13"/>
      <c r="AC1597" s="1">
        <v>41775</v>
      </c>
      <c r="AD1597">
        <v>4005.59</v>
      </c>
    </row>
    <row r="1598" spans="1:30" x14ac:dyDescent="0.25">
      <c r="A1598" s="1">
        <v>41758</v>
      </c>
      <c r="B1598">
        <v>3390.163</v>
      </c>
      <c r="C1598" s="1">
        <v>41758</v>
      </c>
      <c r="D1598">
        <v>1878.33</v>
      </c>
      <c r="E1598" s="1">
        <v>41758</v>
      </c>
      <c r="F1598">
        <v>1.9529999999999998</v>
      </c>
      <c r="G1598" s="1">
        <v>38854</v>
      </c>
      <c r="H1598">
        <v>5.1738099999999996</v>
      </c>
      <c r="I1598" s="1">
        <v>41753</v>
      </c>
      <c r="J1598">
        <v>1873</v>
      </c>
      <c r="K1598" s="1">
        <v>41753</v>
      </c>
      <c r="L1598">
        <v>1865.75</v>
      </c>
      <c r="M1598" s="1">
        <v>41754</v>
      </c>
      <c r="N1598">
        <v>-7.4</v>
      </c>
      <c r="O1598" s="2">
        <v>41753</v>
      </c>
      <c r="P1598" t="s">
        <v>55</v>
      </c>
      <c r="Q1598" s="2">
        <v>41810</v>
      </c>
      <c r="R1598" s="13"/>
      <c r="S1598" s="1">
        <v>41753</v>
      </c>
      <c r="T1598" t="s">
        <v>56</v>
      </c>
      <c r="U1598" s="2">
        <v>41901</v>
      </c>
      <c r="V1598" s="13"/>
      <c r="AC1598" s="1">
        <v>41778</v>
      </c>
      <c r="AD1598">
        <v>4008.66</v>
      </c>
    </row>
    <row r="1599" spans="1:30" x14ac:dyDescent="0.25">
      <c r="A1599" s="1">
        <v>41759</v>
      </c>
      <c r="B1599">
        <v>3400.4650000000001</v>
      </c>
      <c r="C1599" s="1">
        <v>41759</v>
      </c>
      <c r="D1599">
        <v>1883.95</v>
      </c>
      <c r="E1599" s="1">
        <v>41759</v>
      </c>
      <c r="F1599">
        <v>1.948</v>
      </c>
      <c r="G1599" s="1">
        <v>38855</v>
      </c>
      <c r="H1599">
        <v>5.1893799999999999</v>
      </c>
      <c r="I1599" s="1">
        <v>41754</v>
      </c>
      <c r="J1599">
        <v>1860</v>
      </c>
      <c r="K1599" s="1">
        <v>41754</v>
      </c>
      <c r="L1599">
        <v>1852.75</v>
      </c>
      <c r="M1599" s="1">
        <v>41757</v>
      </c>
      <c r="N1599">
        <v>-7.4</v>
      </c>
      <c r="O1599" s="2">
        <v>41754</v>
      </c>
      <c r="P1599" t="s">
        <v>55</v>
      </c>
      <c r="Q1599" s="2">
        <v>41810</v>
      </c>
      <c r="R1599" s="13"/>
      <c r="S1599" s="1">
        <v>41754</v>
      </c>
      <c r="T1599" t="s">
        <v>56</v>
      </c>
      <c r="U1599" s="2">
        <v>41901</v>
      </c>
      <c r="V1599" s="13"/>
      <c r="AC1599" s="1">
        <v>41779</v>
      </c>
      <c r="AD1599">
        <v>4009.52</v>
      </c>
    </row>
    <row r="1600" spans="1:30" x14ac:dyDescent="0.25">
      <c r="A1600" s="1">
        <v>41760</v>
      </c>
      <c r="B1600">
        <v>3400.2020000000002</v>
      </c>
      <c r="C1600" s="1">
        <v>41760</v>
      </c>
      <c r="D1600">
        <v>1883.68</v>
      </c>
      <c r="E1600" s="1">
        <v>41760</v>
      </c>
      <c r="F1600">
        <v>1.9481999999999999</v>
      </c>
      <c r="G1600" s="1">
        <v>38856</v>
      </c>
      <c r="H1600">
        <v>5.1937499999999996</v>
      </c>
      <c r="I1600" s="1">
        <v>41757</v>
      </c>
      <c r="J1600">
        <v>1866</v>
      </c>
      <c r="K1600" s="1">
        <v>41757</v>
      </c>
      <c r="L1600">
        <v>1858.5</v>
      </c>
      <c r="M1600" s="1">
        <v>41758</v>
      </c>
      <c r="N1600">
        <v>-7.4</v>
      </c>
      <c r="O1600" s="2">
        <v>41757</v>
      </c>
      <c r="P1600" t="s">
        <v>55</v>
      </c>
      <c r="Q1600" s="2">
        <v>41810</v>
      </c>
      <c r="R1600" s="13"/>
      <c r="S1600" s="1">
        <v>41757</v>
      </c>
      <c r="T1600" t="s">
        <v>56</v>
      </c>
      <c r="U1600" s="2">
        <v>41901</v>
      </c>
      <c r="V1600" s="13"/>
      <c r="AC1600" s="1">
        <v>41780</v>
      </c>
      <c r="AD1600">
        <v>4014.46</v>
      </c>
    </row>
    <row r="1601" spans="1:30" x14ac:dyDescent="0.25">
      <c r="A1601" s="1">
        <v>41761</v>
      </c>
      <c r="B1601">
        <v>3395.6080000000002</v>
      </c>
      <c r="C1601" s="1">
        <v>41761</v>
      </c>
      <c r="D1601">
        <v>1881.14</v>
      </c>
      <c r="E1601" s="1">
        <v>41761</v>
      </c>
      <c r="F1601">
        <v>1.9508000000000001</v>
      </c>
      <c r="G1601" s="1">
        <v>38859</v>
      </c>
      <c r="H1601">
        <v>5.2074999999999996</v>
      </c>
      <c r="I1601" s="1">
        <v>41758</v>
      </c>
      <c r="J1601">
        <v>1871.75</v>
      </c>
      <c r="K1601" s="1">
        <v>41758</v>
      </c>
      <c r="L1601">
        <v>1864.5</v>
      </c>
      <c r="M1601" s="1">
        <v>41759</v>
      </c>
      <c r="N1601">
        <v>-7.4</v>
      </c>
      <c r="O1601" s="2">
        <v>41758</v>
      </c>
      <c r="P1601" t="s">
        <v>55</v>
      </c>
      <c r="Q1601" s="2">
        <v>41810</v>
      </c>
      <c r="R1601" s="13"/>
      <c r="S1601" s="1">
        <v>41758</v>
      </c>
      <c r="T1601" t="s">
        <v>56</v>
      </c>
      <c r="U1601" s="2">
        <v>41901</v>
      </c>
      <c r="V1601" s="13"/>
      <c r="AC1601" s="1">
        <v>41781</v>
      </c>
      <c r="AD1601">
        <v>4011.96</v>
      </c>
    </row>
    <row r="1602" spans="1:30" x14ac:dyDescent="0.25">
      <c r="A1602" s="1">
        <v>41764</v>
      </c>
      <c r="B1602">
        <v>3402.2269999999999</v>
      </c>
      <c r="C1602" s="1">
        <v>41764</v>
      </c>
      <c r="D1602">
        <v>1884.66</v>
      </c>
      <c r="E1602" s="1">
        <v>41764</v>
      </c>
      <c r="F1602">
        <v>1.9466999999999999</v>
      </c>
      <c r="G1602" s="1">
        <v>38860</v>
      </c>
      <c r="H1602">
        <v>5.21</v>
      </c>
      <c r="I1602" s="1">
        <v>41759</v>
      </c>
      <c r="J1602">
        <v>1878</v>
      </c>
      <c r="K1602" s="1">
        <v>41759</v>
      </c>
      <c r="L1602">
        <v>1870.5</v>
      </c>
      <c r="M1602" s="1">
        <v>41760</v>
      </c>
      <c r="N1602">
        <v>-7.4</v>
      </c>
      <c r="O1602" s="2">
        <v>41759</v>
      </c>
      <c r="P1602" t="s">
        <v>55</v>
      </c>
      <c r="Q1602" s="2">
        <v>41810</v>
      </c>
      <c r="R1602" s="13"/>
      <c r="S1602" s="1">
        <v>41759</v>
      </c>
      <c r="T1602" t="s">
        <v>56</v>
      </c>
      <c r="U1602" s="2">
        <v>41901</v>
      </c>
      <c r="V1602" s="13"/>
      <c r="AC1602" s="1">
        <v>41782</v>
      </c>
      <c r="AD1602">
        <v>4007.52</v>
      </c>
    </row>
    <row r="1603" spans="1:30" x14ac:dyDescent="0.25">
      <c r="A1603" s="1">
        <v>41765</v>
      </c>
      <c r="B1603">
        <v>3371.7240000000002</v>
      </c>
      <c r="C1603" s="1">
        <v>41765</v>
      </c>
      <c r="D1603">
        <v>1867.72</v>
      </c>
      <c r="E1603" s="1">
        <v>41765</v>
      </c>
      <c r="F1603">
        <v>1.9647000000000001</v>
      </c>
      <c r="G1603" s="1">
        <v>38861</v>
      </c>
      <c r="H1603">
        <v>5.2143800000000002</v>
      </c>
      <c r="I1603" s="1">
        <v>41760</v>
      </c>
      <c r="J1603">
        <v>1877.75</v>
      </c>
      <c r="K1603" s="1">
        <v>41760</v>
      </c>
      <c r="L1603">
        <v>1870.25</v>
      </c>
      <c r="M1603" s="1">
        <v>41761</v>
      </c>
      <c r="N1603">
        <v>-7.4</v>
      </c>
      <c r="O1603" s="2">
        <v>41760</v>
      </c>
      <c r="P1603" t="s">
        <v>55</v>
      </c>
      <c r="Q1603" s="2">
        <v>41810</v>
      </c>
      <c r="R1603" s="13"/>
      <c r="S1603" s="1">
        <v>41760</v>
      </c>
      <c r="T1603" t="s">
        <v>56</v>
      </c>
      <c r="U1603" s="2">
        <v>41901</v>
      </c>
      <c r="V1603" s="13"/>
      <c r="AC1603" s="1">
        <v>41786</v>
      </c>
      <c r="AD1603">
        <v>3999.16</v>
      </c>
    </row>
    <row r="1604" spans="1:30" x14ac:dyDescent="0.25">
      <c r="A1604" s="1">
        <v>41766</v>
      </c>
      <c r="B1604">
        <v>3392.0949999999998</v>
      </c>
      <c r="C1604" s="1">
        <v>41766</v>
      </c>
      <c r="D1604">
        <v>1878.21</v>
      </c>
      <c r="E1604" s="1">
        <v>41766</v>
      </c>
      <c r="F1604">
        <v>1.9590999999999998</v>
      </c>
      <c r="G1604" s="1">
        <v>38862</v>
      </c>
      <c r="H1604">
        <v>5.22</v>
      </c>
      <c r="I1604" s="1">
        <v>41761</v>
      </c>
      <c r="J1604">
        <v>1874.5</v>
      </c>
      <c r="K1604" s="1">
        <v>41761</v>
      </c>
      <c r="L1604">
        <v>1867</v>
      </c>
      <c r="M1604" s="1">
        <v>41764</v>
      </c>
      <c r="N1604">
        <v>-7.4</v>
      </c>
      <c r="O1604" s="2">
        <v>41761</v>
      </c>
      <c r="P1604" t="s">
        <v>55</v>
      </c>
      <c r="Q1604" s="2">
        <v>41810</v>
      </c>
      <c r="R1604" s="13"/>
      <c r="S1604" s="1">
        <v>41761</v>
      </c>
      <c r="T1604" t="s">
        <v>56</v>
      </c>
      <c r="U1604" s="2">
        <v>41901</v>
      </c>
      <c r="V1604" s="13"/>
      <c r="AC1604" s="1">
        <v>41787</v>
      </c>
      <c r="AD1604">
        <v>4000.89</v>
      </c>
    </row>
    <row r="1605" spans="1:30" x14ac:dyDescent="0.25">
      <c r="A1605" s="1">
        <v>41767</v>
      </c>
      <c r="B1605">
        <v>3388.2930000000001</v>
      </c>
      <c r="C1605" s="1">
        <v>41767</v>
      </c>
      <c r="D1605">
        <v>1875.63</v>
      </c>
      <c r="E1605" s="1">
        <v>41767</v>
      </c>
      <c r="F1605">
        <v>1.9641</v>
      </c>
      <c r="G1605" s="1">
        <v>38863</v>
      </c>
      <c r="H1605">
        <v>5.2268800000000004</v>
      </c>
      <c r="I1605" s="1">
        <v>41764</v>
      </c>
      <c r="J1605">
        <v>1875.75</v>
      </c>
      <c r="K1605" s="1">
        <v>41764</v>
      </c>
      <c r="L1605">
        <v>1868.5</v>
      </c>
      <c r="M1605" s="1">
        <v>41765</v>
      </c>
      <c r="N1605">
        <v>-7.4</v>
      </c>
      <c r="O1605" s="2">
        <v>41764</v>
      </c>
      <c r="P1605" t="s">
        <v>55</v>
      </c>
      <c r="Q1605" s="2">
        <v>41810</v>
      </c>
      <c r="R1605" s="13"/>
      <c r="S1605" s="1">
        <v>41764</v>
      </c>
      <c r="T1605" t="s">
        <v>56</v>
      </c>
      <c r="U1605" s="2">
        <v>41901</v>
      </c>
      <c r="V1605" s="13"/>
      <c r="AC1605" s="1">
        <v>41788</v>
      </c>
      <c r="AD1605">
        <v>3995.3</v>
      </c>
    </row>
    <row r="1606" spans="1:30" x14ac:dyDescent="0.25">
      <c r="A1606" s="1">
        <v>41768</v>
      </c>
      <c r="B1606">
        <v>3394.0520000000001</v>
      </c>
      <c r="C1606" s="1">
        <v>41768</v>
      </c>
      <c r="D1606">
        <v>1878.48</v>
      </c>
      <c r="E1606" s="1">
        <v>41768</v>
      </c>
      <c r="F1606">
        <v>1.9626000000000001</v>
      </c>
      <c r="G1606" s="1">
        <v>38867</v>
      </c>
      <c r="H1606">
        <v>5.2306299999999997</v>
      </c>
      <c r="I1606" s="1">
        <v>41765</v>
      </c>
      <c r="J1606">
        <v>1864.25</v>
      </c>
      <c r="K1606" s="1">
        <v>41765</v>
      </c>
      <c r="L1606">
        <v>1857</v>
      </c>
      <c r="M1606" s="1">
        <v>41766</v>
      </c>
      <c r="N1606">
        <v>-7.4</v>
      </c>
      <c r="O1606" s="2">
        <v>41765</v>
      </c>
      <c r="P1606" t="s">
        <v>55</v>
      </c>
      <c r="Q1606" s="2">
        <v>41810</v>
      </c>
      <c r="R1606" s="13"/>
      <c r="S1606" s="1">
        <v>41765</v>
      </c>
      <c r="T1606" t="s">
        <v>56</v>
      </c>
      <c r="U1606" s="2">
        <v>41901</v>
      </c>
      <c r="V1606" s="13"/>
      <c r="AC1606" s="1">
        <v>41789</v>
      </c>
      <c r="AD1606">
        <v>3992.64</v>
      </c>
    </row>
    <row r="1607" spans="1:30" x14ac:dyDescent="0.25">
      <c r="A1607" s="1">
        <v>41771</v>
      </c>
      <c r="B1607">
        <v>3427.0129999999999</v>
      </c>
      <c r="C1607" s="1">
        <v>41771</v>
      </c>
      <c r="D1607">
        <v>1896.65</v>
      </c>
      <c r="E1607" s="1">
        <v>41771</v>
      </c>
      <c r="F1607">
        <v>1.9443000000000001</v>
      </c>
      <c r="G1607" s="1">
        <v>38868</v>
      </c>
      <c r="H1607">
        <v>5.23813</v>
      </c>
      <c r="I1607" s="1">
        <v>41766</v>
      </c>
      <c r="J1607">
        <v>1874.25</v>
      </c>
      <c r="K1607" s="1">
        <v>41766</v>
      </c>
      <c r="L1607">
        <v>1866.75</v>
      </c>
      <c r="M1607" s="1">
        <v>41767</v>
      </c>
      <c r="N1607">
        <v>-7.4</v>
      </c>
      <c r="O1607" s="2">
        <v>41766</v>
      </c>
      <c r="P1607" t="s">
        <v>55</v>
      </c>
      <c r="Q1607" s="2">
        <v>41810</v>
      </c>
      <c r="R1607" s="13"/>
      <c r="S1607" s="1">
        <v>41766</v>
      </c>
      <c r="T1607" t="s">
        <v>56</v>
      </c>
      <c r="U1607" s="2">
        <v>41901</v>
      </c>
      <c r="V1607" s="13"/>
      <c r="AC1607" s="1">
        <v>41792</v>
      </c>
      <c r="AD1607">
        <v>3991.68</v>
      </c>
    </row>
    <row r="1608" spans="1:30" x14ac:dyDescent="0.25">
      <c r="A1608" s="1">
        <v>41772</v>
      </c>
      <c r="B1608">
        <v>3429.2979999999998</v>
      </c>
      <c r="C1608" s="1">
        <v>41772</v>
      </c>
      <c r="D1608">
        <v>1897.45</v>
      </c>
      <c r="E1608" s="1">
        <v>41772</v>
      </c>
      <c r="F1608">
        <v>1.9472</v>
      </c>
      <c r="G1608" s="1">
        <v>38869</v>
      </c>
      <c r="H1608">
        <v>5.2706299999999997</v>
      </c>
      <c r="I1608" s="1">
        <v>41767</v>
      </c>
      <c r="J1608">
        <v>1872.25</v>
      </c>
      <c r="K1608" s="1">
        <v>41767</v>
      </c>
      <c r="L1608">
        <v>1865</v>
      </c>
      <c r="M1608" s="1">
        <v>41768</v>
      </c>
      <c r="N1608">
        <v>-7.4</v>
      </c>
      <c r="O1608" s="2">
        <v>41767</v>
      </c>
      <c r="P1608" t="s">
        <v>55</v>
      </c>
      <c r="Q1608" s="2">
        <v>41810</v>
      </c>
      <c r="R1608" s="13"/>
      <c r="S1608" s="1">
        <v>41767</v>
      </c>
      <c r="T1608" t="s">
        <v>56</v>
      </c>
      <c r="U1608" s="2">
        <v>41901</v>
      </c>
      <c r="V1608" s="13"/>
      <c r="AC1608" s="1">
        <v>41793</v>
      </c>
      <c r="AD1608">
        <v>3991.87</v>
      </c>
    </row>
    <row r="1609" spans="1:30" x14ac:dyDescent="0.25">
      <c r="A1609" s="1">
        <v>41773</v>
      </c>
      <c r="B1609">
        <v>3413.8409999999999</v>
      </c>
      <c r="C1609" s="1">
        <v>41773</v>
      </c>
      <c r="D1609">
        <v>1888.53</v>
      </c>
      <c r="E1609" s="1">
        <v>41773</v>
      </c>
      <c r="F1609">
        <v>1.958</v>
      </c>
      <c r="G1609" s="1">
        <v>38870</v>
      </c>
      <c r="H1609">
        <v>5.27</v>
      </c>
      <c r="I1609" s="1">
        <v>41768</v>
      </c>
      <c r="J1609">
        <v>1873.5</v>
      </c>
      <c r="K1609" s="1">
        <v>41768</v>
      </c>
      <c r="L1609">
        <v>1866</v>
      </c>
      <c r="M1609" s="1">
        <v>41771</v>
      </c>
      <c r="N1609">
        <v>-7.4</v>
      </c>
      <c r="O1609" s="2">
        <v>41768</v>
      </c>
      <c r="P1609" t="s">
        <v>55</v>
      </c>
      <c r="Q1609" s="2">
        <v>41810</v>
      </c>
      <c r="R1609" s="13"/>
      <c r="S1609" s="1">
        <v>41768</v>
      </c>
      <c r="T1609" t="s">
        <v>56</v>
      </c>
      <c r="U1609" s="2">
        <v>41901</v>
      </c>
      <c r="V1609" s="13"/>
      <c r="AC1609" s="1">
        <v>41794</v>
      </c>
      <c r="AD1609">
        <v>3991.02</v>
      </c>
    </row>
    <row r="1610" spans="1:30" x14ac:dyDescent="0.25">
      <c r="A1610" s="1">
        <v>41774</v>
      </c>
      <c r="B1610">
        <v>3382.5219999999999</v>
      </c>
      <c r="C1610" s="1">
        <v>41774</v>
      </c>
      <c r="D1610">
        <v>1870.85</v>
      </c>
      <c r="E1610" s="1">
        <v>41774</v>
      </c>
      <c r="F1610">
        <v>1.9784000000000002</v>
      </c>
      <c r="G1610" s="1">
        <v>38873</v>
      </c>
      <c r="H1610">
        <v>5.2362500000000001</v>
      </c>
      <c r="I1610" s="1">
        <v>41771</v>
      </c>
      <c r="J1610">
        <v>1892.75</v>
      </c>
      <c r="K1610" s="1">
        <v>41771</v>
      </c>
      <c r="L1610">
        <v>1885.5</v>
      </c>
      <c r="M1610" s="1">
        <v>41772</v>
      </c>
      <c r="N1610">
        <v>-7.4</v>
      </c>
      <c r="O1610" s="2">
        <v>41771</v>
      </c>
      <c r="P1610" t="s">
        <v>55</v>
      </c>
      <c r="Q1610" s="2">
        <v>41810</v>
      </c>
      <c r="R1610" s="13"/>
      <c r="S1610" s="1">
        <v>41771</v>
      </c>
      <c r="T1610" t="s">
        <v>56</v>
      </c>
      <c r="U1610" s="2">
        <v>41901</v>
      </c>
      <c r="V1610" s="13"/>
      <c r="AC1610" s="1">
        <v>41795</v>
      </c>
      <c r="AD1610">
        <v>3988.01</v>
      </c>
    </row>
    <row r="1611" spans="1:30" x14ac:dyDescent="0.25">
      <c r="A1611" s="1">
        <v>41775</v>
      </c>
      <c r="B1611">
        <v>3395.2089999999998</v>
      </c>
      <c r="C1611" s="1">
        <v>41775</v>
      </c>
      <c r="D1611">
        <v>1877.86</v>
      </c>
      <c r="E1611" s="1">
        <v>41775</v>
      </c>
      <c r="F1611">
        <v>1.9710999999999999</v>
      </c>
      <c r="G1611" s="1">
        <v>38874</v>
      </c>
      <c r="H1611">
        <v>5.27</v>
      </c>
      <c r="I1611" s="1">
        <v>41772</v>
      </c>
      <c r="J1611">
        <v>1894.25</v>
      </c>
      <c r="K1611" s="1">
        <v>41772</v>
      </c>
      <c r="L1611">
        <v>1887</v>
      </c>
      <c r="M1611" s="1">
        <v>41773</v>
      </c>
      <c r="N1611">
        <v>-7.4</v>
      </c>
      <c r="O1611" s="2">
        <v>41772</v>
      </c>
      <c r="P1611" t="s">
        <v>55</v>
      </c>
      <c r="Q1611" s="2">
        <v>41810</v>
      </c>
      <c r="R1611" s="13"/>
      <c r="S1611" s="1">
        <v>41772</v>
      </c>
      <c r="T1611" t="s">
        <v>56</v>
      </c>
      <c r="U1611" s="2">
        <v>41901</v>
      </c>
      <c r="V1611" s="13"/>
      <c r="AC1611" s="1">
        <v>41796</v>
      </c>
      <c r="AD1611">
        <v>3981.72</v>
      </c>
    </row>
    <row r="1612" spans="1:30" x14ac:dyDescent="0.25">
      <c r="A1612" s="1">
        <v>41778</v>
      </c>
      <c r="B1612">
        <v>3408.5230000000001</v>
      </c>
      <c r="C1612" s="1">
        <v>41778</v>
      </c>
      <c r="D1612">
        <v>1885.08</v>
      </c>
      <c r="E1612" s="1">
        <v>41778</v>
      </c>
      <c r="F1612">
        <v>1.9645999999999999</v>
      </c>
      <c r="G1612" s="1">
        <v>38875</v>
      </c>
      <c r="H1612">
        <v>5.2824999999999998</v>
      </c>
      <c r="I1612" s="1">
        <v>41773</v>
      </c>
      <c r="J1612">
        <v>1885.25</v>
      </c>
      <c r="K1612" s="1">
        <v>41773</v>
      </c>
      <c r="L1612">
        <v>1878</v>
      </c>
      <c r="M1612" s="1">
        <v>41774</v>
      </c>
      <c r="N1612">
        <v>-7.4</v>
      </c>
      <c r="O1612" s="2">
        <v>41773</v>
      </c>
      <c r="P1612" t="s">
        <v>55</v>
      </c>
      <c r="Q1612" s="2">
        <v>41810</v>
      </c>
      <c r="R1612" s="13"/>
      <c r="S1612" s="1">
        <v>41773</v>
      </c>
      <c r="T1612" t="s">
        <v>56</v>
      </c>
      <c r="U1612" s="2">
        <v>41901</v>
      </c>
      <c r="V1612" s="13"/>
      <c r="AC1612" s="1">
        <v>41799</v>
      </c>
      <c r="AD1612">
        <v>3980.02</v>
      </c>
    </row>
    <row r="1613" spans="1:30" x14ac:dyDescent="0.25">
      <c r="A1613" s="1">
        <v>41779</v>
      </c>
      <c r="B1613">
        <v>3386.4839999999999</v>
      </c>
      <c r="C1613" s="1">
        <v>41779</v>
      </c>
      <c r="D1613">
        <v>1872.83</v>
      </c>
      <c r="E1613" s="1">
        <v>41779</v>
      </c>
      <c r="F1613">
        <v>1.9777</v>
      </c>
      <c r="G1613" s="1">
        <v>38876</v>
      </c>
      <c r="H1613">
        <v>5.3</v>
      </c>
      <c r="I1613" s="1">
        <v>41774</v>
      </c>
      <c r="J1613">
        <v>1867.25</v>
      </c>
      <c r="K1613" s="1">
        <v>41774</v>
      </c>
      <c r="L1613">
        <v>1860</v>
      </c>
      <c r="M1613" s="1">
        <v>41775</v>
      </c>
      <c r="N1613">
        <v>-7.4</v>
      </c>
      <c r="O1613" s="2">
        <v>41774</v>
      </c>
      <c r="P1613" t="s">
        <v>55</v>
      </c>
      <c r="Q1613" s="2">
        <v>41810</v>
      </c>
      <c r="R1613" s="13"/>
      <c r="S1613" s="1">
        <v>41774</v>
      </c>
      <c r="T1613" t="s">
        <v>56</v>
      </c>
      <c r="U1613" s="2">
        <v>41901</v>
      </c>
      <c r="V1613" s="13"/>
      <c r="AC1613" s="1">
        <v>41800</v>
      </c>
      <c r="AD1613">
        <v>3980.23</v>
      </c>
    </row>
    <row r="1614" spans="1:30" x14ac:dyDescent="0.25">
      <c r="A1614" s="1">
        <v>41780</v>
      </c>
      <c r="B1614">
        <v>3414.4470000000001</v>
      </c>
      <c r="C1614" s="1">
        <v>41780</v>
      </c>
      <c r="D1614">
        <v>1888.03</v>
      </c>
      <c r="E1614" s="1">
        <v>41780</v>
      </c>
      <c r="F1614">
        <v>1.9634</v>
      </c>
      <c r="G1614" s="1">
        <v>38877</v>
      </c>
      <c r="H1614">
        <v>5.31</v>
      </c>
      <c r="I1614" s="1">
        <v>41775</v>
      </c>
      <c r="J1614">
        <v>1874.75</v>
      </c>
      <c r="K1614" s="1">
        <v>41775</v>
      </c>
      <c r="L1614">
        <v>1867.25</v>
      </c>
      <c r="M1614" s="1">
        <v>41778</v>
      </c>
      <c r="N1614">
        <v>-7.4</v>
      </c>
      <c r="O1614" s="2">
        <v>41775</v>
      </c>
      <c r="P1614" t="s">
        <v>55</v>
      </c>
      <c r="Q1614" s="2">
        <v>41810</v>
      </c>
      <c r="R1614" s="13"/>
      <c r="S1614" s="1">
        <v>41775</v>
      </c>
      <c r="T1614" t="s">
        <v>56</v>
      </c>
      <c r="U1614" s="2">
        <v>41901</v>
      </c>
      <c r="V1614" s="13"/>
      <c r="AC1614" s="1">
        <v>41801</v>
      </c>
      <c r="AD1614">
        <v>3982.5</v>
      </c>
    </row>
    <row r="1615" spans="1:30" x14ac:dyDescent="0.25">
      <c r="A1615" s="1">
        <v>41781</v>
      </c>
      <c r="B1615">
        <v>3422.9920000000002</v>
      </c>
      <c r="C1615" s="1">
        <v>41781</v>
      </c>
      <c r="D1615">
        <v>1892.49</v>
      </c>
      <c r="E1615" s="1">
        <v>41781</v>
      </c>
      <c r="F1615">
        <v>1.96</v>
      </c>
      <c r="G1615" s="1">
        <v>38880</v>
      </c>
      <c r="H1615">
        <v>5.3193799999999998</v>
      </c>
      <c r="I1615" s="1">
        <v>41778</v>
      </c>
      <c r="J1615">
        <v>1882.25</v>
      </c>
      <c r="K1615" s="1">
        <v>41778</v>
      </c>
      <c r="L1615">
        <v>1875</v>
      </c>
      <c r="M1615" s="1">
        <v>41779</v>
      </c>
      <c r="N1615">
        <v>-7.4</v>
      </c>
      <c r="O1615" s="2">
        <v>41778</v>
      </c>
      <c r="P1615" t="s">
        <v>55</v>
      </c>
      <c r="Q1615" s="2">
        <v>41810</v>
      </c>
      <c r="R1615" s="13"/>
      <c r="S1615" s="1">
        <v>41778</v>
      </c>
      <c r="T1615" t="s">
        <v>56</v>
      </c>
      <c r="U1615" s="2">
        <v>41901</v>
      </c>
      <c r="V1615" s="13"/>
      <c r="AC1615" s="1">
        <v>41802</v>
      </c>
      <c r="AD1615">
        <v>3980.17</v>
      </c>
    </row>
    <row r="1616" spans="1:30" x14ac:dyDescent="0.25">
      <c r="A1616" s="1">
        <v>41782</v>
      </c>
      <c r="B1616">
        <v>3437.5819999999999</v>
      </c>
      <c r="C1616" s="1">
        <v>41782</v>
      </c>
      <c r="D1616">
        <v>1900.53</v>
      </c>
      <c r="E1616" s="1">
        <v>41782</v>
      </c>
      <c r="F1616">
        <v>1.9518</v>
      </c>
      <c r="G1616" s="1">
        <v>38881</v>
      </c>
      <c r="H1616">
        <v>5.3293799999999996</v>
      </c>
      <c r="I1616" s="1">
        <v>41779</v>
      </c>
      <c r="J1616">
        <v>1868</v>
      </c>
      <c r="K1616" s="1">
        <v>41779</v>
      </c>
      <c r="L1616">
        <v>1860.75</v>
      </c>
      <c r="M1616" s="1">
        <v>41780</v>
      </c>
      <c r="N1616">
        <v>-7.4</v>
      </c>
      <c r="O1616" s="2">
        <v>41779</v>
      </c>
      <c r="P1616" t="s">
        <v>55</v>
      </c>
      <c r="Q1616" s="2">
        <v>41810</v>
      </c>
      <c r="R1616" s="13"/>
      <c r="S1616" s="1">
        <v>41779</v>
      </c>
      <c r="T1616" t="s">
        <v>56</v>
      </c>
      <c r="U1616" s="2">
        <v>41901</v>
      </c>
      <c r="V1616" s="13"/>
      <c r="AC1616" s="1">
        <v>41803</v>
      </c>
      <c r="AD1616">
        <v>3984.63</v>
      </c>
    </row>
    <row r="1617" spans="1:30" x14ac:dyDescent="0.25">
      <c r="A1617" s="1">
        <v>41786</v>
      </c>
      <c r="B1617">
        <v>3458.1930000000002</v>
      </c>
      <c r="C1617" s="1">
        <v>41786</v>
      </c>
      <c r="D1617">
        <v>1911.91</v>
      </c>
      <c r="E1617" s="1">
        <v>41786</v>
      </c>
      <c r="F1617">
        <v>1.9401999999999999</v>
      </c>
      <c r="G1617" s="1">
        <v>38882</v>
      </c>
      <c r="H1617">
        <v>5.34063</v>
      </c>
      <c r="I1617" s="1">
        <v>41780</v>
      </c>
      <c r="J1617">
        <v>1885</v>
      </c>
      <c r="K1617" s="1">
        <v>41780</v>
      </c>
      <c r="L1617">
        <v>1877.5</v>
      </c>
      <c r="M1617" s="1">
        <v>41781</v>
      </c>
      <c r="N1617">
        <v>-7.4</v>
      </c>
      <c r="O1617" s="2">
        <v>41780</v>
      </c>
      <c r="P1617" t="s">
        <v>55</v>
      </c>
      <c r="Q1617" s="2">
        <v>41810</v>
      </c>
      <c r="R1617" s="13"/>
      <c r="S1617" s="1">
        <v>41780</v>
      </c>
      <c r="T1617" t="s">
        <v>56</v>
      </c>
      <c r="U1617" s="2">
        <v>41901</v>
      </c>
      <c r="V1617" s="13"/>
      <c r="AC1617" s="1">
        <v>41806</v>
      </c>
      <c r="AD1617">
        <v>3985.03</v>
      </c>
    </row>
    <row r="1618" spans="1:30" x14ac:dyDescent="0.25">
      <c r="A1618" s="1">
        <v>41787</v>
      </c>
      <c r="B1618">
        <v>3454.877</v>
      </c>
      <c r="C1618" s="1">
        <v>41787</v>
      </c>
      <c r="D1618">
        <v>1909.78</v>
      </c>
      <c r="E1618" s="1">
        <v>41787</v>
      </c>
      <c r="F1618">
        <v>1.9443000000000001</v>
      </c>
      <c r="G1618" s="1">
        <v>38883</v>
      </c>
      <c r="H1618">
        <v>5.3956299999999997</v>
      </c>
      <c r="I1618" s="1">
        <v>41781</v>
      </c>
      <c r="J1618">
        <v>1890.25</v>
      </c>
      <c r="K1618" s="1">
        <v>41781</v>
      </c>
      <c r="L1618">
        <v>1882.75</v>
      </c>
      <c r="M1618" s="1">
        <v>41782</v>
      </c>
      <c r="N1618">
        <v>-7.5</v>
      </c>
      <c r="O1618" s="2">
        <v>41781</v>
      </c>
      <c r="P1618" t="s">
        <v>55</v>
      </c>
      <c r="Q1618" s="2">
        <v>41810</v>
      </c>
      <c r="R1618" s="13"/>
      <c r="S1618" s="1">
        <v>41781</v>
      </c>
      <c r="T1618" t="s">
        <v>56</v>
      </c>
      <c r="U1618" s="2">
        <v>41901</v>
      </c>
      <c r="V1618" s="13"/>
      <c r="AC1618" s="1">
        <v>41807</v>
      </c>
      <c r="AD1618">
        <v>3985.28</v>
      </c>
    </row>
    <row r="1619" spans="1:30" x14ac:dyDescent="0.25">
      <c r="A1619" s="1">
        <v>41788</v>
      </c>
      <c r="B1619">
        <v>3473.857</v>
      </c>
      <c r="C1619" s="1">
        <v>41788</v>
      </c>
      <c r="D1619">
        <v>1920.03</v>
      </c>
      <c r="E1619" s="1">
        <v>41788</v>
      </c>
      <c r="F1619">
        <v>1.9354</v>
      </c>
      <c r="G1619" s="1">
        <v>38884</v>
      </c>
      <c r="H1619">
        <v>5.4137500000000003</v>
      </c>
      <c r="I1619" s="1">
        <v>41782</v>
      </c>
      <c r="J1619">
        <v>1897</v>
      </c>
      <c r="K1619" s="1">
        <v>41782</v>
      </c>
      <c r="L1619">
        <v>1889.5</v>
      </c>
      <c r="M1619" s="1">
        <v>41786</v>
      </c>
      <c r="N1619">
        <v>-7.4</v>
      </c>
      <c r="O1619" s="2">
        <v>41782</v>
      </c>
      <c r="P1619" t="s">
        <v>55</v>
      </c>
      <c r="Q1619" s="2">
        <v>41810</v>
      </c>
      <c r="R1619" s="13"/>
      <c r="S1619" s="1">
        <v>41782</v>
      </c>
      <c r="T1619" t="s">
        <v>56</v>
      </c>
      <c r="U1619" s="2">
        <v>41901</v>
      </c>
      <c r="V1619" s="13"/>
      <c r="AC1619" s="1">
        <v>41808</v>
      </c>
      <c r="AD1619">
        <v>3981.72</v>
      </c>
    </row>
    <row r="1620" spans="1:30" x14ac:dyDescent="0.25">
      <c r="A1620" s="1">
        <v>41789</v>
      </c>
      <c r="B1620">
        <v>3480.288</v>
      </c>
      <c r="C1620" s="1">
        <v>41789</v>
      </c>
      <c r="D1620">
        <v>1923.57</v>
      </c>
      <c r="E1620" s="1">
        <v>41789</v>
      </c>
      <c r="F1620">
        <v>1.9319</v>
      </c>
      <c r="G1620" s="1">
        <v>38887</v>
      </c>
      <c r="H1620">
        <v>5.4243800000000002</v>
      </c>
      <c r="I1620" s="1">
        <v>41786</v>
      </c>
      <c r="J1620">
        <v>1909.25</v>
      </c>
      <c r="K1620" s="1">
        <v>41786</v>
      </c>
      <c r="L1620">
        <v>1901.75</v>
      </c>
      <c r="M1620" s="1">
        <v>41787</v>
      </c>
      <c r="N1620">
        <v>-7.4</v>
      </c>
      <c r="O1620" s="2">
        <v>41786</v>
      </c>
      <c r="P1620" t="s">
        <v>55</v>
      </c>
      <c r="Q1620" s="2">
        <v>41810</v>
      </c>
      <c r="R1620" s="13"/>
      <c r="S1620" s="1">
        <v>41786</v>
      </c>
      <c r="T1620" t="s">
        <v>56</v>
      </c>
      <c r="U1620" s="2">
        <v>41901</v>
      </c>
      <c r="V1620" s="13"/>
      <c r="AC1620" s="1">
        <v>41809</v>
      </c>
      <c r="AD1620">
        <v>3979.28</v>
      </c>
    </row>
    <row r="1621" spans="1:30" x14ac:dyDescent="0.25">
      <c r="A1621" s="1">
        <v>41792</v>
      </c>
      <c r="B1621">
        <v>3483.136</v>
      </c>
      <c r="C1621" s="1">
        <v>41792</v>
      </c>
      <c r="D1621">
        <v>1924.97</v>
      </c>
      <c r="E1621" s="1">
        <v>41792</v>
      </c>
      <c r="F1621">
        <v>1.9321000000000002</v>
      </c>
      <c r="G1621" s="1">
        <v>38888</v>
      </c>
      <c r="H1621">
        <v>5.4368800000000004</v>
      </c>
      <c r="I1621" s="1">
        <v>41787</v>
      </c>
      <c r="J1621">
        <v>1909</v>
      </c>
      <c r="K1621" s="1">
        <v>41787</v>
      </c>
      <c r="L1621">
        <v>1901.75</v>
      </c>
      <c r="M1621" s="1">
        <v>41788</v>
      </c>
      <c r="N1621">
        <v>-7.5</v>
      </c>
      <c r="O1621" s="2">
        <v>41787</v>
      </c>
      <c r="P1621" t="s">
        <v>55</v>
      </c>
      <c r="Q1621" s="2">
        <v>41810</v>
      </c>
      <c r="R1621" s="13"/>
      <c r="S1621" s="1">
        <v>41787</v>
      </c>
      <c r="T1621" t="s">
        <v>56</v>
      </c>
      <c r="U1621" s="2">
        <v>41901</v>
      </c>
      <c r="V1621" s="13"/>
      <c r="AC1621" s="1">
        <v>41810</v>
      </c>
      <c r="AD1621">
        <v>3976.9</v>
      </c>
    </row>
    <row r="1622" spans="1:30" x14ac:dyDescent="0.25">
      <c r="A1622" s="1">
        <v>41793</v>
      </c>
      <c r="B1622">
        <v>3482.002</v>
      </c>
      <c r="C1622" s="1">
        <v>41793</v>
      </c>
      <c r="D1622">
        <v>1924.24</v>
      </c>
      <c r="E1622" s="1">
        <v>41793</v>
      </c>
      <c r="F1622">
        <v>1.9342000000000001</v>
      </c>
      <c r="G1622" s="1">
        <v>38889</v>
      </c>
      <c r="H1622">
        <v>5.4487500000000004</v>
      </c>
      <c r="I1622" s="1">
        <v>41788</v>
      </c>
      <c r="J1622">
        <v>1918</v>
      </c>
      <c r="K1622" s="1">
        <v>41788</v>
      </c>
      <c r="L1622">
        <v>1910.5</v>
      </c>
      <c r="M1622" s="1">
        <v>41789</v>
      </c>
      <c r="N1622">
        <v>-7.6</v>
      </c>
      <c r="O1622" s="2">
        <v>41788</v>
      </c>
      <c r="P1622" t="s">
        <v>55</v>
      </c>
      <c r="Q1622" s="2">
        <v>41810</v>
      </c>
      <c r="R1622" s="13"/>
      <c r="S1622" s="1">
        <v>41788</v>
      </c>
      <c r="T1622" t="s">
        <v>56</v>
      </c>
      <c r="U1622" s="2">
        <v>41901</v>
      </c>
      <c r="V1622" s="13"/>
      <c r="AC1622" s="1">
        <v>41813</v>
      </c>
      <c r="AD1622">
        <v>3976.96</v>
      </c>
    </row>
    <row r="1623" spans="1:30" x14ac:dyDescent="0.25">
      <c r="A1623" s="1">
        <v>41794</v>
      </c>
      <c r="B1623">
        <v>3489.2109999999998</v>
      </c>
      <c r="C1623" s="1">
        <v>41794</v>
      </c>
      <c r="D1623">
        <v>1927.88</v>
      </c>
      <c r="E1623" s="1">
        <v>41794</v>
      </c>
      <c r="F1623">
        <v>1.9331</v>
      </c>
      <c r="G1623" s="1">
        <v>38890</v>
      </c>
      <c r="H1623">
        <v>5.46</v>
      </c>
      <c r="I1623" s="1">
        <v>41789</v>
      </c>
      <c r="J1623">
        <v>1921.5</v>
      </c>
      <c r="K1623" s="1">
        <v>41789</v>
      </c>
      <c r="L1623">
        <v>1914</v>
      </c>
      <c r="M1623" s="1">
        <v>41792</v>
      </c>
      <c r="N1623">
        <v>-7.5</v>
      </c>
      <c r="O1623" s="2">
        <v>41789</v>
      </c>
      <c r="P1623" t="s">
        <v>55</v>
      </c>
      <c r="Q1623" s="2">
        <v>41810</v>
      </c>
      <c r="R1623" s="13"/>
      <c r="S1623" s="1">
        <v>41789</v>
      </c>
      <c r="T1623" t="s">
        <v>56</v>
      </c>
      <c r="U1623" s="2">
        <v>41901</v>
      </c>
      <c r="V1623" s="13"/>
      <c r="AC1623" s="1">
        <v>41814</v>
      </c>
      <c r="AD1623">
        <v>3980.52</v>
      </c>
    </row>
    <row r="1624" spans="1:30" x14ac:dyDescent="0.25">
      <c r="A1624" s="1">
        <v>41795</v>
      </c>
      <c r="B1624">
        <v>3512.212</v>
      </c>
      <c r="C1624" s="1">
        <v>41795</v>
      </c>
      <c r="D1624">
        <v>1940.46</v>
      </c>
      <c r="E1624" s="1">
        <v>41795</v>
      </c>
      <c r="F1624">
        <v>1.9214</v>
      </c>
      <c r="G1624" s="1">
        <v>38891</v>
      </c>
      <c r="H1624">
        <v>5.48</v>
      </c>
      <c r="I1624" s="1">
        <v>41792</v>
      </c>
      <c r="J1624">
        <v>1921.75</v>
      </c>
      <c r="K1624" s="1">
        <v>41792</v>
      </c>
      <c r="L1624">
        <v>1914.25</v>
      </c>
      <c r="M1624" s="1">
        <v>41793</v>
      </c>
      <c r="N1624">
        <v>-7.4</v>
      </c>
      <c r="O1624" s="2">
        <v>41792</v>
      </c>
      <c r="P1624" t="s">
        <v>55</v>
      </c>
      <c r="Q1624" s="2">
        <v>41810</v>
      </c>
      <c r="R1624" s="13"/>
      <c r="S1624" s="1">
        <v>41792</v>
      </c>
      <c r="T1624" t="s">
        <v>56</v>
      </c>
      <c r="U1624" s="2">
        <v>41901</v>
      </c>
      <c r="V1624" s="13"/>
      <c r="AC1624" s="1">
        <v>41815</v>
      </c>
      <c r="AD1624">
        <v>3984.43</v>
      </c>
    </row>
    <row r="1625" spans="1:30" x14ac:dyDescent="0.25">
      <c r="A1625" s="1">
        <v>41796</v>
      </c>
      <c r="B1625">
        <v>3528.9789999999998</v>
      </c>
      <c r="C1625" s="1">
        <v>41796</v>
      </c>
      <c r="D1625">
        <v>1949.44</v>
      </c>
      <c r="E1625" s="1">
        <v>41796</v>
      </c>
      <c r="F1625">
        <v>1.9167000000000001</v>
      </c>
      <c r="G1625" s="1">
        <v>38894</v>
      </c>
      <c r="H1625">
        <v>5.49</v>
      </c>
      <c r="I1625" s="1">
        <v>41793</v>
      </c>
      <c r="J1625">
        <v>1922</v>
      </c>
      <c r="K1625" s="1">
        <v>41793</v>
      </c>
      <c r="L1625">
        <v>1914.75</v>
      </c>
      <c r="M1625" s="1">
        <v>41794</v>
      </c>
      <c r="N1625">
        <v>-7.4</v>
      </c>
      <c r="O1625" s="2">
        <v>41793</v>
      </c>
      <c r="P1625" t="s">
        <v>55</v>
      </c>
      <c r="Q1625" s="2">
        <v>41810</v>
      </c>
      <c r="R1625" s="13"/>
      <c r="S1625" s="1">
        <v>41793</v>
      </c>
      <c r="T1625" t="s">
        <v>56</v>
      </c>
      <c r="U1625" s="2">
        <v>41901</v>
      </c>
      <c r="V1625" s="13"/>
      <c r="AC1625" s="1">
        <v>41816</v>
      </c>
      <c r="AD1625">
        <v>3984.48</v>
      </c>
    </row>
    <row r="1626" spans="1:30" x14ac:dyDescent="0.25">
      <c r="A1626" s="1">
        <v>41799</v>
      </c>
      <c r="B1626">
        <v>3532.4650000000001</v>
      </c>
      <c r="C1626" s="1">
        <v>41799</v>
      </c>
      <c r="D1626">
        <v>1951.27</v>
      </c>
      <c r="E1626" s="1">
        <v>41799</v>
      </c>
      <c r="F1626">
        <v>1.9165000000000001</v>
      </c>
      <c r="G1626" s="1">
        <v>38895</v>
      </c>
      <c r="H1626">
        <v>5.5</v>
      </c>
      <c r="I1626" s="1">
        <v>41794</v>
      </c>
      <c r="J1626">
        <v>1925.75</v>
      </c>
      <c r="K1626" s="1">
        <v>41794</v>
      </c>
      <c r="L1626">
        <v>1918.25</v>
      </c>
      <c r="M1626" s="1">
        <v>41795</v>
      </c>
      <c r="N1626">
        <v>-7.4</v>
      </c>
      <c r="O1626" s="2">
        <v>41794</v>
      </c>
      <c r="P1626" t="s">
        <v>55</v>
      </c>
      <c r="Q1626" s="2">
        <v>41810</v>
      </c>
      <c r="R1626" s="13"/>
      <c r="S1626" s="1">
        <v>41794</v>
      </c>
      <c r="T1626" t="s">
        <v>56</v>
      </c>
      <c r="U1626" s="2">
        <v>41901</v>
      </c>
      <c r="V1626" s="13"/>
      <c r="AC1626" s="1">
        <v>41817</v>
      </c>
      <c r="AD1626">
        <v>3984.57</v>
      </c>
    </row>
    <row r="1627" spans="1:30" x14ac:dyDescent="0.25">
      <c r="A1627" s="1">
        <v>41800</v>
      </c>
      <c r="B1627">
        <v>3531.6190000000001</v>
      </c>
      <c r="C1627" s="1">
        <v>41800</v>
      </c>
      <c r="D1627">
        <v>1950.79</v>
      </c>
      <c r="E1627" s="1">
        <v>41800</v>
      </c>
      <c r="F1627">
        <v>1.9159999999999999</v>
      </c>
      <c r="G1627" s="1">
        <v>38896</v>
      </c>
      <c r="H1627">
        <v>5.4987500000000002</v>
      </c>
      <c r="I1627" s="1">
        <v>41795</v>
      </c>
      <c r="J1627">
        <v>1938.5</v>
      </c>
      <c r="K1627" s="1">
        <v>41795</v>
      </c>
      <c r="L1627">
        <v>1931</v>
      </c>
      <c r="M1627" s="1">
        <v>41796</v>
      </c>
      <c r="N1627">
        <v>-7.4</v>
      </c>
      <c r="O1627" s="2">
        <v>41795</v>
      </c>
      <c r="P1627" t="s">
        <v>55</v>
      </c>
      <c r="Q1627" s="2">
        <v>41810</v>
      </c>
      <c r="R1627" s="13"/>
      <c r="S1627" s="1">
        <v>41795</v>
      </c>
      <c r="T1627" t="s">
        <v>56</v>
      </c>
      <c r="U1627" s="2">
        <v>41901</v>
      </c>
      <c r="V1627" s="13"/>
      <c r="AC1627" s="1">
        <v>41820</v>
      </c>
      <c r="AD1627">
        <v>3984.68</v>
      </c>
    </row>
    <row r="1628" spans="1:30" x14ac:dyDescent="0.25">
      <c r="A1628" s="1">
        <v>41801</v>
      </c>
      <c r="B1628">
        <v>3519.5210000000002</v>
      </c>
      <c r="C1628" s="1">
        <v>41801</v>
      </c>
      <c r="D1628">
        <v>1943.89</v>
      </c>
      <c r="E1628" s="1">
        <v>41801</v>
      </c>
      <c r="F1628">
        <v>1.9247999999999998</v>
      </c>
      <c r="G1628" s="1">
        <v>38897</v>
      </c>
      <c r="H1628">
        <v>5.5081299999999898</v>
      </c>
      <c r="I1628" s="1">
        <v>41796</v>
      </c>
      <c r="J1628">
        <v>1949.25</v>
      </c>
      <c r="K1628" s="1">
        <v>41796</v>
      </c>
      <c r="L1628">
        <v>1942</v>
      </c>
      <c r="M1628" s="1">
        <v>41799</v>
      </c>
      <c r="N1628">
        <v>-7.4</v>
      </c>
      <c r="O1628" s="2">
        <v>41796</v>
      </c>
      <c r="P1628" t="s">
        <v>55</v>
      </c>
      <c r="Q1628" s="2">
        <v>41810</v>
      </c>
      <c r="R1628" s="13"/>
      <c r="S1628" s="1">
        <v>41796</v>
      </c>
      <c r="T1628" t="s">
        <v>56</v>
      </c>
      <c r="U1628" s="2">
        <v>41901</v>
      </c>
      <c r="V1628" s="13"/>
      <c r="AC1628" s="1">
        <v>41821</v>
      </c>
      <c r="AD1628">
        <v>3982.47</v>
      </c>
    </row>
    <row r="1629" spans="1:30" x14ac:dyDescent="0.25">
      <c r="A1629" s="1">
        <v>41802</v>
      </c>
      <c r="B1629">
        <v>3495.5680000000002</v>
      </c>
      <c r="C1629" s="1">
        <v>41802</v>
      </c>
      <c r="D1629">
        <v>1930.11</v>
      </c>
      <c r="E1629" s="1">
        <v>41802</v>
      </c>
      <c r="F1629">
        <v>1.9357</v>
      </c>
      <c r="G1629" s="1">
        <v>38898</v>
      </c>
      <c r="H1629">
        <v>5.4806299999999997</v>
      </c>
      <c r="I1629" s="1">
        <v>41799</v>
      </c>
      <c r="J1629">
        <v>1950.25</v>
      </c>
      <c r="K1629" s="1">
        <v>41799</v>
      </c>
      <c r="L1629">
        <v>1942.75</v>
      </c>
      <c r="M1629" s="1">
        <v>41800</v>
      </c>
      <c r="N1629">
        <v>-7.3</v>
      </c>
      <c r="O1629" s="2">
        <v>41799</v>
      </c>
      <c r="P1629" t="s">
        <v>55</v>
      </c>
      <c r="Q1629" s="2">
        <v>41810</v>
      </c>
      <c r="R1629" s="13"/>
      <c r="S1629" s="1">
        <v>41799</v>
      </c>
      <c r="T1629" t="s">
        <v>56</v>
      </c>
      <c r="U1629" s="2">
        <v>41901</v>
      </c>
      <c r="V1629" s="13"/>
      <c r="AC1629" s="1">
        <v>41822</v>
      </c>
      <c r="AD1629">
        <v>3981.61</v>
      </c>
    </row>
    <row r="1630" spans="1:30" x14ac:dyDescent="0.25">
      <c r="A1630" s="1">
        <v>41803</v>
      </c>
      <c r="B1630">
        <v>3506.5819999999999</v>
      </c>
      <c r="C1630" s="1">
        <v>41803</v>
      </c>
      <c r="D1630">
        <v>1936.16</v>
      </c>
      <c r="E1630" s="1">
        <v>41803</v>
      </c>
      <c r="F1630">
        <v>1.9298999999999999</v>
      </c>
      <c r="G1630" s="1">
        <v>38901</v>
      </c>
      <c r="H1630">
        <v>5.48</v>
      </c>
      <c r="I1630" s="1">
        <v>41800</v>
      </c>
      <c r="J1630">
        <v>1950.5</v>
      </c>
      <c r="K1630" s="1">
        <v>41800</v>
      </c>
      <c r="L1630">
        <v>1943.25</v>
      </c>
      <c r="M1630" s="1">
        <v>41801</v>
      </c>
      <c r="N1630">
        <v>-7.2</v>
      </c>
      <c r="O1630" s="2">
        <v>41800</v>
      </c>
      <c r="P1630" t="s">
        <v>55</v>
      </c>
      <c r="Q1630" s="2">
        <v>41810</v>
      </c>
      <c r="R1630" s="13"/>
      <c r="S1630" s="1">
        <v>41800</v>
      </c>
      <c r="T1630" t="s">
        <v>56</v>
      </c>
      <c r="U1630" s="2">
        <v>41901</v>
      </c>
      <c r="V1630" s="13"/>
      <c r="AC1630" s="1">
        <v>41823</v>
      </c>
      <c r="AD1630">
        <v>3976.13</v>
      </c>
    </row>
    <row r="1631" spans="1:30" x14ac:dyDescent="0.25">
      <c r="A1631" s="1">
        <v>41806</v>
      </c>
      <c r="B1631">
        <v>3509.5369999999998</v>
      </c>
      <c r="C1631" s="1">
        <v>41806</v>
      </c>
      <c r="D1631">
        <v>1937.78</v>
      </c>
      <c r="E1631" s="1">
        <v>41806</v>
      </c>
      <c r="F1631">
        <v>1.9283000000000001</v>
      </c>
      <c r="G1631" s="1">
        <v>38903</v>
      </c>
      <c r="H1631">
        <v>5.4887499999999996</v>
      </c>
      <c r="I1631" s="1">
        <v>41801</v>
      </c>
      <c r="J1631">
        <v>1944</v>
      </c>
      <c r="K1631" s="1">
        <v>41801</v>
      </c>
      <c r="L1631">
        <v>1936.75</v>
      </c>
      <c r="M1631" s="1">
        <v>41802</v>
      </c>
      <c r="N1631">
        <v>-7.3</v>
      </c>
      <c r="O1631" s="2">
        <v>41801</v>
      </c>
      <c r="P1631" t="s">
        <v>55</v>
      </c>
      <c r="Q1631" s="2">
        <v>41810</v>
      </c>
      <c r="R1631" s="13"/>
      <c r="S1631" s="1">
        <v>41801</v>
      </c>
      <c r="T1631" t="s">
        <v>56</v>
      </c>
      <c r="U1631" s="2">
        <v>41901</v>
      </c>
      <c r="V1631" s="13"/>
      <c r="AC1631" s="1">
        <v>41827</v>
      </c>
      <c r="AD1631">
        <v>3981.72</v>
      </c>
    </row>
    <row r="1632" spans="1:30" x14ac:dyDescent="0.25">
      <c r="A1632" s="1">
        <v>41807</v>
      </c>
      <c r="B1632">
        <v>3517.232</v>
      </c>
      <c r="C1632" s="1">
        <v>41807</v>
      </c>
      <c r="D1632">
        <v>1941.99</v>
      </c>
      <c r="E1632" s="1">
        <v>41807</v>
      </c>
      <c r="F1632">
        <v>1.9243999999999999</v>
      </c>
      <c r="G1632" s="1">
        <v>38904</v>
      </c>
      <c r="H1632">
        <v>5.5071899999999996</v>
      </c>
      <c r="I1632" s="1">
        <v>41802</v>
      </c>
      <c r="J1632">
        <v>1930.5</v>
      </c>
      <c r="K1632" s="1">
        <v>41802</v>
      </c>
      <c r="L1632">
        <v>1923.25</v>
      </c>
      <c r="M1632" s="1">
        <v>41803</v>
      </c>
      <c r="N1632">
        <v>-7.4</v>
      </c>
      <c r="O1632" s="2">
        <v>41802</v>
      </c>
      <c r="P1632" t="s">
        <v>55</v>
      </c>
      <c r="Q1632" s="2">
        <v>41810</v>
      </c>
      <c r="R1632" s="13"/>
      <c r="S1632" s="1">
        <v>41802</v>
      </c>
      <c r="T1632" t="s">
        <v>56</v>
      </c>
      <c r="U1632" s="2">
        <v>41901</v>
      </c>
      <c r="V1632" s="13"/>
      <c r="AC1632" s="1">
        <v>41828</v>
      </c>
      <c r="AD1632">
        <v>3983.88</v>
      </c>
    </row>
    <row r="1633" spans="1:30" x14ac:dyDescent="0.25">
      <c r="A1633" s="1">
        <v>41808</v>
      </c>
      <c r="B1633">
        <v>3544.4169999999999</v>
      </c>
      <c r="C1633" s="1">
        <v>41808</v>
      </c>
      <c r="D1633">
        <v>1956.98</v>
      </c>
      <c r="E1633" s="1">
        <v>41808</v>
      </c>
      <c r="F1633">
        <v>1.9102999999999999</v>
      </c>
      <c r="G1633" s="1">
        <v>38905</v>
      </c>
      <c r="H1633">
        <v>5.51</v>
      </c>
      <c r="I1633" s="1">
        <v>41803</v>
      </c>
      <c r="J1633">
        <v>1935.75</v>
      </c>
      <c r="K1633" s="1">
        <v>41803</v>
      </c>
      <c r="L1633">
        <v>1928.25</v>
      </c>
      <c r="M1633" s="1">
        <v>41806</v>
      </c>
      <c r="N1633">
        <v>-7.4</v>
      </c>
      <c r="O1633" s="2">
        <v>41803</v>
      </c>
      <c r="P1633" t="s">
        <v>55</v>
      </c>
      <c r="Q1633" s="2">
        <v>41810</v>
      </c>
      <c r="R1633" s="13"/>
      <c r="S1633" s="1">
        <v>41803</v>
      </c>
      <c r="T1633" t="s">
        <v>56</v>
      </c>
      <c r="U1633" s="2">
        <v>41901</v>
      </c>
      <c r="V1633" s="13"/>
      <c r="AC1633" s="1">
        <v>41829</v>
      </c>
      <c r="AD1633">
        <v>3988.77</v>
      </c>
    </row>
    <row r="1634" spans="1:30" x14ac:dyDescent="0.25">
      <c r="A1634" s="1">
        <v>41809</v>
      </c>
      <c r="B1634">
        <v>3549.444</v>
      </c>
      <c r="C1634" s="1">
        <v>41809</v>
      </c>
      <c r="D1634">
        <v>1959.48</v>
      </c>
      <c r="E1634" s="1">
        <v>41809</v>
      </c>
      <c r="F1634">
        <v>1.9098999999999999</v>
      </c>
      <c r="G1634" s="1">
        <v>38908</v>
      </c>
      <c r="H1634">
        <v>5.5</v>
      </c>
      <c r="I1634" s="1">
        <v>41806</v>
      </c>
      <c r="J1634">
        <v>1936.5</v>
      </c>
      <c r="K1634" s="1">
        <v>41806</v>
      </c>
      <c r="L1634">
        <v>1929.25</v>
      </c>
      <c r="M1634" s="1">
        <v>41807</v>
      </c>
      <c r="N1634">
        <v>-7.8</v>
      </c>
      <c r="O1634" s="2">
        <v>41806</v>
      </c>
      <c r="P1634" t="s">
        <v>55</v>
      </c>
      <c r="Q1634" s="2">
        <v>41810</v>
      </c>
      <c r="R1634" s="13"/>
      <c r="S1634" s="1">
        <v>41806</v>
      </c>
      <c r="T1634" t="s">
        <v>56</v>
      </c>
      <c r="U1634" s="2">
        <v>41901</v>
      </c>
      <c r="V1634" s="13"/>
      <c r="AC1634" s="1">
        <v>41830</v>
      </c>
      <c r="AD1634">
        <v>3988</v>
      </c>
    </row>
    <row r="1635" spans="1:30" x14ac:dyDescent="0.25">
      <c r="A1635" s="1">
        <v>41810</v>
      </c>
      <c r="B1635">
        <v>3555.6039999999998</v>
      </c>
      <c r="C1635" s="1">
        <v>41810</v>
      </c>
      <c r="D1635">
        <v>1962.87</v>
      </c>
      <c r="E1635" s="1">
        <v>41810</v>
      </c>
      <c r="F1635">
        <v>1.9066000000000001</v>
      </c>
      <c r="G1635" s="1">
        <v>38909</v>
      </c>
      <c r="H1635">
        <v>5.5</v>
      </c>
      <c r="I1635" s="1">
        <v>41807</v>
      </c>
      <c r="J1635">
        <v>1941.5</v>
      </c>
      <c r="K1635" s="1">
        <v>41807</v>
      </c>
      <c r="L1635">
        <v>1933.75</v>
      </c>
      <c r="M1635" s="1">
        <v>41808</v>
      </c>
      <c r="N1635">
        <v>-7.9</v>
      </c>
      <c r="O1635" s="2">
        <v>41807</v>
      </c>
      <c r="P1635" t="s">
        <v>55</v>
      </c>
      <c r="Q1635" s="2">
        <v>41810</v>
      </c>
      <c r="R1635" s="13"/>
      <c r="S1635" s="1">
        <v>41807</v>
      </c>
      <c r="T1635" t="s">
        <v>56</v>
      </c>
      <c r="U1635" s="2">
        <v>41901</v>
      </c>
      <c r="V1635" s="13"/>
      <c r="AC1635" s="1">
        <v>41831</v>
      </c>
      <c r="AD1635">
        <v>3989.11</v>
      </c>
    </row>
    <row r="1636" spans="1:30" x14ac:dyDescent="0.25">
      <c r="A1636" s="1">
        <v>41813</v>
      </c>
      <c r="B1636">
        <v>3555.1379999999999</v>
      </c>
      <c r="C1636" s="1">
        <v>41813</v>
      </c>
      <c r="D1636">
        <v>1962.61</v>
      </c>
      <c r="E1636" s="1">
        <v>41813</v>
      </c>
      <c r="F1636">
        <v>1.9056999999999999</v>
      </c>
      <c r="G1636" s="1">
        <v>38910</v>
      </c>
      <c r="H1636">
        <v>5.5003099999999998</v>
      </c>
      <c r="I1636" s="1">
        <v>41808</v>
      </c>
      <c r="J1636">
        <v>1957</v>
      </c>
      <c r="K1636" s="1">
        <v>41808</v>
      </c>
      <c r="L1636">
        <v>1949</v>
      </c>
      <c r="M1636" s="1">
        <v>41809</v>
      </c>
      <c r="N1636">
        <v>-8.1999999999999993</v>
      </c>
      <c r="O1636" s="2">
        <v>41808</v>
      </c>
      <c r="P1636" t="s">
        <v>55</v>
      </c>
      <c r="Q1636" s="2">
        <v>41810</v>
      </c>
      <c r="R1636" s="13"/>
      <c r="S1636" s="1">
        <v>41808</v>
      </c>
      <c r="T1636" t="s">
        <v>56</v>
      </c>
      <c r="U1636" s="2">
        <v>41901</v>
      </c>
      <c r="V1636" s="13"/>
      <c r="AC1636" s="1">
        <v>41834</v>
      </c>
      <c r="AD1636">
        <v>3989.6</v>
      </c>
    </row>
    <row r="1637" spans="1:30" x14ac:dyDescent="0.25">
      <c r="A1637" s="1">
        <v>41814</v>
      </c>
      <c r="B1637">
        <v>3532.57</v>
      </c>
      <c r="C1637" s="1">
        <v>41814</v>
      </c>
      <c r="D1637">
        <v>1949.98</v>
      </c>
      <c r="E1637" s="1">
        <v>41814</v>
      </c>
      <c r="F1637">
        <v>1.9189000000000001</v>
      </c>
      <c r="G1637" s="1">
        <v>38911</v>
      </c>
      <c r="H1637">
        <v>5.5068799999999998</v>
      </c>
      <c r="I1637" s="1">
        <v>41809</v>
      </c>
      <c r="J1637">
        <v>1958.5</v>
      </c>
      <c r="K1637" s="1">
        <v>41809</v>
      </c>
      <c r="L1637">
        <v>1950.25</v>
      </c>
      <c r="M1637" s="1">
        <v>41810</v>
      </c>
      <c r="N1637">
        <v>-11.6</v>
      </c>
      <c r="O1637" s="2">
        <v>41809</v>
      </c>
      <c r="P1637" t="s">
        <v>55</v>
      </c>
      <c r="Q1637" s="2">
        <v>41810</v>
      </c>
      <c r="R1637" s="13"/>
      <c r="S1637" s="1">
        <v>41809</v>
      </c>
      <c r="T1637" t="s">
        <v>56</v>
      </c>
      <c r="U1637" s="2">
        <v>41901</v>
      </c>
      <c r="V1637" s="13"/>
      <c r="AC1637" s="1">
        <v>41835</v>
      </c>
      <c r="AD1637">
        <v>3991.06</v>
      </c>
    </row>
    <row r="1638" spans="1:30" x14ac:dyDescent="0.25">
      <c r="A1638" s="1">
        <v>41815</v>
      </c>
      <c r="B1638">
        <v>3549.9580000000001</v>
      </c>
      <c r="C1638" s="1">
        <v>41815</v>
      </c>
      <c r="D1638">
        <v>1959.53</v>
      </c>
      <c r="E1638" s="1">
        <v>41815</v>
      </c>
      <c r="F1638">
        <v>1.9100999999999999</v>
      </c>
      <c r="G1638" s="1">
        <v>38912</v>
      </c>
      <c r="H1638">
        <v>5.4981299999999997</v>
      </c>
      <c r="I1638" s="1">
        <v>41810</v>
      </c>
      <c r="J1638">
        <v>1964.52</v>
      </c>
      <c r="K1638" s="1">
        <v>41810</v>
      </c>
      <c r="L1638">
        <v>1953.25</v>
      </c>
      <c r="M1638" s="1">
        <v>41813</v>
      </c>
      <c r="N1638">
        <v>-7.7</v>
      </c>
      <c r="O1638" s="2">
        <v>41810</v>
      </c>
      <c r="P1638" t="s">
        <v>55</v>
      </c>
      <c r="Q1638" s="2">
        <v>41810</v>
      </c>
      <c r="R1638" s="13"/>
      <c r="S1638" s="1">
        <v>41810</v>
      </c>
      <c r="T1638" t="s">
        <v>56</v>
      </c>
      <c r="U1638" s="2">
        <v>41901</v>
      </c>
      <c r="V1638" s="13"/>
      <c r="AC1638" s="1">
        <v>41836</v>
      </c>
      <c r="AD1638">
        <v>3989.93</v>
      </c>
    </row>
    <row r="1639" spans="1:30" x14ac:dyDescent="0.25">
      <c r="A1639" s="1">
        <v>41816</v>
      </c>
      <c r="B1639">
        <v>3546.3820000000001</v>
      </c>
      <c r="C1639" s="1">
        <v>41816</v>
      </c>
      <c r="D1639">
        <v>1957.22</v>
      </c>
      <c r="E1639" s="1">
        <v>41816</v>
      </c>
      <c r="F1639">
        <v>1.9137999999999999</v>
      </c>
      <c r="G1639" s="1">
        <v>38915</v>
      </c>
      <c r="H1639">
        <v>5.49</v>
      </c>
      <c r="I1639" s="1">
        <v>41813</v>
      </c>
      <c r="J1639">
        <v>1953</v>
      </c>
      <c r="K1639" s="1">
        <v>41813</v>
      </c>
      <c r="L1639">
        <v>1945.25</v>
      </c>
      <c r="M1639" s="1">
        <v>41814</v>
      </c>
      <c r="N1639">
        <v>-7.7</v>
      </c>
      <c r="O1639" s="2">
        <v>41813</v>
      </c>
      <c r="P1639" t="s">
        <v>56</v>
      </c>
      <c r="Q1639" s="2">
        <v>41901</v>
      </c>
      <c r="R1639" s="13"/>
      <c r="S1639" s="1">
        <v>41813</v>
      </c>
      <c r="T1639" t="s">
        <v>57</v>
      </c>
      <c r="U1639" s="2">
        <v>41992</v>
      </c>
      <c r="V1639" s="13"/>
      <c r="AC1639" s="1">
        <v>41837</v>
      </c>
      <c r="AD1639">
        <v>4000.11</v>
      </c>
    </row>
    <row r="1640" spans="1:30" x14ac:dyDescent="0.25">
      <c r="A1640" s="1">
        <v>41817</v>
      </c>
      <c r="B1640">
        <v>3553.3449999999998</v>
      </c>
      <c r="C1640" s="1">
        <v>41817</v>
      </c>
      <c r="D1640">
        <v>1960.96</v>
      </c>
      <c r="E1640" s="1">
        <v>41817</v>
      </c>
      <c r="F1640">
        <v>1.9106999999999998</v>
      </c>
      <c r="G1640" s="1">
        <v>38916</v>
      </c>
      <c r="H1640">
        <v>5.5</v>
      </c>
      <c r="I1640" s="1">
        <v>41814</v>
      </c>
      <c r="J1640">
        <v>1943.25</v>
      </c>
      <c r="K1640" s="1">
        <v>41814</v>
      </c>
      <c r="L1640">
        <v>1935.5</v>
      </c>
      <c r="M1640" s="1">
        <v>41815</v>
      </c>
      <c r="N1640">
        <v>-7.7</v>
      </c>
      <c r="O1640" s="2">
        <v>41814</v>
      </c>
      <c r="P1640" t="s">
        <v>56</v>
      </c>
      <c r="Q1640" s="2">
        <v>41901</v>
      </c>
      <c r="R1640" s="13"/>
      <c r="S1640" s="1">
        <v>41814</v>
      </c>
      <c r="T1640" t="s">
        <v>57</v>
      </c>
      <c r="U1640" s="2">
        <v>41992</v>
      </c>
      <c r="V1640" s="13"/>
      <c r="AC1640" s="1">
        <v>41838</v>
      </c>
      <c r="AD1640">
        <v>4013.39</v>
      </c>
    </row>
    <row r="1641" spans="1:30" x14ac:dyDescent="0.25">
      <c r="A1641" s="1">
        <v>41820</v>
      </c>
      <c r="B1641">
        <v>3552.1819999999998</v>
      </c>
      <c r="C1641" s="1">
        <v>41820</v>
      </c>
      <c r="D1641">
        <v>1960.23</v>
      </c>
      <c r="E1641" s="1">
        <v>41820</v>
      </c>
      <c r="F1641">
        <v>1.9121000000000001</v>
      </c>
      <c r="G1641" s="1">
        <v>38917</v>
      </c>
      <c r="H1641">
        <v>5.52</v>
      </c>
      <c r="I1641" s="1">
        <v>41815</v>
      </c>
      <c r="J1641">
        <v>1949.5</v>
      </c>
      <c r="K1641" s="1">
        <v>41815</v>
      </c>
      <c r="L1641">
        <v>1941.75</v>
      </c>
      <c r="M1641" s="1">
        <v>41816</v>
      </c>
      <c r="N1641">
        <v>-7.8</v>
      </c>
      <c r="O1641" s="2">
        <v>41815</v>
      </c>
      <c r="P1641" t="s">
        <v>56</v>
      </c>
      <c r="Q1641" s="2">
        <v>41901</v>
      </c>
      <c r="R1641" s="13"/>
      <c r="S1641" s="1">
        <v>41815</v>
      </c>
      <c r="T1641" t="s">
        <v>57</v>
      </c>
      <c r="U1641" s="2">
        <v>41992</v>
      </c>
      <c r="V1641" s="13"/>
      <c r="AC1641" s="1">
        <v>41841</v>
      </c>
      <c r="AD1641">
        <v>4014.43</v>
      </c>
    </row>
    <row r="1642" spans="1:30" x14ac:dyDescent="0.25">
      <c r="A1642" s="1">
        <v>41821</v>
      </c>
      <c r="B1642">
        <v>3576.5459999999998</v>
      </c>
      <c r="C1642" s="1">
        <v>41821</v>
      </c>
      <c r="D1642">
        <v>1973.32</v>
      </c>
      <c r="E1642" s="1">
        <v>41821</v>
      </c>
      <c r="F1642">
        <v>1.8999000000000001</v>
      </c>
      <c r="G1642" s="1">
        <v>38918</v>
      </c>
      <c r="H1642">
        <v>5.5106299999999999</v>
      </c>
      <c r="I1642" s="1">
        <v>41816</v>
      </c>
      <c r="J1642">
        <v>1948.75</v>
      </c>
      <c r="K1642" s="1">
        <v>41816</v>
      </c>
      <c r="L1642">
        <v>1941</v>
      </c>
      <c r="M1642" s="1">
        <v>41817</v>
      </c>
      <c r="N1642">
        <v>-7.9</v>
      </c>
      <c r="O1642" s="2">
        <v>41816</v>
      </c>
      <c r="P1642" t="s">
        <v>56</v>
      </c>
      <c r="Q1642" s="2">
        <v>41901</v>
      </c>
      <c r="R1642" s="13"/>
      <c r="S1642" s="1">
        <v>41816</v>
      </c>
      <c r="T1642" t="s">
        <v>57</v>
      </c>
      <c r="U1642" s="2">
        <v>41992</v>
      </c>
      <c r="V1642" s="13"/>
      <c r="AC1642" s="1">
        <v>41842</v>
      </c>
      <c r="AD1642">
        <v>4013.83</v>
      </c>
    </row>
    <row r="1643" spans="1:30" x14ac:dyDescent="0.25">
      <c r="A1643" s="1">
        <v>41822</v>
      </c>
      <c r="B1643">
        <v>3579.11</v>
      </c>
      <c r="C1643" s="1">
        <v>41822</v>
      </c>
      <c r="D1643">
        <v>1974.62</v>
      </c>
      <c r="E1643" s="1">
        <v>41822</v>
      </c>
      <c r="F1643">
        <v>1.8991</v>
      </c>
      <c r="G1643" s="1">
        <v>38919</v>
      </c>
      <c r="H1643">
        <v>5.4850000000000003</v>
      </c>
      <c r="I1643" s="1">
        <v>41817</v>
      </c>
      <c r="J1643">
        <v>1952</v>
      </c>
      <c r="K1643" s="1">
        <v>41817</v>
      </c>
      <c r="L1643">
        <v>1944</v>
      </c>
      <c r="M1643" s="1">
        <v>41820</v>
      </c>
      <c r="N1643">
        <v>-7.8</v>
      </c>
      <c r="O1643" s="2">
        <v>41817</v>
      </c>
      <c r="P1643" t="s">
        <v>56</v>
      </c>
      <c r="Q1643" s="2">
        <v>41901</v>
      </c>
      <c r="R1643" s="13"/>
      <c r="S1643" s="1">
        <v>41817</v>
      </c>
      <c r="T1643" t="s">
        <v>57</v>
      </c>
      <c r="U1643" s="2">
        <v>41992</v>
      </c>
      <c r="V1643" s="13"/>
      <c r="AC1643" s="1">
        <v>41843</v>
      </c>
      <c r="AD1643">
        <v>4012.25</v>
      </c>
    </row>
    <row r="1644" spans="1:30" x14ac:dyDescent="0.25">
      <c r="A1644" s="1">
        <v>41823</v>
      </c>
      <c r="B1644">
        <v>3598.732</v>
      </c>
      <c r="C1644" s="1">
        <v>41823</v>
      </c>
      <c r="D1644">
        <v>1985.44</v>
      </c>
      <c r="E1644" s="1">
        <v>41823</v>
      </c>
      <c r="F1644">
        <v>1.8889</v>
      </c>
      <c r="G1644" s="1">
        <v>38922</v>
      </c>
      <c r="H1644">
        <v>5.49</v>
      </c>
      <c r="I1644" s="1">
        <v>41820</v>
      </c>
      <c r="J1644">
        <v>1952.5</v>
      </c>
      <c r="K1644" s="1">
        <v>41820</v>
      </c>
      <c r="L1644">
        <v>1944.5</v>
      </c>
      <c r="M1644" s="1">
        <v>41821</v>
      </c>
      <c r="N1644">
        <v>-7.8</v>
      </c>
      <c r="O1644" s="2">
        <v>41820</v>
      </c>
      <c r="P1644" t="s">
        <v>56</v>
      </c>
      <c r="Q1644" s="2">
        <v>41901</v>
      </c>
      <c r="R1644" s="13"/>
      <c r="S1644" s="1">
        <v>41820</v>
      </c>
      <c r="T1644" t="s">
        <v>57</v>
      </c>
      <c r="U1644" s="2">
        <v>41992</v>
      </c>
      <c r="V1644" s="13"/>
      <c r="AC1644" s="1">
        <v>41844</v>
      </c>
      <c r="AD1644">
        <v>4011.6</v>
      </c>
    </row>
    <row r="1645" spans="1:30" x14ac:dyDescent="0.25">
      <c r="A1645" s="1">
        <v>41827</v>
      </c>
      <c r="B1645">
        <v>3584.7469999999998</v>
      </c>
      <c r="C1645" s="1">
        <v>41827</v>
      </c>
      <c r="D1645">
        <v>1977.65</v>
      </c>
      <c r="E1645" s="1">
        <v>41827</v>
      </c>
      <c r="F1645">
        <v>1.8968</v>
      </c>
      <c r="G1645" s="1">
        <v>38923</v>
      </c>
      <c r="H1645">
        <v>5.49</v>
      </c>
      <c r="I1645" s="1">
        <v>41821</v>
      </c>
      <c r="J1645">
        <v>1965.75</v>
      </c>
      <c r="K1645" s="1">
        <v>41821</v>
      </c>
      <c r="L1645">
        <v>1958</v>
      </c>
      <c r="M1645" s="1">
        <v>41822</v>
      </c>
      <c r="N1645">
        <v>-7.8</v>
      </c>
      <c r="O1645" s="2">
        <v>41821</v>
      </c>
      <c r="P1645" t="s">
        <v>56</v>
      </c>
      <c r="Q1645" s="2">
        <v>41901</v>
      </c>
      <c r="R1645" s="13"/>
      <c r="S1645" s="1">
        <v>41821</v>
      </c>
      <c r="T1645" t="s">
        <v>57</v>
      </c>
      <c r="U1645" s="2">
        <v>41992</v>
      </c>
      <c r="V1645" s="13"/>
      <c r="AC1645" s="1">
        <v>41845</v>
      </c>
      <c r="AD1645">
        <v>4014.32</v>
      </c>
    </row>
    <row r="1646" spans="1:30" x14ac:dyDescent="0.25">
      <c r="A1646" s="1">
        <v>41828</v>
      </c>
      <c r="B1646">
        <v>3560.53</v>
      </c>
      <c r="C1646" s="1">
        <v>41828</v>
      </c>
      <c r="D1646">
        <v>1963.71</v>
      </c>
      <c r="E1646" s="1">
        <v>41828</v>
      </c>
      <c r="F1646">
        <v>1.9112</v>
      </c>
      <c r="G1646" s="1">
        <v>38924</v>
      </c>
      <c r="H1646">
        <v>5.5</v>
      </c>
      <c r="I1646" s="1">
        <v>41822</v>
      </c>
      <c r="J1646">
        <v>1967.75</v>
      </c>
      <c r="K1646" s="1">
        <v>41822</v>
      </c>
      <c r="L1646">
        <v>1960</v>
      </c>
      <c r="M1646" s="1">
        <v>41823</v>
      </c>
      <c r="N1646">
        <v>-7.9</v>
      </c>
      <c r="O1646" s="2">
        <v>41822</v>
      </c>
      <c r="P1646" t="s">
        <v>56</v>
      </c>
      <c r="Q1646" s="2">
        <v>41901</v>
      </c>
      <c r="R1646" s="13"/>
      <c r="S1646" s="1">
        <v>41822</v>
      </c>
      <c r="T1646" t="s">
        <v>57</v>
      </c>
      <c r="U1646" s="2">
        <v>41992</v>
      </c>
      <c r="V1646" s="13"/>
      <c r="AC1646" s="1">
        <v>41848</v>
      </c>
      <c r="AD1646">
        <v>4014.41</v>
      </c>
    </row>
    <row r="1647" spans="1:30" x14ac:dyDescent="0.25">
      <c r="A1647" s="1">
        <v>41829</v>
      </c>
      <c r="B1647">
        <v>3577.2849999999999</v>
      </c>
      <c r="C1647" s="1">
        <v>41829</v>
      </c>
      <c r="D1647">
        <v>1972.83</v>
      </c>
      <c r="E1647" s="1">
        <v>41829</v>
      </c>
      <c r="F1647">
        <v>1.9029</v>
      </c>
      <c r="G1647" s="1">
        <v>38925</v>
      </c>
      <c r="H1647">
        <v>5.4850000000000003</v>
      </c>
      <c r="I1647" s="1">
        <v>41823</v>
      </c>
      <c r="J1647">
        <v>1977.5</v>
      </c>
      <c r="K1647" s="1">
        <v>41823</v>
      </c>
      <c r="L1647">
        <v>1969.75</v>
      </c>
      <c r="M1647" s="1">
        <v>41827</v>
      </c>
      <c r="N1647">
        <v>-7.9</v>
      </c>
      <c r="O1647" s="2">
        <v>41823</v>
      </c>
      <c r="P1647" t="s">
        <v>56</v>
      </c>
      <c r="Q1647" s="2">
        <v>41901</v>
      </c>
      <c r="R1647" s="13"/>
      <c r="S1647" s="1">
        <v>41823</v>
      </c>
      <c r="T1647" t="s">
        <v>57</v>
      </c>
      <c r="U1647" s="2">
        <v>41992</v>
      </c>
      <c r="V1647" s="13"/>
      <c r="AC1647" s="1">
        <v>41849</v>
      </c>
      <c r="AD1647">
        <v>4012.37</v>
      </c>
    </row>
    <row r="1648" spans="1:30" x14ac:dyDescent="0.25">
      <c r="A1648" s="1">
        <v>41830</v>
      </c>
      <c r="B1648">
        <v>3562.4949999999999</v>
      </c>
      <c r="C1648" s="1">
        <v>41830</v>
      </c>
      <c r="D1648">
        <v>1964.68</v>
      </c>
      <c r="E1648" s="1">
        <v>41830</v>
      </c>
      <c r="F1648">
        <v>1.9108000000000001</v>
      </c>
      <c r="G1648" s="1">
        <v>38926</v>
      </c>
      <c r="H1648">
        <v>5.4887499999999996</v>
      </c>
      <c r="I1648" s="1">
        <v>41827</v>
      </c>
      <c r="J1648">
        <v>1971</v>
      </c>
      <c r="K1648" s="1">
        <v>41827</v>
      </c>
      <c r="L1648">
        <v>1963</v>
      </c>
      <c r="M1648" s="1">
        <v>41828</v>
      </c>
      <c r="N1648">
        <v>-7.9</v>
      </c>
      <c r="O1648" s="2">
        <v>41827</v>
      </c>
      <c r="P1648" t="s">
        <v>56</v>
      </c>
      <c r="Q1648" s="2">
        <v>41901</v>
      </c>
      <c r="R1648" s="13"/>
      <c r="S1648" s="1">
        <v>41827</v>
      </c>
      <c r="T1648" t="s">
        <v>57</v>
      </c>
      <c r="U1648" s="2">
        <v>41992</v>
      </c>
      <c r="V1648" s="13"/>
      <c r="AC1648" s="1">
        <v>41850</v>
      </c>
      <c r="AD1648">
        <v>4012.52</v>
      </c>
    </row>
    <row r="1649" spans="1:30" x14ac:dyDescent="0.25">
      <c r="A1649" s="1">
        <v>41831</v>
      </c>
      <c r="B1649">
        <v>3568.078</v>
      </c>
      <c r="C1649" s="1">
        <v>41831</v>
      </c>
      <c r="D1649">
        <v>1967.57</v>
      </c>
      <c r="E1649" s="1">
        <v>41831</v>
      </c>
      <c r="F1649">
        <v>1.9092</v>
      </c>
      <c r="G1649" s="1">
        <v>38929</v>
      </c>
      <c r="H1649">
        <v>5.46563</v>
      </c>
      <c r="I1649" s="1">
        <v>41828</v>
      </c>
      <c r="J1649">
        <v>1960.5</v>
      </c>
      <c r="K1649" s="1">
        <v>41828</v>
      </c>
      <c r="L1649">
        <v>1952.5</v>
      </c>
      <c r="M1649" s="1">
        <v>41829</v>
      </c>
      <c r="N1649">
        <v>-7.9</v>
      </c>
      <c r="O1649" s="2">
        <v>41828</v>
      </c>
      <c r="P1649" t="s">
        <v>56</v>
      </c>
      <c r="Q1649" s="2">
        <v>41901</v>
      </c>
      <c r="R1649" s="13"/>
      <c r="S1649" s="1">
        <v>41828</v>
      </c>
      <c r="T1649" t="s">
        <v>57</v>
      </c>
      <c r="U1649" s="2">
        <v>41992</v>
      </c>
      <c r="V1649" s="13"/>
      <c r="AC1649" s="1">
        <v>41851</v>
      </c>
      <c r="AD1649">
        <v>3998.47</v>
      </c>
    </row>
    <row r="1650" spans="1:30" x14ac:dyDescent="0.25">
      <c r="A1650" s="1">
        <v>41834</v>
      </c>
      <c r="B1650">
        <v>3585.3690000000001</v>
      </c>
      <c r="C1650" s="1">
        <v>41834</v>
      </c>
      <c r="D1650">
        <v>1977.1</v>
      </c>
      <c r="E1650" s="1">
        <v>41834</v>
      </c>
      <c r="F1650">
        <v>1.9</v>
      </c>
      <c r="G1650" s="1">
        <v>38930</v>
      </c>
      <c r="H1650">
        <v>5.4675000000000002</v>
      </c>
      <c r="I1650" s="1">
        <v>41829</v>
      </c>
      <c r="J1650">
        <v>1967.25</v>
      </c>
      <c r="K1650" s="1">
        <v>41829</v>
      </c>
      <c r="L1650">
        <v>1959.25</v>
      </c>
      <c r="M1650" s="1">
        <v>41830</v>
      </c>
      <c r="N1650">
        <v>-7.9</v>
      </c>
      <c r="O1650" s="2">
        <v>41829</v>
      </c>
      <c r="P1650" t="s">
        <v>56</v>
      </c>
      <c r="Q1650" s="2">
        <v>41901</v>
      </c>
      <c r="R1650" s="13"/>
      <c r="S1650" s="1">
        <v>41829</v>
      </c>
      <c r="T1650" t="s">
        <v>57</v>
      </c>
      <c r="U1650" s="2">
        <v>41992</v>
      </c>
      <c r="V1650" s="13"/>
      <c r="AC1650" s="1">
        <v>41852</v>
      </c>
      <c r="AD1650">
        <v>3988.18</v>
      </c>
    </row>
    <row r="1651" spans="1:30" x14ac:dyDescent="0.25">
      <c r="A1651" s="1">
        <v>41835</v>
      </c>
      <c r="B1651">
        <v>3578.4609999999998</v>
      </c>
      <c r="C1651" s="1">
        <v>41835</v>
      </c>
      <c r="D1651">
        <v>1973.28</v>
      </c>
      <c r="E1651" s="1">
        <v>41835</v>
      </c>
      <c r="F1651">
        <v>1.9037999999999999</v>
      </c>
      <c r="G1651" s="1">
        <v>38931</v>
      </c>
      <c r="H1651">
        <v>5.4718799999999996</v>
      </c>
      <c r="I1651" s="1">
        <v>41830</v>
      </c>
      <c r="J1651">
        <v>1957.75</v>
      </c>
      <c r="K1651" s="1">
        <v>41830</v>
      </c>
      <c r="L1651">
        <v>1950</v>
      </c>
      <c r="M1651" s="1">
        <v>41831</v>
      </c>
      <c r="N1651">
        <v>-7.8</v>
      </c>
      <c r="O1651" s="2">
        <v>41830</v>
      </c>
      <c r="P1651" t="s">
        <v>56</v>
      </c>
      <c r="Q1651" s="2">
        <v>41901</v>
      </c>
      <c r="R1651" s="13"/>
      <c r="S1651" s="1">
        <v>41830</v>
      </c>
      <c r="T1651" t="s">
        <v>57</v>
      </c>
      <c r="U1651" s="2">
        <v>41992</v>
      </c>
      <c r="V1651" s="13"/>
      <c r="AC1651" s="1">
        <v>41855</v>
      </c>
      <c r="AD1651">
        <v>4009.47</v>
      </c>
    </row>
    <row r="1652" spans="1:30" x14ac:dyDescent="0.25">
      <c r="A1652" s="1">
        <v>41836</v>
      </c>
      <c r="B1652">
        <v>3593.9090000000001</v>
      </c>
      <c r="C1652" s="1">
        <v>41836</v>
      </c>
      <c r="D1652">
        <v>1981.57</v>
      </c>
      <c r="E1652" s="1">
        <v>41836</v>
      </c>
      <c r="F1652">
        <v>1.8965999999999998</v>
      </c>
      <c r="G1652" s="1">
        <v>38932</v>
      </c>
      <c r="H1652">
        <v>5.48</v>
      </c>
      <c r="I1652" s="1">
        <v>41831</v>
      </c>
      <c r="J1652">
        <v>1962.5</v>
      </c>
      <c r="K1652" s="1">
        <v>41831</v>
      </c>
      <c r="L1652">
        <v>1954.5</v>
      </c>
      <c r="M1652" s="1">
        <v>41834</v>
      </c>
      <c r="N1652">
        <v>-7.8</v>
      </c>
      <c r="O1652" s="2">
        <v>41831</v>
      </c>
      <c r="P1652" t="s">
        <v>56</v>
      </c>
      <c r="Q1652" s="2">
        <v>41901</v>
      </c>
      <c r="R1652" s="13"/>
      <c r="S1652" s="1">
        <v>41831</v>
      </c>
      <c r="T1652" t="s">
        <v>57</v>
      </c>
      <c r="U1652" s="2">
        <v>41992</v>
      </c>
      <c r="V1652" s="13"/>
      <c r="AC1652" s="1">
        <v>41856</v>
      </c>
      <c r="AD1652">
        <v>4001.64</v>
      </c>
    </row>
    <row r="1653" spans="1:30" x14ac:dyDescent="0.25">
      <c r="A1653" s="1">
        <v>41837</v>
      </c>
      <c r="B1653">
        <v>3551.7289999999998</v>
      </c>
      <c r="C1653" s="1">
        <v>41837</v>
      </c>
      <c r="D1653">
        <v>1958.12</v>
      </c>
      <c r="E1653" s="1">
        <v>41837</v>
      </c>
      <c r="F1653">
        <v>1.9203999999999999</v>
      </c>
      <c r="G1653" s="1">
        <v>38933</v>
      </c>
      <c r="H1653">
        <v>5.4993800000000004</v>
      </c>
      <c r="I1653" s="1">
        <v>41834</v>
      </c>
      <c r="J1653">
        <v>1971</v>
      </c>
      <c r="K1653" s="1">
        <v>41834</v>
      </c>
      <c r="L1653">
        <v>1963.25</v>
      </c>
      <c r="M1653" s="1">
        <v>41835</v>
      </c>
      <c r="N1653">
        <v>-7.8</v>
      </c>
      <c r="O1653" s="2">
        <v>41834</v>
      </c>
      <c r="P1653" t="s">
        <v>56</v>
      </c>
      <c r="Q1653" s="2">
        <v>41901</v>
      </c>
      <c r="R1653" s="13"/>
      <c r="S1653" s="1">
        <v>41834</v>
      </c>
      <c r="T1653" t="s">
        <v>57</v>
      </c>
      <c r="U1653" s="2">
        <v>41992</v>
      </c>
      <c r="V1653" s="13"/>
      <c r="AC1653" s="1">
        <v>41857</v>
      </c>
      <c r="AD1653">
        <v>4001.96</v>
      </c>
    </row>
    <row r="1654" spans="1:30" x14ac:dyDescent="0.25">
      <c r="A1654" s="1">
        <v>41838</v>
      </c>
      <c r="B1654">
        <v>3588.2060000000001</v>
      </c>
      <c r="C1654" s="1">
        <v>41838</v>
      </c>
      <c r="D1654">
        <v>1978.22</v>
      </c>
      <c r="E1654" s="1">
        <v>41838</v>
      </c>
      <c r="F1654">
        <v>1.901</v>
      </c>
      <c r="G1654" s="1">
        <v>38936</v>
      </c>
      <c r="H1654">
        <v>5.44</v>
      </c>
      <c r="I1654" s="1">
        <v>41835</v>
      </c>
      <c r="J1654">
        <v>1968</v>
      </c>
      <c r="K1654" s="1">
        <v>41835</v>
      </c>
      <c r="L1654">
        <v>1960.25</v>
      </c>
      <c r="M1654" s="1">
        <v>41836</v>
      </c>
      <c r="N1654">
        <v>-7.8</v>
      </c>
      <c r="O1654" s="2">
        <v>41835</v>
      </c>
      <c r="P1654" t="s">
        <v>56</v>
      </c>
      <c r="Q1654" s="2">
        <v>41901</v>
      </c>
      <c r="R1654" s="13"/>
      <c r="S1654" s="1">
        <v>41835</v>
      </c>
      <c r="T1654" t="s">
        <v>57</v>
      </c>
      <c r="U1654" s="2">
        <v>41992</v>
      </c>
      <c r="V1654" s="13"/>
      <c r="AC1654" s="1">
        <v>41858</v>
      </c>
      <c r="AD1654">
        <v>3998.38</v>
      </c>
    </row>
    <row r="1655" spans="1:30" x14ac:dyDescent="0.25">
      <c r="A1655" s="1">
        <v>41841</v>
      </c>
      <c r="B1655">
        <v>3579.99</v>
      </c>
      <c r="C1655" s="1">
        <v>41841</v>
      </c>
      <c r="D1655">
        <v>1973.63</v>
      </c>
      <c r="E1655" s="1">
        <v>41841</v>
      </c>
      <c r="F1655">
        <v>1.9060000000000001</v>
      </c>
      <c r="G1655" s="1">
        <v>38937</v>
      </c>
      <c r="H1655">
        <v>5.4459400000000002</v>
      </c>
      <c r="I1655" s="1">
        <v>41836</v>
      </c>
      <c r="J1655">
        <v>1974.75</v>
      </c>
      <c r="K1655" s="1">
        <v>41836</v>
      </c>
      <c r="L1655">
        <v>1967</v>
      </c>
      <c r="M1655" s="1">
        <v>41837</v>
      </c>
      <c r="N1655">
        <v>-7.8</v>
      </c>
      <c r="O1655" s="2">
        <v>41836</v>
      </c>
      <c r="P1655" t="s">
        <v>56</v>
      </c>
      <c r="Q1655" s="2">
        <v>41901</v>
      </c>
      <c r="R1655" s="13"/>
      <c r="S1655" s="1">
        <v>41836</v>
      </c>
      <c r="T1655" t="s">
        <v>57</v>
      </c>
      <c r="U1655" s="2">
        <v>41992</v>
      </c>
      <c r="V1655" s="13"/>
      <c r="AC1655" s="1">
        <v>41859</v>
      </c>
      <c r="AD1655">
        <v>4012.96</v>
      </c>
    </row>
    <row r="1656" spans="1:30" x14ac:dyDescent="0.25">
      <c r="A1656" s="1">
        <v>41842</v>
      </c>
      <c r="B1656">
        <v>3597.9479999999999</v>
      </c>
      <c r="C1656" s="1">
        <v>41842</v>
      </c>
      <c r="D1656">
        <v>1983.53</v>
      </c>
      <c r="E1656" s="1">
        <v>41842</v>
      </c>
      <c r="F1656">
        <v>1.8963999999999999</v>
      </c>
      <c r="G1656" s="1">
        <v>38938</v>
      </c>
      <c r="H1656">
        <v>5.4037499999999996</v>
      </c>
      <c r="I1656" s="1">
        <v>41837</v>
      </c>
      <c r="J1656">
        <v>1953.5</v>
      </c>
      <c r="K1656" s="1">
        <v>41837</v>
      </c>
      <c r="L1656">
        <v>1945.75</v>
      </c>
      <c r="M1656" s="1">
        <v>41838</v>
      </c>
      <c r="N1656">
        <v>-7.9</v>
      </c>
      <c r="O1656" s="2">
        <v>41837</v>
      </c>
      <c r="P1656" t="s">
        <v>56</v>
      </c>
      <c r="Q1656" s="2">
        <v>41901</v>
      </c>
      <c r="R1656" s="13"/>
      <c r="S1656" s="1">
        <v>41837</v>
      </c>
      <c r="T1656" t="s">
        <v>57</v>
      </c>
      <c r="U1656" s="2">
        <v>41992</v>
      </c>
      <c r="V1656" s="13"/>
      <c r="AC1656" s="1">
        <v>41862</v>
      </c>
      <c r="AD1656">
        <v>4010.39</v>
      </c>
    </row>
    <row r="1657" spans="1:30" x14ac:dyDescent="0.25">
      <c r="A1657" s="1">
        <v>41843</v>
      </c>
      <c r="B1657">
        <v>3604.2979999999998</v>
      </c>
      <c r="C1657" s="1">
        <v>41843</v>
      </c>
      <c r="D1657">
        <v>1987.01</v>
      </c>
      <c r="E1657" s="1">
        <v>41843</v>
      </c>
      <c r="F1657">
        <v>1.8932</v>
      </c>
      <c r="G1657" s="1">
        <v>38939</v>
      </c>
      <c r="H1657">
        <v>5.4018800000000002</v>
      </c>
      <c r="I1657" s="1">
        <v>41838</v>
      </c>
      <c r="J1657">
        <v>1971.5</v>
      </c>
      <c r="K1657" s="1">
        <v>41838</v>
      </c>
      <c r="L1657">
        <v>1963.75</v>
      </c>
      <c r="M1657" s="1">
        <v>41841</v>
      </c>
      <c r="N1657">
        <v>-7.9</v>
      </c>
      <c r="O1657" s="2">
        <v>41838</v>
      </c>
      <c r="P1657" t="s">
        <v>56</v>
      </c>
      <c r="Q1657" s="2">
        <v>41901</v>
      </c>
      <c r="R1657" s="13"/>
      <c r="S1657" s="1">
        <v>41838</v>
      </c>
      <c r="T1657" t="s">
        <v>57</v>
      </c>
      <c r="U1657" s="2">
        <v>41992</v>
      </c>
      <c r="V1657" s="13"/>
      <c r="AC1657" s="1">
        <v>41863</v>
      </c>
      <c r="AD1657">
        <v>4012.56</v>
      </c>
    </row>
    <row r="1658" spans="1:30" x14ac:dyDescent="0.25">
      <c r="A1658" s="1">
        <v>41844</v>
      </c>
      <c r="B1658">
        <v>3606.1039999999998</v>
      </c>
      <c r="C1658" s="1">
        <v>41844</v>
      </c>
      <c r="D1658">
        <v>1987.98</v>
      </c>
      <c r="E1658" s="1">
        <v>41844</v>
      </c>
      <c r="F1658">
        <v>1.8923000000000001</v>
      </c>
      <c r="G1658" s="1">
        <v>38940</v>
      </c>
      <c r="H1658">
        <v>5.4050000000000002</v>
      </c>
      <c r="I1658" s="1">
        <v>41841</v>
      </c>
      <c r="J1658">
        <v>1966.25</v>
      </c>
      <c r="K1658" s="1">
        <v>41841</v>
      </c>
      <c r="L1658">
        <v>1958.5</v>
      </c>
      <c r="M1658" s="1">
        <v>41842</v>
      </c>
      <c r="N1658">
        <v>-7.9</v>
      </c>
      <c r="O1658" s="2">
        <v>41841</v>
      </c>
      <c r="P1658" t="s">
        <v>56</v>
      </c>
      <c r="Q1658" s="2">
        <v>41901</v>
      </c>
      <c r="R1658" s="13"/>
      <c r="S1658" s="1">
        <v>41841</v>
      </c>
      <c r="T1658" t="s">
        <v>57</v>
      </c>
      <c r="U1658" s="2">
        <v>41992</v>
      </c>
      <c r="V1658" s="13"/>
      <c r="AC1658" s="1">
        <v>41864</v>
      </c>
      <c r="AD1658">
        <v>4006.78</v>
      </c>
    </row>
    <row r="1659" spans="1:30" x14ac:dyDescent="0.25">
      <c r="A1659" s="1">
        <v>41845</v>
      </c>
      <c r="B1659">
        <v>3588.683</v>
      </c>
      <c r="C1659" s="1">
        <v>41845</v>
      </c>
      <c r="D1659">
        <v>1978.34</v>
      </c>
      <c r="E1659" s="1">
        <v>41845</v>
      </c>
      <c r="F1659">
        <v>1.9018999999999999</v>
      </c>
      <c r="G1659" s="1">
        <v>38943</v>
      </c>
      <c r="H1659">
        <v>5.4162499999999998</v>
      </c>
      <c r="I1659" s="1">
        <v>41842</v>
      </c>
      <c r="J1659">
        <v>1975</v>
      </c>
      <c r="K1659" s="1">
        <v>41842</v>
      </c>
      <c r="L1659">
        <v>1967</v>
      </c>
      <c r="M1659" s="1">
        <v>41843</v>
      </c>
      <c r="N1659">
        <v>-7.9</v>
      </c>
      <c r="O1659" s="2">
        <v>41842</v>
      </c>
      <c r="P1659" t="s">
        <v>56</v>
      </c>
      <c r="Q1659" s="2">
        <v>41901</v>
      </c>
      <c r="R1659" s="13"/>
      <c r="S1659" s="1">
        <v>41842</v>
      </c>
      <c r="T1659" t="s">
        <v>57</v>
      </c>
      <c r="U1659" s="2">
        <v>41992</v>
      </c>
      <c r="V1659" s="13"/>
      <c r="AC1659" s="1">
        <v>41865</v>
      </c>
      <c r="AD1659">
        <v>3999.65</v>
      </c>
    </row>
    <row r="1660" spans="1:30" x14ac:dyDescent="0.25">
      <c r="A1660" s="1">
        <v>41848</v>
      </c>
      <c r="B1660">
        <v>3589.7289999999998</v>
      </c>
      <c r="C1660" s="1">
        <v>41848</v>
      </c>
      <c r="D1660">
        <v>1978.91</v>
      </c>
      <c r="E1660" s="1">
        <v>41848</v>
      </c>
      <c r="F1660">
        <v>1.9014</v>
      </c>
      <c r="G1660" s="1">
        <v>38944</v>
      </c>
      <c r="H1660">
        <v>5.4262499999999996</v>
      </c>
      <c r="I1660" s="1">
        <v>41843</v>
      </c>
      <c r="J1660">
        <v>1980.75</v>
      </c>
      <c r="K1660" s="1">
        <v>41843</v>
      </c>
      <c r="L1660">
        <v>1973</v>
      </c>
      <c r="M1660" s="1">
        <v>41844</v>
      </c>
      <c r="N1660">
        <v>-7.9</v>
      </c>
      <c r="O1660" s="2">
        <v>41843</v>
      </c>
      <c r="P1660" t="s">
        <v>56</v>
      </c>
      <c r="Q1660" s="2">
        <v>41901</v>
      </c>
      <c r="R1660" s="13"/>
      <c r="S1660" s="1">
        <v>41843</v>
      </c>
      <c r="T1660" t="s">
        <v>57</v>
      </c>
      <c r="U1660" s="2">
        <v>41992</v>
      </c>
      <c r="V1660" s="13"/>
      <c r="AC1660" s="1">
        <v>41866</v>
      </c>
      <c r="AD1660">
        <v>3999.48</v>
      </c>
    </row>
    <row r="1661" spans="1:30" x14ac:dyDescent="0.25">
      <c r="A1661" s="1">
        <v>41849</v>
      </c>
      <c r="B1661">
        <v>3573.6469999999999</v>
      </c>
      <c r="C1661" s="1">
        <v>41849</v>
      </c>
      <c r="D1661">
        <v>1969.95</v>
      </c>
      <c r="E1661" s="1">
        <v>41849</v>
      </c>
      <c r="F1661">
        <v>1.9106000000000001</v>
      </c>
      <c r="G1661" s="1">
        <v>38945</v>
      </c>
      <c r="H1661">
        <v>5.41</v>
      </c>
      <c r="I1661" s="1">
        <v>41844</v>
      </c>
      <c r="J1661">
        <v>1980.75</v>
      </c>
      <c r="K1661" s="1">
        <v>41844</v>
      </c>
      <c r="L1661">
        <v>1972.75</v>
      </c>
      <c r="M1661" s="1">
        <v>41845</v>
      </c>
      <c r="N1661">
        <v>-7.9</v>
      </c>
      <c r="O1661" s="2">
        <v>41844</v>
      </c>
      <c r="P1661" t="s">
        <v>56</v>
      </c>
      <c r="Q1661" s="2">
        <v>41901</v>
      </c>
      <c r="R1661" s="13"/>
      <c r="S1661" s="1">
        <v>41844</v>
      </c>
      <c r="T1661" t="s">
        <v>57</v>
      </c>
      <c r="U1661" s="2">
        <v>41992</v>
      </c>
      <c r="V1661" s="13"/>
      <c r="AC1661" s="1">
        <v>41869</v>
      </c>
      <c r="AD1661">
        <v>3990.48</v>
      </c>
    </row>
    <row r="1662" spans="1:30" x14ac:dyDescent="0.25">
      <c r="A1662" s="1">
        <v>41850</v>
      </c>
      <c r="B1662">
        <v>3574.4540000000002</v>
      </c>
      <c r="C1662" s="1">
        <v>41850</v>
      </c>
      <c r="D1662">
        <v>1970.07</v>
      </c>
      <c r="E1662" s="1">
        <v>41850</v>
      </c>
      <c r="F1662">
        <v>1.9119999999999999</v>
      </c>
      <c r="G1662" s="1">
        <v>38946</v>
      </c>
      <c r="H1662">
        <v>5.3925000000000001</v>
      </c>
      <c r="I1662" s="1">
        <v>41845</v>
      </c>
      <c r="J1662">
        <v>1971.5</v>
      </c>
      <c r="K1662" s="1">
        <v>41845</v>
      </c>
      <c r="L1662">
        <v>1963.5</v>
      </c>
      <c r="M1662" s="1">
        <v>41848</v>
      </c>
      <c r="N1662">
        <v>-7.9</v>
      </c>
      <c r="O1662" s="2">
        <v>41845</v>
      </c>
      <c r="P1662" t="s">
        <v>56</v>
      </c>
      <c r="Q1662" s="2">
        <v>41901</v>
      </c>
      <c r="R1662" s="13"/>
      <c r="S1662" s="1">
        <v>41845</v>
      </c>
      <c r="T1662" t="s">
        <v>57</v>
      </c>
      <c r="U1662" s="2">
        <v>41992</v>
      </c>
      <c r="V1662" s="13"/>
      <c r="AC1662" s="1">
        <v>41870</v>
      </c>
      <c r="AD1662">
        <v>3980.07</v>
      </c>
    </row>
    <row r="1663" spans="1:30" x14ac:dyDescent="0.25">
      <c r="A1663" s="1">
        <v>41851</v>
      </c>
      <c r="B1663">
        <v>3503.194</v>
      </c>
      <c r="C1663" s="1">
        <v>41851</v>
      </c>
      <c r="D1663">
        <v>1930.67</v>
      </c>
      <c r="E1663" s="1">
        <v>41851</v>
      </c>
      <c r="F1663">
        <v>1.9520999999999999</v>
      </c>
      <c r="G1663" s="1">
        <v>38947</v>
      </c>
      <c r="H1663">
        <v>5.3993799999999998</v>
      </c>
      <c r="I1663" s="1">
        <v>41848</v>
      </c>
      <c r="J1663">
        <v>1973</v>
      </c>
      <c r="K1663" s="1">
        <v>41848</v>
      </c>
      <c r="L1663">
        <v>1965</v>
      </c>
      <c r="M1663" s="1">
        <v>41849</v>
      </c>
      <c r="N1663">
        <v>-7.9</v>
      </c>
      <c r="O1663" s="2">
        <v>41848</v>
      </c>
      <c r="P1663" t="s">
        <v>56</v>
      </c>
      <c r="Q1663" s="2">
        <v>41901</v>
      </c>
      <c r="R1663" s="13"/>
      <c r="S1663" s="1">
        <v>41848</v>
      </c>
      <c r="T1663" t="s">
        <v>57</v>
      </c>
      <c r="U1663" s="2">
        <v>41992</v>
      </c>
      <c r="V1663" s="13"/>
      <c r="AC1663" s="1">
        <v>41871</v>
      </c>
      <c r="AD1663">
        <v>3974.85</v>
      </c>
    </row>
    <row r="1664" spans="1:30" x14ac:dyDescent="0.25">
      <c r="A1664" s="1">
        <v>41852</v>
      </c>
      <c r="B1664">
        <v>3493.1759999999999</v>
      </c>
      <c r="C1664" s="1">
        <v>41852</v>
      </c>
      <c r="D1664">
        <v>1925.15</v>
      </c>
      <c r="E1664" s="1">
        <v>41852</v>
      </c>
      <c r="F1664">
        <v>1.9573</v>
      </c>
      <c r="G1664" s="1">
        <v>38950</v>
      </c>
      <c r="H1664">
        <v>5.3981300000000001</v>
      </c>
      <c r="I1664" s="1">
        <v>41849</v>
      </c>
      <c r="J1664">
        <v>1963</v>
      </c>
      <c r="K1664" s="1">
        <v>41849</v>
      </c>
      <c r="L1664">
        <v>1955</v>
      </c>
      <c r="M1664" s="1">
        <v>41850</v>
      </c>
      <c r="N1664">
        <v>-7.9</v>
      </c>
      <c r="O1664" s="2">
        <v>41849</v>
      </c>
      <c r="P1664" t="s">
        <v>56</v>
      </c>
      <c r="Q1664" s="2">
        <v>41901</v>
      </c>
      <c r="R1664" s="13"/>
      <c r="S1664" s="1">
        <v>41849</v>
      </c>
      <c r="T1664" t="s">
        <v>57</v>
      </c>
      <c r="U1664" s="2">
        <v>41992</v>
      </c>
      <c r="V1664" s="13"/>
      <c r="AC1664" s="1">
        <v>41872</v>
      </c>
      <c r="AD1664">
        <v>3969.75</v>
      </c>
    </row>
    <row r="1665" spans="1:30" x14ac:dyDescent="0.25">
      <c r="A1665" s="1">
        <v>41855</v>
      </c>
      <c r="B1665">
        <v>3518.306</v>
      </c>
      <c r="C1665" s="1">
        <v>41855</v>
      </c>
      <c r="D1665">
        <v>1938.99</v>
      </c>
      <c r="E1665" s="1">
        <v>41855</v>
      </c>
      <c r="F1665">
        <v>1.9439</v>
      </c>
      <c r="G1665" s="1">
        <v>38951</v>
      </c>
      <c r="H1665">
        <v>5.4</v>
      </c>
      <c r="I1665" s="1">
        <v>41850</v>
      </c>
      <c r="J1665">
        <v>1965</v>
      </c>
      <c r="K1665" s="1">
        <v>41850</v>
      </c>
      <c r="L1665">
        <v>1957.25</v>
      </c>
      <c r="M1665" s="1">
        <v>41851</v>
      </c>
      <c r="N1665">
        <v>-7.9</v>
      </c>
      <c r="O1665" s="2">
        <v>41850</v>
      </c>
      <c r="P1665" t="s">
        <v>56</v>
      </c>
      <c r="Q1665" s="2">
        <v>41901</v>
      </c>
      <c r="R1665" s="13"/>
      <c r="S1665" s="1">
        <v>41850</v>
      </c>
      <c r="T1665" t="s">
        <v>57</v>
      </c>
      <c r="U1665" s="2">
        <v>41992</v>
      </c>
      <c r="V1665" s="13"/>
      <c r="AC1665" s="1">
        <v>41873</v>
      </c>
      <c r="AD1665">
        <v>3972.39</v>
      </c>
    </row>
    <row r="1666" spans="1:30" x14ac:dyDescent="0.25">
      <c r="A1666" s="1">
        <v>41856</v>
      </c>
      <c r="B1666">
        <v>3484.5619999999999</v>
      </c>
      <c r="C1666" s="1">
        <v>41856</v>
      </c>
      <c r="D1666">
        <v>1920.21</v>
      </c>
      <c r="E1666" s="1">
        <v>41856</v>
      </c>
      <c r="F1666">
        <v>1.9628000000000001</v>
      </c>
      <c r="G1666" s="1">
        <v>38952</v>
      </c>
      <c r="H1666">
        <v>5.4</v>
      </c>
      <c r="I1666" s="1">
        <v>41851</v>
      </c>
      <c r="J1666">
        <v>1924.75</v>
      </c>
      <c r="K1666" s="1">
        <v>41851</v>
      </c>
      <c r="L1666">
        <v>1917</v>
      </c>
      <c r="M1666" s="1">
        <v>41852</v>
      </c>
      <c r="N1666">
        <v>-7.9</v>
      </c>
      <c r="O1666" s="2">
        <v>41851</v>
      </c>
      <c r="P1666" t="s">
        <v>56</v>
      </c>
      <c r="Q1666" s="2">
        <v>41901</v>
      </c>
      <c r="R1666" s="13"/>
      <c r="S1666" s="1">
        <v>41851</v>
      </c>
      <c r="T1666" t="s">
        <v>57</v>
      </c>
      <c r="U1666" s="2">
        <v>41992</v>
      </c>
      <c r="V1666" s="13"/>
      <c r="AC1666" s="1">
        <v>41876</v>
      </c>
      <c r="AD1666">
        <v>3970.08</v>
      </c>
    </row>
    <row r="1667" spans="1:30" x14ac:dyDescent="0.25">
      <c r="A1667" s="1">
        <v>41857</v>
      </c>
      <c r="B1667">
        <v>3485.665</v>
      </c>
      <c r="C1667" s="1">
        <v>41857</v>
      </c>
      <c r="D1667">
        <v>1920.24</v>
      </c>
      <c r="E1667" s="1">
        <v>41857</v>
      </c>
      <c r="F1667">
        <v>1.9670000000000001</v>
      </c>
      <c r="G1667" s="1">
        <v>38953</v>
      </c>
      <c r="H1667">
        <v>5.4</v>
      </c>
      <c r="I1667" s="1">
        <v>41852</v>
      </c>
      <c r="J1667">
        <v>1918.5</v>
      </c>
      <c r="K1667" s="1">
        <v>41852</v>
      </c>
      <c r="L1667">
        <v>1910.5</v>
      </c>
      <c r="M1667" s="1">
        <v>41855</v>
      </c>
      <c r="N1667">
        <v>-7.9</v>
      </c>
      <c r="O1667" s="2">
        <v>41852</v>
      </c>
      <c r="P1667" t="s">
        <v>56</v>
      </c>
      <c r="Q1667" s="2">
        <v>41901</v>
      </c>
      <c r="R1667" s="13"/>
      <c r="S1667" s="1">
        <v>41852</v>
      </c>
      <c r="T1667" t="s">
        <v>57</v>
      </c>
      <c r="U1667" s="2">
        <v>41992</v>
      </c>
      <c r="V1667" s="13"/>
      <c r="AC1667" s="1">
        <v>41877</v>
      </c>
      <c r="AD1667">
        <v>3969.12</v>
      </c>
    </row>
    <row r="1668" spans="1:30" x14ac:dyDescent="0.25">
      <c r="A1668" s="1">
        <v>41858</v>
      </c>
      <c r="B1668">
        <v>3467.14</v>
      </c>
      <c r="C1668" s="1">
        <v>41858</v>
      </c>
      <c r="D1668">
        <v>1909.57</v>
      </c>
      <c r="E1668" s="1">
        <v>41858</v>
      </c>
      <c r="F1668">
        <v>1.9796</v>
      </c>
      <c r="G1668" s="1">
        <v>38954</v>
      </c>
      <c r="H1668">
        <v>5.4</v>
      </c>
      <c r="I1668" s="1">
        <v>41855</v>
      </c>
      <c r="J1668">
        <v>1932</v>
      </c>
      <c r="K1668" s="1">
        <v>41855</v>
      </c>
      <c r="L1668">
        <v>1924.25</v>
      </c>
      <c r="M1668" s="1">
        <v>41856</v>
      </c>
      <c r="N1668">
        <v>-7.9</v>
      </c>
      <c r="O1668" s="2">
        <v>41855</v>
      </c>
      <c r="P1668" t="s">
        <v>56</v>
      </c>
      <c r="Q1668" s="2">
        <v>41901</v>
      </c>
      <c r="R1668" s="13"/>
      <c r="S1668" s="1">
        <v>41855</v>
      </c>
      <c r="T1668" t="s">
        <v>57</v>
      </c>
      <c r="U1668" s="2">
        <v>41992</v>
      </c>
      <c r="V1668" s="13"/>
      <c r="AC1668" s="1">
        <v>41878</v>
      </c>
      <c r="AD1668">
        <v>3968.9</v>
      </c>
    </row>
    <row r="1669" spans="1:30" x14ac:dyDescent="0.25">
      <c r="A1669" s="1">
        <v>41859</v>
      </c>
      <c r="B1669">
        <v>3507.2109999999998</v>
      </c>
      <c r="C1669" s="1">
        <v>41859</v>
      </c>
      <c r="D1669">
        <v>1931.59</v>
      </c>
      <c r="E1669" s="1">
        <v>41859</v>
      </c>
      <c r="F1669">
        <v>1.9575</v>
      </c>
      <c r="G1669" s="1">
        <v>38957</v>
      </c>
      <c r="H1669">
        <v>5.4</v>
      </c>
      <c r="I1669" s="1">
        <v>41856</v>
      </c>
      <c r="J1669">
        <v>1913</v>
      </c>
      <c r="K1669" s="1">
        <v>41856</v>
      </c>
      <c r="L1669">
        <v>1905</v>
      </c>
      <c r="M1669" s="1">
        <v>41857</v>
      </c>
      <c r="N1669">
        <v>-7.9</v>
      </c>
      <c r="O1669" s="2">
        <v>41856</v>
      </c>
      <c r="P1669" t="s">
        <v>56</v>
      </c>
      <c r="Q1669" s="2">
        <v>41901</v>
      </c>
      <c r="R1669" s="13"/>
      <c r="S1669" s="1">
        <v>41856</v>
      </c>
      <c r="T1669" t="s">
        <v>57</v>
      </c>
      <c r="U1669" s="2">
        <v>41992</v>
      </c>
      <c r="V1669" s="13"/>
      <c r="AC1669" s="1">
        <v>41879</v>
      </c>
      <c r="AD1669">
        <v>3969.56</v>
      </c>
    </row>
    <row r="1670" spans="1:30" x14ac:dyDescent="0.25">
      <c r="A1670" s="1">
        <v>41862</v>
      </c>
      <c r="B1670">
        <v>3517.5329999999999</v>
      </c>
      <c r="C1670" s="1">
        <v>41862</v>
      </c>
      <c r="D1670">
        <v>1936.92</v>
      </c>
      <c r="E1670" s="1">
        <v>41862</v>
      </c>
      <c r="F1670">
        <v>1.9539</v>
      </c>
      <c r="G1670" s="1">
        <v>38958</v>
      </c>
      <c r="H1670">
        <v>5.4</v>
      </c>
      <c r="I1670" s="1">
        <v>41857</v>
      </c>
      <c r="J1670">
        <v>1914.75</v>
      </c>
      <c r="K1670" s="1">
        <v>41857</v>
      </c>
      <c r="L1670">
        <v>1907</v>
      </c>
      <c r="M1670" s="1">
        <v>41858</v>
      </c>
      <c r="N1670">
        <v>-7.8</v>
      </c>
      <c r="O1670" s="2">
        <v>41857</v>
      </c>
      <c r="P1670" t="s">
        <v>56</v>
      </c>
      <c r="Q1670" s="2">
        <v>41901</v>
      </c>
      <c r="R1670" s="13"/>
      <c r="S1670" s="1">
        <v>41857</v>
      </c>
      <c r="T1670" t="s">
        <v>57</v>
      </c>
      <c r="U1670" s="2">
        <v>41992</v>
      </c>
      <c r="V1670" s="13"/>
      <c r="AC1670" s="1">
        <v>41880</v>
      </c>
      <c r="AD1670">
        <v>3969.29</v>
      </c>
    </row>
    <row r="1671" spans="1:30" x14ac:dyDescent="0.25">
      <c r="A1671" s="1">
        <v>41863</v>
      </c>
      <c r="B1671">
        <v>3511.962</v>
      </c>
      <c r="C1671" s="1">
        <v>41863</v>
      </c>
      <c r="D1671">
        <v>1933.75</v>
      </c>
      <c r="E1671" s="1">
        <v>41863</v>
      </c>
      <c r="F1671">
        <v>1.9579</v>
      </c>
      <c r="G1671" s="1">
        <v>38959</v>
      </c>
      <c r="H1671">
        <v>5.4</v>
      </c>
      <c r="I1671" s="1">
        <v>41858</v>
      </c>
      <c r="J1671">
        <v>1905.25</v>
      </c>
      <c r="K1671" s="1">
        <v>41858</v>
      </c>
      <c r="L1671">
        <v>1897.5</v>
      </c>
      <c r="M1671" s="1">
        <v>41859</v>
      </c>
      <c r="N1671">
        <v>-7.8</v>
      </c>
      <c r="O1671" s="2">
        <v>41858</v>
      </c>
      <c r="P1671" t="s">
        <v>56</v>
      </c>
      <c r="Q1671" s="2">
        <v>41901</v>
      </c>
      <c r="R1671" s="13"/>
      <c r="S1671" s="1">
        <v>41858</v>
      </c>
      <c r="T1671" t="s">
        <v>57</v>
      </c>
      <c r="U1671" s="2">
        <v>41992</v>
      </c>
      <c r="V1671" s="13"/>
      <c r="AC1671" s="1">
        <v>41884</v>
      </c>
      <c r="AD1671">
        <v>3969.47</v>
      </c>
    </row>
    <row r="1672" spans="1:30" x14ac:dyDescent="0.25">
      <c r="A1672" s="1">
        <v>41864</v>
      </c>
      <c r="B1672">
        <v>3536.42</v>
      </c>
      <c r="C1672" s="1">
        <v>41864</v>
      </c>
      <c r="D1672">
        <v>1946.72</v>
      </c>
      <c r="E1672" s="1">
        <v>41864</v>
      </c>
      <c r="F1672">
        <v>1.9468999999999999</v>
      </c>
      <c r="G1672" s="1">
        <v>38960</v>
      </c>
      <c r="H1672">
        <v>5.3975</v>
      </c>
      <c r="I1672" s="1">
        <v>41859</v>
      </c>
      <c r="J1672">
        <v>1923.75</v>
      </c>
      <c r="K1672" s="1">
        <v>41859</v>
      </c>
      <c r="L1672">
        <v>1916</v>
      </c>
      <c r="M1672" s="1">
        <v>41862</v>
      </c>
      <c r="N1672">
        <v>-7.8</v>
      </c>
      <c r="O1672" s="2">
        <v>41859</v>
      </c>
      <c r="P1672" t="s">
        <v>56</v>
      </c>
      <c r="Q1672" s="2">
        <v>41901</v>
      </c>
      <c r="R1672" s="13"/>
      <c r="S1672" s="1">
        <v>41859</v>
      </c>
      <c r="T1672" t="s">
        <v>57</v>
      </c>
      <c r="U1672" s="2">
        <v>41992</v>
      </c>
      <c r="V1672" s="13"/>
      <c r="AC1672" s="1">
        <v>41885</v>
      </c>
      <c r="AD1672">
        <v>3969.57</v>
      </c>
    </row>
    <row r="1673" spans="1:30" x14ac:dyDescent="0.25">
      <c r="A1673" s="1">
        <v>41865</v>
      </c>
      <c r="B1673">
        <v>3551.9659999999999</v>
      </c>
      <c r="C1673" s="1">
        <v>41865</v>
      </c>
      <c r="D1673">
        <v>1955.18</v>
      </c>
      <c r="E1673" s="1">
        <v>41865</v>
      </c>
      <c r="F1673">
        <v>1.9392</v>
      </c>
      <c r="G1673" s="1">
        <v>38961</v>
      </c>
      <c r="H1673">
        <v>5.3906299999999998</v>
      </c>
      <c r="I1673" s="1">
        <v>41862</v>
      </c>
      <c r="J1673">
        <v>1932.5</v>
      </c>
      <c r="K1673" s="1">
        <v>41862</v>
      </c>
      <c r="L1673">
        <v>1924.75</v>
      </c>
      <c r="M1673" s="1">
        <v>41863</v>
      </c>
      <c r="N1673">
        <v>-7.8</v>
      </c>
      <c r="O1673" s="2">
        <v>41862</v>
      </c>
      <c r="P1673" t="s">
        <v>56</v>
      </c>
      <c r="Q1673" s="2">
        <v>41901</v>
      </c>
      <c r="R1673" s="13"/>
      <c r="S1673" s="1">
        <v>41862</v>
      </c>
      <c r="T1673" t="s">
        <v>57</v>
      </c>
      <c r="U1673" s="2">
        <v>41992</v>
      </c>
      <c r="V1673" s="13"/>
      <c r="AC1673" s="1">
        <v>41886</v>
      </c>
      <c r="AD1673">
        <v>3969.6</v>
      </c>
    </row>
    <row r="1674" spans="1:30" x14ac:dyDescent="0.25">
      <c r="A1674" s="1">
        <v>41866</v>
      </c>
      <c r="B1674">
        <v>3552.1729999999998</v>
      </c>
      <c r="C1674" s="1">
        <v>41866</v>
      </c>
      <c r="D1674">
        <v>1955.06</v>
      </c>
      <c r="E1674" s="1">
        <v>41866</v>
      </c>
      <c r="F1674">
        <v>1.9401000000000002</v>
      </c>
      <c r="G1674" s="1">
        <v>38965</v>
      </c>
      <c r="H1674">
        <v>5.39</v>
      </c>
      <c r="I1674" s="1">
        <v>41863</v>
      </c>
      <c r="J1674">
        <v>1930.5</v>
      </c>
      <c r="K1674" s="1">
        <v>41863</v>
      </c>
      <c r="L1674">
        <v>1922.5</v>
      </c>
      <c r="M1674" s="1">
        <v>41864</v>
      </c>
      <c r="N1674">
        <v>-7.9</v>
      </c>
      <c r="O1674" s="2">
        <v>41863</v>
      </c>
      <c r="P1674" t="s">
        <v>56</v>
      </c>
      <c r="Q1674" s="2">
        <v>41901</v>
      </c>
      <c r="R1674" s="13"/>
      <c r="S1674" s="1">
        <v>41863</v>
      </c>
      <c r="T1674" t="s">
        <v>57</v>
      </c>
      <c r="U1674" s="2">
        <v>41992</v>
      </c>
      <c r="V1674" s="13"/>
      <c r="AC1674" s="1">
        <v>41887</v>
      </c>
      <c r="AD1674">
        <v>3970.53</v>
      </c>
    </row>
    <row r="1675" spans="1:30" x14ac:dyDescent="0.25">
      <c r="A1675" s="1">
        <v>41869</v>
      </c>
      <c r="B1675">
        <v>3582.7049999999999</v>
      </c>
      <c r="C1675" s="1">
        <v>41869</v>
      </c>
      <c r="D1675">
        <v>1971.74</v>
      </c>
      <c r="E1675" s="1">
        <v>41869</v>
      </c>
      <c r="F1675">
        <v>1.9243999999999999</v>
      </c>
      <c r="G1675" s="1">
        <v>38966</v>
      </c>
      <c r="H1675">
        <v>5.39</v>
      </c>
      <c r="I1675" s="1">
        <v>41864</v>
      </c>
      <c r="J1675">
        <v>1944.75</v>
      </c>
      <c r="K1675" s="1">
        <v>41864</v>
      </c>
      <c r="L1675">
        <v>1936.75</v>
      </c>
      <c r="M1675" s="1">
        <v>41865</v>
      </c>
      <c r="N1675">
        <v>-7.8</v>
      </c>
      <c r="O1675" s="2">
        <v>41864</v>
      </c>
      <c r="P1675" t="s">
        <v>56</v>
      </c>
      <c r="Q1675" s="2">
        <v>41901</v>
      </c>
      <c r="R1675" s="13"/>
      <c r="S1675" s="1">
        <v>41864</v>
      </c>
      <c r="T1675" t="s">
        <v>57</v>
      </c>
      <c r="U1675" s="2">
        <v>41992</v>
      </c>
      <c r="V1675" s="13"/>
      <c r="AC1675" s="1">
        <v>41890</v>
      </c>
      <c r="AD1675">
        <v>3972.04</v>
      </c>
    </row>
    <row r="1676" spans="1:30" x14ac:dyDescent="0.25">
      <c r="A1676" s="1">
        <v>41870</v>
      </c>
      <c r="B1676">
        <v>3601.3330000000001</v>
      </c>
      <c r="C1676" s="1">
        <v>41870</v>
      </c>
      <c r="D1676">
        <v>1981.6</v>
      </c>
      <c r="E1676" s="1">
        <v>41870</v>
      </c>
      <c r="F1676">
        <v>1.9171</v>
      </c>
      <c r="G1676" s="1">
        <v>38967</v>
      </c>
      <c r="H1676">
        <v>5.39</v>
      </c>
      <c r="I1676" s="1">
        <v>41865</v>
      </c>
      <c r="J1676">
        <v>1953.5</v>
      </c>
      <c r="K1676" s="1">
        <v>41865</v>
      </c>
      <c r="L1676">
        <v>1945.75</v>
      </c>
      <c r="M1676" s="1">
        <v>41866</v>
      </c>
      <c r="N1676">
        <v>-7.9</v>
      </c>
      <c r="O1676" s="2">
        <v>41865</v>
      </c>
      <c r="P1676" t="s">
        <v>56</v>
      </c>
      <c r="Q1676" s="2">
        <v>41901</v>
      </c>
      <c r="R1676" s="13"/>
      <c r="S1676" s="1">
        <v>41865</v>
      </c>
      <c r="T1676" t="s">
        <v>57</v>
      </c>
      <c r="U1676" s="2">
        <v>41992</v>
      </c>
      <c r="V1676" s="13"/>
      <c r="AC1676" s="1">
        <v>41891</v>
      </c>
      <c r="AD1676">
        <v>3971.81</v>
      </c>
    </row>
    <row r="1677" spans="1:30" x14ac:dyDescent="0.25">
      <c r="A1677" s="1">
        <v>41871</v>
      </c>
      <c r="B1677">
        <v>3610.49</v>
      </c>
      <c r="C1677" s="1">
        <v>41871</v>
      </c>
      <c r="D1677">
        <v>1986.51</v>
      </c>
      <c r="E1677" s="1">
        <v>41871</v>
      </c>
      <c r="F1677">
        <v>1.9137</v>
      </c>
      <c r="G1677" s="1">
        <v>38968</v>
      </c>
      <c r="H1677">
        <v>5.39</v>
      </c>
      <c r="I1677" s="1">
        <v>41866</v>
      </c>
      <c r="J1677">
        <v>1952.5</v>
      </c>
      <c r="K1677" s="1">
        <v>41866</v>
      </c>
      <c r="L1677">
        <v>1944.5</v>
      </c>
      <c r="M1677" s="1">
        <v>41869</v>
      </c>
      <c r="N1677">
        <v>-7.8</v>
      </c>
      <c r="O1677" s="2">
        <v>41866</v>
      </c>
      <c r="P1677" t="s">
        <v>56</v>
      </c>
      <c r="Q1677" s="2">
        <v>41901</v>
      </c>
      <c r="R1677" s="13"/>
      <c r="S1677" s="1">
        <v>41866</v>
      </c>
      <c r="T1677" t="s">
        <v>57</v>
      </c>
      <c r="U1677" s="2">
        <v>41992</v>
      </c>
      <c r="V1677" s="13"/>
      <c r="AC1677" s="1">
        <v>41892</v>
      </c>
      <c r="AD1677">
        <v>3975.55</v>
      </c>
    </row>
    <row r="1678" spans="1:30" x14ac:dyDescent="0.25">
      <c r="A1678" s="1">
        <v>41872</v>
      </c>
      <c r="B1678">
        <v>3621.23</v>
      </c>
      <c r="C1678" s="1">
        <v>41872</v>
      </c>
      <c r="D1678">
        <v>1992.37</v>
      </c>
      <c r="E1678" s="1">
        <v>41872</v>
      </c>
      <c r="F1678">
        <v>1.9087000000000001</v>
      </c>
      <c r="G1678" s="1">
        <v>38971</v>
      </c>
      <c r="H1678">
        <v>5.39</v>
      </c>
      <c r="I1678" s="1">
        <v>41869</v>
      </c>
      <c r="J1678">
        <v>1967.5</v>
      </c>
      <c r="K1678" s="1">
        <v>41869</v>
      </c>
      <c r="L1678">
        <v>1959.75</v>
      </c>
      <c r="M1678" s="1">
        <v>41870</v>
      </c>
      <c r="N1678">
        <v>-7.8</v>
      </c>
      <c r="O1678" s="2">
        <v>41869</v>
      </c>
      <c r="P1678" t="s">
        <v>56</v>
      </c>
      <c r="Q1678" s="2">
        <v>41901</v>
      </c>
      <c r="R1678" s="13"/>
      <c r="S1678" s="1">
        <v>41869</v>
      </c>
      <c r="T1678" t="s">
        <v>57</v>
      </c>
      <c r="U1678" s="2">
        <v>41992</v>
      </c>
      <c r="V1678" s="13"/>
      <c r="AC1678" s="1">
        <v>41893</v>
      </c>
      <c r="AD1678">
        <v>3975.76</v>
      </c>
    </row>
    <row r="1679" spans="1:30" x14ac:dyDescent="0.25">
      <c r="A1679" s="1">
        <v>41873</v>
      </c>
      <c r="B1679">
        <v>3614.5030000000002</v>
      </c>
      <c r="C1679" s="1">
        <v>41873</v>
      </c>
      <c r="D1679">
        <v>1988.4</v>
      </c>
      <c r="E1679" s="1">
        <v>41873</v>
      </c>
      <c r="F1679">
        <v>1.9137</v>
      </c>
      <c r="G1679" s="1">
        <v>38972</v>
      </c>
      <c r="H1679">
        <v>5.39</v>
      </c>
      <c r="I1679" s="1">
        <v>41870</v>
      </c>
      <c r="J1679">
        <v>1977.25</v>
      </c>
      <c r="K1679" s="1">
        <v>41870</v>
      </c>
      <c r="L1679">
        <v>1969.5</v>
      </c>
      <c r="M1679" s="1">
        <v>41871</v>
      </c>
      <c r="N1679">
        <v>-7.9</v>
      </c>
      <c r="O1679" s="2">
        <v>41870</v>
      </c>
      <c r="P1679" t="s">
        <v>56</v>
      </c>
      <c r="Q1679" s="2">
        <v>41901</v>
      </c>
      <c r="R1679" s="13"/>
      <c r="S1679" s="1">
        <v>41870</v>
      </c>
      <c r="T1679" t="s">
        <v>57</v>
      </c>
      <c r="U1679" s="2">
        <v>41992</v>
      </c>
      <c r="V1679" s="13"/>
      <c r="AC1679" s="1">
        <v>41894</v>
      </c>
      <c r="AD1679">
        <v>3975.57</v>
      </c>
    </row>
    <row r="1680" spans="1:30" x14ac:dyDescent="0.25">
      <c r="A1680" s="1">
        <v>41876</v>
      </c>
      <c r="B1680">
        <v>3631.8629999999998</v>
      </c>
      <c r="C1680" s="1">
        <v>41876</v>
      </c>
      <c r="D1680">
        <v>1997.92</v>
      </c>
      <c r="E1680" s="1">
        <v>41876</v>
      </c>
      <c r="F1680">
        <v>1.9045999999999998</v>
      </c>
      <c r="G1680" s="1">
        <v>38973</v>
      </c>
      <c r="H1680">
        <v>5.39</v>
      </c>
      <c r="I1680" s="1">
        <v>41871</v>
      </c>
      <c r="J1680">
        <v>1983.25</v>
      </c>
      <c r="K1680" s="1">
        <v>41871</v>
      </c>
      <c r="L1680">
        <v>1975.5</v>
      </c>
      <c r="M1680" s="1">
        <v>41872</v>
      </c>
      <c r="N1680">
        <v>-7.9</v>
      </c>
      <c r="O1680" s="2">
        <v>41871</v>
      </c>
      <c r="P1680" t="s">
        <v>56</v>
      </c>
      <c r="Q1680" s="2">
        <v>41901</v>
      </c>
      <c r="R1680" s="13"/>
      <c r="S1680" s="1">
        <v>41871</v>
      </c>
      <c r="T1680" t="s">
        <v>57</v>
      </c>
      <c r="U1680" s="2">
        <v>41992</v>
      </c>
      <c r="V1680" s="13"/>
      <c r="AC1680" s="1">
        <v>41897</v>
      </c>
      <c r="AD1680">
        <v>3974.97</v>
      </c>
    </row>
    <row r="1681" spans="1:30" x14ac:dyDescent="0.25">
      <c r="A1681" s="1">
        <v>41877</v>
      </c>
      <c r="B1681">
        <v>3635.7080000000001</v>
      </c>
      <c r="C1681" s="1">
        <v>41877</v>
      </c>
      <c r="D1681">
        <v>2000.02</v>
      </c>
      <c r="E1681" s="1">
        <v>41877</v>
      </c>
      <c r="F1681">
        <v>1.9028</v>
      </c>
      <c r="G1681" s="1">
        <v>38974</v>
      </c>
      <c r="H1681">
        <v>5.39</v>
      </c>
      <c r="I1681" s="1">
        <v>41872</v>
      </c>
      <c r="J1681">
        <v>1989.5</v>
      </c>
      <c r="K1681" s="1">
        <v>41872</v>
      </c>
      <c r="L1681">
        <v>1981.75</v>
      </c>
      <c r="M1681" s="1">
        <v>41873</v>
      </c>
      <c r="N1681">
        <v>-7.9</v>
      </c>
      <c r="O1681" s="2">
        <v>41872</v>
      </c>
      <c r="P1681" t="s">
        <v>56</v>
      </c>
      <c r="Q1681" s="2">
        <v>41901</v>
      </c>
      <c r="R1681" s="13"/>
      <c r="S1681" s="1">
        <v>41872</v>
      </c>
      <c r="T1681" t="s">
        <v>57</v>
      </c>
      <c r="U1681" s="2">
        <v>41992</v>
      </c>
      <c r="V1681" s="13"/>
      <c r="AC1681" s="1">
        <v>41898</v>
      </c>
      <c r="AD1681">
        <v>3979.07</v>
      </c>
    </row>
    <row r="1682" spans="1:30" x14ac:dyDescent="0.25">
      <c r="A1682" s="1">
        <v>41878</v>
      </c>
      <c r="B1682">
        <v>3636.6439999999998</v>
      </c>
      <c r="C1682" s="1">
        <v>41878</v>
      </c>
      <c r="D1682">
        <v>2000.12</v>
      </c>
      <c r="E1682" s="1">
        <v>41878</v>
      </c>
      <c r="F1682">
        <v>1.9051</v>
      </c>
      <c r="G1682" s="1">
        <v>38975</v>
      </c>
      <c r="H1682">
        <v>5.39</v>
      </c>
      <c r="I1682" s="1">
        <v>41873</v>
      </c>
      <c r="J1682">
        <v>1987.75</v>
      </c>
      <c r="K1682" s="1">
        <v>41873</v>
      </c>
      <c r="L1682">
        <v>1980</v>
      </c>
      <c r="M1682" s="1">
        <v>41876</v>
      </c>
      <c r="N1682">
        <v>-7.9</v>
      </c>
      <c r="O1682" s="2">
        <v>41873</v>
      </c>
      <c r="P1682" t="s">
        <v>56</v>
      </c>
      <c r="Q1682" s="2">
        <v>41901</v>
      </c>
      <c r="R1682" s="13"/>
      <c r="S1682" s="1">
        <v>41873</v>
      </c>
      <c r="T1682" t="s">
        <v>57</v>
      </c>
      <c r="U1682" s="2">
        <v>41992</v>
      </c>
      <c r="V1682" s="13"/>
      <c r="AC1682" s="1">
        <v>41899</v>
      </c>
      <c r="AD1682">
        <v>3978.16</v>
      </c>
    </row>
    <row r="1683" spans="1:30" x14ac:dyDescent="0.25">
      <c r="A1683" s="1">
        <v>41879</v>
      </c>
      <c r="B1683">
        <v>3630.982</v>
      </c>
      <c r="C1683" s="1">
        <v>41879</v>
      </c>
      <c r="D1683">
        <v>1996.74</v>
      </c>
      <c r="E1683" s="1">
        <v>41879</v>
      </c>
      <c r="F1683">
        <v>1.9097</v>
      </c>
      <c r="G1683" s="1">
        <v>38978</v>
      </c>
      <c r="H1683">
        <v>5.39</v>
      </c>
      <c r="I1683" s="1">
        <v>41876</v>
      </c>
      <c r="J1683">
        <v>1995</v>
      </c>
      <c r="K1683" s="1">
        <v>41876</v>
      </c>
      <c r="L1683">
        <v>1987</v>
      </c>
      <c r="M1683" s="1">
        <v>41877</v>
      </c>
      <c r="N1683">
        <v>-7.8</v>
      </c>
      <c r="O1683" s="2">
        <v>41876</v>
      </c>
      <c r="P1683" t="s">
        <v>56</v>
      </c>
      <c r="Q1683" s="2">
        <v>41901</v>
      </c>
      <c r="R1683" s="13"/>
      <c r="S1683" s="1">
        <v>41876</v>
      </c>
      <c r="T1683" t="s">
        <v>57</v>
      </c>
      <c r="U1683" s="2">
        <v>41992</v>
      </c>
      <c r="V1683" s="13"/>
      <c r="AC1683" s="1">
        <v>41900</v>
      </c>
      <c r="AD1683">
        <v>3973.96</v>
      </c>
    </row>
    <row r="1684" spans="1:30" x14ac:dyDescent="0.25">
      <c r="A1684" s="1">
        <v>41880</v>
      </c>
      <c r="B1684">
        <v>3643.3389999999999</v>
      </c>
      <c r="C1684" s="1">
        <v>41880</v>
      </c>
      <c r="D1684">
        <v>2003.37</v>
      </c>
      <c r="E1684" s="1">
        <v>41880</v>
      </c>
      <c r="F1684">
        <v>1.905</v>
      </c>
      <c r="G1684" s="1">
        <v>38979</v>
      </c>
      <c r="H1684">
        <v>5.39</v>
      </c>
      <c r="I1684" s="1">
        <v>41877</v>
      </c>
      <c r="J1684">
        <v>1998.5</v>
      </c>
      <c r="K1684" s="1">
        <v>41877</v>
      </c>
      <c r="L1684">
        <v>1990.75</v>
      </c>
      <c r="M1684" s="1">
        <v>41878</v>
      </c>
      <c r="N1684">
        <v>-7.9</v>
      </c>
      <c r="O1684" s="2">
        <v>41877</v>
      </c>
      <c r="P1684" t="s">
        <v>56</v>
      </c>
      <c r="Q1684" s="2">
        <v>41901</v>
      </c>
      <c r="R1684" s="13"/>
      <c r="S1684" s="1">
        <v>41877</v>
      </c>
      <c r="T1684" t="s">
        <v>57</v>
      </c>
      <c r="U1684" s="2">
        <v>41992</v>
      </c>
      <c r="V1684" s="13"/>
      <c r="AC1684" s="1">
        <v>41901</v>
      </c>
      <c r="AD1684">
        <v>3974.56</v>
      </c>
    </row>
    <row r="1685" spans="1:30" x14ac:dyDescent="0.25">
      <c r="A1685" s="1">
        <v>41884</v>
      </c>
      <c r="B1685">
        <v>3641.5210000000002</v>
      </c>
      <c r="C1685" s="1">
        <v>41884</v>
      </c>
      <c r="D1685">
        <v>2002.28</v>
      </c>
      <c r="E1685" s="1">
        <v>41884</v>
      </c>
      <c r="F1685">
        <v>1.9066000000000001</v>
      </c>
      <c r="G1685" s="1">
        <v>38980</v>
      </c>
      <c r="H1685">
        <v>5.3868799999999997</v>
      </c>
      <c r="I1685" s="1">
        <v>41878</v>
      </c>
      <c r="J1685">
        <v>1997</v>
      </c>
      <c r="K1685" s="1">
        <v>41878</v>
      </c>
      <c r="L1685">
        <v>1989.25</v>
      </c>
      <c r="M1685" s="1">
        <v>41879</v>
      </c>
      <c r="N1685">
        <v>-8</v>
      </c>
      <c r="O1685" s="2">
        <v>41878</v>
      </c>
      <c r="P1685" t="s">
        <v>56</v>
      </c>
      <c r="Q1685" s="2">
        <v>41901</v>
      </c>
      <c r="R1685" s="13"/>
      <c r="S1685" s="1">
        <v>41878</v>
      </c>
      <c r="T1685" t="s">
        <v>57</v>
      </c>
      <c r="U1685" s="2">
        <v>41992</v>
      </c>
      <c r="V1685" s="13"/>
      <c r="AC1685" s="1">
        <v>41904</v>
      </c>
      <c r="AD1685">
        <v>3981.65</v>
      </c>
    </row>
    <row r="1686" spans="1:30" x14ac:dyDescent="0.25">
      <c r="A1686" s="1">
        <v>41885</v>
      </c>
      <c r="B1686">
        <v>3639.3519999999999</v>
      </c>
      <c r="C1686" s="1">
        <v>41885</v>
      </c>
      <c r="D1686">
        <v>2000.72</v>
      </c>
      <c r="E1686" s="1">
        <v>41885</v>
      </c>
      <c r="F1686">
        <v>1.9125000000000001</v>
      </c>
      <c r="G1686" s="1">
        <v>38981</v>
      </c>
      <c r="H1686">
        <v>5.3887499999999999</v>
      </c>
      <c r="I1686" s="1">
        <v>41879</v>
      </c>
      <c r="J1686">
        <v>1996.75</v>
      </c>
      <c r="K1686" s="1">
        <v>41879</v>
      </c>
      <c r="L1686">
        <v>1988.75</v>
      </c>
      <c r="M1686" s="1">
        <v>41880</v>
      </c>
      <c r="N1686">
        <v>-8</v>
      </c>
      <c r="O1686" s="2">
        <v>41879</v>
      </c>
      <c r="P1686" t="s">
        <v>56</v>
      </c>
      <c r="Q1686" s="2">
        <v>41901</v>
      </c>
      <c r="R1686" s="13"/>
      <c r="S1686" s="1">
        <v>41879</v>
      </c>
      <c r="T1686" t="s">
        <v>57</v>
      </c>
      <c r="U1686" s="2">
        <v>41992</v>
      </c>
      <c r="V1686" s="13"/>
      <c r="AC1686" s="1">
        <v>41905</v>
      </c>
      <c r="AD1686">
        <v>3976.46</v>
      </c>
    </row>
    <row r="1687" spans="1:30" x14ac:dyDescent="0.25">
      <c r="A1687" s="1">
        <v>41886</v>
      </c>
      <c r="B1687">
        <v>3633.8719999999998</v>
      </c>
      <c r="C1687" s="1">
        <v>41886</v>
      </c>
      <c r="D1687">
        <v>1997.65</v>
      </c>
      <c r="E1687" s="1">
        <v>41886</v>
      </c>
      <c r="F1687">
        <v>1.9161000000000001</v>
      </c>
      <c r="G1687" s="1">
        <v>38982</v>
      </c>
      <c r="H1687">
        <v>5.3706300000000002</v>
      </c>
      <c r="I1687" s="1">
        <v>41880</v>
      </c>
      <c r="J1687">
        <v>2001.5</v>
      </c>
      <c r="K1687" s="1">
        <v>41880</v>
      </c>
      <c r="L1687">
        <v>1993.5</v>
      </c>
      <c r="M1687" s="1">
        <v>41884</v>
      </c>
      <c r="N1687">
        <v>-8</v>
      </c>
      <c r="O1687" s="2">
        <v>41880</v>
      </c>
      <c r="P1687" t="s">
        <v>56</v>
      </c>
      <c r="Q1687" s="2">
        <v>41901</v>
      </c>
      <c r="R1687" s="13"/>
      <c r="S1687" s="1">
        <v>41880</v>
      </c>
      <c r="T1687" t="s">
        <v>57</v>
      </c>
      <c r="U1687" s="2">
        <v>41992</v>
      </c>
      <c r="V1687" s="13"/>
      <c r="AC1687" s="1">
        <v>41906</v>
      </c>
      <c r="AD1687">
        <v>3989.5</v>
      </c>
    </row>
    <row r="1688" spans="1:30" x14ac:dyDescent="0.25">
      <c r="A1688" s="1">
        <v>41887</v>
      </c>
      <c r="B1688">
        <v>3652.2579999999998</v>
      </c>
      <c r="C1688" s="1">
        <v>41887</v>
      </c>
      <c r="D1688">
        <v>2007.71</v>
      </c>
      <c r="E1688" s="1">
        <v>41887</v>
      </c>
      <c r="F1688">
        <v>1.9066999999999998</v>
      </c>
      <c r="G1688" s="1">
        <v>38985</v>
      </c>
      <c r="H1688">
        <v>5.3678100000000004</v>
      </c>
      <c r="I1688" s="1">
        <v>41884</v>
      </c>
      <c r="J1688">
        <v>1999.75</v>
      </c>
      <c r="K1688" s="1">
        <v>41884</v>
      </c>
      <c r="L1688">
        <v>1991.75</v>
      </c>
      <c r="M1688" s="1">
        <v>41885</v>
      </c>
      <c r="N1688">
        <v>-8.1</v>
      </c>
      <c r="O1688" s="2">
        <v>41884</v>
      </c>
      <c r="P1688" t="s">
        <v>56</v>
      </c>
      <c r="Q1688" s="2">
        <v>41901</v>
      </c>
      <c r="R1688" s="13"/>
      <c r="S1688" s="1">
        <v>41884</v>
      </c>
      <c r="T1688" t="s">
        <v>57</v>
      </c>
      <c r="U1688" s="2">
        <v>41992</v>
      </c>
      <c r="V1688" s="13"/>
      <c r="AC1688" s="1">
        <v>41907</v>
      </c>
      <c r="AD1688">
        <v>3987.53</v>
      </c>
    </row>
    <row r="1689" spans="1:30" x14ac:dyDescent="0.25">
      <c r="A1689" s="1">
        <v>41890</v>
      </c>
      <c r="B1689">
        <v>3641.6640000000002</v>
      </c>
      <c r="C1689" s="1">
        <v>41890</v>
      </c>
      <c r="D1689">
        <v>2001.54</v>
      </c>
      <c r="E1689" s="1">
        <v>41890</v>
      </c>
      <c r="F1689">
        <v>1.9161000000000001</v>
      </c>
      <c r="G1689" s="1">
        <v>38986</v>
      </c>
      <c r="H1689">
        <v>5.3637499999999996</v>
      </c>
      <c r="I1689" s="1">
        <v>41885</v>
      </c>
      <c r="J1689">
        <v>1998.75</v>
      </c>
      <c r="K1689" s="1">
        <v>41885</v>
      </c>
      <c r="L1689">
        <v>1990.75</v>
      </c>
      <c r="M1689" s="1">
        <v>41886</v>
      </c>
      <c r="N1689">
        <v>-8.1</v>
      </c>
      <c r="O1689" s="2">
        <v>41885</v>
      </c>
      <c r="P1689" t="s">
        <v>56</v>
      </c>
      <c r="Q1689" s="2">
        <v>41901</v>
      </c>
      <c r="R1689" s="13"/>
      <c r="S1689" s="1">
        <v>41885</v>
      </c>
      <c r="T1689" t="s">
        <v>57</v>
      </c>
      <c r="U1689" s="2">
        <v>41992</v>
      </c>
      <c r="V1689" s="13"/>
      <c r="AC1689" s="1">
        <v>41908</v>
      </c>
      <c r="AD1689">
        <v>4008.43</v>
      </c>
    </row>
    <row r="1690" spans="1:30" x14ac:dyDescent="0.25">
      <c r="A1690" s="1">
        <v>41891</v>
      </c>
      <c r="B1690">
        <v>3617.8870000000002</v>
      </c>
      <c r="C1690" s="1">
        <v>41891</v>
      </c>
      <c r="D1690">
        <v>1988.44</v>
      </c>
      <c r="E1690" s="1">
        <v>41891</v>
      </c>
      <c r="F1690">
        <v>1.9283000000000001</v>
      </c>
      <c r="G1690" s="1">
        <v>38987</v>
      </c>
      <c r="H1690">
        <v>5.3668800000000001</v>
      </c>
      <c r="I1690" s="1">
        <v>41886</v>
      </c>
      <c r="J1690">
        <v>1997.75</v>
      </c>
      <c r="K1690" s="1">
        <v>41886</v>
      </c>
      <c r="L1690">
        <v>1989.75</v>
      </c>
      <c r="M1690" s="1">
        <v>41887</v>
      </c>
      <c r="N1690">
        <v>-8</v>
      </c>
      <c r="O1690" s="2">
        <v>41886</v>
      </c>
      <c r="P1690" t="s">
        <v>56</v>
      </c>
      <c r="Q1690" s="2">
        <v>41901</v>
      </c>
      <c r="R1690" s="13"/>
      <c r="S1690" s="1">
        <v>41886</v>
      </c>
      <c r="T1690" t="s">
        <v>57</v>
      </c>
      <c r="U1690" s="2">
        <v>41992</v>
      </c>
      <c r="V1690" s="13"/>
      <c r="AC1690" s="1">
        <v>41911</v>
      </c>
      <c r="AD1690">
        <v>4007.99</v>
      </c>
    </row>
    <row r="1691" spans="1:30" x14ac:dyDescent="0.25">
      <c r="A1691" s="1">
        <v>41892</v>
      </c>
      <c r="B1691">
        <v>3631.4490000000001</v>
      </c>
      <c r="C1691" s="1">
        <v>41892</v>
      </c>
      <c r="D1691">
        <v>1995.69</v>
      </c>
      <c r="E1691" s="1">
        <v>41892</v>
      </c>
      <c r="F1691">
        <v>1.9239999999999999</v>
      </c>
      <c r="G1691" s="1">
        <v>38988</v>
      </c>
      <c r="H1691">
        <v>5.3716299999999997</v>
      </c>
      <c r="I1691" s="1">
        <v>41887</v>
      </c>
      <c r="J1691">
        <v>2006</v>
      </c>
      <c r="K1691" s="1">
        <v>41887</v>
      </c>
      <c r="L1691">
        <v>1998</v>
      </c>
      <c r="M1691" s="1">
        <v>41890</v>
      </c>
      <c r="N1691">
        <v>-8</v>
      </c>
      <c r="O1691" s="2">
        <v>41887</v>
      </c>
      <c r="P1691" t="s">
        <v>56</v>
      </c>
      <c r="Q1691" s="2">
        <v>41901</v>
      </c>
      <c r="R1691" s="13"/>
      <c r="S1691" s="1">
        <v>41887</v>
      </c>
      <c r="T1691" t="s">
        <v>57</v>
      </c>
      <c r="U1691" s="2">
        <v>41992</v>
      </c>
      <c r="V1691" s="13"/>
      <c r="AC1691" s="1">
        <v>41912</v>
      </c>
      <c r="AD1691">
        <v>4006.99</v>
      </c>
    </row>
    <row r="1692" spans="1:30" x14ac:dyDescent="0.25">
      <c r="A1692" s="1">
        <v>41893</v>
      </c>
      <c r="B1692">
        <v>3635.6570000000002</v>
      </c>
      <c r="C1692" s="1">
        <v>41893</v>
      </c>
      <c r="D1692">
        <v>1997.45</v>
      </c>
      <c r="E1692" s="1">
        <v>41893</v>
      </c>
      <c r="F1692">
        <v>1.9241999999999999</v>
      </c>
      <c r="G1692" s="1">
        <v>38989</v>
      </c>
      <c r="H1692">
        <v>5.37</v>
      </c>
      <c r="I1692" s="1">
        <v>41890</v>
      </c>
      <c r="J1692">
        <v>2000.5</v>
      </c>
      <c r="K1692" s="1">
        <v>41890</v>
      </c>
      <c r="L1692">
        <v>1992.5</v>
      </c>
      <c r="M1692" s="1">
        <v>41891</v>
      </c>
      <c r="N1692">
        <v>-7.9</v>
      </c>
      <c r="O1692" s="2">
        <v>41890</v>
      </c>
      <c r="P1692" t="s">
        <v>56</v>
      </c>
      <c r="Q1692" s="2">
        <v>41901</v>
      </c>
      <c r="R1692" s="13"/>
      <c r="S1692" s="1">
        <v>41890</v>
      </c>
      <c r="T1692" t="s">
        <v>57</v>
      </c>
      <c r="U1692" s="2">
        <v>41992</v>
      </c>
      <c r="V1692" s="13"/>
      <c r="AC1692" s="1">
        <v>41913</v>
      </c>
      <c r="AD1692">
        <v>3997.59</v>
      </c>
    </row>
    <row r="1693" spans="1:30" x14ac:dyDescent="0.25">
      <c r="A1693" s="1">
        <v>41894</v>
      </c>
      <c r="B1693">
        <v>3614.056</v>
      </c>
      <c r="C1693" s="1">
        <v>41894</v>
      </c>
      <c r="D1693">
        <v>1985.54</v>
      </c>
      <c r="E1693" s="1">
        <v>41894</v>
      </c>
      <c r="F1693">
        <v>1.9363999999999999</v>
      </c>
      <c r="G1693" s="1">
        <v>38992</v>
      </c>
      <c r="H1693">
        <v>5.37</v>
      </c>
      <c r="I1693" s="1">
        <v>41891</v>
      </c>
      <c r="J1693">
        <v>1989.75</v>
      </c>
      <c r="K1693" s="1">
        <v>41891</v>
      </c>
      <c r="L1693">
        <v>1981.75</v>
      </c>
      <c r="M1693" s="1">
        <v>41892</v>
      </c>
      <c r="N1693">
        <v>-7.9</v>
      </c>
      <c r="O1693" s="2">
        <v>41891</v>
      </c>
      <c r="P1693" t="s">
        <v>56</v>
      </c>
      <c r="Q1693" s="2">
        <v>41901</v>
      </c>
      <c r="R1693" s="13"/>
      <c r="S1693" s="1">
        <v>41891</v>
      </c>
      <c r="T1693" t="s">
        <v>57</v>
      </c>
      <c r="U1693" s="2">
        <v>41992</v>
      </c>
      <c r="V1693" s="13"/>
      <c r="AC1693" s="1">
        <v>41914</v>
      </c>
      <c r="AD1693">
        <v>3997.69</v>
      </c>
    </row>
    <row r="1694" spans="1:30" x14ac:dyDescent="0.25">
      <c r="A1694" s="1">
        <v>41897</v>
      </c>
      <c r="B1694">
        <v>3611.5219999999999</v>
      </c>
      <c r="C1694" s="1">
        <v>41897</v>
      </c>
      <c r="D1694">
        <v>1984.13</v>
      </c>
      <c r="E1694" s="1">
        <v>41897</v>
      </c>
      <c r="F1694">
        <v>1.9379</v>
      </c>
      <c r="G1694" s="1">
        <v>38993</v>
      </c>
      <c r="H1694">
        <v>5.37</v>
      </c>
      <c r="I1694" s="1">
        <v>41892</v>
      </c>
      <c r="J1694">
        <v>1995</v>
      </c>
      <c r="K1694" s="1">
        <v>41892</v>
      </c>
      <c r="L1694">
        <v>1987</v>
      </c>
      <c r="M1694" s="1">
        <v>41893</v>
      </c>
      <c r="N1694">
        <v>-7.9</v>
      </c>
      <c r="O1694" s="2">
        <v>41892</v>
      </c>
      <c r="P1694" t="s">
        <v>56</v>
      </c>
      <c r="Q1694" s="2">
        <v>41901</v>
      </c>
      <c r="R1694" s="13"/>
      <c r="S1694" s="1">
        <v>41892</v>
      </c>
      <c r="T1694" t="s">
        <v>57</v>
      </c>
      <c r="U1694" s="2">
        <v>41992</v>
      </c>
      <c r="V1694" s="13"/>
      <c r="AC1694" s="1">
        <v>41915</v>
      </c>
      <c r="AD1694">
        <v>4018.31</v>
      </c>
    </row>
    <row r="1695" spans="1:30" x14ac:dyDescent="0.25">
      <c r="A1695" s="1">
        <v>41898</v>
      </c>
      <c r="B1695">
        <v>3638.596</v>
      </c>
      <c r="C1695" s="1">
        <v>41898</v>
      </c>
      <c r="D1695">
        <v>1998.98</v>
      </c>
      <c r="E1695" s="1">
        <v>41898</v>
      </c>
      <c r="F1695">
        <v>1.9236</v>
      </c>
      <c r="G1695" s="1">
        <v>38994</v>
      </c>
      <c r="H1695">
        <v>5.37</v>
      </c>
      <c r="I1695" s="1">
        <v>41893</v>
      </c>
      <c r="J1695">
        <v>1997</v>
      </c>
      <c r="K1695" s="1">
        <v>41893</v>
      </c>
      <c r="L1695">
        <v>1989</v>
      </c>
      <c r="M1695" s="1">
        <v>41894</v>
      </c>
      <c r="N1695">
        <v>-8.1</v>
      </c>
      <c r="O1695" s="2">
        <v>41893</v>
      </c>
      <c r="P1695" t="s">
        <v>56</v>
      </c>
      <c r="Q1695" s="2">
        <v>41901</v>
      </c>
      <c r="R1695" s="13"/>
      <c r="S1695" s="1">
        <v>41893</v>
      </c>
      <c r="T1695" t="s">
        <v>57</v>
      </c>
      <c r="U1695" s="2">
        <v>41992</v>
      </c>
      <c r="V1695" s="13"/>
      <c r="AC1695" s="1">
        <v>41918</v>
      </c>
      <c r="AD1695">
        <v>4019.27</v>
      </c>
    </row>
    <row r="1696" spans="1:30" x14ac:dyDescent="0.25">
      <c r="A1696" s="1">
        <v>41899</v>
      </c>
      <c r="B1696">
        <v>3643.3980000000001</v>
      </c>
      <c r="C1696" s="1">
        <v>41899</v>
      </c>
      <c r="D1696">
        <v>2001.57</v>
      </c>
      <c r="E1696" s="1">
        <v>41899</v>
      </c>
      <c r="F1696">
        <v>1.9220999999999999</v>
      </c>
      <c r="G1696" s="1">
        <v>38995</v>
      </c>
      <c r="H1696">
        <v>5.3681299999999998</v>
      </c>
      <c r="I1696" s="1">
        <v>41894</v>
      </c>
      <c r="J1696">
        <v>1984.75</v>
      </c>
      <c r="K1696" s="1">
        <v>41894</v>
      </c>
      <c r="L1696">
        <v>1976.75</v>
      </c>
      <c r="M1696" s="1">
        <v>41897</v>
      </c>
      <c r="N1696">
        <v>-8.1999999999999993</v>
      </c>
      <c r="O1696" s="2">
        <v>41894</v>
      </c>
      <c r="P1696" t="s">
        <v>56</v>
      </c>
      <c r="Q1696" s="2">
        <v>41901</v>
      </c>
      <c r="R1696" s="13"/>
      <c r="S1696" s="1">
        <v>41894</v>
      </c>
      <c r="T1696" t="s">
        <v>57</v>
      </c>
      <c r="U1696" s="2">
        <v>41992</v>
      </c>
      <c r="V1696" s="13"/>
      <c r="AC1696" s="1">
        <v>41919</v>
      </c>
      <c r="AD1696">
        <v>4027.4</v>
      </c>
    </row>
    <row r="1697" spans="1:30" x14ac:dyDescent="0.25">
      <c r="A1697" s="1">
        <v>41900</v>
      </c>
      <c r="B1697">
        <v>3661.7330000000002</v>
      </c>
      <c r="C1697" s="1">
        <v>41900</v>
      </c>
      <c r="D1697">
        <v>2011.36</v>
      </c>
      <c r="E1697" s="1">
        <v>41900</v>
      </c>
      <c r="F1697">
        <v>1.9146999999999998</v>
      </c>
      <c r="G1697" s="1">
        <v>38996</v>
      </c>
      <c r="H1697">
        <v>5.37</v>
      </c>
      <c r="I1697" s="1">
        <v>41897</v>
      </c>
      <c r="J1697">
        <v>1984.25</v>
      </c>
      <c r="K1697" s="1">
        <v>41897</v>
      </c>
      <c r="L1697">
        <v>1976</v>
      </c>
      <c r="M1697" s="1">
        <v>41898</v>
      </c>
      <c r="N1697">
        <v>-8.1</v>
      </c>
      <c r="O1697" s="2">
        <v>41897</v>
      </c>
      <c r="P1697" t="s">
        <v>56</v>
      </c>
      <c r="Q1697" s="2">
        <v>41901</v>
      </c>
      <c r="R1697" s="13"/>
      <c r="S1697" s="1">
        <v>41897</v>
      </c>
      <c r="T1697" t="s">
        <v>57</v>
      </c>
      <c r="U1697" s="2">
        <v>41992</v>
      </c>
      <c r="V1697" s="13"/>
      <c r="AC1697" s="1">
        <v>41920</v>
      </c>
      <c r="AD1697">
        <v>4057.72</v>
      </c>
    </row>
    <row r="1698" spans="1:30" x14ac:dyDescent="0.25">
      <c r="A1698" s="1">
        <v>41901</v>
      </c>
      <c r="B1698">
        <v>3660.0279999999998</v>
      </c>
      <c r="C1698" s="1">
        <v>41901</v>
      </c>
      <c r="D1698">
        <v>2010.4</v>
      </c>
      <c r="E1698" s="1">
        <v>41901</v>
      </c>
      <c r="F1698">
        <v>1.9159000000000002</v>
      </c>
      <c r="G1698" s="1">
        <v>39000</v>
      </c>
      <c r="H1698">
        <v>5.37188</v>
      </c>
      <c r="I1698" s="1">
        <v>41898</v>
      </c>
      <c r="J1698">
        <v>1999.5</v>
      </c>
      <c r="K1698" s="1">
        <v>41898</v>
      </c>
      <c r="L1698">
        <v>1991.5</v>
      </c>
      <c r="M1698" s="1">
        <v>41899</v>
      </c>
      <c r="N1698">
        <v>-7.8</v>
      </c>
      <c r="O1698" s="2">
        <v>41898</v>
      </c>
      <c r="P1698" t="s">
        <v>56</v>
      </c>
      <c r="Q1698" s="2">
        <v>41901</v>
      </c>
      <c r="R1698" s="13"/>
      <c r="S1698" s="1">
        <v>41898</v>
      </c>
      <c r="T1698" t="s">
        <v>57</v>
      </c>
      <c r="U1698" s="2">
        <v>41992</v>
      </c>
      <c r="V1698" s="13"/>
      <c r="AC1698" s="1">
        <v>41921</v>
      </c>
      <c r="AD1698">
        <v>4084.3</v>
      </c>
    </row>
    <row r="1699" spans="1:30" x14ac:dyDescent="0.25">
      <c r="A1699" s="1">
        <v>41904</v>
      </c>
      <c r="B1699">
        <v>3630.7020000000002</v>
      </c>
      <c r="C1699" s="1">
        <v>41904</v>
      </c>
      <c r="D1699">
        <v>1994.29</v>
      </c>
      <c r="E1699" s="1">
        <v>41904</v>
      </c>
      <c r="F1699">
        <v>1.929</v>
      </c>
      <c r="G1699" s="1">
        <v>39001</v>
      </c>
      <c r="H1699">
        <v>5.3734400000000004</v>
      </c>
      <c r="I1699" s="1">
        <v>41899</v>
      </c>
      <c r="J1699">
        <v>2001.5</v>
      </c>
      <c r="K1699" s="1">
        <v>41899</v>
      </c>
      <c r="L1699">
        <v>1993.75</v>
      </c>
      <c r="M1699" s="1">
        <v>41900</v>
      </c>
      <c r="N1699">
        <v>-7.7</v>
      </c>
      <c r="O1699" s="2">
        <v>41899</v>
      </c>
      <c r="P1699" t="s">
        <v>56</v>
      </c>
      <c r="Q1699" s="2">
        <v>41901</v>
      </c>
      <c r="R1699" s="13"/>
      <c r="S1699" s="1">
        <v>41899</v>
      </c>
      <c r="T1699" t="s">
        <v>57</v>
      </c>
      <c r="U1699" s="2">
        <v>41992</v>
      </c>
      <c r="V1699" s="13"/>
      <c r="AC1699" s="1">
        <v>41922</v>
      </c>
      <c r="AD1699">
        <v>4055.33</v>
      </c>
    </row>
    <row r="1700" spans="1:30" x14ac:dyDescent="0.25">
      <c r="A1700" s="1">
        <v>41905</v>
      </c>
      <c r="B1700">
        <v>3610.1</v>
      </c>
      <c r="C1700" s="1">
        <v>41905</v>
      </c>
      <c r="D1700">
        <v>1982.77</v>
      </c>
      <c r="E1700" s="1">
        <v>41905</v>
      </c>
      <c r="F1700">
        <v>1.9409999999999998</v>
      </c>
      <c r="G1700" s="1">
        <v>39002</v>
      </c>
      <c r="H1700">
        <v>5.3737500000000002</v>
      </c>
      <c r="I1700" s="1">
        <v>41900</v>
      </c>
      <c r="J1700">
        <v>2012.25</v>
      </c>
      <c r="K1700" s="1">
        <v>41900</v>
      </c>
      <c r="L1700">
        <v>2004.5</v>
      </c>
      <c r="M1700" s="1">
        <v>41901</v>
      </c>
      <c r="N1700">
        <v>-8.4</v>
      </c>
      <c r="O1700" s="2">
        <v>41900</v>
      </c>
      <c r="P1700" t="s">
        <v>56</v>
      </c>
      <c r="Q1700" s="2">
        <v>41901</v>
      </c>
      <c r="R1700" s="13"/>
      <c r="S1700" s="1">
        <v>41900</v>
      </c>
      <c r="T1700" t="s">
        <v>57</v>
      </c>
      <c r="U1700" s="2">
        <v>41992</v>
      </c>
      <c r="V1700" s="13"/>
      <c r="AC1700" s="1">
        <v>41926</v>
      </c>
      <c r="AD1700">
        <v>4003.29</v>
      </c>
    </row>
    <row r="1701" spans="1:30" x14ac:dyDescent="0.25">
      <c r="A1701" s="1">
        <v>41906</v>
      </c>
      <c r="B1701">
        <v>3638.4450000000002</v>
      </c>
      <c r="C1701" s="1">
        <v>41906</v>
      </c>
      <c r="D1701">
        <v>1998.3</v>
      </c>
      <c r="E1701" s="1">
        <v>41906</v>
      </c>
      <c r="F1701">
        <v>1.9262999999999999</v>
      </c>
      <c r="G1701" s="1">
        <v>39003</v>
      </c>
      <c r="H1701">
        <v>5.3737500000000002</v>
      </c>
      <c r="I1701" s="1">
        <v>41901</v>
      </c>
      <c r="J1701">
        <v>2022.46</v>
      </c>
      <c r="K1701" s="1">
        <v>41901</v>
      </c>
      <c r="L1701">
        <v>2003.75</v>
      </c>
      <c r="M1701" s="1">
        <v>41904</v>
      </c>
      <c r="N1701">
        <v>-7.8</v>
      </c>
      <c r="O1701" s="2">
        <v>41901</v>
      </c>
      <c r="P1701" t="s">
        <v>56</v>
      </c>
      <c r="Q1701" s="2">
        <v>41901</v>
      </c>
      <c r="R1701" s="13"/>
      <c r="S1701" s="1">
        <v>41901</v>
      </c>
      <c r="T1701" t="s">
        <v>57</v>
      </c>
      <c r="U1701" s="2">
        <v>41992</v>
      </c>
      <c r="V1701" s="13"/>
      <c r="AC1701" s="1">
        <v>41927</v>
      </c>
      <c r="AD1701">
        <v>3975.26</v>
      </c>
    </row>
    <row r="1702" spans="1:30" x14ac:dyDescent="0.25">
      <c r="A1702" s="1">
        <v>41907</v>
      </c>
      <c r="B1702">
        <v>3579.6109999999999</v>
      </c>
      <c r="C1702" s="1">
        <v>41907</v>
      </c>
      <c r="D1702">
        <v>1965.99</v>
      </c>
      <c r="E1702" s="1">
        <v>41907</v>
      </c>
      <c r="F1702">
        <v>1.9579</v>
      </c>
      <c r="G1702" s="1">
        <v>39006</v>
      </c>
      <c r="H1702">
        <v>5.3743800000000004</v>
      </c>
      <c r="I1702" s="1">
        <v>41904</v>
      </c>
      <c r="J1702">
        <v>1986.25</v>
      </c>
      <c r="K1702" s="1">
        <v>41904</v>
      </c>
      <c r="L1702">
        <v>1978.5</v>
      </c>
      <c r="M1702" s="1">
        <v>41905</v>
      </c>
      <c r="N1702">
        <v>-7.9</v>
      </c>
      <c r="O1702" s="2">
        <v>41904</v>
      </c>
      <c r="P1702" t="s">
        <v>57</v>
      </c>
      <c r="Q1702" s="2">
        <v>41992</v>
      </c>
      <c r="R1702" s="13"/>
      <c r="S1702" s="1">
        <v>41904</v>
      </c>
      <c r="T1702" t="s">
        <v>58</v>
      </c>
      <c r="U1702" s="2">
        <v>42083</v>
      </c>
      <c r="V1702" s="13"/>
      <c r="AC1702" s="1">
        <v>41928</v>
      </c>
      <c r="AD1702">
        <v>3975.46</v>
      </c>
    </row>
    <row r="1703" spans="1:30" x14ac:dyDescent="0.25">
      <c r="A1703" s="1">
        <v>41908</v>
      </c>
      <c r="B1703">
        <v>3610.9810000000002</v>
      </c>
      <c r="C1703" s="1">
        <v>41908</v>
      </c>
      <c r="D1703">
        <v>1982.85</v>
      </c>
      <c r="E1703" s="1">
        <v>41908</v>
      </c>
      <c r="F1703">
        <v>1.9468000000000001</v>
      </c>
      <c r="G1703" s="1">
        <v>39007</v>
      </c>
      <c r="H1703">
        <v>5.3743800000000004</v>
      </c>
      <c r="I1703" s="1">
        <v>41905</v>
      </c>
      <c r="J1703">
        <v>1972.25</v>
      </c>
      <c r="K1703" s="1">
        <v>41905</v>
      </c>
      <c r="L1703">
        <v>1964.5</v>
      </c>
      <c r="M1703" s="1">
        <v>41906</v>
      </c>
      <c r="N1703">
        <v>-7.8</v>
      </c>
      <c r="O1703" s="2">
        <v>41905</v>
      </c>
      <c r="P1703" t="s">
        <v>57</v>
      </c>
      <c r="Q1703" s="2">
        <v>41992</v>
      </c>
      <c r="R1703" s="13"/>
      <c r="S1703" s="1">
        <v>41905</v>
      </c>
      <c r="T1703" t="s">
        <v>58</v>
      </c>
      <c r="U1703" s="2">
        <v>42083</v>
      </c>
      <c r="V1703" s="13"/>
      <c r="AC1703" s="1">
        <v>41929</v>
      </c>
      <c r="AD1703">
        <v>3993.72</v>
      </c>
    </row>
    <row r="1704" spans="1:30" x14ac:dyDescent="0.25">
      <c r="A1704" s="1">
        <v>41911</v>
      </c>
      <c r="B1704">
        <v>3602.0940000000001</v>
      </c>
      <c r="C1704" s="1">
        <v>41911</v>
      </c>
      <c r="D1704">
        <v>1977.8</v>
      </c>
      <c r="E1704" s="1">
        <v>41911</v>
      </c>
      <c r="F1704">
        <v>1.9527000000000001</v>
      </c>
      <c r="G1704" s="1">
        <v>39008</v>
      </c>
      <c r="H1704">
        <v>5.3737500000000002</v>
      </c>
      <c r="I1704" s="1">
        <v>41906</v>
      </c>
      <c r="J1704">
        <v>1991</v>
      </c>
      <c r="K1704" s="1">
        <v>41906</v>
      </c>
      <c r="L1704">
        <v>1983.25</v>
      </c>
      <c r="M1704" s="1">
        <v>41907</v>
      </c>
      <c r="N1704">
        <v>-8</v>
      </c>
      <c r="O1704" s="2">
        <v>41906</v>
      </c>
      <c r="P1704" t="s">
        <v>57</v>
      </c>
      <c r="Q1704" s="2">
        <v>41992</v>
      </c>
      <c r="R1704" s="13"/>
      <c r="S1704" s="1">
        <v>41906</v>
      </c>
      <c r="T1704" t="s">
        <v>58</v>
      </c>
      <c r="U1704" s="2">
        <v>42083</v>
      </c>
      <c r="V1704" s="13"/>
      <c r="AC1704" s="1">
        <v>41932</v>
      </c>
      <c r="AD1704">
        <v>3979.96</v>
      </c>
    </row>
    <row r="1705" spans="1:30" x14ac:dyDescent="0.25">
      <c r="A1705" s="1">
        <v>41912</v>
      </c>
      <c r="B1705">
        <v>3592.2460000000001</v>
      </c>
      <c r="C1705" s="1">
        <v>41912</v>
      </c>
      <c r="D1705">
        <v>1972.29</v>
      </c>
      <c r="E1705" s="1">
        <v>41912</v>
      </c>
      <c r="F1705">
        <v>1.9588000000000001</v>
      </c>
      <c r="G1705" s="1">
        <v>39009</v>
      </c>
      <c r="H1705">
        <v>5.3737500000000002</v>
      </c>
      <c r="I1705" s="1">
        <v>41907</v>
      </c>
      <c r="J1705">
        <v>1961.5</v>
      </c>
      <c r="K1705" s="1">
        <v>41907</v>
      </c>
      <c r="L1705">
        <v>1953.5</v>
      </c>
      <c r="M1705" s="1">
        <v>41908</v>
      </c>
      <c r="N1705">
        <v>-8</v>
      </c>
      <c r="O1705" s="2">
        <v>41907</v>
      </c>
      <c r="P1705" t="s">
        <v>57</v>
      </c>
      <c r="Q1705" s="2">
        <v>41992</v>
      </c>
      <c r="R1705" s="13"/>
      <c r="S1705" s="1">
        <v>41907</v>
      </c>
      <c r="T1705" t="s">
        <v>58</v>
      </c>
      <c r="U1705" s="2">
        <v>42083</v>
      </c>
      <c r="V1705" s="13"/>
      <c r="AC1705" s="1">
        <v>41933</v>
      </c>
      <c r="AD1705">
        <v>3926.91</v>
      </c>
    </row>
    <row r="1706" spans="1:30" x14ac:dyDescent="0.25">
      <c r="A1706" s="1">
        <v>41913</v>
      </c>
      <c r="B1706">
        <v>3544.9780000000001</v>
      </c>
      <c r="C1706" s="1">
        <v>41913</v>
      </c>
      <c r="D1706">
        <v>1946.16</v>
      </c>
      <c r="E1706" s="1">
        <v>41913</v>
      </c>
      <c r="F1706">
        <v>1.9864999999999999</v>
      </c>
      <c r="G1706" s="1">
        <v>39010</v>
      </c>
      <c r="H1706">
        <v>5.3756300000000001</v>
      </c>
      <c r="I1706" s="1">
        <v>41908</v>
      </c>
      <c r="J1706">
        <v>1976</v>
      </c>
      <c r="K1706" s="1">
        <v>41908</v>
      </c>
      <c r="L1706">
        <v>1968</v>
      </c>
      <c r="M1706" s="1">
        <v>41911</v>
      </c>
      <c r="N1706">
        <v>-8</v>
      </c>
      <c r="O1706" s="2">
        <v>41908</v>
      </c>
      <c r="P1706" t="s">
        <v>57</v>
      </c>
      <c r="Q1706" s="2">
        <v>41992</v>
      </c>
      <c r="R1706" s="13"/>
      <c r="S1706" s="1">
        <v>41908</v>
      </c>
      <c r="T1706" t="s">
        <v>58</v>
      </c>
      <c r="U1706" s="2">
        <v>42083</v>
      </c>
      <c r="V1706" s="13"/>
      <c r="AC1706" s="1">
        <v>41934</v>
      </c>
      <c r="AD1706">
        <v>3963.79</v>
      </c>
    </row>
    <row r="1707" spans="1:30" x14ac:dyDescent="0.25">
      <c r="A1707" s="1">
        <v>41914</v>
      </c>
      <c r="B1707">
        <v>3545.297</v>
      </c>
      <c r="C1707" s="1">
        <v>41914</v>
      </c>
      <c r="D1707">
        <v>1946.17</v>
      </c>
      <c r="E1707" s="1">
        <v>41914</v>
      </c>
      <c r="F1707">
        <v>1.9868999999999999</v>
      </c>
      <c r="G1707" s="1">
        <v>39013</v>
      </c>
      <c r="H1707">
        <v>5.3768799999999999</v>
      </c>
      <c r="I1707" s="1">
        <v>41911</v>
      </c>
      <c r="J1707">
        <v>1969.5</v>
      </c>
      <c r="K1707" s="1">
        <v>41911</v>
      </c>
      <c r="L1707">
        <v>1961.5</v>
      </c>
      <c r="M1707" s="1">
        <v>41912</v>
      </c>
      <c r="N1707">
        <v>-7.9</v>
      </c>
      <c r="O1707" s="2">
        <v>41911</v>
      </c>
      <c r="P1707" t="s">
        <v>57</v>
      </c>
      <c r="Q1707" s="2">
        <v>41992</v>
      </c>
      <c r="R1707" s="13"/>
      <c r="S1707" s="1">
        <v>41911</v>
      </c>
      <c r="T1707" t="s">
        <v>58</v>
      </c>
      <c r="U1707" s="2">
        <v>42083</v>
      </c>
      <c r="V1707" s="13"/>
      <c r="AC1707" s="1">
        <v>41935</v>
      </c>
      <c r="AD1707">
        <v>3934.51</v>
      </c>
    </row>
    <row r="1708" spans="1:30" x14ac:dyDescent="0.25">
      <c r="A1708" s="1">
        <v>41915</v>
      </c>
      <c r="B1708">
        <v>3584.9349999999999</v>
      </c>
      <c r="C1708" s="1">
        <v>41915</v>
      </c>
      <c r="D1708">
        <v>1967.9</v>
      </c>
      <c r="E1708" s="1">
        <v>41915</v>
      </c>
      <c r="F1708">
        <v>1.9651000000000001</v>
      </c>
      <c r="G1708" s="1">
        <v>39014</v>
      </c>
      <c r="H1708">
        <v>5.38</v>
      </c>
      <c r="I1708" s="1">
        <v>41912</v>
      </c>
      <c r="J1708">
        <v>1965.5</v>
      </c>
      <c r="K1708" s="1">
        <v>41912</v>
      </c>
      <c r="L1708">
        <v>1957.5</v>
      </c>
      <c r="M1708" s="1">
        <v>41913</v>
      </c>
      <c r="N1708">
        <v>-7.9</v>
      </c>
      <c r="O1708" s="2">
        <v>41912</v>
      </c>
      <c r="P1708" t="s">
        <v>57</v>
      </c>
      <c r="Q1708" s="2">
        <v>41992</v>
      </c>
      <c r="R1708" s="13"/>
      <c r="S1708" s="1">
        <v>41912</v>
      </c>
      <c r="T1708" t="s">
        <v>58</v>
      </c>
      <c r="U1708" s="2">
        <v>42083</v>
      </c>
      <c r="V1708" s="13"/>
      <c r="AC1708" s="1">
        <v>41936</v>
      </c>
      <c r="AD1708">
        <v>3913.43</v>
      </c>
    </row>
    <row r="1709" spans="1:30" x14ac:dyDescent="0.25">
      <c r="A1709" s="1">
        <v>41918</v>
      </c>
      <c r="B1709">
        <v>3579.4209999999998</v>
      </c>
      <c r="C1709" s="1">
        <v>41918</v>
      </c>
      <c r="D1709">
        <v>1964.82</v>
      </c>
      <c r="E1709" s="1">
        <v>41918</v>
      </c>
      <c r="F1709">
        <v>1.9681999999999999</v>
      </c>
      <c r="G1709" s="1">
        <v>39015</v>
      </c>
      <c r="H1709">
        <v>5.38</v>
      </c>
      <c r="I1709" s="1">
        <v>41913</v>
      </c>
      <c r="J1709">
        <v>1940.75</v>
      </c>
      <c r="K1709" s="1">
        <v>41913</v>
      </c>
      <c r="L1709">
        <v>1933</v>
      </c>
      <c r="M1709" s="1">
        <v>41914</v>
      </c>
      <c r="N1709">
        <v>-7.9</v>
      </c>
      <c r="O1709" s="2">
        <v>41913</v>
      </c>
      <c r="P1709" t="s">
        <v>57</v>
      </c>
      <c r="Q1709" s="2">
        <v>41992</v>
      </c>
      <c r="R1709" s="13"/>
      <c r="S1709" s="1">
        <v>41913</v>
      </c>
      <c r="T1709" t="s">
        <v>58</v>
      </c>
      <c r="U1709" s="2">
        <v>42083</v>
      </c>
      <c r="V1709" s="13"/>
      <c r="AC1709" s="1">
        <v>41939</v>
      </c>
      <c r="AD1709">
        <v>3917.31</v>
      </c>
    </row>
    <row r="1710" spans="1:30" x14ac:dyDescent="0.25">
      <c r="A1710" s="1">
        <v>41919</v>
      </c>
      <c r="B1710">
        <v>3525.2939999999999</v>
      </c>
      <c r="C1710" s="1">
        <v>41919</v>
      </c>
      <c r="D1710">
        <v>1935.1</v>
      </c>
      <c r="E1710" s="1">
        <v>41919</v>
      </c>
      <c r="F1710">
        <v>1.9986999999999999</v>
      </c>
      <c r="G1710" s="1">
        <v>39016</v>
      </c>
      <c r="H1710">
        <v>5.3762499999999998</v>
      </c>
      <c r="I1710" s="1">
        <v>41914</v>
      </c>
      <c r="J1710">
        <v>1938.5</v>
      </c>
      <c r="K1710" s="1">
        <v>41914</v>
      </c>
      <c r="L1710">
        <v>1930.75</v>
      </c>
      <c r="M1710" s="1">
        <v>41915</v>
      </c>
      <c r="N1710">
        <v>-7.8</v>
      </c>
      <c r="O1710" s="2">
        <v>41914</v>
      </c>
      <c r="P1710" t="s">
        <v>57</v>
      </c>
      <c r="Q1710" s="2">
        <v>41992</v>
      </c>
      <c r="R1710" s="13"/>
      <c r="S1710" s="1">
        <v>41914</v>
      </c>
      <c r="T1710" t="s">
        <v>58</v>
      </c>
      <c r="U1710" s="2">
        <v>42083</v>
      </c>
      <c r="V1710" s="13"/>
      <c r="AC1710" s="1">
        <v>41940</v>
      </c>
      <c r="AD1710">
        <v>3901.91</v>
      </c>
    </row>
    <row r="1711" spans="1:30" x14ac:dyDescent="0.25">
      <c r="A1711" s="1">
        <v>41920</v>
      </c>
      <c r="B1711">
        <v>3588.07</v>
      </c>
      <c r="C1711" s="1">
        <v>41920</v>
      </c>
      <c r="D1711">
        <v>1968.89</v>
      </c>
      <c r="E1711" s="1">
        <v>41920</v>
      </c>
      <c r="F1711">
        <v>1.966</v>
      </c>
      <c r="G1711" s="1">
        <v>39017</v>
      </c>
      <c r="H1711">
        <v>5.3756300000000001</v>
      </c>
      <c r="I1711" s="1">
        <v>41915</v>
      </c>
      <c r="J1711">
        <v>1960.25</v>
      </c>
      <c r="K1711" s="1">
        <v>41915</v>
      </c>
      <c r="L1711">
        <v>1952.5</v>
      </c>
      <c r="M1711" s="1">
        <v>41918</v>
      </c>
      <c r="N1711">
        <v>-7.8</v>
      </c>
      <c r="O1711" s="2">
        <v>41915</v>
      </c>
      <c r="P1711" t="s">
        <v>57</v>
      </c>
      <c r="Q1711" s="2">
        <v>41992</v>
      </c>
      <c r="R1711" s="13"/>
      <c r="S1711" s="1">
        <v>41915</v>
      </c>
      <c r="T1711" t="s">
        <v>58</v>
      </c>
      <c r="U1711" s="2">
        <v>42083</v>
      </c>
      <c r="V1711" s="13"/>
      <c r="AC1711" s="1">
        <v>41941</v>
      </c>
      <c r="AD1711">
        <v>3905.13</v>
      </c>
    </row>
    <row r="1712" spans="1:30" x14ac:dyDescent="0.25">
      <c r="A1712" s="1">
        <v>41921</v>
      </c>
      <c r="B1712">
        <v>3514.116</v>
      </c>
      <c r="C1712" s="1">
        <v>41921</v>
      </c>
      <c r="D1712">
        <v>1928.21</v>
      </c>
      <c r="E1712" s="1">
        <v>41921</v>
      </c>
      <c r="F1712">
        <v>2.0076999999999998</v>
      </c>
      <c r="G1712" s="1">
        <v>39020</v>
      </c>
      <c r="H1712">
        <v>5.3712499999999999</v>
      </c>
      <c r="I1712" s="1">
        <v>41918</v>
      </c>
      <c r="J1712">
        <v>1956</v>
      </c>
      <c r="K1712" s="1">
        <v>41918</v>
      </c>
      <c r="L1712">
        <v>1948.25</v>
      </c>
      <c r="M1712" s="1">
        <v>41919</v>
      </c>
      <c r="N1712">
        <v>-7.9</v>
      </c>
      <c r="O1712" s="2">
        <v>41918</v>
      </c>
      <c r="P1712" t="s">
        <v>57</v>
      </c>
      <c r="Q1712" s="2">
        <v>41992</v>
      </c>
      <c r="R1712" s="13"/>
      <c r="S1712" s="1">
        <v>41918</v>
      </c>
      <c r="T1712" t="s">
        <v>58</v>
      </c>
      <c r="U1712" s="2">
        <v>42083</v>
      </c>
      <c r="V1712" s="13"/>
      <c r="AC1712" s="1">
        <v>41942</v>
      </c>
      <c r="AD1712">
        <v>3896.59</v>
      </c>
    </row>
    <row r="1713" spans="1:30" x14ac:dyDescent="0.25">
      <c r="A1713" s="1">
        <v>41922</v>
      </c>
      <c r="B1713">
        <v>3474.2350000000001</v>
      </c>
      <c r="C1713" s="1">
        <v>41922</v>
      </c>
      <c r="D1713">
        <v>1906.13</v>
      </c>
      <c r="E1713" s="1">
        <v>41922</v>
      </c>
      <c r="F1713">
        <v>2.0320999999999998</v>
      </c>
      <c r="G1713" s="1">
        <v>39021</v>
      </c>
      <c r="H1713">
        <v>5.3706300000000002</v>
      </c>
      <c r="I1713" s="1">
        <v>41919</v>
      </c>
      <c r="J1713">
        <v>1928</v>
      </c>
      <c r="K1713" s="1">
        <v>41919</v>
      </c>
      <c r="L1713">
        <v>1920</v>
      </c>
      <c r="M1713" s="1">
        <v>41920</v>
      </c>
      <c r="N1713">
        <v>-7.9</v>
      </c>
      <c r="O1713" s="2">
        <v>41919</v>
      </c>
      <c r="P1713" t="s">
        <v>57</v>
      </c>
      <c r="Q1713" s="2">
        <v>41992</v>
      </c>
      <c r="R1713" s="13"/>
      <c r="S1713" s="1">
        <v>41919</v>
      </c>
      <c r="T1713" t="s">
        <v>58</v>
      </c>
      <c r="U1713" s="2">
        <v>42083</v>
      </c>
      <c r="V1713" s="13"/>
      <c r="AC1713" s="1">
        <v>41943</v>
      </c>
      <c r="AD1713">
        <v>3876.42</v>
      </c>
    </row>
    <row r="1714" spans="1:30" x14ac:dyDescent="0.25">
      <c r="A1714" s="1">
        <v>41925</v>
      </c>
      <c r="B1714">
        <v>3417.0140000000001</v>
      </c>
      <c r="C1714" s="1">
        <v>41925</v>
      </c>
      <c r="D1714">
        <v>1874.74</v>
      </c>
      <c r="E1714" s="1">
        <v>41925</v>
      </c>
      <c r="F1714">
        <v>2.0661999999999998</v>
      </c>
      <c r="G1714" s="1">
        <v>39022</v>
      </c>
      <c r="H1714">
        <v>5.37</v>
      </c>
      <c r="I1714" s="1">
        <v>41920</v>
      </c>
      <c r="J1714">
        <v>1961.75</v>
      </c>
      <c r="K1714" s="1">
        <v>41920</v>
      </c>
      <c r="L1714">
        <v>1954</v>
      </c>
      <c r="M1714" s="1">
        <v>41921</v>
      </c>
      <c r="N1714">
        <v>-7.9</v>
      </c>
      <c r="O1714" s="2">
        <v>41920</v>
      </c>
      <c r="P1714" t="s">
        <v>57</v>
      </c>
      <c r="Q1714" s="2">
        <v>41992</v>
      </c>
      <c r="R1714" s="13"/>
      <c r="S1714" s="1">
        <v>41920</v>
      </c>
      <c r="T1714" t="s">
        <v>58</v>
      </c>
      <c r="U1714" s="2">
        <v>42083</v>
      </c>
      <c r="V1714" s="13"/>
      <c r="AC1714" s="1">
        <v>41946</v>
      </c>
      <c r="AD1714">
        <v>3876.6</v>
      </c>
    </row>
    <row r="1715" spans="1:30" x14ac:dyDescent="0.25">
      <c r="A1715" s="1">
        <v>41926</v>
      </c>
      <c r="B1715">
        <v>3422.43</v>
      </c>
      <c r="C1715" s="1">
        <v>41926</v>
      </c>
      <c r="D1715">
        <v>1877.7</v>
      </c>
      <c r="E1715" s="1">
        <v>41926</v>
      </c>
      <c r="F1715">
        <v>2.0630000000000002</v>
      </c>
      <c r="G1715" s="1">
        <v>39023</v>
      </c>
      <c r="H1715">
        <v>5.3681299999999998</v>
      </c>
      <c r="I1715" s="1">
        <v>41921</v>
      </c>
      <c r="J1715">
        <v>1925</v>
      </c>
      <c r="K1715" s="1">
        <v>41921</v>
      </c>
      <c r="L1715">
        <v>1917</v>
      </c>
      <c r="M1715" s="1">
        <v>41922</v>
      </c>
      <c r="N1715">
        <v>-7.9</v>
      </c>
      <c r="O1715" s="2">
        <v>41921</v>
      </c>
      <c r="P1715" t="s">
        <v>57</v>
      </c>
      <c r="Q1715" s="2">
        <v>41992</v>
      </c>
      <c r="R1715" s="13"/>
      <c r="S1715" s="1">
        <v>41921</v>
      </c>
      <c r="T1715" t="s">
        <v>58</v>
      </c>
      <c r="U1715" s="2">
        <v>42083</v>
      </c>
      <c r="V1715" s="13"/>
      <c r="AC1715" s="1">
        <v>41947</v>
      </c>
      <c r="AD1715">
        <v>3881.42</v>
      </c>
    </row>
    <row r="1716" spans="1:30" x14ac:dyDescent="0.25">
      <c r="A1716" s="1">
        <v>41927</v>
      </c>
      <c r="B1716">
        <v>3395.0340000000001</v>
      </c>
      <c r="C1716" s="1">
        <v>41927</v>
      </c>
      <c r="D1716">
        <v>1862.49</v>
      </c>
      <c r="E1716" s="1">
        <v>41927</v>
      </c>
      <c r="F1716">
        <v>2.0807000000000002</v>
      </c>
      <c r="G1716" s="1">
        <v>39024</v>
      </c>
      <c r="H1716">
        <v>5.37</v>
      </c>
      <c r="I1716" s="1">
        <v>41922</v>
      </c>
      <c r="J1716">
        <v>1894.25</v>
      </c>
      <c r="K1716" s="1">
        <v>41922</v>
      </c>
      <c r="L1716">
        <v>1886.5</v>
      </c>
      <c r="M1716" s="1">
        <v>41925</v>
      </c>
      <c r="N1716">
        <v>-7.9</v>
      </c>
      <c r="O1716" s="2">
        <v>41922</v>
      </c>
      <c r="P1716" t="s">
        <v>57</v>
      </c>
      <c r="Q1716" s="2">
        <v>41992</v>
      </c>
      <c r="R1716" s="13"/>
      <c r="S1716" s="1">
        <v>41922</v>
      </c>
      <c r="T1716" t="s">
        <v>58</v>
      </c>
      <c r="U1716" s="2">
        <v>42083</v>
      </c>
      <c r="V1716" s="13"/>
      <c r="AC1716" s="1">
        <v>41948</v>
      </c>
      <c r="AD1716">
        <v>3877.14</v>
      </c>
    </row>
    <row r="1717" spans="1:30" x14ac:dyDescent="0.25">
      <c r="A1717" s="1">
        <v>41928</v>
      </c>
      <c r="B1717">
        <v>3395.6370000000002</v>
      </c>
      <c r="C1717" s="1">
        <v>41928</v>
      </c>
      <c r="D1717">
        <v>1862.76</v>
      </c>
      <c r="E1717" s="1">
        <v>41928</v>
      </c>
      <c r="F1717">
        <v>2.0808</v>
      </c>
      <c r="G1717" s="1">
        <v>39027</v>
      </c>
      <c r="H1717">
        <v>5.3753099999999998</v>
      </c>
      <c r="I1717" s="1">
        <v>41925</v>
      </c>
      <c r="J1717">
        <v>1865.5</v>
      </c>
      <c r="K1717" s="1">
        <v>41925</v>
      </c>
      <c r="L1717">
        <v>1857.75</v>
      </c>
      <c r="M1717" s="1">
        <v>41926</v>
      </c>
      <c r="N1717">
        <v>-7.9</v>
      </c>
      <c r="O1717" s="2">
        <v>41925</v>
      </c>
      <c r="P1717" t="s">
        <v>57</v>
      </c>
      <c r="Q1717" s="2">
        <v>41992</v>
      </c>
      <c r="R1717" s="13"/>
      <c r="S1717" s="1">
        <v>41925</v>
      </c>
      <c r="T1717" t="s">
        <v>58</v>
      </c>
      <c r="U1717" s="2">
        <v>42083</v>
      </c>
      <c r="V1717" s="13"/>
      <c r="AC1717" s="1">
        <v>41949</v>
      </c>
      <c r="AD1717">
        <v>3872.85</v>
      </c>
    </row>
    <row r="1718" spans="1:30" x14ac:dyDescent="0.25">
      <c r="A1718" s="1">
        <v>41929</v>
      </c>
      <c r="B1718">
        <v>3439.3870000000002</v>
      </c>
      <c r="C1718" s="1">
        <v>41929</v>
      </c>
      <c r="D1718">
        <v>1886.76</v>
      </c>
      <c r="E1718" s="1">
        <v>41929</v>
      </c>
      <c r="F1718">
        <v>2.0543</v>
      </c>
      <c r="G1718" s="1">
        <v>39028</v>
      </c>
      <c r="H1718">
        <v>5.3753500000000001</v>
      </c>
      <c r="I1718" s="1">
        <v>41926</v>
      </c>
      <c r="J1718">
        <v>1874.75</v>
      </c>
      <c r="K1718" s="1">
        <v>41926</v>
      </c>
      <c r="L1718">
        <v>1867</v>
      </c>
      <c r="M1718" s="1">
        <v>41927</v>
      </c>
      <c r="N1718">
        <v>-8</v>
      </c>
      <c r="O1718" s="2">
        <v>41926</v>
      </c>
      <c r="P1718" t="s">
        <v>57</v>
      </c>
      <c r="Q1718" s="2">
        <v>41992</v>
      </c>
      <c r="R1718" s="13"/>
      <c r="S1718" s="1">
        <v>41926</v>
      </c>
      <c r="T1718" t="s">
        <v>58</v>
      </c>
      <c r="U1718" s="2">
        <v>42083</v>
      </c>
      <c r="V1718" s="13"/>
      <c r="AC1718" s="1">
        <v>41950</v>
      </c>
      <c r="AD1718">
        <v>3872.22</v>
      </c>
    </row>
    <row r="1719" spans="1:30" x14ac:dyDescent="0.25">
      <c r="A1719" s="1">
        <v>41932</v>
      </c>
      <c r="B1719">
        <v>3470.8939999999998</v>
      </c>
      <c r="C1719" s="1">
        <v>41932</v>
      </c>
      <c r="D1719">
        <v>1904.01</v>
      </c>
      <c r="E1719" s="1">
        <v>41932</v>
      </c>
      <c r="F1719">
        <v>2.0350000000000001</v>
      </c>
      <c r="G1719" s="1">
        <v>39029</v>
      </c>
      <c r="H1719">
        <v>5.3744199999999998</v>
      </c>
      <c r="I1719" s="1">
        <v>41927</v>
      </c>
      <c r="J1719">
        <v>1846.75</v>
      </c>
      <c r="K1719" s="1">
        <v>41927</v>
      </c>
      <c r="L1719">
        <v>1838.75</v>
      </c>
      <c r="M1719" s="1">
        <v>41928</v>
      </c>
      <c r="N1719">
        <v>-8</v>
      </c>
      <c r="O1719" s="2">
        <v>41927</v>
      </c>
      <c r="P1719" t="s">
        <v>57</v>
      </c>
      <c r="Q1719" s="2">
        <v>41992</v>
      </c>
      <c r="R1719" s="13"/>
      <c r="S1719" s="1">
        <v>41927</v>
      </c>
      <c r="T1719" t="s">
        <v>58</v>
      </c>
      <c r="U1719" s="2">
        <v>42083</v>
      </c>
      <c r="V1719" s="13"/>
      <c r="AC1719" s="1">
        <v>41953</v>
      </c>
      <c r="AD1719">
        <v>3869.3</v>
      </c>
    </row>
    <row r="1720" spans="1:30" x14ac:dyDescent="0.25">
      <c r="A1720" s="1">
        <v>41933</v>
      </c>
      <c r="B1720">
        <v>3538.902</v>
      </c>
      <c r="C1720" s="1">
        <v>41933</v>
      </c>
      <c r="D1720">
        <v>1941.28</v>
      </c>
      <c r="E1720" s="1">
        <v>41933</v>
      </c>
      <c r="F1720">
        <v>1.9963</v>
      </c>
      <c r="G1720" s="1">
        <v>39030</v>
      </c>
      <c r="H1720">
        <v>5.3762499999999998</v>
      </c>
      <c r="I1720" s="1">
        <v>41928</v>
      </c>
      <c r="J1720">
        <v>1850.5</v>
      </c>
      <c r="K1720" s="1">
        <v>41928</v>
      </c>
      <c r="L1720">
        <v>1842.5</v>
      </c>
      <c r="M1720" s="1">
        <v>41929</v>
      </c>
      <c r="N1720">
        <v>-7.9</v>
      </c>
      <c r="O1720" s="2">
        <v>41928</v>
      </c>
      <c r="P1720" t="s">
        <v>57</v>
      </c>
      <c r="Q1720" s="2">
        <v>41992</v>
      </c>
      <c r="R1720" s="13"/>
      <c r="S1720" s="1">
        <v>41928</v>
      </c>
      <c r="T1720" t="s">
        <v>58</v>
      </c>
      <c r="U1720" s="2">
        <v>42083</v>
      </c>
      <c r="V1720" s="13"/>
      <c r="AC1720" s="1">
        <v>41955</v>
      </c>
      <c r="AD1720">
        <v>3868.67</v>
      </c>
    </row>
    <row r="1721" spans="1:30" x14ac:dyDescent="0.25">
      <c r="A1721" s="1">
        <v>41934</v>
      </c>
      <c r="B1721">
        <v>3513.4659999999999</v>
      </c>
      <c r="C1721" s="1">
        <v>41934</v>
      </c>
      <c r="D1721">
        <v>1927.11</v>
      </c>
      <c r="E1721" s="1">
        <v>41934</v>
      </c>
      <c r="F1721">
        <v>2.0118</v>
      </c>
      <c r="G1721" s="1">
        <v>39031</v>
      </c>
      <c r="H1721">
        <v>5.3743800000000004</v>
      </c>
      <c r="I1721" s="1">
        <v>41929</v>
      </c>
      <c r="J1721">
        <v>1881</v>
      </c>
      <c r="K1721" s="1">
        <v>41929</v>
      </c>
      <c r="L1721">
        <v>1873</v>
      </c>
      <c r="M1721" s="1">
        <v>41932</v>
      </c>
      <c r="N1721">
        <v>-7.9</v>
      </c>
      <c r="O1721" s="2">
        <v>41929</v>
      </c>
      <c r="P1721" t="s">
        <v>57</v>
      </c>
      <c r="Q1721" s="2">
        <v>41992</v>
      </c>
      <c r="R1721" s="13"/>
      <c r="S1721" s="1">
        <v>41929</v>
      </c>
      <c r="T1721" t="s">
        <v>58</v>
      </c>
      <c r="U1721" s="2">
        <v>42083</v>
      </c>
      <c r="V1721" s="13"/>
      <c r="AC1721" s="1">
        <v>41956</v>
      </c>
      <c r="AD1721">
        <v>3868.49</v>
      </c>
    </row>
    <row r="1722" spans="1:30" x14ac:dyDescent="0.25">
      <c r="A1722" s="1">
        <v>41935</v>
      </c>
      <c r="B1722">
        <v>3556.6970000000001</v>
      </c>
      <c r="C1722" s="1">
        <v>41935</v>
      </c>
      <c r="D1722">
        <v>1950.82</v>
      </c>
      <c r="E1722" s="1">
        <v>41935</v>
      </c>
      <c r="F1722">
        <v>1.9872999999999998</v>
      </c>
      <c r="G1722" s="1">
        <v>39034</v>
      </c>
      <c r="H1722">
        <v>5.3737500000000002</v>
      </c>
      <c r="I1722" s="1">
        <v>41932</v>
      </c>
      <c r="J1722">
        <v>1900</v>
      </c>
      <c r="K1722" s="1">
        <v>41932</v>
      </c>
      <c r="L1722">
        <v>1892</v>
      </c>
      <c r="M1722" s="1">
        <v>41933</v>
      </c>
      <c r="N1722">
        <v>-7.9</v>
      </c>
      <c r="O1722" s="2">
        <v>41932</v>
      </c>
      <c r="P1722" t="s">
        <v>57</v>
      </c>
      <c r="Q1722" s="2">
        <v>41992</v>
      </c>
      <c r="R1722" s="13"/>
      <c r="S1722" s="1">
        <v>41932</v>
      </c>
      <c r="T1722" t="s">
        <v>58</v>
      </c>
      <c r="U1722" s="2">
        <v>42083</v>
      </c>
      <c r="V1722" s="13"/>
      <c r="AC1722" s="1">
        <v>41957</v>
      </c>
      <c r="AD1722">
        <v>3868.39</v>
      </c>
    </row>
    <row r="1723" spans="1:30" x14ac:dyDescent="0.25">
      <c r="A1723" s="1">
        <v>41936</v>
      </c>
      <c r="B1723">
        <v>3581.82</v>
      </c>
      <c r="C1723" s="1">
        <v>41936</v>
      </c>
      <c r="D1723">
        <v>1964.58</v>
      </c>
      <c r="E1723" s="1">
        <v>41936</v>
      </c>
      <c r="F1723">
        <v>1.9735</v>
      </c>
      <c r="G1723" s="1">
        <v>39035</v>
      </c>
      <c r="H1723">
        <v>5.375</v>
      </c>
      <c r="I1723" s="1">
        <v>41933</v>
      </c>
      <c r="J1723">
        <v>1938</v>
      </c>
      <c r="K1723" s="1">
        <v>41933</v>
      </c>
      <c r="L1723">
        <v>1930</v>
      </c>
      <c r="M1723" s="1">
        <v>41934</v>
      </c>
      <c r="N1723">
        <v>-7.9</v>
      </c>
      <c r="O1723" s="2">
        <v>41933</v>
      </c>
      <c r="P1723" t="s">
        <v>57</v>
      </c>
      <c r="Q1723" s="2">
        <v>41992</v>
      </c>
      <c r="R1723" s="13"/>
      <c r="S1723" s="1">
        <v>41933</v>
      </c>
      <c r="T1723" t="s">
        <v>58</v>
      </c>
      <c r="U1723" s="2">
        <v>42083</v>
      </c>
      <c r="V1723" s="13"/>
      <c r="AC1723" s="1">
        <v>41960</v>
      </c>
      <c r="AD1723">
        <v>3868.28</v>
      </c>
    </row>
    <row r="1724" spans="1:30" x14ac:dyDescent="0.25">
      <c r="A1724" s="1">
        <v>41939</v>
      </c>
      <c r="B1724">
        <v>3576.473</v>
      </c>
      <c r="C1724" s="1">
        <v>41939</v>
      </c>
      <c r="D1724">
        <v>1961.63</v>
      </c>
      <c r="E1724" s="1">
        <v>41939</v>
      </c>
      <c r="F1724">
        <v>1.9765999999999999</v>
      </c>
      <c r="G1724" s="1">
        <v>39036</v>
      </c>
      <c r="H1724">
        <v>5.3731299999999997</v>
      </c>
      <c r="I1724" s="1">
        <v>41934</v>
      </c>
      <c r="J1724">
        <v>1925</v>
      </c>
      <c r="K1724" s="1">
        <v>41934</v>
      </c>
      <c r="L1724">
        <v>1917.25</v>
      </c>
      <c r="M1724" s="1">
        <v>41935</v>
      </c>
      <c r="N1724">
        <v>-7.9</v>
      </c>
      <c r="O1724" s="2">
        <v>41934</v>
      </c>
      <c r="P1724" t="s">
        <v>57</v>
      </c>
      <c r="Q1724" s="2">
        <v>41992</v>
      </c>
      <c r="R1724" s="13"/>
      <c r="S1724" s="1">
        <v>41934</v>
      </c>
      <c r="T1724" t="s">
        <v>58</v>
      </c>
      <c r="U1724" s="2">
        <v>42083</v>
      </c>
      <c r="V1724" s="13"/>
      <c r="AC1724" s="1">
        <v>41961</v>
      </c>
      <c r="AD1724">
        <v>3867.09</v>
      </c>
    </row>
    <row r="1725" spans="1:30" x14ac:dyDescent="0.25">
      <c r="A1725" s="1">
        <v>41940</v>
      </c>
      <c r="B1725">
        <v>3619.1640000000002</v>
      </c>
      <c r="C1725" s="1">
        <v>41940</v>
      </c>
      <c r="D1725">
        <v>1985.05</v>
      </c>
      <c r="E1725" s="1">
        <v>41940</v>
      </c>
      <c r="F1725">
        <v>1.9533</v>
      </c>
      <c r="G1725" s="1">
        <v>39037</v>
      </c>
      <c r="H1725">
        <v>5.375</v>
      </c>
      <c r="I1725" s="1">
        <v>41935</v>
      </c>
      <c r="J1725">
        <v>1946</v>
      </c>
      <c r="K1725" s="1">
        <v>41935</v>
      </c>
      <c r="L1725">
        <v>1938.25</v>
      </c>
      <c r="M1725" s="1">
        <v>41936</v>
      </c>
      <c r="N1725">
        <v>-7.9</v>
      </c>
      <c r="O1725" s="2">
        <v>41935</v>
      </c>
      <c r="P1725" t="s">
        <v>57</v>
      </c>
      <c r="Q1725" s="2">
        <v>41992</v>
      </c>
      <c r="R1725" s="13"/>
      <c r="S1725" s="1">
        <v>41935</v>
      </c>
      <c r="T1725" t="s">
        <v>58</v>
      </c>
      <c r="U1725" s="2">
        <v>42083</v>
      </c>
      <c r="V1725" s="13"/>
      <c r="AC1725" s="1">
        <v>41962</v>
      </c>
      <c r="AD1725">
        <v>3868.39</v>
      </c>
    </row>
    <row r="1726" spans="1:30" x14ac:dyDescent="0.25">
      <c r="A1726" s="1">
        <v>41941</v>
      </c>
      <c r="B1726">
        <v>3614.5250000000001</v>
      </c>
      <c r="C1726" s="1">
        <v>41941</v>
      </c>
      <c r="D1726">
        <v>1982.3</v>
      </c>
      <c r="E1726" s="1">
        <v>41941</v>
      </c>
      <c r="F1726">
        <v>1.9576</v>
      </c>
      <c r="G1726" s="1">
        <v>39038</v>
      </c>
      <c r="H1726">
        <v>5.375</v>
      </c>
      <c r="I1726" s="1">
        <v>41936</v>
      </c>
      <c r="J1726">
        <v>1959.75</v>
      </c>
      <c r="K1726" s="1">
        <v>41936</v>
      </c>
      <c r="L1726">
        <v>1951.75</v>
      </c>
      <c r="M1726" s="1">
        <v>41939</v>
      </c>
      <c r="N1726">
        <v>-7.9</v>
      </c>
      <c r="O1726" s="2">
        <v>41936</v>
      </c>
      <c r="P1726" t="s">
        <v>57</v>
      </c>
      <c r="Q1726" s="2">
        <v>41992</v>
      </c>
      <c r="R1726" s="13"/>
      <c r="S1726" s="1">
        <v>41936</v>
      </c>
      <c r="T1726" t="s">
        <v>58</v>
      </c>
      <c r="U1726" s="2">
        <v>42083</v>
      </c>
      <c r="V1726" s="13"/>
      <c r="AC1726" s="1">
        <v>41963</v>
      </c>
      <c r="AD1726">
        <v>3867.43</v>
      </c>
    </row>
    <row r="1727" spans="1:30" x14ac:dyDescent="0.25">
      <c r="A1727" s="1">
        <v>41942</v>
      </c>
      <c r="B1727">
        <v>3637.3040000000001</v>
      </c>
      <c r="C1727" s="1">
        <v>41942</v>
      </c>
      <c r="D1727">
        <v>1994.65</v>
      </c>
      <c r="E1727" s="1">
        <v>41942</v>
      </c>
      <c r="F1727">
        <v>1.9464000000000001</v>
      </c>
      <c r="G1727" s="1">
        <v>39041</v>
      </c>
      <c r="H1727">
        <v>5.3706300000000002</v>
      </c>
      <c r="I1727" s="1">
        <v>41939</v>
      </c>
      <c r="J1727">
        <v>1957</v>
      </c>
      <c r="K1727" s="1">
        <v>41939</v>
      </c>
      <c r="L1727">
        <v>1949.25</v>
      </c>
      <c r="M1727" s="1">
        <v>41940</v>
      </c>
      <c r="N1727">
        <v>-7.9</v>
      </c>
      <c r="O1727" s="2">
        <v>41939</v>
      </c>
      <c r="P1727" t="s">
        <v>57</v>
      </c>
      <c r="Q1727" s="2">
        <v>41992</v>
      </c>
      <c r="R1727" s="13"/>
      <c r="S1727" s="1">
        <v>41939</v>
      </c>
      <c r="T1727" t="s">
        <v>58</v>
      </c>
      <c r="U1727" s="2">
        <v>42083</v>
      </c>
      <c r="V1727" s="13"/>
      <c r="AC1727" s="1">
        <v>41964</v>
      </c>
      <c r="AD1727">
        <v>3864.18</v>
      </c>
    </row>
    <row r="1728" spans="1:30" x14ac:dyDescent="0.25">
      <c r="A1728" s="1">
        <v>41943</v>
      </c>
      <c r="B1728">
        <v>3679.9879999999998</v>
      </c>
      <c r="C1728" s="1">
        <v>41943</v>
      </c>
      <c r="D1728">
        <v>2018.05</v>
      </c>
      <c r="E1728" s="1">
        <v>41943</v>
      </c>
      <c r="F1728">
        <v>1.9239000000000002</v>
      </c>
      <c r="G1728" s="1">
        <v>39042</v>
      </c>
      <c r="H1728">
        <v>5.37</v>
      </c>
      <c r="I1728" s="1">
        <v>41940</v>
      </c>
      <c r="J1728">
        <v>1980</v>
      </c>
      <c r="K1728" s="1">
        <v>41940</v>
      </c>
      <c r="L1728">
        <v>1972.25</v>
      </c>
      <c r="M1728" s="1">
        <v>41941</v>
      </c>
      <c r="N1728">
        <v>-7.8</v>
      </c>
      <c r="O1728" s="2">
        <v>41940</v>
      </c>
      <c r="P1728" t="s">
        <v>57</v>
      </c>
      <c r="Q1728" s="2">
        <v>41992</v>
      </c>
      <c r="R1728" s="13"/>
      <c r="S1728" s="1">
        <v>41940</v>
      </c>
      <c r="T1728" t="s">
        <v>58</v>
      </c>
      <c r="U1728" s="2">
        <v>42083</v>
      </c>
      <c r="V1728" s="13"/>
      <c r="AC1728" s="1">
        <v>41967</v>
      </c>
      <c r="AD1728">
        <v>3860.89</v>
      </c>
    </row>
    <row r="1729" spans="1:30" x14ac:dyDescent="0.25">
      <c r="A1729" s="1">
        <v>41946</v>
      </c>
      <c r="B1729">
        <v>3679.58</v>
      </c>
      <c r="C1729" s="1">
        <v>41946</v>
      </c>
      <c r="D1729">
        <v>2017.81</v>
      </c>
      <c r="E1729" s="1">
        <v>41946</v>
      </c>
      <c r="F1729">
        <v>1.925</v>
      </c>
      <c r="G1729" s="1">
        <v>39043</v>
      </c>
      <c r="H1729">
        <v>5.37</v>
      </c>
      <c r="I1729" s="1">
        <v>41941</v>
      </c>
      <c r="J1729">
        <v>1972.25</v>
      </c>
      <c r="K1729" s="1">
        <v>41941</v>
      </c>
      <c r="L1729">
        <v>1964.5</v>
      </c>
      <c r="M1729" s="1">
        <v>41942</v>
      </c>
      <c r="N1729">
        <v>-7.8</v>
      </c>
      <c r="O1729" s="2">
        <v>41941</v>
      </c>
      <c r="P1729" t="s">
        <v>57</v>
      </c>
      <c r="Q1729" s="2">
        <v>41992</v>
      </c>
      <c r="R1729" s="13"/>
      <c r="S1729" s="1">
        <v>41941</v>
      </c>
      <c r="T1729" t="s">
        <v>58</v>
      </c>
      <c r="U1729" s="2">
        <v>42083</v>
      </c>
      <c r="V1729" s="13"/>
      <c r="AC1729" s="1">
        <v>41968</v>
      </c>
      <c r="AD1729">
        <v>3862.02</v>
      </c>
    </row>
    <row r="1730" spans="1:30" x14ac:dyDescent="0.25">
      <c r="A1730" s="1">
        <v>41947</v>
      </c>
      <c r="B1730">
        <v>3669.181</v>
      </c>
      <c r="C1730" s="1">
        <v>41947</v>
      </c>
      <c r="D1730">
        <v>2012.1</v>
      </c>
      <c r="E1730" s="1">
        <v>41947</v>
      </c>
      <c r="F1730">
        <v>1.9308999999999998</v>
      </c>
      <c r="G1730" s="1">
        <v>39045</v>
      </c>
      <c r="H1730">
        <v>5.37</v>
      </c>
      <c r="I1730" s="1">
        <v>41942</v>
      </c>
      <c r="J1730">
        <v>1988.5</v>
      </c>
      <c r="K1730" s="1">
        <v>41942</v>
      </c>
      <c r="L1730">
        <v>1980.75</v>
      </c>
      <c r="M1730" s="1">
        <v>41943</v>
      </c>
      <c r="N1730">
        <v>-7.7</v>
      </c>
      <c r="O1730" s="2">
        <v>41942</v>
      </c>
      <c r="P1730" t="s">
        <v>57</v>
      </c>
      <c r="Q1730" s="2">
        <v>41992</v>
      </c>
      <c r="R1730" s="13"/>
      <c r="S1730" s="1">
        <v>41942</v>
      </c>
      <c r="T1730" t="s">
        <v>58</v>
      </c>
      <c r="U1730" s="2">
        <v>42083</v>
      </c>
      <c r="V1730" s="13"/>
      <c r="AC1730" s="1">
        <v>41969</v>
      </c>
      <c r="AD1730">
        <v>3859.99</v>
      </c>
    </row>
    <row r="1731" spans="1:30" x14ac:dyDescent="0.25">
      <c r="A1731" s="1">
        <v>41948</v>
      </c>
      <c r="B1731">
        <v>3691.3789999999999</v>
      </c>
      <c r="C1731" s="1">
        <v>41948</v>
      </c>
      <c r="D1731">
        <v>2023.57</v>
      </c>
      <c r="E1731" s="1">
        <v>41948</v>
      </c>
      <c r="F1731">
        <v>1.9196</v>
      </c>
      <c r="G1731" s="1">
        <v>39048</v>
      </c>
      <c r="H1731">
        <v>5.37</v>
      </c>
      <c r="I1731" s="1">
        <v>41943</v>
      </c>
      <c r="J1731">
        <v>2011.5</v>
      </c>
      <c r="K1731" s="1">
        <v>41943</v>
      </c>
      <c r="L1731">
        <v>2003.75</v>
      </c>
      <c r="M1731" s="1">
        <v>41946</v>
      </c>
      <c r="N1731">
        <v>-7.7</v>
      </c>
      <c r="O1731" s="2">
        <v>41943</v>
      </c>
      <c r="P1731" t="s">
        <v>57</v>
      </c>
      <c r="Q1731" s="2">
        <v>41992</v>
      </c>
      <c r="R1731" s="13"/>
      <c r="S1731" s="1">
        <v>41943</v>
      </c>
      <c r="T1731" t="s">
        <v>58</v>
      </c>
      <c r="U1731" s="2">
        <v>42083</v>
      </c>
      <c r="V1731" s="13"/>
      <c r="AC1731" s="1">
        <v>41971</v>
      </c>
      <c r="AD1731">
        <v>3861.8</v>
      </c>
    </row>
    <row r="1732" spans="1:30" x14ac:dyDescent="0.25">
      <c r="A1732" s="1">
        <v>41949</v>
      </c>
      <c r="B1732">
        <v>3706.4459999999999</v>
      </c>
      <c r="C1732" s="1">
        <v>41949</v>
      </c>
      <c r="D1732">
        <v>2031.21</v>
      </c>
      <c r="E1732" s="1">
        <v>41949</v>
      </c>
      <c r="F1732">
        <v>1.915</v>
      </c>
      <c r="G1732" s="1">
        <v>39049</v>
      </c>
      <c r="H1732">
        <v>5.37</v>
      </c>
      <c r="I1732" s="1">
        <v>41946</v>
      </c>
      <c r="J1732">
        <v>2011</v>
      </c>
      <c r="K1732" s="1">
        <v>41946</v>
      </c>
      <c r="L1732">
        <v>2003.5</v>
      </c>
      <c r="M1732" s="1">
        <v>41947</v>
      </c>
      <c r="N1732">
        <v>-7.7</v>
      </c>
      <c r="O1732" s="2">
        <v>41946</v>
      </c>
      <c r="P1732" t="s">
        <v>57</v>
      </c>
      <c r="Q1732" s="2">
        <v>41992</v>
      </c>
      <c r="R1732" s="13"/>
      <c r="S1732" s="1">
        <v>41946</v>
      </c>
      <c r="T1732" t="s">
        <v>58</v>
      </c>
      <c r="U1732" s="2">
        <v>42083</v>
      </c>
      <c r="V1732" s="13"/>
      <c r="AC1732" s="1">
        <v>41974</v>
      </c>
      <c r="AD1732">
        <v>3861.54</v>
      </c>
    </row>
    <row r="1733" spans="1:30" x14ac:dyDescent="0.25">
      <c r="A1733" s="1">
        <v>41950</v>
      </c>
      <c r="B1733">
        <v>3708.4580000000001</v>
      </c>
      <c r="C1733" s="1">
        <v>41950</v>
      </c>
      <c r="D1733">
        <v>2031.92</v>
      </c>
      <c r="E1733" s="1">
        <v>41950</v>
      </c>
      <c r="F1733">
        <v>1.9165999999999999</v>
      </c>
      <c r="G1733" s="1">
        <v>39050</v>
      </c>
      <c r="H1733">
        <v>5.3693799999999996</v>
      </c>
      <c r="I1733" s="1">
        <v>41947</v>
      </c>
      <c r="J1733">
        <v>2005.5</v>
      </c>
      <c r="K1733" s="1">
        <v>41947</v>
      </c>
      <c r="L1733">
        <v>1997.75</v>
      </c>
      <c r="M1733" s="1">
        <v>41948</v>
      </c>
      <c r="N1733">
        <v>-7.7</v>
      </c>
      <c r="O1733" s="2">
        <v>41947</v>
      </c>
      <c r="P1733" t="s">
        <v>57</v>
      </c>
      <c r="Q1733" s="2">
        <v>41992</v>
      </c>
      <c r="R1733" s="13"/>
      <c r="S1733" s="1">
        <v>41947</v>
      </c>
      <c r="T1733" t="s">
        <v>58</v>
      </c>
      <c r="U1733" s="2">
        <v>42083</v>
      </c>
      <c r="V1733" s="13"/>
      <c r="AC1733" s="1">
        <v>41975</v>
      </c>
      <c r="AD1733">
        <v>3868.65</v>
      </c>
    </row>
    <row r="1734" spans="1:30" x14ac:dyDescent="0.25">
      <c r="A1734" s="1">
        <v>41953</v>
      </c>
      <c r="B1734">
        <v>3720.2469999999998</v>
      </c>
      <c r="C1734" s="1">
        <v>41953</v>
      </c>
      <c r="D1734">
        <v>2038.26</v>
      </c>
      <c r="E1734" s="1">
        <v>41953</v>
      </c>
      <c r="F1734">
        <v>1.9116</v>
      </c>
      <c r="G1734" s="1">
        <v>39051</v>
      </c>
      <c r="H1734">
        <v>5.37</v>
      </c>
      <c r="I1734" s="1">
        <v>41948</v>
      </c>
      <c r="J1734">
        <v>2018.75</v>
      </c>
      <c r="K1734" s="1">
        <v>41948</v>
      </c>
      <c r="L1734">
        <v>2011</v>
      </c>
      <c r="M1734" s="1">
        <v>41949</v>
      </c>
      <c r="N1734">
        <v>-7.7</v>
      </c>
      <c r="O1734" s="2">
        <v>41948</v>
      </c>
      <c r="P1734" t="s">
        <v>57</v>
      </c>
      <c r="Q1734" s="2">
        <v>41992</v>
      </c>
      <c r="R1734" s="13"/>
      <c r="S1734" s="1">
        <v>41948</v>
      </c>
      <c r="T1734" t="s">
        <v>58</v>
      </c>
      <c r="U1734" s="2">
        <v>42083</v>
      </c>
      <c r="V1734" s="13"/>
      <c r="AC1734" s="1">
        <v>41976</v>
      </c>
      <c r="AD1734">
        <v>3868.02</v>
      </c>
    </row>
    <row r="1735" spans="1:30" x14ac:dyDescent="0.25">
      <c r="A1735" s="1">
        <v>41954</v>
      </c>
      <c r="B1735">
        <v>3722.8409999999999</v>
      </c>
      <c r="C1735" s="1">
        <v>41954</v>
      </c>
      <c r="D1735">
        <v>2039.68</v>
      </c>
      <c r="E1735" s="1">
        <v>41954</v>
      </c>
      <c r="F1735">
        <v>1.9102000000000001</v>
      </c>
      <c r="G1735" s="1">
        <v>39052</v>
      </c>
      <c r="H1735">
        <v>5.3656300000000003</v>
      </c>
      <c r="I1735" s="1">
        <v>41949</v>
      </c>
      <c r="J1735">
        <v>2028</v>
      </c>
      <c r="K1735" s="1">
        <v>41949</v>
      </c>
      <c r="L1735">
        <v>2020.25</v>
      </c>
      <c r="M1735" s="1">
        <v>41950</v>
      </c>
      <c r="N1735">
        <v>-7.7</v>
      </c>
      <c r="O1735" s="2">
        <v>41949</v>
      </c>
      <c r="P1735" t="s">
        <v>57</v>
      </c>
      <c r="Q1735" s="2">
        <v>41992</v>
      </c>
      <c r="R1735" s="13"/>
      <c r="S1735" s="1">
        <v>41949</v>
      </c>
      <c r="T1735" t="s">
        <v>58</v>
      </c>
      <c r="U1735" s="2">
        <v>42083</v>
      </c>
      <c r="V1735" s="13"/>
      <c r="AC1735" s="1">
        <v>41977</v>
      </c>
      <c r="AD1735">
        <v>3868.84</v>
      </c>
    </row>
    <row r="1736" spans="1:30" x14ac:dyDescent="0.25">
      <c r="A1736" s="1">
        <v>41955</v>
      </c>
      <c r="B1736">
        <v>3721.297</v>
      </c>
      <c r="C1736" s="1">
        <v>41955</v>
      </c>
      <c r="D1736">
        <v>2038.25</v>
      </c>
      <c r="E1736" s="1">
        <v>41955</v>
      </c>
      <c r="F1736">
        <v>1.9137999999999999</v>
      </c>
      <c r="G1736" s="1">
        <v>39055</v>
      </c>
      <c r="H1736">
        <v>5.3525</v>
      </c>
      <c r="I1736" s="1">
        <v>41950</v>
      </c>
      <c r="J1736">
        <v>2026</v>
      </c>
      <c r="K1736" s="1">
        <v>41950</v>
      </c>
      <c r="L1736">
        <v>2018.25</v>
      </c>
      <c r="M1736" s="1">
        <v>41953</v>
      </c>
      <c r="N1736">
        <v>-7.7</v>
      </c>
      <c r="O1736" s="2">
        <v>41950</v>
      </c>
      <c r="P1736" t="s">
        <v>57</v>
      </c>
      <c r="Q1736" s="2">
        <v>41992</v>
      </c>
      <c r="R1736" s="13"/>
      <c r="S1736" s="1">
        <v>41950</v>
      </c>
      <c r="T1736" t="s">
        <v>58</v>
      </c>
      <c r="U1736" s="2">
        <v>42083</v>
      </c>
      <c r="V1736" s="13"/>
      <c r="AC1736" s="1">
        <v>41978</v>
      </c>
      <c r="AD1736">
        <v>3867.94</v>
      </c>
    </row>
    <row r="1737" spans="1:30" x14ac:dyDescent="0.25">
      <c r="A1737" s="1">
        <v>41956</v>
      </c>
      <c r="B1737">
        <v>3723.5819999999999</v>
      </c>
      <c r="C1737" s="1">
        <v>41956</v>
      </c>
      <c r="D1737">
        <v>2039.33</v>
      </c>
      <c r="E1737" s="1">
        <v>41956</v>
      </c>
      <c r="F1737">
        <v>1.9137</v>
      </c>
      <c r="G1737" s="1">
        <v>39056</v>
      </c>
      <c r="H1737">
        <v>5.35</v>
      </c>
      <c r="I1737" s="1">
        <v>41953</v>
      </c>
      <c r="J1737">
        <v>2034</v>
      </c>
      <c r="K1737" s="1">
        <v>41953</v>
      </c>
      <c r="L1737">
        <v>2026.5</v>
      </c>
      <c r="M1737" s="1">
        <v>41954</v>
      </c>
      <c r="N1737">
        <v>-7.6</v>
      </c>
      <c r="O1737" s="2">
        <v>41953</v>
      </c>
      <c r="P1737" t="s">
        <v>57</v>
      </c>
      <c r="Q1737" s="2">
        <v>41992</v>
      </c>
      <c r="R1737" s="13"/>
      <c r="S1737" s="1">
        <v>41953</v>
      </c>
      <c r="T1737" t="s">
        <v>58</v>
      </c>
      <c r="U1737" s="2">
        <v>42083</v>
      </c>
      <c r="V1737" s="13"/>
      <c r="AC1737" s="1">
        <v>41981</v>
      </c>
      <c r="AD1737">
        <v>3872.53</v>
      </c>
    </row>
    <row r="1738" spans="1:30" x14ac:dyDescent="0.25">
      <c r="A1738" s="1">
        <v>41957</v>
      </c>
      <c r="B1738">
        <v>3724.922</v>
      </c>
      <c r="C1738" s="1">
        <v>41957</v>
      </c>
      <c r="D1738">
        <v>2039.82</v>
      </c>
      <c r="E1738" s="1">
        <v>41957</v>
      </c>
      <c r="F1738">
        <v>1.9140000000000001</v>
      </c>
      <c r="G1738" s="1">
        <v>39057</v>
      </c>
      <c r="H1738">
        <v>5.35</v>
      </c>
      <c r="I1738" s="1">
        <v>41954</v>
      </c>
      <c r="J1738">
        <v>2036.5</v>
      </c>
      <c r="K1738" s="1">
        <v>41954</v>
      </c>
      <c r="L1738">
        <v>2029</v>
      </c>
      <c r="M1738" s="1">
        <v>41955</v>
      </c>
      <c r="N1738">
        <v>-7.5</v>
      </c>
      <c r="O1738" s="2">
        <v>41954</v>
      </c>
      <c r="P1738" t="s">
        <v>57</v>
      </c>
      <c r="Q1738" s="2">
        <v>41992</v>
      </c>
      <c r="R1738" s="13"/>
      <c r="S1738" s="1">
        <v>41954</v>
      </c>
      <c r="T1738" t="s">
        <v>58</v>
      </c>
      <c r="U1738" s="2">
        <v>42083</v>
      </c>
      <c r="V1738" s="13"/>
      <c r="AC1738" s="1">
        <v>41982</v>
      </c>
      <c r="AD1738">
        <v>3872.31</v>
      </c>
    </row>
    <row r="1739" spans="1:30" x14ac:dyDescent="0.25">
      <c r="A1739" s="1">
        <v>41960</v>
      </c>
      <c r="B1739">
        <v>3727.855</v>
      </c>
      <c r="C1739" s="1">
        <v>41960</v>
      </c>
      <c r="D1739">
        <v>2041.32</v>
      </c>
      <c r="E1739" s="1">
        <v>41960</v>
      </c>
      <c r="F1739">
        <v>1.9132</v>
      </c>
      <c r="G1739" s="1">
        <v>39058</v>
      </c>
      <c r="H1739">
        <v>5.3531300000000002</v>
      </c>
      <c r="I1739" s="1">
        <v>41955</v>
      </c>
      <c r="J1739">
        <v>2036</v>
      </c>
      <c r="K1739" s="1">
        <v>41955</v>
      </c>
      <c r="L1739">
        <v>2028.5</v>
      </c>
      <c r="M1739" s="1">
        <v>41956</v>
      </c>
      <c r="N1739">
        <v>-7.6</v>
      </c>
      <c r="O1739" s="2">
        <v>41955</v>
      </c>
      <c r="P1739" t="s">
        <v>57</v>
      </c>
      <c r="Q1739" s="2">
        <v>41992</v>
      </c>
      <c r="R1739" s="13"/>
      <c r="S1739" s="1">
        <v>41955</v>
      </c>
      <c r="T1739" t="s">
        <v>58</v>
      </c>
      <c r="U1739" s="2">
        <v>42083</v>
      </c>
      <c r="V1739" s="13"/>
      <c r="AC1739" s="1">
        <v>41983</v>
      </c>
      <c r="AD1739">
        <v>3859.15</v>
      </c>
    </row>
    <row r="1740" spans="1:30" x14ac:dyDescent="0.25">
      <c r="A1740" s="1">
        <v>41961</v>
      </c>
      <c r="B1740">
        <v>3747.7379999999998</v>
      </c>
      <c r="C1740" s="1">
        <v>41961</v>
      </c>
      <c r="D1740">
        <v>2051.8000000000002</v>
      </c>
      <c r="E1740" s="1">
        <v>41961</v>
      </c>
      <c r="F1740">
        <v>1.9041999999999999</v>
      </c>
      <c r="G1740" s="1">
        <v>39059</v>
      </c>
      <c r="H1740">
        <v>5.3556299999999997</v>
      </c>
      <c r="I1740" s="1">
        <v>41956</v>
      </c>
      <c r="J1740">
        <v>2034</v>
      </c>
      <c r="K1740" s="1">
        <v>41956</v>
      </c>
      <c r="L1740">
        <v>2026.5</v>
      </c>
      <c r="M1740" s="1">
        <v>41957</v>
      </c>
      <c r="N1740">
        <v>-7.4</v>
      </c>
      <c r="O1740" s="2">
        <v>41956</v>
      </c>
      <c r="P1740" t="s">
        <v>57</v>
      </c>
      <c r="Q1740" s="2">
        <v>41992</v>
      </c>
      <c r="R1740" s="13"/>
      <c r="S1740" s="1">
        <v>41956</v>
      </c>
      <c r="T1740" t="s">
        <v>58</v>
      </c>
      <c r="U1740" s="2">
        <v>42083</v>
      </c>
      <c r="V1740" s="13"/>
      <c r="AC1740" s="1">
        <v>41984</v>
      </c>
      <c r="AD1740">
        <v>3873.46</v>
      </c>
    </row>
    <row r="1741" spans="1:30" x14ac:dyDescent="0.25">
      <c r="A1741" s="1">
        <v>41962</v>
      </c>
      <c r="B1741">
        <v>3742.346</v>
      </c>
      <c r="C1741" s="1">
        <v>41962</v>
      </c>
      <c r="D1741">
        <v>2048.7199999999998</v>
      </c>
      <c r="E1741" s="1">
        <v>41962</v>
      </c>
      <c r="F1741">
        <v>1.9079999999999999</v>
      </c>
      <c r="G1741" s="1">
        <v>39062</v>
      </c>
      <c r="H1741">
        <v>5.36</v>
      </c>
      <c r="I1741" s="1">
        <v>41957</v>
      </c>
      <c r="J1741">
        <v>2038</v>
      </c>
      <c r="K1741" s="1">
        <v>41957</v>
      </c>
      <c r="L1741">
        <v>2030.5</v>
      </c>
      <c r="M1741" s="1">
        <v>41960</v>
      </c>
      <c r="N1741">
        <v>-7.4</v>
      </c>
      <c r="O1741" s="2">
        <v>41957</v>
      </c>
      <c r="P1741" t="s">
        <v>57</v>
      </c>
      <c r="Q1741" s="2">
        <v>41992</v>
      </c>
      <c r="R1741" s="13"/>
      <c r="S1741" s="1">
        <v>41957</v>
      </c>
      <c r="T1741" t="s">
        <v>58</v>
      </c>
      <c r="U1741" s="2">
        <v>42083</v>
      </c>
      <c r="V1741" s="13"/>
      <c r="AC1741" s="1">
        <v>41985</v>
      </c>
      <c r="AD1741">
        <v>3849.57</v>
      </c>
    </row>
    <row r="1742" spans="1:30" x14ac:dyDescent="0.25">
      <c r="A1742" s="1">
        <v>41963</v>
      </c>
      <c r="B1742">
        <v>3749.8679999999999</v>
      </c>
      <c r="C1742" s="1">
        <v>41963</v>
      </c>
      <c r="D1742">
        <v>2052.75</v>
      </c>
      <c r="E1742" s="1">
        <v>41963</v>
      </c>
      <c r="F1742">
        <v>1.9045999999999998</v>
      </c>
      <c r="G1742" s="1">
        <v>39063</v>
      </c>
      <c r="H1742">
        <v>5.36</v>
      </c>
      <c r="I1742" s="1">
        <v>41960</v>
      </c>
      <c r="J1742">
        <v>2039.75</v>
      </c>
      <c r="K1742" s="1">
        <v>41960</v>
      </c>
      <c r="L1742">
        <v>2032.25</v>
      </c>
      <c r="M1742" s="1">
        <v>41961</v>
      </c>
      <c r="N1742">
        <v>-7.3</v>
      </c>
      <c r="O1742" s="2">
        <v>41960</v>
      </c>
      <c r="P1742" t="s">
        <v>57</v>
      </c>
      <c r="Q1742" s="2">
        <v>41992</v>
      </c>
      <c r="R1742" s="13"/>
      <c r="S1742" s="1">
        <v>41960</v>
      </c>
      <c r="T1742" t="s">
        <v>58</v>
      </c>
      <c r="U1742" s="2">
        <v>42083</v>
      </c>
      <c r="V1742" s="13"/>
      <c r="AC1742" s="1">
        <v>41988</v>
      </c>
      <c r="AD1742">
        <v>3828.84</v>
      </c>
    </row>
    <row r="1743" spans="1:30" x14ac:dyDescent="0.25">
      <c r="A1743" s="1">
        <v>41964</v>
      </c>
      <c r="B1743">
        <v>3770.0329999999999</v>
      </c>
      <c r="C1743" s="1">
        <v>41964</v>
      </c>
      <c r="D1743">
        <v>2063.5</v>
      </c>
      <c r="E1743" s="1">
        <v>41964</v>
      </c>
      <c r="F1743">
        <v>1.8957000000000002</v>
      </c>
      <c r="G1743" s="1">
        <v>39064</v>
      </c>
      <c r="H1743">
        <v>5.36</v>
      </c>
      <c r="I1743" s="1">
        <v>41961</v>
      </c>
      <c r="J1743">
        <v>2048.5</v>
      </c>
      <c r="K1743" s="1">
        <v>41961</v>
      </c>
      <c r="L1743">
        <v>2041.25</v>
      </c>
      <c r="M1743" s="1">
        <v>41962</v>
      </c>
      <c r="N1743">
        <v>-7.2</v>
      </c>
      <c r="O1743" s="2">
        <v>41961</v>
      </c>
      <c r="P1743" t="s">
        <v>57</v>
      </c>
      <c r="Q1743" s="2">
        <v>41992</v>
      </c>
      <c r="R1743" s="13"/>
      <c r="S1743" s="1">
        <v>41961</v>
      </c>
      <c r="T1743" t="s">
        <v>58</v>
      </c>
      <c r="U1743" s="2">
        <v>42083</v>
      </c>
      <c r="V1743" s="13"/>
      <c r="AC1743" s="1">
        <v>41989</v>
      </c>
      <c r="AD1743">
        <v>3802.27</v>
      </c>
    </row>
    <row r="1744" spans="1:30" x14ac:dyDescent="0.25">
      <c r="A1744" s="1">
        <v>41967</v>
      </c>
      <c r="B1744">
        <v>3780.8809999999999</v>
      </c>
      <c r="C1744" s="1">
        <v>41967</v>
      </c>
      <c r="D1744">
        <v>2069.41</v>
      </c>
      <c r="E1744" s="1">
        <v>41967</v>
      </c>
      <c r="F1744">
        <v>1.8904000000000001</v>
      </c>
      <c r="G1744" s="1">
        <v>39065</v>
      </c>
      <c r="H1744">
        <v>5.3606299999999996</v>
      </c>
      <c r="I1744" s="1">
        <v>41962</v>
      </c>
      <c r="J1744">
        <v>2047.25</v>
      </c>
      <c r="K1744" s="1">
        <v>41962</v>
      </c>
      <c r="L1744">
        <v>2040</v>
      </c>
      <c r="M1744" s="1">
        <v>41963</v>
      </c>
      <c r="N1744">
        <v>-7.1</v>
      </c>
      <c r="O1744" s="2">
        <v>41962</v>
      </c>
      <c r="P1744" t="s">
        <v>57</v>
      </c>
      <c r="Q1744" s="2">
        <v>41992</v>
      </c>
      <c r="R1744" s="13"/>
      <c r="S1744" s="1">
        <v>41962</v>
      </c>
      <c r="T1744" t="s">
        <v>58</v>
      </c>
      <c r="U1744" s="2">
        <v>42083</v>
      </c>
      <c r="V1744" s="13"/>
      <c r="AC1744" s="1">
        <v>41990</v>
      </c>
      <c r="AD1744">
        <v>3864.6</v>
      </c>
    </row>
    <row r="1745" spans="1:30" x14ac:dyDescent="0.25">
      <c r="A1745" s="1">
        <v>41968</v>
      </c>
      <c r="B1745">
        <v>3776.944</v>
      </c>
      <c r="C1745" s="1">
        <v>41968</v>
      </c>
      <c r="D1745">
        <v>2067.0300000000002</v>
      </c>
      <c r="E1745" s="1">
        <v>41968</v>
      </c>
      <c r="F1745">
        <v>1.8940999999999999</v>
      </c>
      <c r="G1745" s="1">
        <v>39066</v>
      </c>
      <c r="H1745">
        <v>5.3650000000000002</v>
      </c>
      <c r="I1745" s="1">
        <v>41963</v>
      </c>
      <c r="J1745">
        <v>2052</v>
      </c>
      <c r="K1745" s="1">
        <v>41963</v>
      </c>
      <c r="L1745">
        <v>2045</v>
      </c>
      <c r="M1745" s="1">
        <v>41964</v>
      </c>
      <c r="N1745">
        <v>-7.2</v>
      </c>
      <c r="O1745" s="2">
        <v>41963</v>
      </c>
      <c r="P1745" t="s">
        <v>57</v>
      </c>
      <c r="Q1745" s="2">
        <v>41992</v>
      </c>
      <c r="R1745" s="13"/>
      <c r="S1745" s="1">
        <v>41963</v>
      </c>
      <c r="T1745" t="s">
        <v>58</v>
      </c>
      <c r="U1745" s="2">
        <v>42083</v>
      </c>
      <c r="V1745" s="13"/>
      <c r="AC1745" s="1">
        <v>41991</v>
      </c>
      <c r="AD1745">
        <v>3839.69</v>
      </c>
    </row>
    <row r="1746" spans="1:30" x14ac:dyDescent="0.25">
      <c r="A1746" s="1">
        <v>41969</v>
      </c>
      <c r="B1746">
        <v>3788.4160000000002</v>
      </c>
      <c r="C1746" s="1">
        <v>41969</v>
      </c>
      <c r="D1746">
        <v>2072.83</v>
      </c>
      <c r="E1746" s="1">
        <v>41969</v>
      </c>
      <c r="F1746">
        <v>1.9062000000000001</v>
      </c>
      <c r="G1746" s="1">
        <v>39069</v>
      </c>
      <c r="H1746">
        <v>5.3650000000000002</v>
      </c>
      <c r="I1746" s="1">
        <v>41964</v>
      </c>
      <c r="J1746">
        <v>2061.75</v>
      </c>
      <c r="K1746" s="1">
        <v>41964</v>
      </c>
      <c r="L1746">
        <v>2054.5</v>
      </c>
      <c r="M1746" s="1">
        <v>41967</v>
      </c>
      <c r="N1746">
        <v>-7.2</v>
      </c>
      <c r="O1746" s="2">
        <v>41964</v>
      </c>
      <c r="P1746" t="s">
        <v>57</v>
      </c>
      <c r="Q1746" s="2">
        <v>41992</v>
      </c>
      <c r="R1746" s="13"/>
      <c r="S1746" s="1">
        <v>41964</v>
      </c>
      <c r="T1746" t="s">
        <v>58</v>
      </c>
      <c r="U1746" s="2">
        <v>42083</v>
      </c>
      <c r="V1746" s="13"/>
      <c r="AC1746" s="1">
        <v>41992</v>
      </c>
      <c r="AD1746">
        <v>3816.26</v>
      </c>
    </row>
    <row r="1747" spans="1:30" x14ac:dyDescent="0.25">
      <c r="A1747" s="1">
        <v>41971</v>
      </c>
      <c r="B1747">
        <v>3778.96</v>
      </c>
      <c r="C1747" s="1">
        <v>41971</v>
      </c>
      <c r="D1747">
        <v>2067.56</v>
      </c>
      <c r="E1747" s="1">
        <v>41971</v>
      </c>
      <c r="F1747">
        <v>1.917</v>
      </c>
      <c r="G1747" s="1">
        <v>39070</v>
      </c>
      <c r="H1747">
        <v>5.3650000000000002</v>
      </c>
      <c r="I1747" s="1">
        <v>41967</v>
      </c>
      <c r="J1747">
        <v>2067.5</v>
      </c>
      <c r="K1747" s="1">
        <v>41967</v>
      </c>
      <c r="L1747">
        <v>2060.25</v>
      </c>
      <c r="M1747" s="1">
        <v>41968</v>
      </c>
      <c r="N1747">
        <v>-7.2</v>
      </c>
      <c r="O1747" s="2">
        <v>41967</v>
      </c>
      <c r="P1747" t="s">
        <v>57</v>
      </c>
      <c r="Q1747" s="2">
        <v>41992</v>
      </c>
      <c r="R1747" s="13"/>
      <c r="S1747" s="1">
        <v>41967</v>
      </c>
      <c r="T1747" t="s">
        <v>58</v>
      </c>
      <c r="U1747" s="2">
        <v>42083</v>
      </c>
      <c r="V1747" s="13"/>
      <c r="AC1747" s="1">
        <v>41995</v>
      </c>
      <c r="AD1747">
        <v>3797.95</v>
      </c>
    </row>
    <row r="1748" spans="1:30" x14ac:dyDescent="0.25">
      <c r="A1748" s="1">
        <v>41974</v>
      </c>
      <c r="B1748">
        <v>3753.3119999999999</v>
      </c>
      <c r="C1748" s="1">
        <v>41974</v>
      </c>
      <c r="D1748">
        <v>2053.44</v>
      </c>
      <c r="E1748" s="1">
        <v>41974</v>
      </c>
      <c r="F1748">
        <v>1.9311</v>
      </c>
      <c r="G1748" s="1">
        <v>39071</v>
      </c>
      <c r="H1748">
        <v>5.3650000000000002</v>
      </c>
      <c r="I1748" s="1">
        <v>41968</v>
      </c>
      <c r="J1748">
        <v>2067.5</v>
      </c>
      <c r="K1748" s="1">
        <v>41968</v>
      </c>
      <c r="L1748">
        <v>2060.5</v>
      </c>
      <c r="M1748" s="1">
        <v>41969</v>
      </c>
      <c r="N1748">
        <v>-7.2</v>
      </c>
      <c r="O1748" s="2">
        <v>41968</v>
      </c>
      <c r="P1748" t="s">
        <v>57</v>
      </c>
      <c r="Q1748" s="2">
        <v>41992</v>
      </c>
      <c r="R1748" s="13"/>
      <c r="S1748" s="1">
        <v>41968</v>
      </c>
      <c r="T1748" t="s">
        <v>58</v>
      </c>
      <c r="U1748" s="2">
        <v>42083</v>
      </c>
      <c r="V1748" s="13"/>
      <c r="AC1748" s="1">
        <v>41996</v>
      </c>
      <c r="AD1748">
        <v>3790.96</v>
      </c>
    </row>
    <row r="1749" spans="1:30" x14ac:dyDescent="0.25">
      <c r="A1749" s="1">
        <v>41975</v>
      </c>
      <c r="B1749">
        <v>3777.4690000000001</v>
      </c>
      <c r="C1749" s="1">
        <v>41975</v>
      </c>
      <c r="D1749">
        <v>2066.5500000000002</v>
      </c>
      <c r="E1749" s="1">
        <v>41975</v>
      </c>
      <c r="F1749">
        <v>1.9196</v>
      </c>
      <c r="G1749" s="1">
        <v>39072</v>
      </c>
      <c r="H1749">
        <v>5.3656300000000003</v>
      </c>
      <c r="I1749" s="1">
        <v>41969</v>
      </c>
      <c r="J1749">
        <v>2072.25</v>
      </c>
      <c r="K1749" s="1">
        <v>41969</v>
      </c>
      <c r="L1749">
        <v>2065</v>
      </c>
      <c r="M1749" s="1">
        <v>41971</v>
      </c>
      <c r="N1749">
        <v>-7.1</v>
      </c>
      <c r="O1749" s="2">
        <v>41969</v>
      </c>
      <c r="P1749" t="s">
        <v>57</v>
      </c>
      <c r="Q1749" s="2">
        <v>41992</v>
      </c>
      <c r="R1749" s="13"/>
      <c r="S1749" s="1">
        <v>41969</v>
      </c>
      <c r="T1749" t="s">
        <v>58</v>
      </c>
      <c r="U1749" s="2">
        <v>42083</v>
      </c>
      <c r="V1749" s="13"/>
      <c r="AC1749" s="1">
        <v>41997</v>
      </c>
      <c r="AD1749">
        <v>3790.93</v>
      </c>
    </row>
    <row r="1750" spans="1:30" x14ac:dyDescent="0.25">
      <c r="A1750" s="1">
        <v>41976</v>
      </c>
      <c r="B1750">
        <v>3792.6880000000001</v>
      </c>
      <c r="C1750" s="1">
        <v>41976</v>
      </c>
      <c r="D1750">
        <v>2074.33</v>
      </c>
      <c r="E1750" s="1">
        <v>41976</v>
      </c>
      <c r="F1750">
        <v>1.9172</v>
      </c>
      <c r="G1750" s="1">
        <v>39073</v>
      </c>
      <c r="H1750">
        <v>5.3624999999999998</v>
      </c>
      <c r="I1750" s="1">
        <v>41971</v>
      </c>
      <c r="J1750">
        <v>2066.25</v>
      </c>
      <c r="K1750" s="1">
        <v>41971</v>
      </c>
      <c r="L1750">
        <v>2059.25</v>
      </c>
      <c r="M1750" s="1">
        <v>41974</v>
      </c>
      <c r="N1750">
        <v>-7.2</v>
      </c>
      <c r="O1750" s="2">
        <v>41971</v>
      </c>
      <c r="P1750" t="s">
        <v>57</v>
      </c>
      <c r="Q1750" s="2">
        <v>41992</v>
      </c>
      <c r="R1750" s="13"/>
      <c r="S1750" s="1">
        <v>41971</v>
      </c>
      <c r="T1750" t="s">
        <v>58</v>
      </c>
      <c r="U1750" s="2">
        <v>42083</v>
      </c>
      <c r="V1750" s="13"/>
      <c r="AC1750" s="1">
        <v>41999</v>
      </c>
      <c r="AD1750">
        <v>3788.74</v>
      </c>
    </row>
    <row r="1751" spans="1:30" x14ac:dyDescent="0.25">
      <c r="A1751" s="1">
        <v>41977</v>
      </c>
      <c r="B1751">
        <v>3788.3440000000001</v>
      </c>
      <c r="C1751" s="1">
        <v>41977</v>
      </c>
      <c r="D1751">
        <v>2071.92</v>
      </c>
      <c r="E1751" s="1">
        <v>41977</v>
      </c>
      <c r="F1751">
        <v>1.9201999999999999</v>
      </c>
      <c r="G1751" s="1">
        <v>39077</v>
      </c>
      <c r="H1751">
        <v>5.3624999999999998</v>
      </c>
      <c r="I1751" s="1">
        <v>41974</v>
      </c>
      <c r="J1751">
        <v>2050.75</v>
      </c>
      <c r="K1751" s="1">
        <v>41974</v>
      </c>
      <c r="L1751">
        <v>2043.5</v>
      </c>
      <c r="M1751" s="1">
        <v>41975</v>
      </c>
      <c r="N1751">
        <v>-7.2</v>
      </c>
      <c r="O1751" s="2">
        <v>41974</v>
      </c>
      <c r="P1751" t="s">
        <v>57</v>
      </c>
      <c r="Q1751" s="2">
        <v>41992</v>
      </c>
      <c r="R1751" s="13"/>
      <c r="S1751" s="1">
        <v>41974</v>
      </c>
      <c r="T1751" t="s">
        <v>58</v>
      </c>
      <c r="U1751" s="2">
        <v>42083</v>
      </c>
      <c r="V1751" s="13"/>
      <c r="AC1751" s="1">
        <v>42002</v>
      </c>
      <c r="AD1751">
        <v>3787.93</v>
      </c>
    </row>
    <row r="1752" spans="1:30" x14ac:dyDescent="0.25">
      <c r="A1752" s="1">
        <v>41978</v>
      </c>
      <c r="B1752">
        <v>3794.68</v>
      </c>
      <c r="C1752" s="1">
        <v>41978</v>
      </c>
      <c r="D1752">
        <v>2075.37</v>
      </c>
      <c r="E1752" s="1">
        <v>41978</v>
      </c>
      <c r="F1752">
        <v>1.9165999999999999</v>
      </c>
      <c r="G1752" s="1">
        <v>39078</v>
      </c>
      <c r="H1752">
        <v>5.3637499999999996</v>
      </c>
      <c r="I1752" s="1">
        <v>41975</v>
      </c>
      <c r="J1752">
        <v>2066</v>
      </c>
      <c r="K1752" s="1">
        <v>41975</v>
      </c>
      <c r="L1752">
        <v>2058.75</v>
      </c>
      <c r="M1752" s="1">
        <v>41976</v>
      </c>
      <c r="N1752">
        <v>-7.2</v>
      </c>
      <c r="O1752" s="2">
        <v>41975</v>
      </c>
      <c r="P1752" t="s">
        <v>57</v>
      </c>
      <c r="Q1752" s="2">
        <v>41992</v>
      </c>
      <c r="R1752" s="13"/>
      <c r="S1752" s="1">
        <v>41975</v>
      </c>
      <c r="T1752" t="s">
        <v>58</v>
      </c>
      <c r="U1752" s="2">
        <v>42083</v>
      </c>
      <c r="V1752" s="13"/>
      <c r="AC1752" s="1">
        <v>42003</v>
      </c>
      <c r="AD1752">
        <v>3790.58</v>
      </c>
    </row>
    <row r="1753" spans="1:30" x14ac:dyDescent="0.25">
      <c r="A1753" s="1">
        <v>41981</v>
      </c>
      <c r="B1753">
        <v>3767.701</v>
      </c>
      <c r="C1753" s="1">
        <v>41981</v>
      </c>
      <c r="D1753">
        <v>2060.31</v>
      </c>
      <c r="E1753" s="1">
        <v>41981</v>
      </c>
      <c r="F1753">
        <v>1.9340999999999999</v>
      </c>
      <c r="G1753" s="1">
        <v>39079</v>
      </c>
      <c r="H1753">
        <v>5.36</v>
      </c>
      <c r="I1753" s="1">
        <v>41976</v>
      </c>
      <c r="J1753">
        <v>2072.5</v>
      </c>
      <c r="K1753" s="1">
        <v>41976</v>
      </c>
      <c r="L1753">
        <v>2065.5</v>
      </c>
      <c r="M1753" s="1">
        <v>41977</v>
      </c>
      <c r="N1753">
        <v>-7.3</v>
      </c>
      <c r="O1753" s="2">
        <v>41976</v>
      </c>
      <c r="P1753" t="s">
        <v>57</v>
      </c>
      <c r="Q1753" s="2">
        <v>41992</v>
      </c>
      <c r="R1753" s="13"/>
      <c r="S1753" s="1">
        <v>41976</v>
      </c>
      <c r="T1753" t="s">
        <v>58</v>
      </c>
      <c r="U1753" s="2">
        <v>42083</v>
      </c>
      <c r="V1753" s="13"/>
      <c r="AC1753" s="1">
        <v>42004</v>
      </c>
      <c r="AD1753">
        <v>3786.54</v>
      </c>
    </row>
    <row r="1754" spans="1:30" x14ac:dyDescent="0.25">
      <c r="A1754" s="1">
        <v>41982</v>
      </c>
      <c r="B1754">
        <v>3766.8319999999999</v>
      </c>
      <c r="C1754" s="1">
        <v>41982</v>
      </c>
      <c r="D1754">
        <v>2059.8200000000002</v>
      </c>
      <c r="E1754" s="1">
        <v>41982</v>
      </c>
      <c r="F1754">
        <v>1.9346999999999999</v>
      </c>
      <c r="G1754" s="1">
        <v>39080</v>
      </c>
      <c r="H1754">
        <v>5.36</v>
      </c>
      <c r="I1754" s="1">
        <v>41977</v>
      </c>
      <c r="J1754">
        <v>2072</v>
      </c>
      <c r="K1754" s="1">
        <v>41977</v>
      </c>
      <c r="L1754">
        <v>2064.5</v>
      </c>
      <c r="M1754" s="1">
        <v>41978</v>
      </c>
      <c r="N1754">
        <v>-7.2</v>
      </c>
      <c r="O1754" s="2">
        <v>41977</v>
      </c>
      <c r="P1754" t="s">
        <v>57</v>
      </c>
      <c r="Q1754" s="2">
        <v>41992</v>
      </c>
      <c r="R1754" s="13"/>
      <c r="S1754" s="1">
        <v>41977</v>
      </c>
      <c r="T1754" t="s">
        <v>58</v>
      </c>
      <c r="U1754" s="2">
        <v>42083</v>
      </c>
      <c r="V1754" s="13"/>
      <c r="AC1754" s="1">
        <v>42006</v>
      </c>
      <c r="AD1754">
        <v>3786.02</v>
      </c>
    </row>
    <row r="1755" spans="1:30" x14ac:dyDescent="0.25">
      <c r="A1755" s="1">
        <v>41983</v>
      </c>
      <c r="B1755">
        <v>3705.5070000000001</v>
      </c>
      <c r="C1755" s="1">
        <v>41983</v>
      </c>
      <c r="D1755">
        <v>2026.14</v>
      </c>
      <c r="E1755" s="1">
        <v>41983</v>
      </c>
      <c r="F1755">
        <v>1.9683000000000002</v>
      </c>
      <c r="G1755" s="1">
        <v>39084</v>
      </c>
      <c r="H1755">
        <v>5.36</v>
      </c>
      <c r="I1755" s="1">
        <v>41978</v>
      </c>
      <c r="J1755">
        <v>2076</v>
      </c>
      <c r="K1755" s="1">
        <v>41978</v>
      </c>
      <c r="L1755">
        <v>2069</v>
      </c>
      <c r="M1755" s="1">
        <v>41981</v>
      </c>
      <c r="N1755">
        <v>-7.1</v>
      </c>
      <c r="O1755" s="2">
        <v>41978</v>
      </c>
      <c r="P1755" t="s">
        <v>57</v>
      </c>
      <c r="Q1755" s="2">
        <v>41992</v>
      </c>
      <c r="R1755" s="13"/>
      <c r="S1755" s="1">
        <v>41978</v>
      </c>
      <c r="T1755" t="s">
        <v>58</v>
      </c>
      <c r="U1755" s="2">
        <v>42083</v>
      </c>
      <c r="V1755" s="13"/>
      <c r="AC1755" s="1">
        <v>42009</v>
      </c>
      <c r="AD1755">
        <v>3757.62</v>
      </c>
    </row>
    <row r="1756" spans="1:30" x14ac:dyDescent="0.25">
      <c r="A1756" s="1">
        <v>41984</v>
      </c>
      <c r="B1756">
        <v>3723.3180000000002</v>
      </c>
      <c r="C1756" s="1">
        <v>41984</v>
      </c>
      <c r="D1756">
        <v>2035.33</v>
      </c>
      <c r="E1756" s="1">
        <v>41984</v>
      </c>
      <c r="F1756">
        <v>1.9630000000000001</v>
      </c>
      <c r="G1756" s="1">
        <v>39085</v>
      </c>
      <c r="H1756">
        <v>5.36</v>
      </c>
      <c r="I1756" s="1">
        <v>41981</v>
      </c>
      <c r="J1756">
        <v>2059.5</v>
      </c>
      <c r="K1756" s="1">
        <v>41981</v>
      </c>
      <c r="L1756">
        <v>2052.25</v>
      </c>
      <c r="M1756" s="1">
        <v>41982</v>
      </c>
      <c r="N1756">
        <v>-7</v>
      </c>
      <c r="O1756" s="2">
        <v>41981</v>
      </c>
      <c r="P1756" t="s">
        <v>57</v>
      </c>
      <c r="Q1756" s="2">
        <v>41992</v>
      </c>
      <c r="R1756" s="13"/>
      <c r="S1756" s="1">
        <v>41981</v>
      </c>
      <c r="T1756" t="s">
        <v>58</v>
      </c>
      <c r="U1756" s="2">
        <v>42083</v>
      </c>
      <c r="V1756" s="13"/>
      <c r="AC1756" s="1">
        <v>42010</v>
      </c>
      <c r="AD1756">
        <v>3724.01</v>
      </c>
    </row>
    <row r="1757" spans="1:30" x14ac:dyDescent="0.25">
      <c r="A1757" s="1">
        <v>41985</v>
      </c>
      <c r="B1757">
        <v>3663.0970000000002</v>
      </c>
      <c r="C1757" s="1">
        <v>41985</v>
      </c>
      <c r="D1757">
        <v>2002.33</v>
      </c>
      <c r="E1757" s="1">
        <v>41985</v>
      </c>
      <c r="F1757">
        <v>1.9959</v>
      </c>
      <c r="G1757" s="1">
        <v>39086</v>
      </c>
      <c r="H1757">
        <v>5.36</v>
      </c>
      <c r="I1757" s="1">
        <v>41982</v>
      </c>
      <c r="J1757">
        <v>2057.5</v>
      </c>
      <c r="K1757" s="1">
        <v>41982</v>
      </c>
      <c r="L1757">
        <v>2050.5</v>
      </c>
      <c r="M1757" s="1">
        <v>41983</v>
      </c>
      <c r="N1757">
        <v>-7</v>
      </c>
      <c r="O1757" s="2">
        <v>41982</v>
      </c>
      <c r="P1757" t="s">
        <v>57</v>
      </c>
      <c r="Q1757" s="2">
        <v>41992</v>
      </c>
      <c r="R1757" s="13"/>
      <c r="S1757" s="1">
        <v>41982</v>
      </c>
      <c r="T1757" t="s">
        <v>58</v>
      </c>
      <c r="U1757" s="2">
        <v>42083</v>
      </c>
      <c r="V1757" s="13"/>
      <c r="AC1757" s="1">
        <v>42011</v>
      </c>
      <c r="AD1757">
        <v>3768.91</v>
      </c>
    </row>
    <row r="1758" spans="1:30" x14ac:dyDescent="0.25">
      <c r="A1758" s="1">
        <v>41988</v>
      </c>
      <c r="B1758">
        <v>3639.9690000000001</v>
      </c>
      <c r="C1758" s="1">
        <v>41988</v>
      </c>
      <c r="D1758">
        <v>1989.63</v>
      </c>
      <c r="E1758" s="1">
        <v>41988</v>
      </c>
      <c r="F1758">
        <v>2.0087999999999999</v>
      </c>
      <c r="G1758" s="1">
        <v>39087</v>
      </c>
      <c r="H1758">
        <v>5.36</v>
      </c>
      <c r="I1758" s="1">
        <v>41983</v>
      </c>
      <c r="J1758">
        <v>2026.5</v>
      </c>
      <c r="K1758" s="1">
        <v>41983</v>
      </c>
      <c r="L1758">
        <v>2019.5</v>
      </c>
      <c r="M1758" s="1">
        <v>41984</v>
      </c>
      <c r="N1758">
        <v>-6.9</v>
      </c>
      <c r="O1758" s="2">
        <v>41983</v>
      </c>
      <c r="P1758" t="s">
        <v>57</v>
      </c>
      <c r="Q1758" s="2">
        <v>41992</v>
      </c>
      <c r="R1758" s="13"/>
      <c r="S1758" s="1">
        <v>41983</v>
      </c>
      <c r="T1758" t="s">
        <v>58</v>
      </c>
      <c r="U1758" s="2">
        <v>42083</v>
      </c>
      <c r="V1758" s="13"/>
      <c r="AC1758" s="1">
        <v>42012</v>
      </c>
      <c r="AD1758">
        <v>3779.09</v>
      </c>
    </row>
    <row r="1759" spans="1:30" x14ac:dyDescent="0.25">
      <c r="A1759" s="1">
        <v>41989</v>
      </c>
      <c r="B1759">
        <v>3609.0619999999999</v>
      </c>
      <c r="C1759" s="1">
        <v>41989</v>
      </c>
      <c r="D1759">
        <v>1972.74</v>
      </c>
      <c r="E1759" s="1">
        <v>41989</v>
      </c>
      <c r="F1759">
        <v>2.0259999999999998</v>
      </c>
      <c r="G1759" s="1">
        <v>39090</v>
      </c>
      <c r="H1759">
        <v>5.36</v>
      </c>
      <c r="I1759" s="1">
        <v>41984</v>
      </c>
      <c r="J1759">
        <v>2031</v>
      </c>
      <c r="K1759" s="1">
        <v>41984</v>
      </c>
      <c r="L1759">
        <v>2024</v>
      </c>
      <c r="M1759" s="1">
        <v>41985</v>
      </c>
      <c r="N1759">
        <v>-6.8</v>
      </c>
      <c r="O1759" s="2">
        <v>41984</v>
      </c>
      <c r="P1759" t="s">
        <v>57</v>
      </c>
      <c r="Q1759" s="2">
        <v>41992</v>
      </c>
      <c r="R1759" s="13"/>
      <c r="S1759" s="1">
        <v>41984</v>
      </c>
      <c r="T1759" t="s">
        <v>58</v>
      </c>
      <c r="U1759" s="2">
        <v>42083</v>
      </c>
      <c r="V1759" s="13"/>
      <c r="AC1759" s="1">
        <v>42013</v>
      </c>
      <c r="AD1759">
        <v>3801.14</v>
      </c>
    </row>
    <row r="1760" spans="1:30" x14ac:dyDescent="0.25">
      <c r="A1760" s="1">
        <v>41990</v>
      </c>
      <c r="B1760">
        <v>3682.6959999999999</v>
      </c>
      <c r="C1760" s="1">
        <v>41990</v>
      </c>
      <c r="D1760">
        <v>2012.89</v>
      </c>
      <c r="E1760" s="1">
        <v>41990</v>
      </c>
      <c r="F1760">
        <v>1.9893999999999998</v>
      </c>
      <c r="G1760" s="1">
        <v>39091</v>
      </c>
      <c r="H1760">
        <v>5.36</v>
      </c>
      <c r="I1760" s="1">
        <v>41985</v>
      </c>
      <c r="J1760">
        <v>1997.25</v>
      </c>
      <c r="K1760" s="1">
        <v>41985</v>
      </c>
      <c r="L1760">
        <v>1990.5</v>
      </c>
      <c r="M1760" s="1">
        <v>41988</v>
      </c>
      <c r="N1760">
        <v>-6.8</v>
      </c>
      <c r="O1760" s="2">
        <v>41985</v>
      </c>
      <c r="P1760" t="s">
        <v>57</v>
      </c>
      <c r="Q1760" s="2">
        <v>41992</v>
      </c>
      <c r="R1760" s="13"/>
      <c r="S1760" s="1">
        <v>41985</v>
      </c>
      <c r="T1760" t="s">
        <v>58</v>
      </c>
      <c r="U1760" s="2">
        <v>42083</v>
      </c>
      <c r="V1760" s="13"/>
      <c r="AC1760" s="1">
        <v>42016</v>
      </c>
      <c r="AD1760">
        <v>3811.35</v>
      </c>
    </row>
    <row r="1761" spans="1:30" x14ac:dyDescent="0.25">
      <c r="A1761" s="1">
        <v>41991</v>
      </c>
      <c r="B1761">
        <v>3771.7170000000001</v>
      </c>
      <c r="C1761" s="1">
        <v>41991</v>
      </c>
      <c r="D1761">
        <v>2061.23</v>
      </c>
      <c r="E1761" s="1">
        <v>41991</v>
      </c>
      <c r="F1761">
        <v>1.9418</v>
      </c>
      <c r="G1761" s="1">
        <v>39092</v>
      </c>
      <c r="H1761">
        <v>5.36</v>
      </c>
      <c r="I1761" s="1">
        <v>41988</v>
      </c>
      <c r="J1761">
        <v>1990</v>
      </c>
      <c r="K1761" s="1">
        <v>41988</v>
      </c>
      <c r="L1761">
        <v>1983.25</v>
      </c>
      <c r="M1761" s="1">
        <v>41989</v>
      </c>
      <c r="N1761">
        <v>-6.5</v>
      </c>
      <c r="O1761" s="2">
        <v>41988</v>
      </c>
      <c r="P1761" t="s">
        <v>57</v>
      </c>
      <c r="Q1761" s="2">
        <v>41992</v>
      </c>
      <c r="R1761" s="13"/>
      <c r="S1761" s="1">
        <v>41988</v>
      </c>
      <c r="T1761" t="s">
        <v>58</v>
      </c>
      <c r="U1761" s="2">
        <v>42083</v>
      </c>
      <c r="V1761" s="13"/>
      <c r="AC1761" s="1">
        <v>42017</v>
      </c>
      <c r="AD1761">
        <v>3810.19</v>
      </c>
    </row>
    <row r="1762" spans="1:30" x14ac:dyDescent="0.25">
      <c r="A1762" s="1">
        <v>41992</v>
      </c>
      <c r="B1762">
        <v>3788.9740000000002</v>
      </c>
      <c r="C1762" s="1">
        <v>41992</v>
      </c>
      <c r="D1762">
        <v>2070.65</v>
      </c>
      <c r="E1762" s="1">
        <v>41992</v>
      </c>
      <c r="F1762">
        <v>1.9331</v>
      </c>
      <c r="G1762" s="1">
        <v>39093</v>
      </c>
      <c r="H1762">
        <v>5.36</v>
      </c>
      <c r="I1762" s="1">
        <v>41989</v>
      </c>
      <c r="J1762">
        <v>1971.5</v>
      </c>
      <c r="K1762" s="1">
        <v>41989</v>
      </c>
      <c r="L1762">
        <v>1965</v>
      </c>
      <c r="M1762" s="1">
        <v>41990</v>
      </c>
      <c r="N1762">
        <v>-6</v>
      </c>
      <c r="O1762" s="2">
        <v>41989</v>
      </c>
      <c r="P1762" t="s">
        <v>57</v>
      </c>
      <c r="Q1762" s="2">
        <v>41992</v>
      </c>
      <c r="R1762" s="13"/>
      <c r="S1762" s="1">
        <v>41989</v>
      </c>
      <c r="T1762" t="s">
        <v>58</v>
      </c>
      <c r="U1762" s="2">
        <v>42083</v>
      </c>
      <c r="V1762" s="13"/>
      <c r="AC1762" s="1">
        <v>42018</v>
      </c>
      <c r="AD1762">
        <v>3802.64</v>
      </c>
    </row>
    <row r="1763" spans="1:30" x14ac:dyDescent="0.25">
      <c r="A1763" s="1">
        <v>41995</v>
      </c>
      <c r="B1763">
        <v>3803.9430000000002</v>
      </c>
      <c r="C1763" s="1">
        <v>41995</v>
      </c>
      <c r="D1763">
        <v>2078.54</v>
      </c>
      <c r="E1763" s="1">
        <v>41995</v>
      </c>
      <c r="F1763">
        <v>1.9266999999999999</v>
      </c>
      <c r="G1763" s="1">
        <v>39094</v>
      </c>
      <c r="H1763">
        <v>5.36</v>
      </c>
      <c r="I1763" s="1">
        <v>41990</v>
      </c>
      <c r="J1763">
        <v>2014.25</v>
      </c>
      <c r="K1763" s="1">
        <v>41990</v>
      </c>
      <c r="L1763">
        <v>2008.25</v>
      </c>
      <c r="M1763" s="1">
        <v>41991</v>
      </c>
      <c r="N1763">
        <v>-5.0999999999999996</v>
      </c>
      <c r="O1763" s="2">
        <v>41990</v>
      </c>
      <c r="P1763" t="s">
        <v>57</v>
      </c>
      <c r="Q1763" s="2">
        <v>41992</v>
      </c>
      <c r="R1763" s="13"/>
      <c r="S1763" s="1">
        <v>41990</v>
      </c>
      <c r="T1763" t="s">
        <v>58</v>
      </c>
      <c r="U1763" s="2">
        <v>42083</v>
      </c>
      <c r="V1763" s="13"/>
      <c r="AC1763" s="1">
        <v>42019</v>
      </c>
      <c r="AD1763">
        <v>3783.07</v>
      </c>
    </row>
    <row r="1764" spans="1:30" x14ac:dyDescent="0.25">
      <c r="A1764" s="1">
        <v>41996</v>
      </c>
      <c r="B1764">
        <v>3810.7759999999998</v>
      </c>
      <c r="C1764" s="1">
        <v>41996</v>
      </c>
      <c r="D1764">
        <v>2082.17</v>
      </c>
      <c r="E1764" s="1">
        <v>41996</v>
      </c>
      <c r="F1764">
        <v>1.9235</v>
      </c>
      <c r="G1764" s="1">
        <v>39098</v>
      </c>
      <c r="H1764">
        <v>5.36</v>
      </c>
      <c r="I1764" s="1">
        <v>41991</v>
      </c>
      <c r="J1764">
        <v>2065</v>
      </c>
      <c r="K1764" s="1">
        <v>41991</v>
      </c>
      <c r="L1764">
        <v>2060</v>
      </c>
      <c r="M1764" s="1">
        <v>41992</v>
      </c>
      <c r="N1764">
        <v>-1.5</v>
      </c>
      <c r="O1764" s="2">
        <v>41991</v>
      </c>
      <c r="P1764" t="s">
        <v>57</v>
      </c>
      <c r="Q1764" s="2">
        <v>41992</v>
      </c>
      <c r="R1764" s="13"/>
      <c r="S1764" s="1">
        <v>41991</v>
      </c>
      <c r="T1764" t="s">
        <v>58</v>
      </c>
      <c r="U1764" s="2">
        <v>42083</v>
      </c>
      <c r="V1764" s="13"/>
      <c r="AC1764" s="1">
        <v>42020</v>
      </c>
      <c r="AD1764">
        <v>3816.93</v>
      </c>
    </row>
    <row r="1765" spans="1:30" x14ac:dyDescent="0.25">
      <c r="A1765" s="1">
        <v>41997</v>
      </c>
      <c r="B1765">
        <v>3810.3910000000001</v>
      </c>
      <c r="C1765" s="1">
        <v>41997</v>
      </c>
      <c r="D1765">
        <v>2081.88</v>
      </c>
      <c r="E1765" s="1">
        <v>41997</v>
      </c>
      <c r="F1765">
        <v>1.9226999999999999</v>
      </c>
      <c r="G1765" s="1">
        <v>39099</v>
      </c>
      <c r="H1765">
        <v>5.36</v>
      </c>
      <c r="I1765" s="1">
        <v>41992</v>
      </c>
      <c r="J1765">
        <v>2061.0100000000002</v>
      </c>
      <c r="K1765" s="1">
        <v>41992</v>
      </c>
      <c r="L1765">
        <v>2067</v>
      </c>
      <c r="M1765" s="1">
        <v>41995</v>
      </c>
      <c r="N1765">
        <v>-7.2</v>
      </c>
      <c r="O1765" s="2">
        <v>41992</v>
      </c>
      <c r="P1765" t="s">
        <v>57</v>
      </c>
      <c r="Q1765" s="2">
        <v>41992</v>
      </c>
      <c r="R1765" s="13"/>
      <c r="S1765" s="1">
        <v>41992</v>
      </c>
      <c r="T1765" t="s">
        <v>58</v>
      </c>
      <c r="U1765" s="2">
        <v>42083</v>
      </c>
      <c r="V1765" s="13"/>
      <c r="AC1765" s="1">
        <v>42024</v>
      </c>
      <c r="AD1765">
        <v>3816.18</v>
      </c>
    </row>
    <row r="1766" spans="1:30" x14ac:dyDescent="0.25">
      <c r="A1766" s="1">
        <v>41999</v>
      </c>
      <c r="B1766">
        <v>3823</v>
      </c>
      <c r="C1766" s="1">
        <v>41999</v>
      </c>
      <c r="D1766">
        <v>2088.77</v>
      </c>
      <c r="E1766" s="1">
        <v>41999</v>
      </c>
      <c r="F1766">
        <v>1.9163999999999999</v>
      </c>
      <c r="G1766" s="1">
        <v>39100</v>
      </c>
      <c r="H1766">
        <v>5.36</v>
      </c>
      <c r="I1766" s="1">
        <v>41995</v>
      </c>
      <c r="J1766">
        <v>2072.5</v>
      </c>
      <c r="K1766" s="1">
        <v>41995</v>
      </c>
      <c r="L1766">
        <v>2065.25</v>
      </c>
      <c r="M1766" s="1">
        <v>41996</v>
      </c>
      <c r="N1766">
        <v>-6.9</v>
      </c>
      <c r="O1766" s="2">
        <v>41995</v>
      </c>
      <c r="P1766" t="s">
        <v>58</v>
      </c>
      <c r="Q1766" s="2">
        <v>42083</v>
      </c>
      <c r="R1766" s="13"/>
      <c r="S1766" s="1">
        <v>41995</v>
      </c>
      <c r="T1766" t="s">
        <v>59</v>
      </c>
      <c r="U1766" s="2">
        <v>42174</v>
      </c>
      <c r="V1766" s="13"/>
      <c r="AC1766" s="1">
        <v>42025</v>
      </c>
      <c r="AD1766">
        <v>3811.96</v>
      </c>
    </row>
    <row r="1767" spans="1:30" x14ac:dyDescent="0.25">
      <c r="A1767" s="1">
        <v>42002</v>
      </c>
      <c r="B1767">
        <v>3826.9549999999999</v>
      </c>
      <c r="C1767" s="1">
        <v>42002</v>
      </c>
      <c r="D1767">
        <v>2090.5700000000002</v>
      </c>
      <c r="E1767" s="1">
        <v>42002</v>
      </c>
      <c r="F1767">
        <v>1.9199000000000002</v>
      </c>
      <c r="G1767" s="1">
        <v>39101</v>
      </c>
      <c r="H1767">
        <v>5.36</v>
      </c>
      <c r="I1767" s="1">
        <v>41996</v>
      </c>
      <c r="J1767">
        <v>2079</v>
      </c>
      <c r="K1767" s="1">
        <v>41996</v>
      </c>
      <c r="L1767">
        <v>2072</v>
      </c>
      <c r="M1767" s="1">
        <v>41997</v>
      </c>
      <c r="N1767">
        <v>-6.7</v>
      </c>
      <c r="O1767" s="2">
        <v>41996</v>
      </c>
      <c r="P1767" t="s">
        <v>58</v>
      </c>
      <c r="Q1767" s="2">
        <v>42083</v>
      </c>
      <c r="R1767" s="13"/>
      <c r="S1767" s="1">
        <v>41996</v>
      </c>
      <c r="T1767" t="s">
        <v>59</v>
      </c>
      <c r="U1767" s="2">
        <v>42174</v>
      </c>
      <c r="V1767" s="13"/>
      <c r="AC1767" s="1">
        <v>42026</v>
      </c>
      <c r="AD1767">
        <v>3787.39</v>
      </c>
    </row>
    <row r="1768" spans="1:30" x14ac:dyDescent="0.25">
      <c r="A1768" s="1">
        <v>42003</v>
      </c>
      <c r="B1768">
        <v>3808.6889999999999</v>
      </c>
      <c r="C1768" s="1">
        <v>42003</v>
      </c>
      <c r="D1768">
        <v>2080.35</v>
      </c>
      <c r="E1768" s="1">
        <v>42003</v>
      </c>
      <c r="F1768">
        <v>1.9302999999999999</v>
      </c>
      <c r="G1768" s="1">
        <v>39104</v>
      </c>
      <c r="H1768">
        <v>5.36</v>
      </c>
      <c r="I1768" s="1">
        <v>41997</v>
      </c>
      <c r="J1768">
        <v>2078.75</v>
      </c>
      <c r="K1768" s="1">
        <v>41997</v>
      </c>
      <c r="L1768">
        <v>2072</v>
      </c>
      <c r="M1768" s="1">
        <v>41999</v>
      </c>
      <c r="N1768">
        <v>-7</v>
      </c>
      <c r="O1768" s="2">
        <v>41997</v>
      </c>
      <c r="P1768" t="s">
        <v>58</v>
      </c>
      <c r="Q1768" s="2">
        <v>42083</v>
      </c>
      <c r="R1768" s="13"/>
      <c r="S1768" s="1">
        <v>41997</v>
      </c>
      <c r="T1768" t="s">
        <v>59</v>
      </c>
      <c r="U1768" s="2">
        <v>42174</v>
      </c>
      <c r="V1768" s="13"/>
      <c r="AC1768" s="1">
        <v>42027</v>
      </c>
      <c r="AD1768">
        <v>3806.18</v>
      </c>
    </row>
    <row r="1769" spans="1:30" x14ac:dyDescent="0.25">
      <c r="A1769" s="1">
        <v>42004</v>
      </c>
      <c r="B1769">
        <v>3769.44</v>
      </c>
      <c r="C1769" s="1">
        <v>42004</v>
      </c>
      <c r="D1769">
        <v>2058.9</v>
      </c>
      <c r="E1769" s="1">
        <v>42004</v>
      </c>
      <c r="F1769">
        <v>1.9504999999999999</v>
      </c>
      <c r="G1769" s="1">
        <v>39105</v>
      </c>
      <c r="H1769">
        <v>5.36</v>
      </c>
      <c r="I1769" s="1">
        <v>41999</v>
      </c>
      <c r="J1769">
        <v>2084.25</v>
      </c>
      <c r="K1769" s="1">
        <v>41999</v>
      </c>
      <c r="L1769">
        <v>2077.25</v>
      </c>
      <c r="M1769" s="1">
        <v>42002</v>
      </c>
      <c r="N1769">
        <v>-6.9</v>
      </c>
      <c r="O1769" s="2">
        <v>41999</v>
      </c>
      <c r="P1769" t="s">
        <v>58</v>
      </c>
      <c r="Q1769" s="2">
        <v>42083</v>
      </c>
      <c r="R1769" s="13"/>
      <c r="S1769" s="1">
        <v>41999</v>
      </c>
      <c r="T1769" t="s">
        <v>59</v>
      </c>
      <c r="U1769" s="2">
        <v>42174</v>
      </c>
      <c r="V1769" s="13"/>
      <c r="AC1769" s="1">
        <v>42030</v>
      </c>
      <c r="AD1769">
        <v>3802.79</v>
      </c>
    </row>
    <row r="1770" spans="1:30" x14ac:dyDescent="0.25">
      <c r="A1770" s="1">
        <v>42006</v>
      </c>
      <c r="B1770">
        <v>3768.68</v>
      </c>
      <c r="C1770" s="1">
        <v>42006</v>
      </c>
      <c r="D1770">
        <v>2058.1999999999998</v>
      </c>
      <c r="E1770" s="1">
        <v>42006</v>
      </c>
      <c r="F1770">
        <v>1.952</v>
      </c>
      <c r="G1770" s="1">
        <v>39106</v>
      </c>
      <c r="H1770">
        <v>5.36</v>
      </c>
      <c r="I1770" s="1">
        <v>42002</v>
      </c>
      <c r="J1770">
        <v>2085.75</v>
      </c>
      <c r="K1770" s="1">
        <v>42002</v>
      </c>
      <c r="L1770">
        <v>2079</v>
      </c>
      <c r="M1770" s="1">
        <v>42003</v>
      </c>
      <c r="N1770">
        <v>-7.1</v>
      </c>
      <c r="O1770" s="2">
        <v>42002</v>
      </c>
      <c r="P1770" t="s">
        <v>58</v>
      </c>
      <c r="Q1770" s="2">
        <v>42083</v>
      </c>
      <c r="R1770" s="13"/>
      <c r="S1770" s="1">
        <v>42002</v>
      </c>
      <c r="T1770" t="s">
        <v>59</v>
      </c>
      <c r="U1770" s="2">
        <v>42174</v>
      </c>
      <c r="V1770" s="13"/>
      <c r="AC1770" s="1">
        <v>42031</v>
      </c>
      <c r="AD1770">
        <v>3817.01</v>
      </c>
    </row>
    <row r="1771" spans="1:30" x14ac:dyDescent="0.25">
      <c r="A1771" s="1">
        <v>42009</v>
      </c>
      <c r="B1771">
        <v>3700.0329999999999</v>
      </c>
      <c r="C1771" s="1">
        <v>42009</v>
      </c>
      <c r="D1771">
        <v>2020.58</v>
      </c>
      <c r="E1771" s="1">
        <v>42009</v>
      </c>
      <c r="F1771">
        <v>1.9889000000000001</v>
      </c>
      <c r="G1771" s="1">
        <v>39107</v>
      </c>
      <c r="H1771">
        <v>5.36</v>
      </c>
      <c r="I1771" s="1">
        <v>42003</v>
      </c>
      <c r="J1771">
        <v>2076.75</v>
      </c>
      <c r="K1771" s="1">
        <v>42003</v>
      </c>
      <c r="L1771">
        <v>2069.5</v>
      </c>
      <c r="M1771" s="1">
        <v>42004</v>
      </c>
      <c r="N1771">
        <v>-7.1</v>
      </c>
      <c r="O1771" s="2">
        <v>42003</v>
      </c>
      <c r="P1771" t="s">
        <v>58</v>
      </c>
      <c r="Q1771" s="2">
        <v>42083</v>
      </c>
      <c r="R1771" s="13"/>
      <c r="S1771" s="1">
        <v>42003</v>
      </c>
      <c r="T1771" t="s">
        <v>59</v>
      </c>
      <c r="U1771" s="2">
        <v>42174</v>
      </c>
      <c r="V1771" s="13"/>
      <c r="AC1771" s="1">
        <v>42032</v>
      </c>
      <c r="AD1771">
        <v>3795.14</v>
      </c>
    </row>
    <row r="1772" spans="1:30" x14ac:dyDescent="0.25">
      <c r="A1772" s="1">
        <v>42010</v>
      </c>
      <c r="B1772">
        <v>3667.1379999999999</v>
      </c>
      <c r="C1772" s="1">
        <v>42010</v>
      </c>
      <c r="D1772">
        <v>2002.61</v>
      </c>
      <c r="E1772" s="1">
        <v>42010</v>
      </c>
      <c r="F1772">
        <v>2.0068000000000001</v>
      </c>
      <c r="G1772" s="1">
        <v>39108</v>
      </c>
      <c r="H1772">
        <v>5.36</v>
      </c>
      <c r="I1772" s="1">
        <v>42004</v>
      </c>
      <c r="J1772">
        <v>2052.5</v>
      </c>
      <c r="K1772" s="1">
        <v>42004</v>
      </c>
      <c r="L1772">
        <v>2045.25</v>
      </c>
      <c r="M1772" s="1">
        <v>42006</v>
      </c>
      <c r="N1772">
        <v>-7.2</v>
      </c>
      <c r="O1772" s="2">
        <v>42004</v>
      </c>
      <c r="P1772" t="s">
        <v>58</v>
      </c>
      <c r="Q1772" s="2">
        <v>42083</v>
      </c>
      <c r="R1772" s="13"/>
      <c r="S1772" s="1">
        <v>42004</v>
      </c>
      <c r="T1772" t="s">
        <v>59</v>
      </c>
      <c r="U1772" s="2">
        <v>42174</v>
      </c>
      <c r="V1772" s="13"/>
      <c r="AC1772" s="1">
        <v>42033</v>
      </c>
      <c r="AD1772">
        <v>3829.33</v>
      </c>
    </row>
    <row r="1773" spans="1:30" x14ac:dyDescent="0.25">
      <c r="A1773" s="1">
        <v>42011</v>
      </c>
      <c r="B1773">
        <v>3710.942</v>
      </c>
      <c r="C1773" s="1">
        <v>42011</v>
      </c>
      <c r="D1773">
        <v>2025.9</v>
      </c>
      <c r="E1773" s="1">
        <v>42011</v>
      </c>
      <c r="F1773">
        <v>1.9851999999999999</v>
      </c>
      <c r="G1773" s="1">
        <v>39111</v>
      </c>
      <c r="H1773">
        <v>5.36</v>
      </c>
      <c r="I1773" s="1">
        <v>42006</v>
      </c>
      <c r="J1773">
        <v>2046.25</v>
      </c>
      <c r="K1773" s="1">
        <v>42006</v>
      </c>
      <c r="L1773">
        <v>2039</v>
      </c>
      <c r="M1773" s="1">
        <v>42009</v>
      </c>
      <c r="N1773">
        <v>-7.4</v>
      </c>
      <c r="O1773" s="2">
        <v>42006</v>
      </c>
      <c r="P1773" t="s">
        <v>58</v>
      </c>
      <c r="Q1773" s="2">
        <v>42083</v>
      </c>
      <c r="R1773" s="13"/>
      <c r="S1773" s="1">
        <v>42006</v>
      </c>
      <c r="T1773" t="s">
        <v>59</v>
      </c>
      <c r="U1773" s="2">
        <v>42174</v>
      </c>
      <c r="V1773" s="13"/>
      <c r="AC1773" s="1">
        <v>42034</v>
      </c>
      <c r="AD1773">
        <v>3815.9</v>
      </c>
    </row>
    <row r="1774" spans="1:30" x14ac:dyDescent="0.25">
      <c r="A1774" s="1">
        <v>42012</v>
      </c>
      <c r="B1774">
        <v>3777.402</v>
      </c>
      <c r="C1774" s="1">
        <v>42012</v>
      </c>
      <c r="D1774">
        <v>2062.14</v>
      </c>
      <c r="E1774" s="1">
        <v>42012</v>
      </c>
      <c r="F1774">
        <v>1.9504999999999999</v>
      </c>
      <c r="G1774" s="1">
        <v>39112</v>
      </c>
      <c r="H1774">
        <v>5.36</v>
      </c>
      <c r="I1774" s="1">
        <v>42009</v>
      </c>
      <c r="J1774">
        <v>2016</v>
      </c>
      <c r="K1774" s="1">
        <v>42009</v>
      </c>
      <c r="L1774">
        <v>2008.5</v>
      </c>
      <c r="M1774" s="1">
        <v>42010</v>
      </c>
      <c r="N1774">
        <v>-7.3</v>
      </c>
      <c r="O1774" s="2">
        <v>42009</v>
      </c>
      <c r="P1774" t="s">
        <v>58</v>
      </c>
      <c r="Q1774" s="2">
        <v>42083</v>
      </c>
      <c r="R1774" s="13"/>
      <c r="S1774" s="1">
        <v>42009</v>
      </c>
      <c r="T1774" t="s">
        <v>59</v>
      </c>
      <c r="U1774" s="2">
        <v>42174</v>
      </c>
      <c r="V1774" s="13"/>
      <c r="AC1774" s="1">
        <v>42037</v>
      </c>
      <c r="AD1774">
        <v>3847.02</v>
      </c>
    </row>
    <row r="1775" spans="1:30" x14ac:dyDescent="0.25">
      <c r="A1775" s="1">
        <v>42013</v>
      </c>
      <c r="B1775">
        <v>3745.6680000000001</v>
      </c>
      <c r="C1775" s="1">
        <v>42013</v>
      </c>
      <c r="D1775">
        <v>2044.81</v>
      </c>
      <c r="E1775" s="1">
        <v>42013</v>
      </c>
      <c r="F1775">
        <v>1.9670999999999998</v>
      </c>
      <c r="G1775" s="1">
        <v>39113</v>
      </c>
      <c r="H1775">
        <v>5.36</v>
      </c>
      <c r="I1775" s="1">
        <v>42010</v>
      </c>
      <c r="J1775">
        <v>1994.5</v>
      </c>
      <c r="K1775" s="1">
        <v>42010</v>
      </c>
      <c r="L1775">
        <v>1987</v>
      </c>
      <c r="M1775" s="1">
        <v>42011</v>
      </c>
      <c r="N1775">
        <v>-7.2</v>
      </c>
      <c r="O1775" s="2">
        <v>42010</v>
      </c>
      <c r="P1775" t="s">
        <v>58</v>
      </c>
      <c r="Q1775" s="2">
        <v>42083</v>
      </c>
      <c r="R1775" s="13"/>
      <c r="S1775" s="1">
        <v>42010</v>
      </c>
      <c r="T1775" t="s">
        <v>59</v>
      </c>
      <c r="U1775" s="2">
        <v>42174</v>
      </c>
      <c r="V1775" s="13"/>
      <c r="AC1775" s="1">
        <v>42038</v>
      </c>
      <c r="AD1775">
        <v>3836.59</v>
      </c>
    </row>
    <row r="1776" spans="1:30" x14ac:dyDescent="0.25">
      <c r="A1776" s="1">
        <v>42016</v>
      </c>
      <c r="B1776">
        <v>3715.3589999999999</v>
      </c>
      <c r="C1776" s="1">
        <v>42016</v>
      </c>
      <c r="D1776">
        <v>2028.26</v>
      </c>
      <c r="E1776" s="1">
        <v>42016</v>
      </c>
      <c r="F1776">
        <v>1.9830999999999999</v>
      </c>
      <c r="G1776" s="1">
        <v>39114</v>
      </c>
      <c r="H1776">
        <v>5.36</v>
      </c>
      <c r="I1776" s="1">
        <v>42011</v>
      </c>
      <c r="J1776">
        <v>2019.5</v>
      </c>
      <c r="K1776" s="1">
        <v>42011</v>
      </c>
      <c r="L1776">
        <v>2012.5</v>
      </c>
      <c r="M1776" s="1">
        <v>42012</v>
      </c>
      <c r="N1776">
        <v>-7.2</v>
      </c>
      <c r="O1776" s="2">
        <v>42011</v>
      </c>
      <c r="P1776" t="s">
        <v>58</v>
      </c>
      <c r="Q1776" s="2">
        <v>42083</v>
      </c>
      <c r="R1776" s="13"/>
      <c r="S1776" s="1">
        <v>42011</v>
      </c>
      <c r="T1776" t="s">
        <v>59</v>
      </c>
      <c r="U1776" s="2">
        <v>42174</v>
      </c>
      <c r="V1776" s="13"/>
      <c r="AC1776" s="1">
        <v>42039</v>
      </c>
      <c r="AD1776">
        <v>3848.14</v>
      </c>
    </row>
    <row r="1777" spans="1:30" x14ac:dyDescent="0.25">
      <c r="A1777" s="1">
        <v>42017</v>
      </c>
      <c r="B1777">
        <v>3706.1529999999998</v>
      </c>
      <c r="C1777" s="1">
        <v>42017</v>
      </c>
      <c r="D1777">
        <v>2023.03</v>
      </c>
      <c r="E1777" s="1">
        <v>42017</v>
      </c>
      <c r="F1777">
        <v>1.9893999999999998</v>
      </c>
      <c r="G1777" s="1">
        <v>39115</v>
      </c>
      <c r="H1777">
        <v>5.36</v>
      </c>
      <c r="I1777" s="1">
        <v>42012</v>
      </c>
      <c r="J1777">
        <v>2055</v>
      </c>
      <c r="K1777" s="1">
        <v>42012</v>
      </c>
      <c r="L1777">
        <v>2047.75</v>
      </c>
      <c r="M1777" s="1">
        <v>42013</v>
      </c>
      <c r="N1777">
        <v>-7.3</v>
      </c>
      <c r="O1777" s="2">
        <v>42012</v>
      </c>
      <c r="P1777" t="s">
        <v>58</v>
      </c>
      <c r="Q1777" s="2">
        <v>42083</v>
      </c>
      <c r="R1777" s="13"/>
      <c r="S1777" s="1">
        <v>42012</v>
      </c>
      <c r="T1777" t="s">
        <v>59</v>
      </c>
      <c r="U1777" s="2">
        <v>42174</v>
      </c>
      <c r="V1777" s="13"/>
      <c r="AC1777" s="1">
        <v>42040</v>
      </c>
      <c r="AD1777">
        <v>3831.67</v>
      </c>
    </row>
    <row r="1778" spans="1:30" x14ac:dyDescent="0.25">
      <c r="A1778" s="1">
        <v>42018</v>
      </c>
      <c r="B1778">
        <v>3684.723</v>
      </c>
      <c r="C1778" s="1">
        <v>42018</v>
      </c>
      <c r="D1778">
        <v>2011.27</v>
      </c>
      <c r="E1778" s="1">
        <v>42018</v>
      </c>
      <c r="F1778">
        <v>2.0015000000000001</v>
      </c>
      <c r="G1778" s="1">
        <v>39118</v>
      </c>
      <c r="H1778">
        <v>5.36</v>
      </c>
      <c r="I1778" s="1">
        <v>42013</v>
      </c>
      <c r="J1778">
        <v>2035.25</v>
      </c>
      <c r="K1778" s="1">
        <v>42013</v>
      </c>
      <c r="L1778">
        <v>2028</v>
      </c>
      <c r="M1778" s="1">
        <v>42016</v>
      </c>
      <c r="N1778">
        <v>-7.4</v>
      </c>
      <c r="O1778" s="2">
        <v>42013</v>
      </c>
      <c r="P1778" t="s">
        <v>58</v>
      </c>
      <c r="Q1778" s="2">
        <v>42083</v>
      </c>
      <c r="R1778" s="13"/>
      <c r="S1778" s="1">
        <v>42013</v>
      </c>
      <c r="T1778" t="s">
        <v>59</v>
      </c>
      <c r="U1778" s="2">
        <v>42174</v>
      </c>
      <c r="V1778" s="13"/>
      <c r="AC1778" s="1">
        <v>42041</v>
      </c>
      <c r="AD1778">
        <v>3840.04</v>
      </c>
    </row>
    <row r="1779" spans="1:30" x14ac:dyDescent="0.25">
      <c r="A1779" s="1">
        <v>42019</v>
      </c>
      <c r="B1779">
        <v>3650.7370000000001</v>
      </c>
      <c r="C1779" s="1">
        <v>42019</v>
      </c>
      <c r="D1779">
        <v>1992.67</v>
      </c>
      <c r="E1779" s="1">
        <v>42019</v>
      </c>
      <c r="F1779">
        <v>2.0206</v>
      </c>
      <c r="G1779" s="1">
        <v>39119</v>
      </c>
      <c r="H1779">
        <v>5.36</v>
      </c>
      <c r="I1779" s="1">
        <v>42016</v>
      </c>
      <c r="J1779">
        <v>2022.5</v>
      </c>
      <c r="K1779" s="1">
        <v>42016</v>
      </c>
      <c r="L1779">
        <v>2015</v>
      </c>
      <c r="M1779" s="1">
        <v>42017</v>
      </c>
      <c r="N1779">
        <v>-7.4</v>
      </c>
      <c r="O1779" s="2">
        <v>42016</v>
      </c>
      <c r="P1779" t="s">
        <v>58</v>
      </c>
      <c r="Q1779" s="2">
        <v>42083</v>
      </c>
      <c r="R1779" s="13"/>
      <c r="S1779" s="1">
        <v>42016</v>
      </c>
      <c r="T1779" t="s">
        <v>59</v>
      </c>
      <c r="U1779" s="2">
        <v>42174</v>
      </c>
      <c r="V1779" s="13"/>
      <c r="AC1779" s="1">
        <v>42044</v>
      </c>
      <c r="AD1779">
        <v>3843.89</v>
      </c>
    </row>
    <row r="1780" spans="1:30" x14ac:dyDescent="0.25">
      <c r="A1780" s="1">
        <v>42020</v>
      </c>
      <c r="B1780">
        <v>3699.7890000000002</v>
      </c>
      <c r="C1780" s="1">
        <v>42020</v>
      </c>
      <c r="D1780">
        <v>2019.42</v>
      </c>
      <c r="E1780" s="1">
        <v>42020</v>
      </c>
      <c r="F1780">
        <v>1.9942</v>
      </c>
      <c r="G1780" s="1">
        <v>39120</v>
      </c>
      <c r="H1780">
        <v>5.36</v>
      </c>
      <c r="I1780" s="1">
        <v>42017</v>
      </c>
      <c r="J1780">
        <v>2016</v>
      </c>
      <c r="K1780" s="1">
        <v>42017</v>
      </c>
      <c r="L1780">
        <v>2008.75</v>
      </c>
      <c r="M1780" s="1">
        <v>42018</v>
      </c>
      <c r="N1780">
        <v>-7.4</v>
      </c>
      <c r="O1780" s="2">
        <v>42017</v>
      </c>
      <c r="P1780" t="s">
        <v>58</v>
      </c>
      <c r="Q1780" s="2">
        <v>42083</v>
      </c>
      <c r="R1780" s="13"/>
      <c r="S1780" s="1">
        <v>42017</v>
      </c>
      <c r="T1780" t="s">
        <v>59</v>
      </c>
      <c r="U1780" s="2">
        <v>42174</v>
      </c>
      <c r="V1780" s="13"/>
      <c r="AC1780" s="1">
        <v>42045</v>
      </c>
      <c r="AD1780">
        <v>3847.38</v>
      </c>
    </row>
    <row r="1781" spans="1:30" x14ac:dyDescent="0.25">
      <c r="A1781" s="1">
        <v>42024</v>
      </c>
      <c r="B1781">
        <v>3705.645</v>
      </c>
      <c r="C1781" s="1">
        <v>42024</v>
      </c>
      <c r="D1781">
        <v>2022.55</v>
      </c>
      <c r="E1781" s="1">
        <v>42024</v>
      </c>
      <c r="F1781">
        <v>1.9910000000000001</v>
      </c>
      <c r="G1781" s="1">
        <v>39121</v>
      </c>
      <c r="H1781">
        <v>5.36</v>
      </c>
      <c r="I1781" s="1">
        <v>42018</v>
      </c>
      <c r="J1781">
        <v>2007.5</v>
      </c>
      <c r="K1781" s="1">
        <v>42018</v>
      </c>
      <c r="L1781">
        <v>2000</v>
      </c>
      <c r="M1781" s="1">
        <v>42019</v>
      </c>
      <c r="N1781">
        <v>-7.4</v>
      </c>
      <c r="O1781" s="2">
        <v>42018</v>
      </c>
      <c r="P1781" t="s">
        <v>58</v>
      </c>
      <c r="Q1781" s="2">
        <v>42083</v>
      </c>
      <c r="R1781" s="13"/>
      <c r="S1781" s="1">
        <v>42018</v>
      </c>
      <c r="T1781" t="s">
        <v>59</v>
      </c>
      <c r="U1781" s="2">
        <v>42174</v>
      </c>
      <c r="V1781" s="13"/>
      <c r="AC1781" s="1">
        <v>42046</v>
      </c>
      <c r="AD1781">
        <v>3846.88</v>
      </c>
    </row>
    <row r="1782" spans="1:30" x14ac:dyDescent="0.25">
      <c r="A1782" s="1">
        <v>42025</v>
      </c>
      <c r="B1782">
        <v>3723.6239999999998</v>
      </c>
      <c r="C1782" s="1">
        <v>42025</v>
      </c>
      <c r="D1782">
        <v>2032.12</v>
      </c>
      <c r="E1782" s="1">
        <v>42025</v>
      </c>
      <c r="F1782">
        <v>1.9824000000000002</v>
      </c>
      <c r="G1782" s="1">
        <v>39122</v>
      </c>
      <c r="H1782">
        <v>5.36</v>
      </c>
      <c r="I1782" s="1">
        <v>42019</v>
      </c>
      <c r="J1782">
        <v>1989</v>
      </c>
      <c r="K1782" s="1">
        <v>42019</v>
      </c>
      <c r="L1782">
        <v>1981.75</v>
      </c>
      <c r="M1782" s="1">
        <v>42020</v>
      </c>
      <c r="N1782">
        <v>-7.5</v>
      </c>
      <c r="O1782" s="2">
        <v>42019</v>
      </c>
      <c r="P1782" t="s">
        <v>58</v>
      </c>
      <c r="Q1782" s="2">
        <v>42083</v>
      </c>
      <c r="R1782" s="13"/>
      <c r="S1782" s="1">
        <v>42019</v>
      </c>
      <c r="T1782" t="s">
        <v>59</v>
      </c>
      <c r="U1782" s="2">
        <v>42174</v>
      </c>
      <c r="V1782" s="13"/>
      <c r="AC1782" s="1">
        <v>42047</v>
      </c>
      <c r="AD1782">
        <v>3838.37</v>
      </c>
    </row>
    <row r="1783" spans="1:30" x14ac:dyDescent="0.25">
      <c r="A1783" s="1">
        <v>42026</v>
      </c>
      <c r="B1783">
        <v>3780.509</v>
      </c>
      <c r="C1783" s="1">
        <v>42026</v>
      </c>
      <c r="D1783">
        <v>2063.15</v>
      </c>
      <c r="E1783" s="1">
        <v>42026</v>
      </c>
      <c r="F1783">
        <v>1.9527000000000001</v>
      </c>
      <c r="G1783" s="1">
        <v>39125</v>
      </c>
      <c r="H1783">
        <v>5.36</v>
      </c>
      <c r="I1783" s="1">
        <v>42020</v>
      </c>
      <c r="J1783">
        <v>2013</v>
      </c>
      <c r="K1783" s="1">
        <v>42020</v>
      </c>
      <c r="L1783">
        <v>2005.5</v>
      </c>
      <c r="M1783" s="1">
        <v>42024</v>
      </c>
      <c r="N1783">
        <v>-7.5</v>
      </c>
      <c r="O1783" s="2">
        <v>42020</v>
      </c>
      <c r="P1783" t="s">
        <v>58</v>
      </c>
      <c r="Q1783" s="2">
        <v>42083</v>
      </c>
      <c r="R1783" s="13"/>
      <c r="S1783" s="1">
        <v>42020</v>
      </c>
      <c r="T1783" t="s">
        <v>59</v>
      </c>
      <c r="U1783" s="2">
        <v>42174</v>
      </c>
      <c r="V1783" s="13"/>
      <c r="AC1783" s="1">
        <v>42048</v>
      </c>
      <c r="AD1783">
        <v>3829.21</v>
      </c>
    </row>
    <row r="1784" spans="1:30" x14ac:dyDescent="0.25">
      <c r="A1784" s="1">
        <v>42027</v>
      </c>
      <c r="B1784">
        <v>3759.759</v>
      </c>
      <c r="C1784" s="1">
        <v>42027</v>
      </c>
      <c r="D1784">
        <v>2051.8200000000002</v>
      </c>
      <c r="E1784" s="1">
        <v>42027</v>
      </c>
      <c r="F1784">
        <v>1.9634</v>
      </c>
      <c r="G1784" s="1">
        <v>39126</v>
      </c>
      <c r="H1784">
        <v>5.36</v>
      </c>
      <c r="I1784" s="1">
        <v>42024</v>
      </c>
      <c r="J1784">
        <v>2016.75</v>
      </c>
      <c r="K1784" s="1">
        <v>42024</v>
      </c>
      <c r="L1784">
        <v>2009.25</v>
      </c>
      <c r="M1784" s="1">
        <v>42025</v>
      </c>
      <c r="N1784">
        <v>-7.6</v>
      </c>
      <c r="O1784" s="2">
        <v>42024</v>
      </c>
      <c r="P1784" t="s">
        <v>58</v>
      </c>
      <c r="Q1784" s="2">
        <v>42083</v>
      </c>
      <c r="R1784" s="13"/>
      <c r="S1784" s="1">
        <v>42024</v>
      </c>
      <c r="T1784" t="s">
        <v>59</v>
      </c>
      <c r="U1784" s="2">
        <v>42174</v>
      </c>
      <c r="V1784" s="13"/>
      <c r="AC1784" s="1">
        <v>42052</v>
      </c>
      <c r="AD1784">
        <v>3825.3</v>
      </c>
    </row>
    <row r="1785" spans="1:30" x14ac:dyDescent="0.25">
      <c r="A1785" s="1">
        <v>42030</v>
      </c>
      <c r="B1785">
        <v>3769.4479999999999</v>
      </c>
      <c r="C1785" s="1">
        <v>42030</v>
      </c>
      <c r="D1785">
        <v>2057.09</v>
      </c>
      <c r="E1785" s="1">
        <v>42030</v>
      </c>
      <c r="F1785">
        <v>1.9584000000000001</v>
      </c>
      <c r="G1785" s="1">
        <v>39127</v>
      </c>
      <c r="H1785">
        <v>5.36</v>
      </c>
      <c r="I1785" s="1">
        <v>42025</v>
      </c>
      <c r="J1785">
        <v>2026.5</v>
      </c>
      <c r="K1785" s="1">
        <v>42025</v>
      </c>
      <c r="L1785">
        <v>2019</v>
      </c>
      <c r="M1785" s="1">
        <v>42026</v>
      </c>
      <c r="N1785">
        <v>-7.5</v>
      </c>
      <c r="O1785" s="2">
        <v>42025</v>
      </c>
      <c r="P1785" t="s">
        <v>58</v>
      </c>
      <c r="Q1785" s="2">
        <v>42083</v>
      </c>
      <c r="R1785" s="13"/>
      <c r="S1785" s="1">
        <v>42025</v>
      </c>
      <c r="T1785" t="s">
        <v>59</v>
      </c>
      <c r="U1785" s="2">
        <v>42174</v>
      </c>
      <c r="V1785" s="13"/>
      <c r="AC1785" s="1">
        <v>42053</v>
      </c>
      <c r="AD1785">
        <v>3825.59</v>
      </c>
    </row>
    <row r="1786" spans="1:30" x14ac:dyDescent="0.25">
      <c r="A1786" s="1">
        <v>42031</v>
      </c>
      <c r="B1786">
        <v>3718.9850000000001</v>
      </c>
      <c r="C1786" s="1">
        <v>42031</v>
      </c>
      <c r="D1786">
        <v>2029.55</v>
      </c>
      <c r="E1786" s="1">
        <v>42031</v>
      </c>
      <c r="F1786">
        <v>1.9792000000000001</v>
      </c>
      <c r="G1786" s="1">
        <v>39128</v>
      </c>
      <c r="H1786">
        <v>5.36</v>
      </c>
      <c r="I1786" s="1">
        <v>42026</v>
      </c>
      <c r="J1786">
        <v>2056.5</v>
      </c>
      <c r="K1786" s="1">
        <v>42026</v>
      </c>
      <c r="L1786">
        <v>2049</v>
      </c>
      <c r="M1786" s="1">
        <v>42027</v>
      </c>
      <c r="N1786">
        <v>-7.6</v>
      </c>
      <c r="O1786" s="2">
        <v>42026</v>
      </c>
      <c r="P1786" t="s">
        <v>58</v>
      </c>
      <c r="Q1786" s="2">
        <v>42083</v>
      </c>
      <c r="R1786" s="13"/>
      <c r="S1786" s="1">
        <v>42026</v>
      </c>
      <c r="T1786" t="s">
        <v>59</v>
      </c>
      <c r="U1786" s="2">
        <v>42174</v>
      </c>
      <c r="V1786" s="13"/>
      <c r="AC1786" s="1">
        <v>42054</v>
      </c>
      <c r="AD1786">
        <v>3826.22</v>
      </c>
    </row>
    <row r="1787" spans="1:30" x14ac:dyDescent="0.25">
      <c r="A1787" s="1">
        <v>42032</v>
      </c>
      <c r="B1787">
        <v>3669.1030000000001</v>
      </c>
      <c r="C1787" s="1">
        <v>42032</v>
      </c>
      <c r="D1787">
        <v>2002.16</v>
      </c>
      <c r="E1787" s="1">
        <v>42032</v>
      </c>
      <c r="F1787">
        <v>2.0078999999999998</v>
      </c>
      <c r="G1787" s="1">
        <v>39129</v>
      </c>
      <c r="H1787">
        <v>5.36</v>
      </c>
      <c r="I1787" s="1">
        <v>42027</v>
      </c>
      <c r="J1787">
        <v>2044</v>
      </c>
      <c r="K1787" s="1">
        <v>42027</v>
      </c>
      <c r="L1787">
        <v>2036.25</v>
      </c>
      <c r="M1787" s="1">
        <v>42030</v>
      </c>
      <c r="N1787">
        <v>-7.6</v>
      </c>
      <c r="O1787" s="2">
        <v>42027</v>
      </c>
      <c r="P1787" t="s">
        <v>58</v>
      </c>
      <c r="Q1787" s="2">
        <v>42083</v>
      </c>
      <c r="R1787" s="13"/>
      <c r="S1787" s="1">
        <v>42027</v>
      </c>
      <c r="T1787" t="s">
        <v>59</v>
      </c>
      <c r="U1787" s="2">
        <v>42174</v>
      </c>
      <c r="V1787" s="13"/>
      <c r="AC1787" s="1">
        <v>42055</v>
      </c>
      <c r="AD1787">
        <v>3825.29</v>
      </c>
    </row>
    <row r="1788" spans="1:30" x14ac:dyDescent="0.25">
      <c r="A1788" s="1">
        <v>42033</v>
      </c>
      <c r="B1788">
        <v>3704.35</v>
      </c>
      <c r="C1788" s="1">
        <v>42033</v>
      </c>
      <c r="D1788">
        <v>2021.25</v>
      </c>
      <c r="E1788" s="1">
        <v>42033</v>
      </c>
      <c r="F1788">
        <v>1.9895</v>
      </c>
      <c r="G1788" s="1">
        <v>39133</v>
      </c>
      <c r="H1788">
        <v>5.36</v>
      </c>
      <c r="I1788" s="1">
        <v>42030</v>
      </c>
      <c r="J1788">
        <v>2053.5</v>
      </c>
      <c r="K1788" s="1">
        <v>42030</v>
      </c>
      <c r="L1788">
        <v>2046</v>
      </c>
      <c r="M1788" s="1">
        <v>42031</v>
      </c>
      <c r="N1788">
        <v>-7.6</v>
      </c>
      <c r="O1788" s="2">
        <v>42030</v>
      </c>
      <c r="P1788" t="s">
        <v>58</v>
      </c>
      <c r="Q1788" s="2">
        <v>42083</v>
      </c>
      <c r="R1788" s="13"/>
      <c r="S1788" s="1">
        <v>42030</v>
      </c>
      <c r="T1788" t="s">
        <v>59</v>
      </c>
      <c r="U1788" s="2">
        <v>42174</v>
      </c>
      <c r="V1788" s="13"/>
      <c r="AC1788" s="1">
        <v>42058</v>
      </c>
      <c r="AD1788">
        <v>3825.52</v>
      </c>
    </row>
    <row r="1789" spans="1:30" x14ac:dyDescent="0.25">
      <c r="A1789" s="1">
        <v>42034</v>
      </c>
      <c r="B1789">
        <v>3656.2840000000001</v>
      </c>
      <c r="C1789" s="1">
        <v>42034</v>
      </c>
      <c r="D1789">
        <v>1994.99</v>
      </c>
      <c r="E1789" s="1">
        <v>42034</v>
      </c>
      <c r="F1789">
        <v>2.0158999999999998</v>
      </c>
      <c r="G1789" s="1">
        <v>39134</v>
      </c>
      <c r="H1789">
        <v>5.36</v>
      </c>
      <c r="I1789" s="1">
        <v>42031</v>
      </c>
      <c r="J1789">
        <v>2030</v>
      </c>
      <c r="K1789" s="1">
        <v>42031</v>
      </c>
      <c r="L1789">
        <v>2022.5</v>
      </c>
      <c r="M1789" s="1">
        <v>42032</v>
      </c>
      <c r="N1789">
        <v>-7.6</v>
      </c>
      <c r="O1789" s="2">
        <v>42031</v>
      </c>
      <c r="P1789" t="s">
        <v>58</v>
      </c>
      <c r="Q1789" s="2">
        <v>42083</v>
      </c>
      <c r="R1789" s="13"/>
      <c r="S1789" s="1">
        <v>42031</v>
      </c>
      <c r="T1789" t="s">
        <v>59</v>
      </c>
      <c r="U1789" s="2">
        <v>42174</v>
      </c>
      <c r="V1789" s="13"/>
      <c r="AC1789" s="1">
        <v>42059</v>
      </c>
      <c r="AD1789">
        <v>3823.83</v>
      </c>
    </row>
    <row r="1790" spans="1:30" x14ac:dyDescent="0.25">
      <c r="A1790" s="1">
        <v>42037</v>
      </c>
      <c r="B1790">
        <v>3703.7689999999998</v>
      </c>
      <c r="C1790" s="1">
        <v>42037</v>
      </c>
      <c r="D1790">
        <v>2020.85</v>
      </c>
      <c r="E1790" s="1">
        <v>42037</v>
      </c>
      <c r="F1790">
        <v>1.9906000000000001</v>
      </c>
      <c r="G1790" s="1">
        <v>39135</v>
      </c>
      <c r="H1790">
        <v>5.36</v>
      </c>
      <c r="I1790" s="1">
        <v>42032</v>
      </c>
      <c r="J1790">
        <v>1991.5</v>
      </c>
      <c r="K1790" s="1">
        <v>42032</v>
      </c>
      <c r="L1790">
        <v>1984</v>
      </c>
      <c r="M1790" s="1">
        <v>42033</v>
      </c>
      <c r="N1790">
        <v>-7.7</v>
      </c>
      <c r="O1790" s="2">
        <v>42032</v>
      </c>
      <c r="P1790" t="s">
        <v>58</v>
      </c>
      <c r="Q1790" s="2">
        <v>42083</v>
      </c>
      <c r="R1790" s="13"/>
      <c r="S1790" s="1">
        <v>42032</v>
      </c>
      <c r="T1790" t="s">
        <v>59</v>
      </c>
      <c r="U1790" s="2">
        <v>42174</v>
      </c>
      <c r="V1790" s="13"/>
      <c r="AC1790" s="1">
        <v>42060</v>
      </c>
      <c r="AD1790">
        <v>3824.26</v>
      </c>
    </row>
    <row r="1791" spans="1:30" x14ac:dyDescent="0.25">
      <c r="A1791" s="1">
        <v>42038</v>
      </c>
      <c r="B1791">
        <v>3757.3359999999998</v>
      </c>
      <c r="C1791" s="1">
        <v>42038</v>
      </c>
      <c r="D1791">
        <v>2050.0300000000002</v>
      </c>
      <c r="E1791" s="1">
        <v>42038</v>
      </c>
      <c r="F1791">
        <v>1.9626000000000001</v>
      </c>
      <c r="G1791" s="1">
        <v>39136</v>
      </c>
      <c r="H1791">
        <v>5.36</v>
      </c>
      <c r="I1791" s="1">
        <v>42033</v>
      </c>
      <c r="J1791">
        <v>2018.5</v>
      </c>
      <c r="K1791" s="1">
        <v>42033</v>
      </c>
      <c r="L1791">
        <v>2010.75</v>
      </c>
      <c r="M1791" s="1">
        <v>42034</v>
      </c>
      <c r="N1791">
        <v>-7.7</v>
      </c>
      <c r="O1791" s="2">
        <v>42033</v>
      </c>
      <c r="P1791" t="s">
        <v>58</v>
      </c>
      <c r="Q1791" s="2">
        <v>42083</v>
      </c>
      <c r="R1791" s="13"/>
      <c r="S1791" s="1">
        <v>42033</v>
      </c>
      <c r="T1791" t="s">
        <v>59</v>
      </c>
      <c r="U1791" s="2">
        <v>42174</v>
      </c>
      <c r="V1791" s="13"/>
      <c r="AC1791" s="1">
        <v>42061</v>
      </c>
      <c r="AD1791">
        <v>3824.75</v>
      </c>
    </row>
    <row r="1792" spans="1:30" x14ac:dyDescent="0.25">
      <c r="A1792" s="1">
        <v>42039</v>
      </c>
      <c r="B1792">
        <v>3742.84</v>
      </c>
      <c r="C1792" s="1">
        <v>42039</v>
      </c>
      <c r="D1792">
        <v>2041.51</v>
      </c>
      <c r="E1792" s="1">
        <v>42039</v>
      </c>
      <c r="F1792">
        <v>1.9729000000000001</v>
      </c>
      <c r="G1792" s="1">
        <v>39139</v>
      </c>
      <c r="H1792">
        <v>5.36</v>
      </c>
      <c r="I1792" s="1">
        <v>42034</v>
      </c>
      <c r="J1792">
        <v>1988.5</v>
      </c>
      <c r="K1792" s="1">
        <v>42034</v>
      </c>
      <c r="L1792">
        <v>1980.75</v>
      </c>
      <c r="M1792" s="1">
        <v>42037</v>
      </c>
      <c r="N1792">
        <v>-7.7</v>
      </c>
      <c r="O1792" s="2">
        <v>42034</v>
      </c>
      <c r="P1792" t="s">
        <v>58</v>
      </c>
      <c r="Q1792" s="2">
        <v>42083</v>
      </c>
      <c r="R1792" s="13"/>
      <c r="S1792" s="1">
        <v>42034</v>
      </c>
      <c r="T1792" t="s">
        <v>59</v>
      </c>
      <c r="U1792" s="2">
        <v>42174</v>
      </c>
      <c r="V1792" s="13"/>
      <c r="AC1792" s="1">
        <v>42062</v>
      </c>
      <c r="AD1792">
        <v>3824.45</v>
      </c>
    </row>
    <row r="1793" spans="1:30" x14ac:dyDescent="0.25">
      <c r="A1793" s="1">
        <v>42040</v>
      </c>
      <c r="B1793">
        <v>3782.1129999999998</v>
      </c>
      <c r="C1793" s="1">
        <v>42040</v>
      </c>
      <c r="D1793">
        <v>2062.52</v>
      </c>
      <c r="E1793" s="1">
        <v>42040</v>
      </c>
      <c r="F1793">
        <v>1.9664000000000001</v>
      </c>
      <c r="G1793" s="1">
        <v>39140</v>
      </c>
      <c r="H1793">
        <v>5.36</v>
      </c>
      <c r="I1793" s="1">
        <v>42037</v>
      </c>
      <c r="J1793">
        <v>2017</v>
      </c>
      <c r="K1793" s="1">
        <v>42037</v>
      </c>
      <c r="L1793">
        <v>2009.5</v>
      </c>
      <c r="M1793" s="1">
        <v>42038</v>
      </c>
      <c r="N1793">
        <v>-7.7</v>
      </c>
      <c r="O1793" s="2">
        <v>42037</v>
      </c>
      <c r="P1793" t="s">
        <v>58</v>
      </c>
      <c r="Q1793" s="2">
        <v>42083</v>
      </c>
      <c r="R1793" s="13"/>
      <c r="S1793" s="1">
        <v>42037</v>
      </c>
      <c r="T1793" t="s">
        <v>59</v>
      </c>
      <c r="U1793" s="2">
        <v>42174</v>
      </c>
      <c r="V1793" s="13"/>
      <c r="AC1793" s="1">
        <v>42065</v>
      </c>
      <c r="AD1793">
        <v>3827.57</v>
      </c>
    </row>
    <row r="1794" spans="1:30" x14ac:dyDescent="0.25">
      <c r="A1794" s="1">
        <v>42041</v>
      </c>
      <c r="B1794">
        <v>3770.1959999999999</v>
      </c>
      <c r="C1794" s="1">
        <v>42041</v>
      </c>
      <c r="D1794">
        <v>2055.4699999999998</v>
      </c>
      <c r="E1794" s="1">
        <v>42041</v>
      </c>
      <c r="F1794">
        <v>1.9758</v>
      </c>
      <c r="G1794" s="1">
        <v>39141</v>
      </c>
      <c r="H1794">
        <v>5.3481300000000003</v>
      </c>
      <c r="I1794" s="1">
        <v>42038</v>
      </c>
      <c r="J1794">
        <v>2042</v>
      </c>
      <c r="K1794" s="1">
        <v>42038</v>
      </c>
      <c r="L1794">
        <v>2034.5</v>
      </c>
      <c r="M1794" s="1">
        <v>42039</v>
      </c>
      <c r="N1794">
        <v>-7.7</v>
      </c>
      <c r="O1794" s="2">
        <v>42038</v>
      </c>
      <c r="P1794" t="s">
        <v>58</v>
      </c>
      <c r="Q1794" s="2">
        <v>42083</v>
      </c>
      <c r="R1794" s="13"/>
      <c r="S1794" s="1">
        <v>42038</v>
      </c>
      <c r="T1794" t="s">
        <v>59</v>
      </c>
      <c r="U1794" s="2">
        <v>42174</v>
      </c>
      <c r="V1794" s="13"/>
      <c r="AC1794" s="1">
        <v>42066</v>
      </c>
      <c r="AD1794">
        <v>3829.6</v>
      </c>
    </row>
    <row r="1795" spans="1:30" x14ac:dyDescent="0.25">
      <c r="A1795" s="1">
        <v>42044</v>
      </c>
      <c r="B1795">
        <v>3754.3620000000001</v>
      </c>
      <c r="C1795" s="1">
        <v>42044</v>
      </c>
      <c r="D1795">
        <v>2046.74</v>
      </c>
      <c r="E1795" s="1">
        <v>42044</v>
      </c>
      <c r="F1795">
        <v>1.9853000000000001</v>
      </c>
      <c r="G1795" s="1">
        <v>39142</v>
      </c>
      <c r="H1795">
        <v>5.3475000000000001</v>
      </c>
      <c r="I1795" s="1">
        <v>42039</v>
      </c>
      <c r="J1795">
        <v>2030</v>
      </c>
      <c r="K1795" s="1">
        <v>42039</v>
      </c>
      <c r="L1795">
        <v>2022.5</v>
      </c>
      <c r="M1795" s="1">
        <v>42040</v>
      </c>
      <c r="N1795">
        <v>-7.6</v>
      </c>
      <c r="O1795" s="2">
        <v>42039</v>
      </c>
      <c r="P1795" t="s">
        <v>58</v>
      </c>
      <c r="Q1795" s="2">
        <v>42083</v>
      </c>
      <c r="R1795" s="13"/>
      <c r="S1795" s="1">
        <v>42039</v>
      </c>
      <c r="T1795" t="s">
        <v>59</v>
      </c>
      <c r="U1795" s="2">
        <v>42174</v>
      </c>
      <c r="V1795" s="13"/>
      <c r="AC1795" s="1">
        <v>42067</v>
      </c>
      <c r="AD1795">
        <v>3828.39</v>
      </c>
    </row>
    <row r="1796" spans="1:30" x14ac:dyDescent="0.25">
      <c r="A1796" s="1">
        <v>42045</v>
      </c>
      <c r="B1796">
        <v>3794.62</v>
      </c>
      <c r="C1796" s="1">
        <v>42045</v>
      </c>
      <c r="D1796">
        <v>2068.59</v>
      </c>
      <c r="E1796" s="1">
        <v>42045</v>
      </c>
      <c r="F1796">
        <v>1.9651999999999998</v>
      </c>
      <c r="G1796" s="1">
        <v>39143</v>
      </c>
      <c r="H1796">
        <v>5.3462500000000004</v>
      </c>
      <c r="I1796" s="1">
        <v>42040</v>
      </c>
      <c r="J1796">
        <v>2055</v>
      </c>
      <c r="K1796" s="1">
        <v>42040</v>
      </c>
      <c r="L1796">
        <v>2047.5</v>
      </c>
      <c r="M1796" s="1">
        <v>42041</v>
      </c>
      <c r="N1796">
        <v>-7.6</v>
      </c>
      <c r="O1796" s="2">
        <v>42040</v>
      </c>
      <c r="P1796" t="s">
        <v>58</v>
      </c>
      <c r="Q1796" s="2">
        <v>42083</v>
      </c>
      <c r="R1796" s="13"/>
      <c r="S1796" s="1">
        <v>42040</v>
      </c>
      <c r="T1796" t="s">
        <v>59</v>
      </c>
      <c r="U1796" s="2">
        <v>42174</v>
      </c>
      <c r="V1796" s="13"/>
      <c r="AC1796" s="1">
        <v>42068</v>
      </c>
      <c r="AD1796">
        <v>3829.29</v>
      </c>
    </row>
    <row r="1797" spans="1:30" x14ac:dyDescent="0.25">
      <c r="A1797" s="1">
        <v>42046</v>
      </c>
      <c r="B1797">
        <v>3795.82</v>
      </c>
      <c r="C1797" s="1">
        <v>42046</v>
      </c>
      <c r="D1797">
        <v>2068.5300000000002</v>
      </c>
      <c r="E1797" s="1">
        <v>42046</v>
      </c>
      <c r="F1797">
        <v>1.9685000000000001</v>
      </c>
      <c r="G1797" s="1">
        <v>39146</v>
      </c>
      <c r="H1797">
        <v>5.33</v>
      </c>
      <c r="I1797" s="1">
        <v>42041</v>
      </c>
      <c r="J1797">
        <v>2053</v>
      </c>
      <c r="K1797" s="1">
        <v>42041</v>
      </c>
      <c r="L1797">
        <v>2045.5</v>
      </c>
      <c r="M1797" s="1">
        <v>42044</v>
      </c>
      <c r="N1797">
        <v>-7.7</v>
      </c>
      <c r="O1797" s="2">
        <v>42041</v>
      </c>
      <c r="P1797" t="s">
        <v>58</v>
      </c>
      <c r="Q1797" s="2">
        <v>42083</v>
      </c>
      <c r="R1797" s="13"/>
      <c r="S1797" s="1">
        <v>42041</v>
      </c>
      <c r="T1797" t="s">
        <v>59</v>
      </c>
      <c r="U1797" s="2">
        <v>42174</v>
      </c>
      <c r="V1797" s="13"/>
      <c r="AC1797" s="1">
        <v>42069</v>
      </c>
      <c r="AD1797">
        <v>3823.19</v>
      </c>
    </row>
    <row r="1798" spans="1:30" x14ac:dyDescent="0.25">
      <c r="A1798" s="1">
        <v>42047</v>
      </c>
      <c r="B1798">
        <v>3833.3539999999998</v>
      </c>
      <c r="C1798" s="1">
        <v>42047</v>
      </c>
      <c r="D1798">
        <v>2088.48</v>
      </c>
      <c r="E1798" s="1">
        <v>42047</v>
      </c>
      <c r="F1798">
        <v>1.9516</v>
      </c>
      <c r="G1798" s="1">
        <v>39147</v>
      </c>
      <c r="H1798">
        <v>5.34</v>
      </c>
      <c r="I1798" s="1">
        <v>42044</v>
      </c>
      <c r="J1798">
        <v>2042.5</v>
      </c>
      <c r="K1798" s="1">
        <v>42044</v>
      </c>
      <c r="L1798">
        <v>2034.75</v>
      </c>
      <c r="M1798" s="1">
        <v>42045</v>
      </c>
      <c r="N1798">
        <v>-7.6</v>
      </c>
      <c r="O1798" s="2">
        <v>42044</v>
      </c>
      <c r="P1798" t="s">
        <v>58</v>
      </c>
      <c r="Q1798" s="2">
        <v>42083</v>
      </c>
      <c r="R1798" s="13"/>
      <c r="S1798" s="1">
        <v>42044</v>
      </c>
      <c r="T1798" t="s">
        <v>59</v>
      </c>
      <c r="U1798" s="2">
        <v>42174</v>
      </c>
      <c r="V1798" s="13"/>
      <c r="AC1798" s="1">
        <v>42072</v>
      </c>
      <c r="AD1798">
        <v>3832.97</v>
      </c>
    </row>
    <row r="1799" spans="1:30" x14ac:dyDescent="0.25">
      <c r="A1799" s="1">
        <v>42048</v>
      </c>
      <c r="B1799">
        <v>3849.2860000000001</v>
      </c>
      <c r="C1799" s="1">
        <v>42048</v>
      </c>
      <c r="D1799">
        <v>2096.9899999999998</v>
      </c>
      <c r="E1799" s="1">
        <v>42048</v>
      </c>
      <c r="F1799">
        <v>1.9441999999999999</v>
      </c>
      <c r="G1799" s="1">
        <v>39148</v>
      </c>
      <c r="H1799">
        <v>5.34</v>
      </c>
      <c r="I1799" s="1">
        <v>42045</v>
      </c>
      <c r="J1799">
        <v>2062.25</v>
      </c>
      <c r="K1799" s="1">
        <v>42045</v>
      </c>
      <c r="L1799">
        <v>2054.5</v>
      </c>
      <c r="M1799" s="1">
        <v>42046</v>
      </c>
      <c r="N1799">
        <v>-7.7</v>
      </c>
      <c r="O1799" s="2">
        <v>42045</v>
      </c>
      <c r="P1799" t="s">
        <v>58</v>
      </c>
      <c r="Q1799" s="2">
        <v>42083</v>
      </c>
      <c r="R1799" s="13"/>
      <c r="S1799" s="1">
        <v>42045</v>
      </c>
      <c r="T1799" t="s">
        <v>59</v>
      </c>
      <c r="U1799" s="2">
        <v>42174</v>
      </c>
      <c r="V1799" s="13"/>
      <c r="AC1799" s="1">
        <v>42073</v>
      </c>
      <c r="AD1799">
        <v>3814.41</v>
      </c>
    </row>
    <row r="1800" spans="1:30" x14ac:dyDescent="0.25">
      <c r="A1800" s="1">
        <v>42052</v>
      </c>
      <c r="B1800">
        <v>3856.0419999999999</v>
      </c>
      <c r="C1800" s="1">
        <v>42052</v>
      </c>
      <c r="D1800">
        <v>2100.34</v>
      </c>
      <c r="E1800" s="1">
        <v>42052</v>
      </c>
      <c r="F1800">
        <v>1.9428000000000001</v>
      </c>
      <c r="G1800" s="1">
        <v>39149</v>
      </c>
      <c r="H1800">
        <v>5.34</v>
      </c>
      <c r="I1800" s="1">
        <v>42046</v>
      </c>
      <c r="J1800">
        <v>2065.75</v>
      </c>
      <c r="K1800" s="1">
        <v>42046</v>
      </c>
      <c r="L1800">
        <v>2058</v>
      </c>
      <c r="M1800" s="1">
        <v>42047</v>
      </c>
      <c r="N1800">
        <v>-7.7</v>
      </c>
      <c r="O1800" s="2">
        <v>42046</v>
      </c>
      <c r="P1800" t="s">
        <v>58</v>
      </c>
      <c r="Q1800" s="2">
        <v>42083</v>
      </c>
      <c r="R1800" s="13"/>
      <c r="S1800" s="1">
        <v>42046</v>
      </c>
      <c r="T1800" t="s">
        <v>59</v>
      </c>
      <c r="U1800" s="2">
        <v>42174</v>
      </c>
      <c r="V1800" s="13"/>
      <c r="AC1800" s="1">
        <v>42074</v>
      </c>
      <c r="AD1800">
        <v>3808.6</v>
      </c>
    </row>
    <row r="1801" spans="1:30" x14ac:dyDescent="0.25">
      <c r="A1801" s="1">
        <v>42053</v>
      </c>
      <c r="B1801">
        <v>3854.9960000000001</v>
      </c>
      <c r="C1801" s="1">
        <v>42053</v>
      </c>
      <c r="D1801">
        <v>2099.6799999999998</v>
      </c>
      <c r="E1801" s="1">
        <v>42053</v>
      </c>
      <c r="F1801">
        <v>1.9466999999999999</v>
      </c>
      <c r="G1801" s="1">
        <v>39150</v>
      </c>
      <c r="H1801">
        <v>5.34</v>
      </c>
      <c r="I1801" s="1">
        <v>42047</v>
      </c>
      <c r="J1801">
        <v>2084</v>
      </c>
      <c r="K1801" s="1">
        <v>42047</v>
      </c>
      <c r="L1801">
        <v>2076.5</v>
      </c>
      <c r="M1801" s="1">
        <v>42048</v>
      </c>
      <c r="N1801">
        <v>-7.7</v>
      </c>
      <c r="O1801" s="2">
        <v>42047</v>
      </c>
      <c r="P1801" t="s">
        <v>58</v>
      </c>
      <c r="Q1801" s="2">
        <v>42083</v>
      </c>
      <c r="R1801" s="13"/>
      <c r="S1801" s="1">
        <v>42047</v>
      </c>
      <c r="T1801" t="s">
        <v>59</v>
      </c>
      <c r="U1801" s="2">
        <v>42174</v>
      </c>
      <c r="V1801" s="13"/>
      <c r="AC1801" s="1">
        <v>42075</v>
      </c>
      <c r="AD1801">
        <v>3839.45</v>
      </c>
    </row>
    <row r="1802" spans="1:30" x14ac:dyDescent="0.25">
      <c r="A1802" s="1">
        <v>42054</v>
      </c>
      <c r="B1802">
        <v>3851.5259999999998</v>
      </c>
      <c r="C1802" s="1">
        <v>42054</v>
      </c>
      <c r="D1802">
        <v>2097.4499999999998</v>
      </c>
      <c r="E1802" s="1">
        <v>42054</v>
      </c>
      <c r="F1802">
        <v>1.948</v>
      </c>
      <c r="G1802" s="1">
        <v>39153</v>
      </c>
      <c r="H1802">
        <v>5.3550000000000004</v>
      </c>
      <c r="I1802" s="1">
        <v>42048</v>
      </c>
      <c r="J1802">
        <v>2093.5</v>
      </c>
      <c r="K1802" s="1">
        <v>42048</v>
      </c>
      <c r="L1802">
        <v>2085.75</v>
      </c>
      <c r="M1802" s="1">
        <v>42052</v>
      </c>
      <c r="N1802">
        <v>-7.7</v>
      </c>
      <c r="O1802" s="2">
        <v>42048</v>
      </c>
      <c r="P1802" t="s">
        <v>58</v>
      </c>
      <c r="Q1802" s="2">
        <v>42083</v>
      </c>
      <c r="R1802" s="13"/>
      <c r="S1802" s="1">
        <v>42048</v>
      </c>
      <c r="T1802" t="s">
        <v>59</v>
      </c>
      <c r="U1802" s="2">
        <v>42174</v>
      </c>
      <c r="V1802" s="13"/>
      <c r="AC1802" s="1">
        <v>42076</v>
      </c>
      <c r="AD1802">
        <v>3842.92</v>
      </c>
    </row>
    <row r="1803" spans="1:30" x14ac:dyDescent="0.25">
      <c r="A1803" s="1">
        <v>42055</v>
      </c>
      <c r="B1803">
        <v>3875.6010000000001</v>
      </c>
      <c r="C1803" s="1">
        <v>42055</v>
      </c>
      <c r="D1803">
        <v>2110.3000000000002</v>
      </c>
      <c r="E1803" s="1">
        <v>42055</v>
      </c>
      <c r="F1803">
        <v>1.9369000000000001</v>
      </c>
      <c r="G1803" s="1">
        <v>39154</v>
      </c>
      <c r="H1803">
        <v>5.3548799999999996</v>
      </c>
      <c r="I1803" s="1">
        <v>42052</v>
      </c>
      <c r="J1803">
        <v>2096</v>
      </c>
      <c r="K1803" s="1">
        <v>42052</v>
      </c>
      <c r="L1803">
        <v>2088.25</v>
      </c>
      <c r="M1803" s="1">
        <v>42053</v>
      </c>
      <c r="N1803">
        <v>-7.6</v>
      </c>
      <c r="O1803" s="2">
        <v>42052</v>
      </c>
      <c r="P1803" t="s">
        <v>58</v>
      </c>
      <c r="Q1803" s="2">
        <v>42083</v>
      </c>
      <c r="R1803" s="13"/>
      <c r="S1803" s="1">
        <v>42052</v>
      </c>
      <c r="T1803" t="s">
        <v>59</v>
      </c>
      <c r="U1803" s="2">
        <v>42174</v>
      </c>
      <c r="V1803" s="13"/>
      <c r="AC1803" s="1">
        <v>42079</v>
      </c>
      <c r="AD1803">
        <v>3845.8</v>
      </c>
    </row>
    <row r="1804" spans="1:30" x14ac:dyDescent="0.25">
      <c r="A1804" s="1">
        <v>42058</v>
      </c>
      <c r="B1804">
        <v>3874.4580000000001</v>
      </c>
      <c r="C1804" s="1">
        <v>42058</v>
      </c>
      <c r="D1804">
        <v>2109.66</v>
      </c>
      <c r="E1804" s="1">
        <v>42058</v>
      </c>
      <c r="F1804">
        <v>1.9376</v>
      </c>
      <c r="G1804" s="1">
        <v>39155</v>
      </c>
      <c r="H1804">
        <v>5.35</v>
      </c>
      <c r="I1804" s="1">
        <v>42053</v>
      </c>
      <c r="J1804">
        <v>2095.5</v>
      </c>
      <c r="K1804" s="1">
        <v>42053</v>
      </c>
      <c r="L1804">
        <v>2087.75</v>
      </c>
      <c r="M1804" s="1">
        <v>42054</v>
      </c>
      <c r="N1804">
        <v>-7.6</v>
      </c>
      <c r="O1804" s="2">
        <v>42053</v>
      </c>
      <c r="P1804" t="s">
        <v>58</v>
      </c>
      <c r="Q1804" s="2">
        <v>42083</v>
      </c>
      <c r="R1804" s="13"/>
      <c r="S1804" s="1">
        <v>42053</v>
      </c>
      <c r="T1804" t="s">
        <v>59</v>
      </c>
      <c r="U1804" s="2">
        <v>42174</v>
      </c>
      <c r="V1804" s="13"/>
      <c r="AC1804" s="1">
        <v>42080</v>
      </c>
      <c r="AD1804">
        <v>3853.17</v>
      </c>
    </row>
    <row r="1805" spans="1:30" x14ac:dyDescent="0.25">
      <c r="A1805" s="1">
        <v>42059</v>
      </c>
      <c r="B1805">
        <v>3885.2750000000001</v>
      </c>
      <c r="C1805" s="1">
        <v>42059</v>
      </c>
      <c r="D1805">
        <v>2115.48</v>
      </c>
      <c r="E1805" s="1">
        <v>42059</v>
      </c>
      <c r="F1805">
        <v>1.9325999999999999</v>
      </c>
      <c r="G1805" s="1">
        <v>39156</v>
      </c>
      <c r="H1805">
        <v>5.35</v>
      </c>
      <c r="I1805" s="1">
        <v>42054</v>
      </c>
      <c r="J1805">
        <v>2095.25</v>
      </c>
      <c r="K1805" s="1">
        <v>42054</v>
      </c>
      <c r="L1805">
        <v>2087.75</v>
      </c>
      <c r="M1805" s="1">
        <v>42055</v>
      </c>
      <c r="N1805">
        <v>-7.6</v>
      </c>
      <c r="O1805" s="2">
        <v>42054</v>
      </c>
      <c r="P1805" t="s">
        <v>58</v>
      </c>
      <c r="Q1805" s="2">
        <v>42083</v>
      </c>
      <c r="R1805" s="13"/>
      <c r="S1805" s="1">
        <v>42054</v>
      </c>
      <c r="T1805" t="s">
        <v>59</v>
      </c>
      <c r="U1805" s="2">
        <v>42174</v>
      </c>
      <c r="V1805" s="13"/>
      <c r="AC1805" s="1">
        <v>42081</v>
      </c>
      <c r="AD1805">
        <v>3839.95</v>
      </c>
    </row>
    <row r="1806" spans="1:30" x14ac:dyDescent="0.25">
      <c r="A1806" s="1">
        <v>42060</v>
      </c>
      <c r="B1806">
        <v>3882.9450000000002</v>
      </c>
      <c r="C1806" s="1">
        <v>42060</v>
      </c>
      <c r="D1806">
        <v>2113.86</v>
      </c>
      <c r="E1806" s="1">
        <v>42060</v>
      </c>
      <c r="F1806">
        <v>1.9363000000000001</v>
      </c>
      <c r="G1806" s="1">
        <v>39157</v>
      </c>
      <c r="H1806">
        <v>5.35</v>
      </c>
      <c r="I1806" s="1">
        <v>42055</v>
      </c>
      <c r="J1806">
        <v>2107</v>
      </c>
      <c r="K1806" s="1">
        <v>42055</v>
      </c>
      <c r="L1806">
        <v>2099.5</v>
      </c>
      <c r="M1806" s="1">
        <v>42058</v>
      </c>
      <c r="N1806">
        <v>-7.7</v>
      </c>
      <c r="O1806" s="2">
        <v>42055</v>
      </c>
      <c r="P1806" t="s">
        <v>58</v>
      </c>
      <c r="Q1806" s="2">
        <v>42083</v>
      </c>
      <c r="R1806" s="13"/>
      <c r="S1806" s="1">
        <v>42055</v>
      </c>
      <c r="T1806" t="s">
        <v>59</v>
      </c>
      <c r="U1806" s="2">
        <v>42174</v>
      </c>
      <c r="V1806" s="13"/>
      <c r="AC1806" s="1">
        <v>42082</v>
      </c>
      <c r="AD1806">
        <v>3850.81</v>
      </c>
    </row>
    <row r="1807" spans="1:30" x14ac:dyDescent="0.25">
      <c r="A1807" s="1">
        <v>42061</v>
      </c>
      <c r="B1807">
        <v>3877.8519999999999</v>
      </c>
      <c r="C1807" s="1">
        <v>42061</v>
      </c>
      <c r="D1807">
        <v>2110.7399999999998</v>
      </c>
      <c r="E1807" s="1">
        <v>42061</v>
      </c>
      <c r="F1807">
        <v>1.9405999999999999</v>
      </c>
      <c r="G1807" s="1">
        <v>39160</v>
      </c>
      <c r="H1807">
        <v>5.35</v>
      </c>
      <c r="I1807" s="1">
        <v>42058</v>
      </c>
      <c r="J1807">
        <v>2106.75</v>
      </c>
      <c r="K1807" s="1">
        <v>42058</v>
      </c>
      <c r="L1807">
        <v>2099</v>
      </c>
      <c r="M1807" s="1">
        <v>42059</v>
      </c>
      <c r="N1807">
        <v>-7.7</v>
      </c>
      <c r="O1807" s="2">
        <v>42058</v>
      </c>
      <c r="P1807" t="s">
        <v>58</v>
      </c>
      <c r="Q1807" s="2">
        <v>42083</v>
      </c>
      <c r="R1807" s="13"/>
      <c r="S1807" s="1">
        <v>42058</v>
      </c>
      <c r="T1807" t="s">
        <v>59</v>
      </c>
      <c r="U1807" s="2">
        <v>42174</v>
      </c>
      <c r="V1807" s="13"/>
      <c r="AC1807" s="1">
        <v>42083</v>
      </c>
      <c r="AD1807">
        <v>3842.49</v>
      </c>
    </row>
    <row r="1808" spans="1:30" x14ac:dyDescent="0.25">
      <c r="A1808" s="1">
        <v>42062</v>
      </c>
      <c r="B1808">
        <v>3866.4169999999999</v>
      </c>
      <c r="C1808" s="1">
        <v>42062</v>
      </c>
      <c r="D1808">
        <v>2104.5</v>
      </c>
      <c r="E1808" s="1">
        <v>42062</v>
      </c>
      <c r="F1808">
        <v>1.9464999999999999</v>
      </c>
      <c r="G1808" s="1">
        <v>39161</v>
      </c>
      <c r="H1808">
        <v>5.35</v>
      </c>
      <c r="I1808" s="1">
        <v>42059</v>
      </c>
      <c r="J1808">
        <v>2113.75</v>
      </c>
      <c r="K1808" s="1">
        <v>42059</v>
      </c>
      <c r="L1808">
        <v>2106</v>
      </c>
      <c r="M1808" s="1">
        <v>42060</v>
      </c>
      <c r="N1808">
        <v>-7.7</v>
      </c>
      <c r="O1808" s="2">
        <v>42059</v>
      </c>
      <c r="P1808" t="s">
        <v>58</v>
      </c>
      <c r="Q1808" s="2">
        <v>42083</v>
      </c>
      <c r="R1808" s="13"/>
      <c r="S1808" s="1">
        <v>42059</v>
      </c>
      <c r="T1808" t="s">
        <v>59</v>
      </c>
      <c r="U1808" s="2">
        <v>42174</v>
      </c>
      <c r="V1808" s="13"/>
      <c r="AC1808" s="1">
        <v>42086</v>
      </c>
      <c r="AD1808">
        <v>3845.21</v>
      </c>
    </row>
    <row r="1809" spans="1:30" x14ac:dyDescent="0.25">
      <c r="A1809" s="1">
        <v>42065</v>
      </c>
      <c r="B1809">
        <v>3890.3249999999998</v>
      </c>
      <c r="C1809" s="1">
        <v>42065</v>
      </c>
      <c r="D1809">
        <v>2117.39</v>
      </c>
      <c r="E1809" s="1">
        <v>42065</v>
      </c>
      <c r="F1809">
        <v>1.9354</v>
      </c>
      <c r="G1809" s="1">
        <v>39162</v>
      </c>
      <c r="H1809">
        <v>5.35</v>
      </c>
      <c r="I1809" s="1">
        <v>42060</v>
      </c>
      <c r="J1809">
        <v>2110.25</v>
      </c>
      <c r="K1809" s="1">
        <v>42060</v>
      </c>
      <c r="L1809">
        <v>2102.5</v>
      </c>
      <c r="M1809" s="1">
        <v>42061</v>
      </c>
      <c r="N1809">
        <v>-7.7</v>
      </c>
      <c r="O1809" s="2">
        <v>42060</v>
      </c>
      <c r="P1809" t="s">
        <v>58</v>
      </c>
      <c r="Q1809" s="2">
        <v>42083</v>
      </c>
      <c r="R1809" s="13"/>
      <c r="S1809" s="1">
        <v>42060</v>
      </c>
      <c r="T1809" t="s">
        <v>59</v>
      </c>
      <c r="U1809" s="2">
        <v>42174</v>
      </c>
      <c r="V1809" s="13"/>
      <c r="AC1809" s="1">
        <v>42087</v>
      </c>
      <c r="AD1809">
        <v>3850.11</v>
      </c>
    </row>
    <row r="1810" spans="1:30" x14ac:dyDescent="0.25">
      <c r="A1810" s="1">
        <v>42066</v>
      </c>
      <c r="B1810">
        <v>3872.7150000000001</v>
      </c>
      <c r="C1810" s="1">
        <v>42066</v>
      </c>
      <c r="D1810">
        <v>2107.7800000000002</v>
      </c>
      <c r="E1810" s="1">
        <v>42066</v>
      </c>
      <c r="F1810">
        <v>1.9443999999999999</v>
      </c>
      <c r="G1810" s="1">
        <v>39163</v>
      </c>
      <c r="H1810">
        <v>5.3463099999999999</v>
      </c>
      <c r="I1810" s="1">
        <v>42061</v>
      </c>
      <c r="J1810">
        <v>2110</v>
      </c>
      <c r="K1810" s="1">
        <v>42061</v>
      </c>
      <c r="L1810">
        <v>2102.25</v>
      </c>
      <c r="M1810" s="1">
        <v>42062</v>
      </c>
      <c r="N1810">
        <v>-7.7</v>
      </c>
      <c r="O1810" s="2">
        <v>42061</v>
      </c>
      <c r="P1810" t="s">
        <v>58</v>
      </c>
      <c r="Q1810" s="2">
        <v>42083</v>
      </c>
      <c r="R1810" s="13"/>
      <c r="S1810" s="1">
        <v>42061</v>
      </c>
      <c r="T1810" t="s">
        <v>59</v>
      </c>
      <c r="U1810" s="2">
        <v>42174</v>
      </c>
      <c r="V1810" s="13"/>
      <c r="AC1810" s="1">
        <v>42088</v>
      </c>
      <c r="AD1810">
        <v>3840.47</v>
      </c>
    </row>
    <row r="1811" spans="1:30" x14ac:dyDescent="0.25">
      <c r="A1811" s="1">
        <v>42067</v>
      </c>
      <c r="B1811">
        <v>3856.5059999999999</v>
      </c>
      <c r="C1811" s="1">
        <v>42067</v>
      </c>
      <c r="D1811">
        <v>2098.5300000000002</v>
      </c>
      <c r="E1811" s="1">
        <v>42067</v>
      </c>
      <c r="F1811">
        <v>1.9569999999999999</v>
      </c>
      <c r="G1811" s="1">
        <v>39164</v>
      </c>
      <c r="H1811">
        <v>5.34788</v>
      </c>
      <c r="I1811" s="1">
        <v>42062</v>
      </c>
      <c r="J1811">
        <v>2102.75</v>
      </c>
      <c r="K1811" s="1">
        <v>42062</v>
      </c>
      <c r="L1811">
        <v>2095</v>
      </c>
      <c r="M1811" s="1">
        <v>42065</v>
      </c>
      <c r="N1811">
        <v>-7.6</v>
      </c>
      <c r="O1811" s="2">
        <v>42062</v>
      </c>
      <c r="P1811" t="s">
        <v>58</v>
      </c>
      <c r="Q1811" s="2">
        <v>42083</v>
      </c>
      <c r="R1811" s="13"/>
      <c r="S1811" s="1">
        <v>42062</v>
      </c>
      <c r="T1811" t="s">
        <v>59</v>
      </c>
      <c r="U1811" s="2">
        <v>42174</v>
      </c>
      <c r="V1811" s="13"/>
      <c r="AC1811" s="1">
        <v>42089</v>
      </c>
      <c r="AD1811">
        <v>3833.94</v>
      </c>
    </row>
    <row r="1812" spans="1:30" x14ac:dyDescent="0.25">
      <c r="A1812" s="1">
        <v>42068</v>
      </c>
      <c r="B1812">
        <v>3861.2919999999999</v>
      </c>
      <c r="C1812" s="1">
        <v>42068</v>
      </c>
      <c r="D1812">
        <v>2101.04</v>
      </c>
      <c r="E1812" s="1">
        <v>42068</v>
      </c>
      <c r="F1812">
        <v>1.9544000000000001</v>
      </c>
      <c r="G1812" s="1">
        <v>39167</v>
      </c>
      <c r="H1812">
        <v>5.35</v>
      </c>
      <c r="I1812" s="1">
        <v>42065</v>
      </c>
      <c r="J1812">
        <v>2114</v>
      </c>
      <c r="K1812" s="1">
        <v>42065</v>
      </c>
      <c r="L1812">
        <v>2106.25</v>
      </c>
      <c r="M1812" s="1">
        <v>42066</v>
      </c>
      <c r="N1812">
        <v>-7.7</v>
      </c>
      <c r="O1812" s="2">
        <v>42065</v>
      </c>
      <c r="P1812" t="s">
        <v>58</v>
      </c>
      <c r="Q1812" s="2">
        <v>42083</v>
      </c>
      <c r="R1812" s="13"/>
      <c r="S1812" s="1">
        <v>42065</v>
      </c>
      <c r="T1812" t="s">
        <v>59</v>
      </c>
      <c r="U1812" s="2">
        <v>42174</v>
      </c>
      <c r="V1812" s="13"/>
      <c r="AC1812" s="1">
        <v>42090</v>
      </c>
      <c r="AD1812">
        <v>3840.25</v>
      </c>
    </row>
    <row r="1813" spans="1:30" x14ac:dyDescent="0.25">
      <c r="A1813" s="1">
        <v>42069</v>
      </c>
      <c r="B1813">
        <v>3807.0419999999999</v>
      </c>
      <c r="C1813" s="1">
        <v>42069</v>
      </c>
      <c r="D1813">
        <v>2071.2600000000002</v>
      </c>
      <c r="E1813" s="1">
        <v>42069</v>
      </c>
      <c r="F1813">
        <v>1.9834000000000001</v>
      </c>
      <c r="G1813" s="1">
        <v>39168</v>
      </c>
      <c r="H1813">
        <v>5.35</v>
      </c>
      <c r="I1813" s="1">
        <v>42066</v>
      </c>
      <c r="J1813">
        <v>2104.75</v>
      </c>
      <c r="K1813" s="1">
        <v>42066</v>
      </c>
      <c r="L1813">
        <v>2097</v>
      </c>
      <c r="M1813" s="1">
        <v>42067</v>
      </c>
      <c r="N1813">
        <v>-7.7</v>
      </c>
      <c r="O1813" s="2">
        <v>42066</v>
      </c>
      <c r="P1813" t="s">
        <v>58</v>
      </c>
      <c r="Q1813" s="2">
        <v>42083</v>
      </c>
      <c r="R1813" s="13"/>
      <c r="S1813" s="1">
        <v>42066</v>
      </c>
      <c r="T1813" t="s">
        <v>59</v>
      </c>
      <c r="U1813" s="2">
        <v>42174</v>
      </c>
      <c r="V1813" s="13"/>
      <c r="AC1813" s="1">
        <v>42093</v>
      </c>
      <c r="AD1813">
        <v>3854.87</v>
      </c>
    </row>
    <row r="1814" spans="1:30" x14ac:dyDescent="0.25">
      <c r="A1814" s="1">
        <v>42072</v>
      </c>
      <c r="B1814">
        <v>3822.42</v>
      </c>
      <c r="C1814" s="1">
        <v>42072</v>
      </c>
      <c r="D1814">
        <v>2079.4299999999998</v>
      </c>
      <c r="E1814" s="1">
        <v>42072</v>
      </c>
      <c r="F1814">
        <v>1.9761</v>
      </c>
      <c r="G1814" s="1">
        <v>39169</v>
      </c>
      <c r="H1814">
        <v>5.35</v>
      </c>
      <c r="I1814" s="1">
        <v>42067</v>
      </c>
      <c r="J1814">
        <v>2096.5</v>
      </c>
      <c r="K1814" s="1">
        <v>42067</v>
      </c>
      <c r="L1814">
        <v>2088.75</v>
      </c>
      <c r="M1814" s="1">
        <v>42068</v>
      </c>
      <c r="N1814">
        <v>-7.7</v>
      </c>
      <c r="O1814" s="2">
        <v>42067</v>
      </c>
      <c r="P1814" t="s">
        <v>58</v>
      </c>
      <c r="Q1814" s="2">
        <v>42083</v>
      </c>
      <c r="R1814" s="13"/>
      <c r="S1814" s="1">
        <v>42067</v>
      </c>
      <c r="T1814" t="s">
        <v>59</v>
      </c>
      <c r="U1814" s="2">
        <v>42174</v>
      </c>
      <c r="V1814" s="13"/>
      <c r="AC1814" s="1">
        <v>42094</v>
      </c>
      <c r="AD1814">
        <v>3867.11</v>
      </c>
    </row>
    <row r="1815" spans="1:30" x14ac:dyDescent="0.25">
      <c r="A1815" s="1">
        <v>42073</v>
      </c>
      <c r="B1815">
        <v>3757.8319999999999</v>
      </c>
      <c r="C1815" s="1">
        <v>42073</v>
      </c>
      <c r="D1815">
        <v>2044.16</v>
      </c>
      <c r="E1815" s="1">
        <v>42073</v>
      </c>
      <c r="F1815">
        <v>2.0108999999999999</v>
      </c>
      <c r="G1815" s="1">
        <v>39170</v>
      </c>
      <c r="H1815">
        <v>5.34938</v>
      </c>
      <c r="I1815" s="1">
        <v>42068</v>
      </c>
      <c r="J1815">
        <v>2099.75</v>
      </c>
      <c r="K1815" s="1">
        <v>42068</v>
      </c>
      <c r="L1815">
        <v>2092</v>
      </c>
      <c r="M1815" s="1">
        <v>42069</v>
      </c>
      <c r="N1815">
        <v>-7.7</v>
      </c>
      <c r="O1815" s="2">
        <v>42068</v>
      </c>
      <c r="P1815" t="s">
        <v>58</v>
      </c>
      <c r="Q1815" s="2">
        <v>42083</v>
      </c>
      <c r="R1815" s="13"/>
      <c r="S1815" s="1">
        <v>42068</v>
      </c>
      <c r="T1815" t="s">
        <v>59</v>
      </c>
      <c r="U1815" s="2">
        <v>42174</v>
      </c>
      <c r="V1815" s="13"/>
      <c r="AC1815" s="1">
        <v>42095</v>
      </c>
      <c r="AD1815">
        <v>3867.64</v>
      </c>
    </row>
    <row r="1816" spans="1:30" x14ac:dyDescent="0.25">
      <c r="A1816" s="1">
        <v>42074</v>
      </c>
      <c r="B1816">
        <v>3751.2049999999999</v>
      </c>
      <c r="C1816" s="1">
        <v>42074</v>
      </c>
      <c r="D1816">
        <v>2040.24</v>
      </c>
      <c r="E1816" s="1">
        <v>42074</v>
      </c>
      <c r="F1816">
        <v>2.0171000000000001</v>
      </c>
      <c r="G1816" s="1">
        <v>39171</v>
      </c>
      <c r="H1816">
        <v>5.35</v>
      </c>
      <c r="I1816" s="1">
        <v>42069</v>
      </c>
      <c r="J1816">
        <v>2070.75</v>
      </c>
      <c r="K1816" s="1">
        <v>42069</v>
      </c>
      <c r="L1816">
        <v>2063</v>
      </c>
      <c r="M1816" s="1">
        <v>42072</v>
      </c>
      <c r="N1816">
        <v>-7.6</v>
      </c>
      <c r="O1816" s="2">
        <v>42069</v>
      </c>
      <c r="P1816" t="s">
        <v>58</v>
      </c>
      <c r="Q1816" s="2">
        <v>42083</v>
      </c>
      <c r="R1816" s="13"/>
      <c r="S1816" s="1">
        <v>42069</v>
      </c>
      <c r="T1816" t="s">
        <v>59</v>
      </c>
      <c r="U1816" s="2">
        <v>42174</v>
      </c>
      <c r="V1816" s="13"/>
      <c r="AC1816" s="1">
        <v>42096</v>
      </c>
      <c r="AD1816">
        <v>3869.54</v>
      </c>
    </row>
    <row r="1817" spans="1:30" x14ac:dyDescent="0.25">
      <c r="A1817" s="1">
        <v>42075</v>
      </c>
      <c r="B1817">
        <v>3799.433</v>
      </c>
      <c r="C1817" s="1">
        <v>42075</v>
      </c>
      <c r="D1817">
        <v>2065.9499999999998</v>
      </c>
      <c r="E1817" s="1">
        <v>42075</v>
      </c>
      <c r="F1817">
        <v>1.9925999999999999</v>
      </c>
      <c r="G1817" s="1">
        <v>39174</v>
      </c>
      <c r="H1817">
        <v>5.35</v>
      </c>
      <c r="I1817" s="1">
        <v>42072</v>
      </c>
      <c r="J1817">
        <v>2077.75</v>
      </c>
      <c r="K1817" s="1">
        <v>42072</v>
      </c>
      <c r="L1817">
        <v>2070</v>
      </c>
      <c r="M1817" s="1">
        <v>42073</v>
      </c>
      <c r="N1817">
        <v>-7.7</v>
      </c>
      <c r="O1817" s="2">
        <v>42072</v>
      </c>
      <c r="P1817" t="s">
        <v>58</v>
      </c>
      <c r="Q1817" s="2">
        <v>42083</v>
      </c>
      <c r="R1817" s="13"/>
      <c r="S1817" s="1">
        <v>42072</v>
      </c>
      <c r="T1817" t="s">
        <v>59</v>
      </c>
      <c r="U1817" s="2">
        <v>42174</v>
      </c>
      <c r="V1817" s="13"/>
      <c r="AC1817" s="1">
        <v>42100</v>
      </c>
      <c r="AD1817">
        <v>3870.01</v>
      </c>
    </row>
    <row r="1818" spans="1:30" x14ac:dyDescent="0.25">
      <c r="A1818" s="1">
        <v>42076</v>
      </c>
      <c r="B1818">
        <v>3776.4369999999999</v>
      </c>
      <c r="C1818" s="1">
        <v>42076</v>
      </c>
      <c r="D1818">
        <v>2053.4</v>
      </c>
      <c r="E1818" s="1">
        <v>42076</v>
      </c>
      <c r="F1818">
        <v>2.0051000000000001</v>
      </c>
      <c r="G1818" s="1">
        <v>39175</v>
      </c>
      <c r="H1818">
        <v>5.35</v>
      </c>
      <c r="I1818" s="1">
        <v>42073</v>
      </c>
      <c r="J1818">
        <v>2042</v>
      </c>
      <c r="K1818" s="1">
        <v>42073</v>
      </c>
      <c r="L1818">
        <v>2034.25</v>
      </c>
      <c r="M1818" s="1">
        <v>42074</v>
      </c>
      <c r="N1818">
        <v>-7.5</v>
      </c>
      <c r="O1818" s="2">
        <v>42073</v>
      </c>
      <c r="P1818" t="s">
        <v>58</v>
      </c>
      <c r="Q1818" s="2">
        <v>42083</v>
      </c>
      <c r="R1818" s="13"/>
      <c r="S1818" s="1">
        <v>42073</v>
      </c>
      <c r="T1818" t="s">
        <v>59</v>
      </c>
      <c r="U1818" s="2">
        <v>42174</v>
      </c>
      <c r="V1818" s="13"/>
      <c r="AC1818" s="1">
        <v>42101</v>
      </c>
      <c r="AD1818">
        <v>3871.6</v>
      </c>
    </row>
    <row r="1819" spans="1:30" x14ac:dyDescent="0.25">
      <c r="A1819" s="1">
        <v>42079</v>
      </c>
      <c r="B1819">
        <v>3827.6149999999998</v>
      </c>
      <c r="C1819" s="1">
        <v>42079</v>
      </c>
      <c r="D1819">
        <v>2081.19</v>
      </c>
      <c r="E1819" s="1">
        <v>42079</v>
      </c>
      <c r="F1819">
        <v>1.9784000000000002</v>
      </c>
      <c r="G1819" s="1">
        <v>39176</v>
      </c>
      <c r="H1819">
        <v>5.35</v>
      </c>
      <c r="I1819" s="1">
        <v>42074</v>
      </c>
      <c r="J1819">
        <v>2039.5</v>
      </c>
      <c r="K1819" s="1">
        <v>42074</v>
      </c>
      <c r="L1819">
        <v>2032</v>
      </c>
      <c r="M1819" s="1">
        <v>42075</v>
      </c>
      <c r="N1819">
        <v>-7.5</v>
      </c>
      <c r="O1819" s="2">
        <v>42074</v>
      </c>
      <c r="P1819" t="s">
        <v>58</v>
      </c>
      <c r="Q1819" s="2">
        <v>42083</v>
      </c>
      <c r="R1819" s="13"/>
      <c r="S1819" s="1">
        <v>42074</v>
      </c>
      <c r="T1819" t="s">
        <v>59</v>
      </c>
      <c r="U1819" s="2">
        <v>42174</v>
      </c>
      <c r="V1819" s="13"/>
      <c r="AC1819" s="1">
        <v>42102</v>
      </c>
      <c r="AD1819">
        <v>3869.78</v>
      </c>
    </row>
    <row r="1820" spans="1:30" x14ac:dyDescent="0.25">
      <c r="A1820" s="1">
        <v>42080</v>
      </c>
      <c r="B1820">
        <v>3814.9119999999998</v>
      </c>
      <c r="C1820" s="1">
        <v>42080</v>
      </c>
      <c r="D1820">
        <v>2074.2800000000002</v>
      </c>
      <c r="E1820" s="1">
        <v>42080</v>
      </c>
      <c r="F1820">
        <v>1.9849999999999999</v>
      </c>
      <c r="G1820" s="1">
        <v>39177</v>
      </c>
      <c r="H1820">
        <v>5.35</v>
      </c>
      <c r="I1820" s="1">
        <v>42075</v>
      </c>
      <c r="J1820">
        <v>2064</v>
      </c>
      <c r="K1820" s="1">
        <v>42075</v>
      </c>
      <c r="L1820">
        <v>2056.5</v>
      </c>
      <c r="M1820" s="1">
        <v>42076</v>
      </c>
      <c r="N1820">
        <v>-7.6</v>
      </c>
      <c r="O1820" s="2">
        <v>42075</v>
      </c>
      <c r="P1820" t="s">
        <v>58</v>
      </c>
      <c r="Q1820" s="2">
        <v>42083</v>
      </c>
      <c r="R1820" s="13"/>
      <c r="S1820" s="1">
        <v>42075</v>
      </c>
      <c r="T1820" t="s">
        <v>59</v>
      </c>
      <c r="U1820" s="2">
        <v>42174</v>
      </c>
      <c r="V1820" s="13"/>
      <c r="AC1820" s="1">
        <v>42103</v>
      </c>
      <c r="AD1820">
        <v>3865.8</v>
      </c>
    </row>
    <row r="1821" spans="1:30" x14ac:dyDescent="0.25">
      <c r="A1821" s="1">
        <v>42081</v>
      </c>
      <c r="B1821">
        <v>3861.3890000000001</v>
      </c>
      <c r="C1821" s="1">
        <v>42081</v>
      </c>
      <c r="D1821">
        <v>2099.5</v>
      </c>
      <c r="E1821" s="1">
        <v>42081</v>
      </c>
      <c r="F1821">
        <v>1.9622000000000002</v>
      </c>
      <c r="G1821" s="1">
        <v>39181</v>
      </c>
      <c r="H1821">
        <v>5.35</v>
      </c>
      <c r="I1821" s="1">
        <v>42076</v>
      </c>
      <c r="J1821">
        <v>2049.75</v>
      </c>
      <c r="K1821" s="1">
        <v>42076</v>
      </c>
      <c r="L1821">
        <v>2042.25</v>
      </c>
      <c r="M1821" s="1">
        <v>42079</v>
      </c>
      <c r="N1821">
        <v>-7.9</v>
      </c>
      <c r="O1821" s="2">
        <v>42076</v>
      </c>
      <c r="P1821" t="s">
        <v>58</v>
      </c>
      <c r="Q1821" s="2">
        <v>42083</v>
      </c>
      <c r="R1821" s="13"/>
      <c r="S1821" s="1">
        <v>42076</v>
      </c>
      <c r="T1821" t="s">
        <v>59</v>
      </c>
      <c r="U1821" s="2">
        <v>42174</v>
      </c>
      <c r="V1821" s="13"/>
      <c r="AC1821" s="1">
        <v>42104</v>
      </c>
      <c r="AD1821">
        <v>3859.82</v>
      </c>
    </row>
    <row r="1822" spans="1:30" x14ac:dyDescent="0.25">
      <c r="A1822" s="1">
        <v>42082</v>
      </c>
      <c r="B1822">
        <v>3842.6219999999998</v>
      </c>
      <c r="C1822" s="1">
        <v>42082</v>
      </c>
      <c r="D1822">
        <v>2089.27</v>
      </c>
      <c r="E1822" s="1">
        <v>42082</v>
      </c>
      <c r="F1822">
        <v>1.9719</v>
      </c>
      <c r="G1822" s="1">
        <v>39182</v>
      </c>
      <c r="H1822">
        <v>5.3550000000000004</v>
      </c>
      <c r="I1822" s="1">
        <v>42079</v>
      </c>
      <c r="J1822">
        <v>2076.5</v>
      </c>
      <c r="K1822" s="1">
        <v>42079</v>
      </c>
      <c r="L1822">
        <v>2068.5</v>
      </c>
      <c r="M1822" s="1">
        <v>42080</v>
      </c>
      <c r="N1822">
        <v>-8.1999999999999993</v>
      </c>
      <c r="O1822" s="2">
        <v>42079</v>
      </c>
      <c r="P1822" t="s">
        <v>58</v>
      </c>
      <c r="Q1822" s="2">
        <v>42083</v>
      </c>
      <c r="R1822" s="13"/>
      <c r="S1822" s="1">
        <v>42079</v>
      </c>
      <c r="T1822" t="s">
        <v>59</v>
      </c>
      <c r="U1822" s="2">
        <v>42174</v>
      </c>
      <c r="V1822" s="13"/>
      <c r="AC1822" s="1">
        <v>42107</v>
      </c>
      <c r="AD1822">
        <v>3866.29</v>
      </c>
    </row>
    <row r="1823" spans="1:30" x14ac:dyDescent="0.25">
      <c r="A1823" s="1">
        <v>42083</v>
      </c>
      <c r="B1823">
        <v>3877.2550000000001</v>
      </c>
      <c r="C1823" s="1">
        <v>42083</v>
      </c>
      <c r="D1823">
        <v>2108.1</v>
      </c>
      <c r="E1823" s="1">
        <v>42083</v>
      </c>
      <c r="F1823">
        <v>1.9552</v>
      </c>
      <c r="G1823" s="1">
        <v>39183</v>
      </c>
      <c r="H1823">
        <v>5.3550000000000004</v>
      </c>
      <c r="I1823" s="1">
        <v>42080</v>
      </c>
      <c r="J1823">
        <v>2074.5</v>
      </c>
      <c r="K1823" s="1">
        <v>42080</v>
      </c>
      <c r="L1823">
        <v>2066.25</v>
      </c>
      <c r="M1823" s="1">
        <v>42081</v>
      </c>
      <c r="N1823">
        <v>-7.9</v>
      </c>
      <c r="O1823" s="2">
        <v>42080</v>
      </c>
      <c r="P1823" t="s">
        <v>58</v>
      </c>
      <c r="Q1823" s="2">
        <v>42083</v>
      </c>
      <c r="R1823" s="13"/>
      <c r="S1823" s="1">
        <v>42080</v>
      </c>
      <c r="T1823" t="s">
        <v>59</v>
      </c>
      <c r="U1823" s="2">
        <v>42174</v>
      </c>
      <c r="V1823" s="13"/>
      <c r="AC1823" s="1">
        <v>42108</v>
      </c>
      <c r="AD1823">
        <v>3865.68</v>
      </c>
    </row>
    <row r="1824" spans="1:30" x14ac:dyDescent="0.25">
      <c r="A1824" s="1">
        <v>42086</v>
      </c>
      <c r="B1824">
        <v>3870.4920000000002</v>
      </c>
      <c r="C1824" s="1">
        <v>42086</v>
      </c>
      <c r="D1824">
        <v>2104.42</v>
      </c>
      <c r="E1824" s="1">
        <v>42086</v>
      </c>
      <c r="F1824">
        <v>1.9584000000000001</v>
      </c>
      <c r="G1824" s="1">
        <v>39184</v>
      </c>
      <c r="H1824">
        <v>5.3556299999999997</v>
      </c>
      <c r="I1824" s="1">
        <v>42081</v>
      </c>
      <c r="J1824">
        <v>2100.5</v>
      </c>
      <c r="K1824" s="1">
        <v>42081</v>
      </c>
      <c r="L1824">
        <v>2092.5</v>
      </c>
      <c r="M1824" s="1">
        <v>42082</v>
      </c>
      <c r="N1824">
        <v>-8.8000000000000007</v>
      </c>
      <c r="O1824" s="2">
        <v>42081</v>
      </c>
      <c r="P1824" t="s">
        <v>58</v>
      </c>
      <c r="Q1824" s="2">
        <v>42083</v>
      </c>
      <c r="R1824" s="13"/>
      <c r="S1824" s="1">
        <v>42081</v>
      </c>
      <c r="T1824" t="s">
        <v>59</v>
      </c>
      <c r="U1824" s="2">
        <v>42174</v>
      </c>
      <c r="V1824" s="13"/>
      <c r="AC1824" s="1">
        <v>42109</v>
      </c>
      <c r="AD1824">
        <v>3864.02</v>
      </c>
    </row>
    <row r="1825" spans="1:30" x14ac:dyDescent="0.25">
      <c r="A1825" s="1">
        <v>42087</v>
      </c>
      <c r="B1825">
        <v>3847.0540000000001</v>
      </c>
      <c r="C1825" s="1">
        <v>42087</v>
      </c>
      <c r="D1825">
        <v>2091.5</v>
      </c>
      <c r="E1825" s="1">
        <v>42087</v>
      </c>
      <c r="F1825">
        <v>1.9710000000000001</v>
      </c>
      <c r="G1825" s="1">
        <v>39185</v>
      </c>
      <c r="H1825">
        <v>5.3568800000000003</v>
      </c>
      <c r="I1825" s="1">
        <v>42082</v>
      </c>
      <c r="J1825">
        <v>2090.5</v>
      </c>
      <c r="K1825" s="1">
        <v>42082</v>
      </c>
      <c r="L1825">
        <v>2081.5</v>
      </c>
      <c r="M1825" s="1">
        <v>42083</v>
      </c>
      <c r="N1825">
        <v>-8.6999999999999993</v>
      </c>
      <c r="O1825" s="2">
        <v>42082</v>
      </c>
      <c r="P1825" t="s">
        <v>58</v>
      </c>
      <c r="Q1825" s="2">
        <v>42083</v>
      </c>
      <c r="R1825" s="13"/>
      <c r="S1825" s="1">
        <v>42082</v>
      </c>
      <c r="T1825" t="s">
        <v>59</v>
      </c>
      <c r="U1825" s="2">
        <v>42174</v>
      </c>
      <c r="V1825" s="13"/>
      <c r="AC1825" s="1">
        <v>42110</v>
      </c>
      <c r="AD1825">
        <v>3864.58</v>
      </c>
    </row>
    <row r="1826" spans="1:30" x14ac:dyDescent="0.25">
      <c r="A1826" s="1">
        <v>42088</v>
      </c>
      <c r="B1826">
        <v>3791.125</v>
      </c>
      <c r="C1826" s="1">
        <v>42088</v>
      </c>
      <c r="D1826">
        <v>2061.0500000000002</v>
      </c>
      <c r="E1826" s="1">
        <v>42088</v>
      </c>
      <c r="F1826">
        <v>2.0004</v>
      </c>
      <c r="G1826" s="1">
        <v>39188</v>
      </c>
      <c r="H1826">
        <v>5.3587499999999997</v>
      </c>
      <c r="I1826" s="1">
        <v>42083</v>
      </c>
      <c r="J1826">
        <v>2099.02</v>
      </c>
      <c r="K1826" s="1">
        <v>42083</v>
      </c>
      <c r="L1826">
        <v>2099.25</v>
      </c>
      <c r="M1826" s="1">
        <v>42086</v>
      </c>
      <c r="N1826">
        <v>-7.3</v>
      </c>
      <c r="O1826" s="2">
        <v>42083</v>
      </c>
      <c r="P1826" t="s">
        <v>58</v>
      </c>
      <c r="Q1826" s="2">
        <v>42083</v>
      </c>
      <c r="R1826" s="13"/>
      <c r="S1826" s="1">
        <v>42083</v>
      </c>
      <c r="T1826" t="s">
        <v>59</v>
      </c>
      <c r="U1826" s="2">
        <v>42174</v>
      </c>
      <c r="V1826" s="13"/>
      <c r="AC1826" s="1">
        <v>42111</v>
      </c>
      <c r="AD1826">
        <v>3869.1</v>
      </c>
    </row>
    <row r="1827" spans="1:30" x14ac:dyDescent="0.25">
      <c r="A1827" s="1">
        <v>42089</v>
      </c>
      <c r="B1827">
        <v>3782.212</v>
      </c>
      <c r="C1827" s="1">
        <v>42089</v>
      </c>
      <c r="D1827">
        <v>2056.15</v>
      </c>
      <c r="E1827" s="1">
        <v>42089</v>
      </c>
      <c r="F1827">
        <v>2.0053999999999998</v>
      </c>
      <c r="G1827" s="1">
        <v>39189</v>
      </c>
      <c r="H1827">
        <v>5.3598800000000004</v>
      </c>
      <c r="I1827" s="1">
        <v>42086</v>
      </c>
      <c r="J1827">
        <v>2094.75</v>
      </c>
      <c r="K1827" s="1">
        <v>42086</v>
      </c>
      <c r="L1827">
        <v>2087.5</v>
      </c>
      <c r="M1827" s="1">
        <v>42087</v>
      </c>
      <c r="N1827">
        <v>-7.5</v>
      </c>
      <c r="O1827" s="2">
        <v>42086</v>
      </c>
      <c r="P1827" t="s">
        <v>59</v>
      </c>
      <c r="Q1827" s="2">
        <v>42174</v>
      </c>
      <c r="R1827" s="13"/>
      <c r="S1827" s="1">
        <v>42086</v>
      </c>
      <c r="T1827" t="s">
        <v>60</v>
      </c>
      <c r="U1827" s="2">
        <v>42265</v>
      </c>
      <c r="V1827" s="13"/>
      <c r="AC1827" s="1">
        <v>42114</v>
      </c>
      <c r="AD1827">
        <v>3881.54</v>
      </c>
    </row>
    <row r="1828" spans="1:30" x14ac:dyDescent="0.25">
      <c r="A1828" s="1">
        <v>42090</v>
      </c>
      <c r="B1828">
        <v>3791.8989999999999</v>
      </c>
      <c r="C1828" s="1">
        <v>42090</v>
      </c>
      <c r="D1828">
        <v>2061.02</v>
      </c>
      <c r="E1828" s="1">
        <v>42090</v>
      </c>
      <c r="F1828">
        <v>2.0023</v>
      </c>
      <c r="G1828" s="1">
        <v>39190</v>
      </c>
      <c r="H1828">
        <v>5.3581300000000001</v>
      </c>
      <c r="I1828" s="1">
        <v>42087</v>
      </c>
      <c r="J1828">
        <v>2085</v>
      </c>
      <c r="K1828" s="1">
        <v>42087</v>
      </c>
      <c r="L1828">
        <v>2077.5</v>
      </c>
      <c r="M1828" s="1">
        <v>42088</v>
      </c>
      <c r="N1828">
        <v>-7.6</v>
      </c>
      <c r="O1828" s="2">
        <v>42087</v>
      </c>
      <c r="P1828" t="s">
        <v>59</v>
      </c>
      <c r="Q1828" s="2">
        <v>42174</v>
      </c>
      <c r="R1828" s="13"/>
      <c r="S1828" s="1">
        <v>42087</v>
      </c>
      <c r="T1828" t="s">
        <v>60</v>
      </c>
      <c r="U1828" s="2">
        <v>42265</v>
      </c>
      <c r="V1828" s="13"/>
      <c r="AC1828" s="1">
        <v>42115</v>
      </c>
      <c r="AD1828">
        <v>3881.84</v>
      </c>
    </row>
    <row r="1829" spans="1:30" x14ac:dyDescent="0.25">
      <c r="A1829" s="1">
        <v>42093</v>
      </c>
      <c r="B1829">
        <v>3838.6529999999998</v>
      </c>
      <c r="C1829" s="1">
        <v>42093</v>
      </c>
      <c r="D1829">
        <v>2086.2399999999998</v>
      </c>
      <c r="E1829" s="1">
        <v>42093</v>
      </c>
      <c r="F1829">
        <v>1.9790000000000001</v>
      </c>
      <c r="G1829" s="1">
        <v>39191</v>
      </c>
      <c r="H1829">
        <v>5.3550000000000004</v>
      </c>
      <c r="I1829" s="1">
        <v>42088</v>
      </c>
      <c r="J1829">
        <v>2053.75</v>
      </c>
      <c r="K1829" s="1">
        <v>42088</v>
      </c>
      <c r="L1829">
        <v>2046.25</v>
      </c>
      <c r="M1829" s="1">
        <v>42089</v>
      </c>
      <c r="N1829">
        <v>-7.6</v>
      </c>
      <c r="O1829" s="2">
        <v>42088</v>
      </c>
      <c r="P1829" t="s">
        <v>59</v>
      </c>
      <c r="Q1829" s="2">
        <v>42174</v>
      </c>
      <c r="R1829" s="13"/>
      <c r="S1829" s="1">
        <v>42088</v>
      </c>
      <c r="T1829" t="s">
        <v>60</v>
      </c>
      <c r="U1829" s="2">
        <v>42265</v>
      </c>
      <c r="V1829" s="13"/>
      <c r="AC1829" s="1">
        <v>42116</v>
      </c>
      <c r="AD1829">
        <v>3881.99</v>
      </c>
    </row>
    <row r="1830" spans="1:30" x14ac:dyDescent="0.25">
      <c r="A1830" s="1">
        <v>42094</v>
      </c>
      <c r="B1830">
        <v>3805.2710000000002</v>
      </c>
      <c r="C1830" s="1">
        <v>42094</v>
      </c>
      <c r="D1830">
        <v>2067.89</v>
      </c>
      <c r="E1830" s="1">
        <v>42094</v>
      </c>
      <c r="F1830">
        <v>1.9977</v>
      </c>
      <c r="G1830" s="1">
        <v>39192</v>
      </c>
      <c r="H1830">
        <v>5.3550000000000004</v>
      </c>
      <c r="I1830" s="1">
        <v>42089</v>
      </c>
      <c r="J1830">
        <v>2048.5</v>
      </c>
      <c r="K1830" s="1">
        <v>42089</v>
      </c>
      <c r="L1830">
        <v>2041</v>
      </c>
      <c r="M1830" s="1">
        <v>42090</v>
      </c>
      <c r="N1830">
        <v>-7.5</v>
      </c>
      <c r="O1830" s="2">
        <v>42089</v>
      </c>
      <c r="P1830" t="s">
        <v>59</v>
      </c>
      <c r="Q1830" s="2">
        <v>42174</v>
      </c>
      <c r="R1830" s="13"/>
      <c r="S1830" s="1">
        <v>42089</v>
      </c>
      <c r="T1830" t="s">
        <v>60</v>
      </c>
      <c r="U1830" s="2">
        <v>42265</v>
      </c>
      <c r="V1830" s="13"/>
      <c r="AC1830" s="1">
        <v>42117</v>
      </c>
      <c r="AD1830">
        <v>3879.74</v>
      </c>
    </row>
    <row r="1831" spans="1:30" x14ac:dyDescent="0.25">
      <c r="A1831" s="1">
        <v>42095</v>
      </c>
      <c r="B1831">
        <v>3790.6579999999999</v>
      </c>
      <c r="C1831" s="1">
        <v>42095</v>
      </c>
      <c r="D1831">
        <v>2059.69</v>
      </c>
      <c r="E1831" s="1">
        <v>42095</v>
      </c>
      <c r="F1831">
        <v>2.0062000000000002</v>
      </c>
      <c r="G1831" s="1">
        <v>39195</v>
      </c>
      <c r="H1831">
        <v>5.3550000000000004</v>
      </c>
      <c r="I1831" s="1">
        <v>42090</v>
      </c>
      <c r="J1831">
        <v>2052.5</v>
      </c>
      <c r="K1831" s="1">
        <v>42090</v>
      </c>
      <c r="L1831">
        <v>2045</v>
      </c>
      <c r="M1831" s="1">
        <v>42093</v>
      </c>
      <c r="N1831">
        <v>-7.5</v>
      </c>
      <c r="O1831" s="2">
        <v>42090</v>
      </c>
      <c r="P1831" t="s">
        <v>59</v>
      </c>
      <c r="Q1831" s="2">
        <v>42174</v>
      </c>
      <c r="R1831" s="13"/>
      <c r="S1831" s="1">
        <v>42090</v>
      </c>
      <c r="T1831" t="s">
        <v>60</v>
      </c>
      <c r="U1831" s="2">
        <v>42265</v>
      </c>
      <c r="V1831" s="13"/>
      <c r="AC1831" s="1">
        <v>42118</v>
      </c>
      <c r="AD1831">
        <v>3876.95</v>
      </c>
    </row>
    <row r="1832" spans="1:30" x14ac:dyDescent="0.25">
      <c r="A1832" s="1">
        <v>42096</v>
      </c>
      <c r="B1832">
        <v>3804.145</v>
      </c>
      <c r="C1832" s="1">
        <v>42096</v>
      </c>
      <c r="D1832">
        <v>2066.96</v>
      </c>
      <c r="E1832" s="1">
        <v>42096</v>
      </c>
      <c r="F1832">
        <v>1.9994000000000001</v>
      </c>
      <c r="G1832" s="1">
        <v>39196</v>
      </c>
      <c r="H1832">
        <v>5.3550000000000004</v>
      </c>
      <c r="I1832" s="1">
        <v>42093</v>
      </c>
      <c r="J1832">
        <v>2075.5</v>
      </c>
      <c r="K1832" s="1">
        <v>42093</v>
      </c>
      <c r="L1832">
        <v>2068</v>
      </c>
      <c r="M1832" s="1">
        <v>42094</v>
      </c>
      <c r="N1832">
        <v>-7.5</v>
      </c>
      <c r="O1832" s="2">
        <v>42093</v>
      </c>
      <c r="P1832" t="s">
        <v>59</v>
      </c>
      <c r="Q1832" s="2">
        <v>42174</v>
      </c>
      <c r="R1832" s="13"/>
      <c r="S1832" s="1">
        <v>42093</v>
      </c>
      <c r="T1832" t="s">
        <v>60</v>
      </c>
      <c r="U1832" s="2">
        <v>42265</v>
      </c>
      <c r="V1832" s="13"/>
      <c r="AC1832" s="1">
        <v>42121</v>
      </c>
      <c r="AD1832">
        <v>3880.83</v>
      </c>
    </row>
    <row r="1833" spans="1:30" x14ac:dyDescent="0.25">
      <c r="A1833" s="1">
        <v>42100</v>
      </c>
      <c r="B1833">
        <v>3829.31</v>
      </c>
      <c r="C1833" s="1">
        <v>42100</v>
      </c>
      <c r="D1833">
        <v>2080.62</v>
      </c>
      <c r="E1833" s="1">
        <v>42100</v>
      </c>
      <c r="F1833">
        <v>1.9866999999999999</v>
      </c>
      <c r="G1833" s="1">
        <v>39197</v>
      </c>
      <c r="H1833">
        <v>5.3550000000000004</v>
      </c>
      <c r="I1833" s="1">
        <v>42094</v>
      </c>
      <c r="J1833">
        <v>2060.75</v>
      </c>
      <c r="K1833" s="1">
        <v>42094</v>
      </c>
      <c r="L1833">
        <v>2053.25</v>
      </c>
      <c r="M1833" s="1">
        <v>42095</v>
      </c>
      <c r="N1833">
        <v>-7.5</v>
      </c>
      <c r="O1833" s="2">
        <v>42094</v>
      </c>
      <c r="P1833" t="s">
        <v>59</v>
      </c>
      <c r="Q1833" s="2">
        <v>42174</v>
      </c>
      <c r="R1833" s="13"/>
      <c r="S1833" s="1">
        <v>42094</v>
      </c>
      <c r="T1833" t="s">
        <v>60</v>
      </c>
      <c r="U1833" s="2">
        <v>42265</v>
      </c>
      <c r="V1833" s="13"/>
      <c r="AC1833" s="1">
        <v>42122</v>
      </c>
      <c r="AD1833">
        <v>3880.76</v>
      </c>
    </row>
    <row r="1834" spans="1:30" x14ac:dyDescent="0.25">
      <c r="A1834" s="1">
        <v>42101</v>
      </c>
      <c r="B1834">
        <v>3821.4850000000001</v>
      </c>
      <c r="C1834" s="1">
        <v>42101</v>
      </c>
      <c r="D1834">
        <v>2076.33</v>
      </c>
      <c r="E1834" s="1">
        <v>42101</v>
      </c>
      <c r="F1834">
        <v>1.9927999999999999</v>
      </c>
      <c r="G1834" s="1">
        <v>39198</v>
      </c>
      <c r="H1834">
        <v>5.3550000000000004</v>
      </c>
      <c r="I1834" s="1">
        <v>42095</v>
      </c>
      <c r="J1834">
        <v>2053</v>
      </c>
      <c r="K1834" s="1">
        <v>42095</v>
      </c>
      <c r="L1834">
        <v>2045.5</v>
      </c>
      <c r="M1834" s="1">
        <v>42096</v>
      </c>
      <c r="N1834">
        <v>-7.4</v>
      </c>
      <c r="O1834" s="2">
        <v>42095</v>
      </c>
      <c r="P1834" t="s">
        <v>59</v>
      </c>
      <c r="Q1834" s="2">
        <v>42174</v>
      </c>
      <c r="R1834" s="13"/>
      <c r="S1834" s="1">
        <v>42095</v>
      </c>
      <c r="T1834" t="s">
        <v>60</v>
      </c>
      <c r="U1834" s="2">
        <v>42265</v>
      </c>
      <c r="V1834" s="13"/>
      <c r="AC1834" s="1">
        <v>42123</v>
      </c>
      <c r="AD1834">
        <v>3881.47</v>
      </c>
    </row>
    <row r="1835" spans="1:30" x14ac:dyDescent="0.25">
      <c r="A1835" s="1">
        <v>42102</v>
      </c>
      <c r="B1835">
        <v>3833.2</v>
      </c>
      <c r="C1835" s="1">
        <v>42102</v>
      </c>
      <c r="D1835">
        <v>2081.9</v>
      </c>
      <c r="E1835" s="1">
        <v>42102</v>
      </c>
      <c r="F1835">
        <v>1.9893999999999998</v>
      </c>
      <c r="G1835" s="1">
        <v>39199</v>
      </c>
      <c r="H1835">
        <v>5.3562500000000002</v>
      </c>
      <c r="I1835" s="1">
        <v>42096</v>
      </c>
      <c r="J1835">
        <v>2059.5</v>
      </c>
      <c r="K1835" s="1">
        <v>42096</v>
      </c>
      <c r="L1835">
        <v>2052</v>
      </c>
      <c r="M1835" s="1">
        <v>42097</v>
      </c>
      <c r="N1835">
        <v>-7.4</v>
      </c>
      <c r="O1835" s="2">
        <v>42096</v>
      </c>
      <c r="P1835" t="s">
        <v>59</v>
      </c>
      <c r="Q1835" s="2">
        <v>42174</v>
      </c>
      <c r="R1835" s="13"/>
      <c r="S1835" s="1">
        <v>42096</v>
      </c>
      <c r="T1835" t="s">
        <v>60</v>
      </c>
      <c r="U1835" s="2">
        <v>42265</v>
      </c>
      <c r="V1835" s="13"/>
      <c r="AC1835" s="1">
        <v>42124</v>
      </c>
      <c r="AD1835">
        <v>3876.4</v>
      </c>
    </row>
    <row r="1836" spans="1:30" x14ac:dyDescent="0.25">
      <c r="A1836" s="1">
        <v>42103</v>
      </c>
      <c r="B1836">
        <v>3850.2930000000001</v>
      </c>
      <c r="C1836" s="1">
        <v>42103</v>
      </c>
      <c r="D1836">
        <v>2091.1799999999998</v>
      </c>
      <c r="E1836" s="1">
        <v>42103</v>
      </c>
      <c r="F1836">
        <v>1.9805999999999999</v>
      </c>
      <c r="G1836" s="1">
        <v>39202</v>
      </c>
      <c r="H1836">
        <v>5.3550000000000004</v>
      </c>
      <c r="I1836" s="1">
        <v>42097</v>
      </c>
      <c r="J1836">
        <v>2059.5</v>
      </c>
      <c r="K1836" s="1">
        <v>42097</v>
      </c>
      <c r="L1836">
        <v>2052</v>
      </c>
      <c r="M1836" s="1">
        <v>42100</v>
      </c>
      <c r="N1836">
        <v>-7.4</v>
      </c>
      <c r="O1836" s="2">
        <v>42097</v>
      </c>
      <c r="P1836" t="s">
        <v>59</v>
      </c>
      <c r="Q1836" s="2">
        <v>42174</v>
      </c>
      <c r="R1836" s="13"/>
      <c r="S1836" s="1">
        <v>42097</v>
      </c>
      <c r="T1836" t="s">
        <v>60</v>
      </c>
      <c r="U1836" s="2">
        <v>42265</v>
      </c>
      <c r="V1836" s="13"/>
      <c r="AC1836" s="1">
        <v>42125</v>
      </c>
      <c r="AD1836">
        <v>3897.11</v>
      </c>
    </row>
    <row r="1837" spans="1:30" x14ac:dyDescent="0.25">
      <c r="A1837" s="1">
        <v>42104</v>
      </c>
      <c r="B1837">
        <v>3870.3150000000001</v>
      </c>
      <c r="C1837" s="1">
        <v>42104</v>
      </c>
      <c r="D1837">
        <v>2102.06</v>
      </c>
      <c r="E1837" s="1">
        <v>42104</v>
      </c>
      <c r="F1837">
        <v>1.9704000000000002</v>
      </c>
      <c r="G1837" s="1">
        <v>39203</v>
      </c>
      <c r="H1837">
        <v>5.3550000000000004</v>
      </c>
      <c r="I1837" s="1">
        <v>42100</v>
      </c>
      <c r="J1837">
        <v>2073.25</v>
      </c>
      <c r="K1837" s="1">
        <v>42100</v>
      </c>
      <c r="L1837">
        <v>2065.75</v>
      </c>
      <c r="M1837" s="1">
        <v>42101</v>
      </c>
      <c r="N1837">
        <v>-7.4</v>
      </c>
      <c r="O1837" s="2">
        <v>42100</v>
      </c>
      <c r="P1837" t="s">
        <v>59</v>
      </c>
      <c r="Q1837" s="2">
        <v>42174</v>
      </c>
      <c r="R1837" s="13"/>
      <c r="S1837" s="1">
        <v>42100</v>
      </c>
      <c r="T1837" t="s">
        <v>60</v>
      </c>
      <c r="U1837" s="2">
        <v>42265</v>
      </c>
      <c r="V1837" s="13"/>
      <c r="AC1837" s="1">
        <v>42128</v>
      </c>
      <c r="AD1837">
        <v>3896.06</v>
      </c>
    </row>
    <row r="1838" spans="1:30" x14ac:dyDescent="0.25">
      <c r="A1838" s="1">
        <v>42107</v>
      </c>
      <c r="B1838">
        <v>3852.9340000000002</v>
      </c>
      <c r="C1838" s="1">
        <v>42107</v>
      </c>
      <c r="D1838">
        <v>2092.4299999999998</v>
      </c>
      <c r="E1838" s="1">
        <v>42107</v>
      </c>
      <c r="F1838">
        <v>1.9790000000000001</v>
      </c>
      <c r="G1838" s="1">
        <v>39204</v>
      </c>
      <c r="H1838">
        <v>5.3550000000000004</v>
      </c>
      <c r="I1838" s="1">
        <v>42101</v>
      </c>
      <c r="J1838">
        <v>2067.75</v>
      </c>
      <c r="K1838" s="1">
        <v>42101</v>
      </c>
      <c r="L1838">
        <v>2060.5</v>
      </c>
      <c r="M1838" s="1">
        <v>42102</v>
      </c>
      <c r="N1838">
        <v>-7.4</v>
      </c>
      <c r="O1838" s="2">
        <v>42101</v>
      </c>
      <c r="P1838" t="s">
        <v>59</v>
      </c>
      <c r="Q1838" s="2">
        <v>42174</v>
      </c>
      <c r="R1838" s="13"/>
      <c r="S1838" s="1">
        <v>42101</v>
      </c>
      <c r="T1838" t="s">
        <v>60</v>
      </c>
      <c r="U1838" s="2">
        <v>42265</v>
      </c>
      <c r="V1838" s="13"/>
      <c r="AC1838" s="1">
        <v>42129</v>
      </c>
      <c r="AD1838">
        <v>3905.04</v>
      </c>
    </row>
    <row r="1839" spans="1:30" x14ac:dyDescent="0.25">
      <c r="A1839" s="1">
        <v>42108</v>
      </c>
      <c r="B1839">
        <v>3859.2240000000002</v>
      </c>
      <c r="C1839" s="1">
        <v>42108</v>
      </c>
      <c r="D1839">
        <v>2095.84</v>
      </c>
      <c r="E1839" s="1">
        <v>42108</v>
      </c>
      <c r="F1839">
        <v>1.9759</v>
      </c>
      <c r="G1839" s="1">
        <v>39205</v>
      </c>
      <c r="H1839">
        <v>5.3556299999999997</v>
      </c>
      <c r="I1839" s="1">
        <v>42102</v>
      </c>
      <c r="J1839">
        <v>2076</v>
      </c>
      <c r="K1839" s="1">
        <v>42102</v>
      </c>
      <c r="L1839">
        <v>2068.5</v>
      </c>
      <c r="M1839" s="1">
        <v>42103</v>
      </c>
      <c r="N1839">
        <v>-7.4</v>
      </c>
      <c r="O1839" s="2">
        <v>42102</v>
      </c>
      <c r="P1839" t="s">
        <v>59</v>
      </c>
      <c r="Q1839" s="2">
        <v>42174</v>
      </c>
      <c r="R1839" s="13"/>
      <c r="S1839" s="1">
        <v>42102</v>
      </c>
      <c r="T1839" t="s">
        <v>60</v>
      </c>
      <c r="U1839" s="2">
        <v>42265</v>
      </c>
      <c r="V1839" s="13"/>
      <c r="AC1839" s="1">
        <v>42130</v>
      </c>
      <c r="AD1839">
        <v>3900.69</v>
      </c>
    </row>
    <row r="1840" spans="1:30" x14ac:dyDescent="0.25">
      <c r="A1840" s="1">
        <v>42109</v>
      </c>
      <c r="B1840">
        <v>3879.096</v>
      </c>
      <c r="C1840" s="1">
        <v>42109</v>
      </c>
      <c r="D1840">
        <v>2106.63</v>
      </c>
      <c r="E1840" s="1">
        <v>42109</v>
      </c>
      <c r="F1840">
        <v>1.9658</v>
      </c>
      <c r="G1840" s="1">
        <v>39206</v>
      </c>
      <c r="H1840">
        <v>5.35656</v>
      </c>
      <c r="I1840" s="1">
        <v>42103</v>
      </c>
      <c r="J1840">
        <v>2085.75</v>
      </c>
      <c r="K1840" s="1">
        <v>42103</v>
      </c>
      <c r="L1840">
        <v>2078.25</v>
      </c>
      <c r="M1840" s="1">
        <v>42104</v>
      </c>
      <c r="N1840">
        <v>-7.4</v>
      </c>
      <c r="O1840" s="2">
        <v>42103</v>
      </c>
      <c r="P1840" t="s">
        <v>59</v>
      </c>
      <c r="Q1840" s="2">
        <v>42174</v>
      </c>
      <c r="R1840" s="13"/>
      <c r="S1840" s="1">
        <v>42103</v>
      </c>
      <c r="T1840" t="s">
        <v>60</v>
      </c>
      <c r="U1840" s="2">
        <v>42265</v>
      </c>
      <c r="V1840" s="13"/>
      <c r="AC1840" s="1">
        <v>42131</v>
      </c>
      <c r="AD1840">
        <v>3906.04</v>
      </c>
    </row>
    <row r="1841" spans="1:30" x14ac:dyDescent="0.25">
      <c r="A1841" s="1">
        <v>42110</v>
      </c>
      <c r="B1841">
        <v>3876.17</v>
      </c>
      <c r="C1841" s="1">
        <v>42110</v>
      </c>
      <c r="D1841">
        <v>2104.9899999999998</v>
      </c>
      <c r="E1841" s="1">
        <v>42110</v>
      </c>
      <c r="F1841">
        <v>1.9677</v>
      </c>
      <c r="G1841" s="1">
        <v>39209</v>
      </c>
      <c r="H1841">
        <v>5.35656</v>
      </c>
      <c r="I1841" s="1">
        <v>42104</v>
      </c>
      <c r="J1841">
        <v>2095.5</v>
      </c>
      <c r="K1841" s="1">
        <v>42104</v>
      </c>
      <c r="L1841">
        <v>2088</v>
      </c>
      <c r="M1841" s="1">
        <v>42107</v>
      </c>
      <c r="N1841">
        <v>-7.4</v>
      </c>
      <c r="O1841" s="2">
        <v>42104</v>
      </c>
      <c r="P1841" t="s">
        <v>59</v>
      </c>
      <c r="Q1841" s="2">
        <v>42174</v>
      </c>
      <c r="R1841" s="13"/>
      <c r="S1841" s="1">
        <v>42104</v>
      </c>
      <c r="T1841" t="s">
        <v>60</v>
      </c>
      <c r="U1841" s="2">
        <v>42265</v>
      </c>
      <c r="V1841" s="13"/>
      <c r="AC1841" s="1">
        <v>42132</v>
      </c>
      <c r="AD1841">
        <v>3914.42</v>
      </c>
    </row>
    <row r="1842" spans="1:30" x14ac:dyDescent="0.25">
      <c r="A1842" s="1">
        <v>42111</v>
      </c>
      <c r="B1842">
        <v>3832.33</v>
      </c>
      <c r="C1842" s="1">
        <v>42111</v>
      </c>
      <c r="D1842">
        <v>2081.1799999999998</v>
      </c>
      <c r="E1842" s="1">
        <v>42111</v>
      </c>
      <c r="F1842">
        <v>1.9902</v>
      </c>
      <c r="G1842" s="1">
        <v>39210</v>
      </c>
      <c r="H1842">
        <v>5.3568800000000003</v>
      </c>
      <c r="I1842" s="1">
        <v>42107</v>
      </c>
      <c r="J1842">
        <v>2086.5</v>
      </c>
      <c r="K1842" s="1">
        <v>42107</v>
      </c>
      <c r="L1842">
        <v>2079</v>
      </c>
      <c r="M1842" s="1">
        <v>42108</v>
      </c>
      <c r="N1842">
        <v>-7.4</v>
      </c>
      <c r="O1842" s="2">
        <v>42107</v>
      </c>
      <c r="P1842" t="s">
        <v>59</v>
      </c>
      <c r="Q1842" s="2">
        <v>42174</v>
      </c>
      <c r="R1842" s="13"/>
      <c r="S1842" s="1">
        <v>42107</v>
      </c>
      <c r="T1842" t="s">
        <v>60</v>
      </c>
      <c r="U1842" s="2">
        <v>42265</v>
      </c>
      <c r="V1842" s="13"/>
      <c r="AC1842" s="1">
        <v>42135</v>
      </c>
      <c r="AD1842">
        <v>3923.04</v>
      </c>
    </row>
    <row r="1843" spans="1:30" x14ac:dyDescent="0.25">
      <c r="A1843" s="1">
        <v>42114</v>
      </c>
      <c r="B1843">
        <v>3867.8150000000001</v>
      </c>
      <c r="C1843" s="1">
        <v>42114</v>
      </c>
      <c r="D1843">
        <v>2100.4</v>
      </c>
      <c r="E1843" s="1">
        <v>42114</v>
      </c>
      <c r="F1843">
        <v>1.9723000000000002</v>
      </c>
      <c r="G1843" s="1">
        <v>39211</v>
      </c>
      <c r="H1843">
        <v>5.3581300000000001</v>
      </c>
      <c r="I1843" s="1">
        <v>42108</v>
      </c>
      <c r="J1843">
        <v>2091</v>
      </c>
      <c r="K1843" s="1">
        <v>42108</v>
      </c>
      <c r="L1843">
        <v>2083.5</v>
      </c>
      <c r="M1843" s="1">
        <v>42109</v>
      </c>
      <c r="N1843">
        <v>-7.4</v>
      </c>
      <c r="O1843" s="2">
        <v>42108</v>
      </c>
      <c r="P1843" t="s">
        <v>59</v>
      </c>
      <c r="Q1843" s="2">
        <v>42174</v>
      </c>
      <c r="R1843" s="13"/>
      <c r="S1843" s="1">
        <v>42108</v>
      </c>
      <c r="T1843" t="s">
        <v>60</v>
      </c>
      <c r="U1843" s="2">
        <v>42265</v>
      </c>
      <c r="V1843" s="13"/>
      <c r="AC1843" s="1">
        <v>42136</v>
      </c>
      <c r="AD1843">
        <v>3925.67</v>
      </c>
    </row>
    <row r="1844" spans="1:30" x14ac:dyDescent="0.25">
      <c r="A1844" s="1">
        <v>42115</v>
      </c>
      <c r="B1844">
        <v>3862.152</v>
      </c>
      <c r="C1844" s="1">
        <v>42115</v>
      </c>
      <c r="D1844">
        <v>2097.29</v>
      </c>
      <c r="E1844" s="1">
        <v>42115</v>
      </c>
      <c r="F1844">
        <v>1.9752999999999998</v>
      </c>
      <c r="G1844" s="1">
        <v>39212</v>
      </c>
      <c r="H1844">
        <v>5.36</v>
      </c>
      <c r="I1844" s="1">
        <v>42109</v>
      </c>
      <c r="J1844">
        <v>2099.75</v>
      </c>
      <c r="K1844" s="1">
        <v>42109</v>
      </c>
      <c r="L1844">
        <v>2092.5</v>
      </c>
      <c r="M1844" s="1">
        <v>42110</v>
      </c>
      <c r="N1844">
        <v>-7.4</v>
      </c>
      <c r="O1844" s="2">
        <v>42109</v>
      </c>
      <c r="P1844" t="s">
        <v>59</v>
      </c>
      <c r="Q1844" s="2">
        <v>42174</v>
      </c>
      <c r="R1844" s="13"/>
      <c r="S1844" s="1">
        <v>42109</v>
      </c>
      <c r="T1844" t="s">
        <v>60</v>
      </c>
      <c r="U1844" s="2">
        <v>42265</v>
      </c>
      <c r="V1844" s="13"/>
      <c r="AC1844" s="1">
        <v>42137</v>
      </c>
      <c r="AD1844">
        <v>3925.61</v>
      </c>
    </row>
    <row r="1845" spans="1:30" x14ac:dyDescent="0.25">
      <c r="A1845" s="1">
        <v>42116</v>
      </c>
      <c r="B1845">
        <v>3881.9290000000001</v>
      </c>
      <c r="C1845" s="1">
        <v>42116</v>
      </c>
      <c r="D1845">
        <v>2107.96</v>
      </c>
      <c r="E1845" s="1">
        <v>42116</v>
      </c>
      <c r="F1845">
        <v>1.9659</v>
      </c>
      <c r="G1845" s="1">
        <v>39213</v>
      </c>
      <c r="H1845">
        <v>5.36</v>
      </c>
      <c r="I1845" s="1">
        <v>42110</v>
      </c>
      <c r="J1845">
        <v>2100.75</v>
      </c>
      <c r="K1845" s="1">
        <v>42110</v>
      </c>
      <c r="L1845">
        <v>2093.5</v>
      </c>
      <c r="M1845" s="1">
        <v>42111</v>
      </c>
      <c r="N1845">
        <v>-7.4</v>
      </c>
      <c r="O1845" s="2">
        <v>42110</v>
      </c>
      <c r="P1845" t="s">
        <v>59</v>
      </c>
      <c r="Q1845" s="2">
        <v>42174</v>
      </c>
      <c r="R1845" s="13"/>
      <c r="S1845" s="1">
        <v>42110</v>
      </c>
      <c r="T1845" t="s">
        <v>60</v>
      </c>
      <c r="U1845" s="2">
        <v>42265</v>
      </c>
      <c r="V1845" s="13"/>
      <c r="AC1845" s="1">
        <v>42138</v>
      </c>
      <c r="AD1845">
        <v>3927.64</v>
      </c>
    </row>
    <row r="1846" spans="1:30" x14ac:dyDescent="0.25">
      <c r="A1846" s="1">
        <v>42117</v>
      </c>
      <c r="B1846">
        <v>3891.4569999999999</v>
      </c>
      <c r="C1846" s="1">
        <v>42117</v>
      </c>
      <c r="D1846">
        <v>2112.9299999999998</v>
      </c>
      <c r="E1846" s="1">
        <v>42117</v>
      </c>
      <c r="F1846">
        <v>1.9616</v>
      </c>
      <c r="G1846" s="1">
        <v>39216</v>
      </c>
      <c r="H1846">
        <v>5.36</v>
      </c>
      <c r="I1846" s="1">
        <v>42111</v>
      </c>
      <c r="J1846">
        <v>2075.5</v>
      </c>
      <c r="K1846" s="1">
        <v>42111</v>
      </c>
      <c r="L1846">
        <v>2068</v>
      </c>
      <c r="M1846" s="1">
        <v>42114</v>
      </c>
      <c r="N1846">
        <v>-7.4</v>
      </c>
      <c r="O1846" s="2">
        <v>42111</v>
      </c>
      <c r="P1846" t="s">
        <v>59</v>
      </c>
      <c r="Q1846" s="2">
        <v>42174</v>
      </c>
      <c r="R1846" s="13"/>
      <c r="S1846" s="1">
        <v>42111</v>
      </c>
      <c r="T1846" t="s">
        <v>60</v>
      </c>
      <c r="U1846" s="2">
        <v>42265</v>
      </c>
      <c r="V1846" s="13"/>
      <c r="AC1846" s="1">
        <v>42139</v>
      </c>
      <c r="AD1846">
        <v>3926.53</v>
      </c>
    </row>
    <row r="1847" spans="1:30" x14ac:dyDescent="0.25">
      <c r="A1847" s="1">
        <v>42118</v>
      </c>
      <c r="B1847">
        <v>3900.241</v>
      </c>
      <c r="C1847" s="1">
        <v>42118</v>
      </c>
      <c r="D1847">
        <v>2117.69</v>
      </c>
      <c r="E1847" s="1">
        <v>42118</v>
      </c>
      <c r="F1847">
        <v>1.9572000000000001</v>
      </c>
      <c r="G1847" s="1">
        <v>39217</v>
      </c>
      <c r="H1847">
        <v>5.36</v>
      </c>
      <c r="I1847" s="1">
        <v>42114</v>
      </c>
      <c r="J1847">
        <v>2091</v>
      </c>
      <c r="K1847" s="1">
        <v>42114</v>
      </c>
      <c r="L1847">
        <v>2083.5</v>
      </c>
      <c r="M1847" s="1">
        <v>42115</v>
      </c>
      <c r="N1847">
        <v>-7.4</v>
      </c>
      <c r="O1847" s="2">
        <v>42114</v>
      </c>
      <c r="P1847" t="s">
        <v>59</v>
      </c>
      <c r="Q1847" s="2">
        <v>42174</v>
      </c>
      <c r="R1847" s="13"/>
      <c r="S1847" s="1">
        <v>42114</v>
      </c>
      <c r="T1847" t="s">
        <v>60</v>
      </c>
      <c r="U1847" s="2">
        <v>42265</v>
      </c>
      <c r="V1847" s="13"/>
      <c r="AC1847" s="1">
        <v>42142</v>
      </c>
      <c r="AD1847">
        <v>3922.53</v>
      </c>
    </row>
    <row r="1848" spans="1:30" x14ac:dyDescent="0.25">
      <c r="A1848" s="1">
        <v>42121</v>
      </c>
      <c r="B1848">
        <v>3884.098</v>
      </c>
      <c r="C1848" s="1">
        <v>42121</v>
      </c>
      <c r="D1848">
        <v>2108.92</v>
      </c>
      <c r="E1848" s="1">
        <v>42121</v>
      </c>
      <c r="F1848">
        <v>1.9654</v>
      </c>
      <c r="G1848" s="1">
        <v>39218</v>
      </c>
      <c r="H1848">
        <v>5.36</v>
      </c>
      <c r="I1848" s="1">
        <v>42115</v>
      </c>
      <c r="J1848">
        <v>2091</v>
      </c>
      <c r="K1848" s="1">
        <v>42115</v>
      </c>
      <c r="L1848">
        <v>2083.5</v>
      </c>
      <c r="M1848" s="1">
        <v>42116</v>
      </c>
      <c r="N1848">
        <v>-7.4</v>
      </c>
      <c r="O1848" s="2">
        <v>42115</v>
      </c>
      <c r="P1848" t="s">
        <v>59</v>
      </c>
      <c r="Q1848" s="2">
        <v>42174</v>
      </c>
      <c r="R1848" s="13"/>
      <c r="S1848" s="1">
        <v>42115</v>
      </c>
      <c r="T1848" t="s">
        <v>60</v>
      </c>
      <c r="U1848" s="2">
        <v>42265</v>
      </c>
      <c r="V1848" s="13"/>
      <c r="AC1848" s="1">
        <v>42143</v>
      </c>
      <c r="AD1848">
        <v>3923.06</v>
      </c>
    </row>
    <row r="1849" spans="1:30" x14ac:dyDescent="0.25">
      <c r="A1849" s="1">
        <v>42122</v>
      </c>
      <c r="B1849">
        <v>3895.2130000000002</v>
      </c>
      <c r="C1849" s="1">
        <v>42122</v>
      </c>
      <c r="D1849">
        <v>2114.7600000000002</v>
      </c>
      <c r="E1849" s="1">
        <v>42122</v>
      </c>
      <c r="F1849">
        <v>1.9612000000000001</v>
      </c>
      <c r="G1849" s="1">
        <v>39219</v>
      </c>
      <c r="H1849">
        <v>5.36</v>
      </c>
      <c r="I1849" s="1">
        <v>42116</v>
      </c>
      <c r="J1849">
        <v>2100.25</v>
      </c>
      <c r="K1849" s="1">
        <v>42116</v>
      </c>
      <c r="L1849">
        <v>2092.75</v>
      </c>
      <c r="M1849" s="1">
        <v>42117</v>
      </c>
      <c r="N1849">
        <v>-7.5</v>
      </c>
      <c r="O1849" s="2">
        <v>42116</v>
      </c>
      <c r="P1849" t="s">
        <v>59</v>
      </c>
      <c r="Q1849" s="2">
        <v>42174</v>
      </c>
      <c r="R1849" s="13"/>
      <c r="S1849" s="1">
        <v>42116</v>
      </c>
      <c r="T1849" t="s">
        <v>60</v>
      </c>
      <c r="U1849" s="2">
        <v>42265</v>
      </c>
      <c r="V1849" s="13"/>
      <c r="AC1849" s="1">
        <v>42144</v>
      </c>
      <c r="AD1849">
        <v>3923.58</v>
      </c>
    </row>
    <row r="1850" spans="1:30" x14ac:dyDescent="0.25">
      <c r="A1850" s="1">
        <v>42123</v>
      </c>
      <c r="B1850">
        <v>3880.9</v>
      </c>
      <c r="C1850" s="1">
        <v>42123</v>
      </c>
      <c r="D1850">
        <v>2106.85</v>
      </c>
      <c r="E1850" s="1">
        <v>42123</v>
      </c>
      <c r="F1850">
        <v>1.9695</v>
      </c>
      <c r="G1850" s="1">
        <v>39220</v>
      </c>
      <c r="H1850">
        <v>5.36</v>
      </c>
      <c r="I1850" s="1">
        <v>42117</v>
      </c>
      <c r="J1850">
        <v>2107</v>
      </c>
      <c r="K1850" s="1">
        <v>42117</v>
      </c>
      <c r="L1850">
        <v>2099.5</v>
      </c>
      <c r="M1850" s="1">
        <v>42118</v>
      </c>
      <c r="N1850">
        <v>-7.5</v>
      </c>
      <c r="O1850" s="2">
        <v>42117</v>
      </c>
      <c r="P1850" t="s">
        <v>59</v>
      </c>
      <c r="Q1850" s="2">
        <v>42174</v>
      </c>
      <c r="R1850" s="13"/>
      <c r="S1850" s="1">
        <v>42117</v>
      </c>
      <c r="T1850" t="s">
        <v>60</v>
      </c>
      <c r="U1850" s="2">
        <v>42265</v>
      </c>
      <c r="V1850" s="13"/>
      <c r="AC1850" s="1">
        <v>42145</v>
      </c>
      <c r="AD1850">
        <v>3923.29</v>
      </c>
    </row>
    <row r="1851" spans="1:30" x14ac:dyDescent="0.25">
      <c r="A1851" s="1">
        <v>42124</v>
      </c>
      <c r="B1851">
        <v>3841.7759999999998</v>
      </c>
      <c r="C1851" s="1">
        <v>42124</v>
      </c>
      <c r="D1851">
        <v>2085.5100000000002</v>
      </c>
      <c r="E1851" s="1">
        <v>42124</v>
      </c>
      <c r="F1851">
        <v>1.9903999999999999</v>
      </c>
      <c r="G1851" s="1">
        <v>39223</v>
      </c>
      <c r="H1851">
        <v>5.36</v>
      </c>
      <c r="I1851" s="1">
        <v>42118</v>
      </c>
      <c r="J1851">
        <v>2111.75</v>
      </c>
      <c r="K1851" s="1">
        <v>42118</v>
      </c>
      <c r="L1851">
        <v>2104.25</v>
      </c>
      <c r="M1851" s="1">
        <v>42121</v>
      </c>
      <c r="N1851">
        <v>-7.5</v>
      </c>
      <c r="O1851" s="2">
        <v>42118</v>
      </c>
      <c r="P1851" t="s">
        <v>59</v>
      </c>
      <c r="Q1851" s="2">
        <v>42174</v>
      </c>
      <c r="R1851" s="13"/>
      <c r="S1851" s="1">
        <v>42118</v>
      </c>
      <c r="T1851" t="s">
        <v>60</v>
      </c>
      <c r="U1851" s="2">
        <v>42265</v>
      </c>
      <c r="V1851" s="13"/>
      <c r="AC1851" s="1">
        <v>42146</v>
      </c>
      <c r="AD1851">
        <v>3924.03</v>
      </c>
    </row>
    <row r="1852" spans="1:30" x14ac:dyDescent="0.25">
      <c r="A1852" s="1">
        <v>42125</v>
      </c>
      <c r="B1852">
        <v>3883.7469999999998</v>
      </c>
      <c r="C1852" s="1">
        <v>42125</v>
      </c>
      <c r="D1852">
        <v>2108.29</v>
      </c>
      <c r="E1852" s="1">
        <v>42125</v>
      </c>
      <c r="F1852">
        <v>1.9689000000000001</v>
      </c>
      <c r="G1852" s="1">
        <v>39224</v>
      </c>
      <c r="H1852">
        <v>5.36</v>
      </c>
      <c r="I1852" s="1">
        <v>42121</v>
      </c>
      <c r="J1852">
        <v>2104.75</v>
      </c>
      <c r="K1852" s="1">
        <v>42121</v>
      </c>
      <c r="L1852">
        <v>2097.25</v>
      </c>
      <c r="M1852" s="1">
        <v>42122</v>
      </c>
      <c r="N1852">
        <v>-7.5</v>
      </c>
      <c r="O1852" s="2">
        <v>42121</v>
      </c>
      <c r="P1852" t="s">
        <v>59</v>
      </c>
      <c r="Q1852" s="2">
        <v>42174</v>
      </c>
      <c r="R1852" s="13"/>
      <c r="S1852" s="1">
        <v>42121</v>
      </c>
      <c r="T1852" t="s">
        <v>60</v>
      </c>
      <c r="U1852" s="2">
        <v>42265</v>
      </c>
      <c r="V1852" s="13"/>
      <c r="AC1852" s="1">
        <v>42150</v>
      </c>
      <c r="AD1852">
        <v>3922.27</v>
      </c>
    </row>
    <row r="1853" spans="1:30" x14ac:dyDescent="0.25">
      <c r="A1853" s="1">
        <v>42128</v>
      </c>
      <c r="B1853">
        <v>3895.1610000000001</v>
      </c>
      <c r="C1853" s="1">
        <v>42128</v>
      </c>
      <c r="D1853">
        <v>2114.4899999999998</v>
      </c>
      <c r="E1853" s="1">
        <v>42128</v>
      </c>
      <c r="F1853">
        <v>1.9630999999999998</v>
      </c>
      <c r="G1853" s="1">
        <v>39225</v>
      </c>
      <c r="H1853">
        <v>5.36</v>
      </c>
      <c r="I1853" s="1">
        <v>42122</v>
      </c>
      <c r="J1853">
        <v>2112</v>
      </c>
      <c r="K1853" s="1">
        <v>42122</v>
      </c>
      <c r="L1853">
        <v>2104.5</v>
      </c>
      <c r="M1853" s="1">
        <v>42123</v>
      </c>
      <c r="N1853">
        <v>-7.5</v>
      </c>
      <c r="O1853" s="2">
        <v>42122</v>
      </c>
      <c r="P1853" t="s">
        <v>59</v>
      </c>
      <c r="Q1853" s="2">
        <v>42174</v>
      </c>
      <c r="R1853" s="13"/>
      <c r="S1853" s="1">
        <v>42122</v>
      </c>
      <c r="T1853" t="s">
        <v>60</v>
      </c>
      <c r="U1853" s="2">
        <v>42265</v>
      </c>
      <c r="V1853" s="13"/>
      <c r="AC1853" s="1">
        <v>42151</v>
      </c>
      <c r="AD1853">
        <v>3937.9</v>
      </c>
    </row>
    <row r="1854" spans="1:30" x14ac:dyDescent="0.25">
      <c r="A1854" s="1">
        <v>42129</v>
      </c>
      <c r="B1854">
        <v>3849.4140000000002</v>
      </c>
      <c r="C1854" s="1">
        <v>42129</v>
      </c>
      <c r="D1854">
        <v>2089.46</v>
      </c>
      <c r="E1854" s="1">
        <v>42129</v>
      </c>
      <c r="F1854">
        <v>1.9874000000000001</v>
      </c>
      <c r="G1854" s="1">
        <v>39226</v>
      </c>
      <c r="H1854">
        <v>5.36</v>
      </c>
      <c r="I1854" s="1">
        <v>42123</v>
      </c>
      <c r="J1854">
        <v>2099</v>
      </c>
      <c r="K1854" s="1">
        <v>42123</v>
      </c>
      <c r="L1854">
        <v>2091.5</v>
      </c>
      <c r="M1854" s="1">
        <v>42124</v>
      </c>
      <c r="N1854">
        <v>-7.4</v>
      </c>
      <c r="O1854" s="2">
        <v>42123</v>
      </c>
      <c r="P1854" t="s">
        <v>59</v>
      </c>
      <c r="Q1854" s="2">
        <v>42174</v>
      </c>
      <c r="R1854" s="13"/>
      <c r="S1854" s="1">
        <v>42123</v>
      </c>
      <c r="T1854" t="s">
        <v>60</v>
      </c>
      <c r="U1854" s="2">
        <v>42265</v>
      </c>
      <c r="V1854" s="13"/>
      <c r="AC1854" s="1">
        <v>42152</v>
      </c>
      <c r="AD1854">
        <v>3938.05</v>
      </c>
    </row>
    <row r="1855" spans="1:30" x14ac:dyDescent="0.25">
      <c r="A1855" s="1">
        <v>42130</v>
      </c>
      <c r="B1855">
        <v>3833.6959999999999</v>
      </c>
      <c r="C1855" s="1">
        <v>42130</v>
      </c>
      <c r="D1855">
        <v>2080.15</v>
      </c>
      <c r="E1855" s="1">
        <v>42130</v>
      </c>
      <c r="F1855">
        <v>2</v>
      </c>
      <c r="G1855" s="1">
        <v>39227</v>
      </c>
      <c r="H1855">
        <v>5.36</v>
      </c>
      <c r="I1855" s="1">
        <v>42124</v>
      </c>
      <c r="J1855">
        <v>2079</v>
      </c>
      <c r="K1855" s="1">
        <v>42124</v>
      </c>
      <c r="L1855">
        <v>2071.5</v>
      </c>
      <c r="M1855" s="1">
        <v>42125</v>
      </c>
      <c r="N1855">
        <v>-7.4</v>
      </c>
      <c r="O1855" s="2">
        <v>42124</v>
      </c>
      <c r="P1855" t="s">
        <v>59</v>
      </c>
      <c r="Q1855" s="2">
        <v>42174</v>
      </c>
      <c r="R1855" s="13"/>
      <c r="S1855" s="1">
        <v>42124</v>
      </c>
      <c r="T1855" t="s">
        <v>60</v>
      </c>
      <c r="U1855" s="2">
        <v>42265</v>
      </c>
      <c r="V1855" s="13"/>
      <c r="AC1855" s="1">
        <v>42153</v>
      </c>
      <c r="AD1855">
        <v>3938.04</v>
      </c>
    </row>
    <row r="1856" spans="1:30" x14ac:dyDescent="0.25">
      <c r="A1856" s="1">
        <v>42131</v>
      </c>
      <c r="B1856">
        <v>3849.127</v>
      </c>
      <c r="C1856" s="1">
        <v>42131</v>
      </c>
      <c r="D1856">
        <v>2088</v>
      </c>
      <c r="E1856" s="1">
        <v>42131</v>
      </c>
      <c r="F1856">
        <v>1.9950999999999999</v>
      </c>
      <c r="G1856" s="1">
        <v>39231</v>
      </c>
      <c r="H1856">
        <v>5.36</v>
      </c>
      <c r="I1856" s="1">
        <v>42125</v>
      </c>
      <c r="J1856">
        <v>2101.5</v>
      </c>
      <c r="K1856" s="1">
        <v>42125</v>
      </c>
      <c r="L1856">
        <v>2094.25</v>
      </c>
      <c r="M1856" s="1">
        <v>42128</v>
      </c>
      <c r="N1856">
        <v>-7.4</v>
      </c>
      <c r="O1856" s="2">
        <v>42125</v>
      </c>
      <c r="P1856" t="s">
        <v>59</v>
      </c>
      <c r="Q1856" s="2">
        <v>42174</v>
      </c>
      <c r="R1856" s="13"/>
      <c r="S1856" s="1">
        <v>42125</v>
      </c>
      <c r="T1856" t="s">
        <v>60</v>
      </c>
      <c r="U1856" s="2">
        <v>42265</v>
      </c>
      <c r="V1856" s="13"/>
      <c r="AC1856" s="1">
        <v>42156</v>
      </c>
      <c r="AD1856">
        <v>3939.59</v>
      </c>
    </row>
    <row r="1857" spans="1:30" x14ac:dyDescent="0.25">
      <c r="A1857" s="1">
        <v>42132</v>
      </c>
      <c r="B1857">
        <v>3901.0070000000001</v>
      </c>
      <c r="C1857" s="1">
        <v>42132</v>
      </c>
      <c r="D1857">
        <v>2116.1</v>
      </c>
      <c r="E1857" s="1">
        <v>42132</v>
      </c>
      <c r="F1857">
        <v>1.9685000000000001</v>
      </c>
      <c r="G1857" s="1">
        <v>39232</v>
      </c>
      <c r="H1857">
        <v>5.36</v>
      </c>
      <c r="I1857" s="1">
        <v>42128</v>
      </c>
      <c r="J1857">
        <v>2109.25</v>
      </c>
      <c r="K1857" s="1">
        <v>42128</v>
      </c>
      <c r="L1857">
        <v>2102</v>
      </c>
      <c r="M1857" s="1">
        <v>42129</v>
      </c>
      <c r="N1857">
        <v>-7.5</v>
      </c>
      <c r="O1857" s="2">
        <v>42128</v>
      </c>
      <c r="P1857" t="s">
        <v>59</v>
      </c>
      <c r="Q1857" s="2">
        <v>42174</v>
      </c>
      <c r="R1857" s="13"/>
      <c r="S1857" s="1">
        <v>42128</v>
      </c>
      <c r="T1857" t="s">
        <v>60</v>
      </c>
      <c r="U1857" s="2">
        <v>42265</v>
      </c>
      <c r="V1857" s="13"/>
      <c r="AC1857" s="1">
        <v>42157</v>
      </c>
      <c r="AD1857">
        <v>3939.4</v>
      </c>
    </row>
    <row r="1858" spans="1:30" x14ac:dyDescent="0.25">
      <c r="A1858" s="1">
        <v>42135</v>
      </c>
      <c r="B1858">
        <v>3881.9319999999998</v>
      </c>
      <c r="C1858" s="1">
        <v>42135</v>
      </c>
      <c r="D1858">
        <v>2105.33</v>
      </c>
      <c r="E1858" s="1">
        <v>42135</v>
      </c>
      <c r="F1858">
        <v>1.98</v>
      </c>
      <c r="G1858" s="1">
        <v>39233</v>
      </c>
      <c r="H1858">
        <v>5.36</v>
      </c>
      <c r="I1858" s="1">
        <v>42129</v>
      </c>
      <c r="J1858">
        <v>2084</v>
      </c>
      <c r="K1858" s="1">
        <v>42129</v>
      </c>
      <c r="L1858">
        <v>2076.5</v>
      </c>
      <c r="M1858" s="1">
        <v>42130</v>
      </c>
      <c r="N1858">
        <v>-7.6</v>
      </c>
      <c r="O1858" s="2">
        <v>42129</v>
      </c>
      <c r="P1858" t="s">
        <v>59</v>
      </c>
      <c r="Q1858" s="2">
        <v>42174</v>
      </c>
      <c r="R1858" s="13"/>
      <c r="S1858" s="1">
        <v>42129</v>
      </c>
      <c r="T1858" t="s">
        <v>60</v>
      </c>
      <c r="U1858" s="2">
        <v>42265</v>
      </c>
      <c r="V1858" s="13"/>
      <c r="AC1858" s="1">
        <v>42158</v>
      </c>
      <c r="AD1858">
        <v>3940.28</v>
      </c>
    </row>
    <row r="1859" spans="1:30" x14ac:dyDescent="0.25">
      <c r="A1859" s="1">
        <v>42136</v>
      </c>
      <c r="B1859">
        <v>3870.6889999999999</v>
      </c>
      <c r="C1859" s="1">
        <v>42136</v>
      </c>
      <c r="D1859">
        <v>2099.12</v>
      </c>
      <c r="E1859" s="1">
        <v>42136</v>
      </c>
      <c r="F1859">
        <v>1.9868000000000001</v>
      </c>
      <c r="G1859" s="1">
        <v>39234</v>
      </c>
      <c r="H1859">
        <v>5.36</v>
      </c>
      <c r="I1859" s="1">
        <v>42130</v>
      </c>
      <c r="J1859">
        <v>2074.25</v>
      </c>
      <c r="K1859" s="1">
        <v>42130</v>
      </c>
      <c r="L1859">
        <v>2066.5</v>
      </c>
      <c r="M1859" s="1">
        <v>42131</v>
      </c>
      <c r="N1859">
        <v>-7.5</v>
      </c>
      <c r="O1859" s="2">
        <v>42130</v>
      </c>
      <c r="P1859" t="s">
        <v>59</v>
      </c>
      <c r="Q1859" s="2">
        <v>42174</v>
      </c>
      <c r="R1859" s="13"/>
      <c r="S1859" s="1">
        <v>42130</v>
      </c>
      <c r="T1859" t="s">
        <v>60</v>
      </c>
      <c r="U1859" s="2">
        <v>42265</v>
      </c>
      <c r="V1859" s="13"/>
      <c r="AC1859" s="1">
        <v>42159</v>
      </c>
      <c r="AD1859">
        <v>3941.5</v>
      </c>
    </row>
    <row r="1860" spans="1:30" x14ac:dyDescent="0.25">
      <c r="A1860" s="1">
        <v>42137</v>
      </c>
      <c r="B1860">
        <v>3870.3580000000002</v>
      </c>
      <c r="C1860" s="1">
        <v>42137</v>
      </c>
      <c r="D1860">
        <v>2098.48</v>
      </c>
      <c r="E1860" s="1">
        <v>42137</v>
      </c>
      <c r="F1860">
        <v>1.9889999999999999</v>
      </c>
      <c r="G1860" s="1">
        <v>39237</v>
      </c>
      <c r="H1860">
        <v>5.36</v>
      </c>
      <c r="I1860" s="1">
        <v>42131</v>
      </c>
      <c r="J1860">
        <v>2084.25</v>
      </c>
      <c r="K1860" s="1">
        <v>42131</v>
      </c>
      <c r="L1860">
        <v>2076.75</v>
      </c>
      <c r="M1860" s="1">
        <v>42132</v>
      </c>
      <c r="N1860">
        <v>-7.5</v>
      </c>
      <c r="O1860" s="2">
        <v>42131</v>
      </c>
      <c r="P1860" t="s">
        <v>59</v>
      </c>
      <c r="Q1860" s="2">
        <v>42174</v>
      </c>
      <c r="R1860" s="13"/>
      <c r="S1860" s="1">
        <v>42131</v>
      </c>
      <c r="T1860" t="s">
        <v>60</v>
      </c>
      <c r="U1860" s="2">
        <v>42265</v>
      </c>
      <c r="V1860" s="13"/>
      <c r="AC1860" s="1">
        <v>42160</v>
      </c>
      <c r="AD1860">
        <v>3939.97</v>
      </c>
    </row>
    <row r="1861" spans="1:30" x14ac:dyDescent="0.25">
      <c r="A1861" s="1">
        <v>42138</v>
      </c>
      <c r="B1861">
        <v>3912.5160000000001</v>
      </c>
      <c r="C1861" s="1">
        <v>42138</v>
      </c>
      <c r="D1861">
        <v>2121.1</v>
      </c>
      <c r="E1861" s="1">
        <v>42138</v>
      </c>
      <c r="F1861">
        <v>1.9685999999999999</v>
      </c>
      <c r="G1861" s="1">
        <v>39238</v>
      </c>
      <c r="H1861">
        <v>5.36</v>
      </c>
      <c r="I1861" s="1">
        <v>42132</v>
      </c>
      <c r="J1861">
        <v>2108.5</v>
      </c>
      <c r="K1861" s="1">
        <v>42132</v>
      </c>
      <c r="L1861">
        <v>2101</v>
      </c>
      <c r="M1861" s="1">
        <v>42135</v>
      </c>
      <c r="N1861">
        <v>-7.6</v>
      </c>
      <c r="O1861" s="2">
        <v>42132</v>
      </c>
      <c r="P1861" t="s">
        <v>59</v>
      </c>
      <c r="Q1861" s="2">
        <v>42174</v>
      </c>
      <c r="R1861" s="13"/>
      <c r="S1861" s="1">
        <v>42132</v>
      </c>
      <c r="T1861" t="s">
        <v>60</v>
      </c>
      <c r="U1861" s="2">
        <v>42265</v>
      </c>
      <c r="V1861" s="13"/>
      <c r="AC1861" s="1">
        <v>42163</v>
      </c>
      <c r="AD1861">
        <v>3932.86</v>
      </c>
    </row>
    <row r="1862" spans="1:30" x14ac:dyDescent="0.25">
      <c r="A1862" s="1">
        <v>42139</v>
      </c>
      <c r="B1862">
        <v>3915.9940000000001</v>
      </c>
      <c r="C1862" s="1">
        <v>42139</v>
      </c>
      <c r="D1862">
        <v>2122.73</v>
      </c>
      <c r="E1862" s="1">
        <v>42139</v>
      </c>
      <c r="F1862">
        <v>1.9670999999999998</v>
      </c>
      <c r="G1862" s="1">
        <v>39239</v>
      </c>
      <c r="H1862">
        <v>5.36</v>
      </c>
      <c r="I1862" s="1">
        <v>42135</v>
      </c>
      <c r="J1862">
        <v>2097.75</v>
      </c>
      <c r="K1862" s="1">
        <v>42135</v>
      </c>
      <c r="L1862">
        <v>2090.25</v>
      </c>
      <c r="M1862" s="1">
        <v>42136</v>
      </c>
      <c r="N1862">
        <v>-7.6</v>
      </c>
      <c r="O1862" s="2">
        <v>42135</v>
      </c>
      <c r="P1862" t="s">
        <v>59</v>
      </c>
      <c r="Q1862" s="2">
        <v>42174</v>
      </c>
      <c r="R1862" s="13"/>
      <c r="S1862" s="1">
        <v>42135</v>
      </c>
      <c r="T1862" t="s">
        <v>60</v>
      </c>
      <c r="U1862" s="2">
        <v>42265</v>
      </c>
      <c r="V1862" s="13"/>
      <c r="AC1862" s="1">
        <v>42164</v>
      </c>
      <c r="AD1862">
        <v>3933.48</v>
      </c>
    </row>
    <row r="1863" spans="1:30" x14ac:dyDescent="0.25">
      <c r="A1863" s="1">
        <v>42142</v>
      </c>
      <c r="B1863">
        <v>3928.15</v>
      </c>
      <c r="C1863" s="1">
        <v>42142</v>
      </c>
      <c r="D1863">
        <v>2129.1999999999998</v>
      </c>
      <c r="E1863" s="1">
        <v>42142</v>
      </c>
      <c r="F1863">
        <v>1.9618</v>
      </c>
      <c r="G1863" s="1">
        <v>39240</v>
      </c>
      <c r="H1863">
        <v>5.36</v>
      </c>
      <c r="I1863" s="1">
        <v>42136</v>
      </c>
      <c r="J1863">
        <v>2095</v>
      </c>
      <c r="K1863" s="1">
        <v>42136</v>
      </c>
      <c r="L1863">
        <v>2087.5</v>
      </c>
      <c r="M1863" s="1">
        <v>42137</v>
      </c>
      <c r="N1863">
        <v>-7.6</v>
      </c>
      <c r="O1863" s="2">
        <v>42136</v>
      </c>
      <c r="P1863" t="s">
        <v>59</v>
      </c>
      <c r="Q1863" s="2">
        <v>42174</v>
      </c>
      <c r="R1863" s="13"/>
      <c r="S1863" s="1">
        <v>42136</v>
      </c>
      <c r="T1863" t="s">
        <v>60</v>
      </c>
      <c r="U1863" s="2">
        <v>42265</v>
      </c>
      <c r="V1863" s="13"/>
      <c r="AC1863" s="1">
        <v>42165</v>
      </c>
      <c r="AD1863">
        <v>3946.59</v>
      </c>
    </row>
    <row r="1864" spans="1:30" x14ac:dyDescent="0.25">
      <c r="A1864" s="1">
        <v>42143</v>
      </c>
      <c r="B1864">
        <v>3926.4090000000001</v>
      </c>
      <c r="C1864" s="1">
        <v>42143</v>
      </c>
      <c r="D1864">
        <v>2127.83</v>
      </c>
      <c r="E1864" s="1">
        <v>42143</v>
      </c>
      <c r="F1864">
        <v>1.9651000000000001</v>
      </c>
      <c r="G1864" s="1">
        <v>39241</v>
      </c>
      <c r="H1864">
        <v>5.36</v>
      </c>
      <c r="I1864" s="1">
        <v>42137</v>
      </c>
      <c r="J1864">
        <v>2094.5</v>
      </c>
      <c r="K1864" s="1">
        <v>42137</v>
      </c>
      <c r="L1864">
        <v>2087</v>
      </c>
      <c r="M1864" s="1">
        <v>42138</v>
      </c>
      <c r="N1864">
        <v>-7.6</v>
      </c>
      <c r="O1864" s="2">
        <v>42137</v>
      </c>
      <c r="P1864" t="s">
        <v>59</v>
      </c>
      <c r="Q1864" s="2">
        <v>42174</v>
      </c>
      <c r="R1864" s="13"/>
      <c r="S1864" s="1">
        <v>42137</v>
      </c>
      <c r="T1864" t="s">
        <v>60</v>
      </c>
      <c r="U1864" s="2">
        <v>42265</v>
      </c>
      <c r="V1864" s="13"/>
      <c r="AC1864" s="1">
        <v>42166</v>
      </c>
      <c r="AD1864">
        <v>3943.76</v>
      </c>
    </row>
    <row r="1865" spans="1:30" x14ac:dyDescent="0.25">
      <c r="A1865" s="1">
        <v>42144</v>
      </c>
      <c r="B1865">
        <v>3923.1790000000001</v>
      </c>
      <c r="C1865" s="1">
        <v>42144</v>
      </c>
      <c r="D1865">
        <v>2125.85</v>
      </c>
      <c r="E1865" s="1">
        <v>42144</v>
      </c>
      <c r="F1865">
        <v>1.9679</v>
      </c>
      <c r="G1865" s="1">
        <v>39244</v>
      </c>
      <c r="H1865">
        <v>5.36</v>
      </c>
      <c r="I1865" s="1">
        <v>42138</v>
      </c>
      <c r="J1865">
        <v>2117.5</v>
      </c>
      <c r="K1865" s="1">
        <v>42138</v>
      </c>
      <c r="L1865">
        <v>2110</v>
      </c>
      <c r="M1865" s="1">
        <v>42139</v>
      </c>
      <c r="N1865">
        <v>-7.6</v>
      </c>
      <c r="O1865" s="2">
        <v>42138</v>
      </c>
      <c r="P1865" t="s">
        <v>59</v>
      </c>
      <c r="Q1865" s="2">
        <v>42174</v>
      </c>
      <c r="R1865" s="13"/>
      <c r="S1865" s="1">
        <v>42138</v>
      </c>
      <c r="T1865" t="s">
        <v>60</v>
      </c>
      <c r="U1865" s="2">
        <v>42265</v>
      </c>
      <c r="V1865" s="13"/>
      <c r="AC1865" s="1">
        <v>42167</v>
      </c>
      <c r="AD1865">
        <v>3954.11</v>
      </c>
    </row>
    <row r="1866" spans="1:30" x14ac:dyDescent="0.25">
      <c r="A1866" s="1">
        <v>42145</v>
      </c>
      <c r="B1866">
        <v>3932.8960000000002</v>
      </c>
      <c r="C1866" s="1">
        <v>42145</v>
      </c>
      <c r="D1866">
        <v>2130.8200000000002</v>
      </c>
      <c r="E1866" s="1">
        <v>42145</v>
      </c>
      <c r="F1866">
        <v>1.9643000000000002</v>
      </c>
      <c r="G1866" s="1">
        <v>39245</v>
      </c>
      <c r="H1866">
        <v>5.36</v>
      </c>
      <c r="I1866" s="1">
        <v>42139</v>
      </c>
      <c r="J1866">
        <v>2119</v>
      </c>
      <c r="K1866" s="1">
        <v>42139</v>
      </c>
      <c r="L1866">
        <v>2111.25</v>
      </c>
      <c r="M1866" s="1">
        <v>42142</v>
      </c>
      <c r="N1866">
        <v>-7.6</v>
      </c>
      <c r="O1866" s="2">
        <v>42139</v>
      </c>
      <c r="P1866" t="s">
        <v>59</v>
      </c>
      <c r="Q1866" s="2">
        <v>42174</v>
      </c>
      <c r="R1866" s="13"/>
      <c r="S1866" s="1">
        <v>42139</v>
      </c>
      <c r="T1866" t="s">
        <v>60</v>
      </c>
      <c r="U1866" s="2">
        <v>42265</v>
      </c>
      <c r="V1866" s="13"/>
      <c r="AC1866" s="1">
        <v>42170</v>
      </c>
      <c r="AD1866">
        <v>3954.41</v>
      </c>
    </row>
    <row r="1867" spans="1:30" x14ac:dyDescent="0.25">
      <c r="A1867" s="1">
        <v>42146</v>
      </c>
      <c r="B1867">
        <v>3924.1619999999998</v>
      </c>
      <c r="C1867" s="1">
        <v>42146</v>
      </c>
      <c r="D1867">
        <v>2126.06</v>
      </c>
      <c r="E1867" s="1">
        <v>42146</v>
      </c>
      <c r="F1867">
        <v>1.9693000000000001</v>
      </c>
      <c r="G1867" s="1">
        <v>39246</v>
      </c>
      <c r="H1867">
        <v>5.36</v>
      </c>
      <c r="I1867" s="1">
        <v>42142</v>
      </c>
      <c r="J1867">
        <v>2126</v>
      </c>
      <c r="K1867" s="1">
        <v>42142</v>
      </c>
      <c r="L1867">
        <v>2118.25</v>
      </c>
      <c r="M1867" s="1">
        <v>42143</v>
      </c>
      <c r="N1867">
        <v>-7.7</v>
      </c>
      <c r="O1867" s="2">
        <v>42142</v>
      </c>
      <c r="P1867" t="s">
        <v>59</v>
      </c>
      <c r="Q1867" s="2">
        <v>42174</v>
      </c>
      <c r="R1867" s="13"/>
      <c r="S1867" s="1">
        <v>42142</v>
      </c>
      <c r="T1867" t="s">
        <v>60</v>
      </c>
      <c r="U1867" s="2">
        <v>42265</v>
      </c>
      <c r="V1867" s="13"/>
      <c r="AC1867" s="1">
        <v>42171</v>
      </c>
      <c r="AD1867">
        <v>3959.48</v>
      </c>
    </row>
    <row r="1868" spans="1:30" x14ac:dyDescent="0.25">
      <c r="A1868" s="1">
        <v>42150</v>
      </c>
      <c r="B1868">
        <v>3883.875</v>
      </c>
      <c r="C1868" s="1">
        <v>42150</v>
      </c>
      <c r="D1868">
        <v>2104.1999999999998</v>
      </c>
      <c r="E1868" s="1">
        <v>42150</v>
      </c>
      <c r="F1868">
        <v>1.9899</v>
      </c>
      <c r="G1868" s="1">
        <v>39247</v>
      </c>
      <c r="H1868">
        <v>5.36</v>
      </c>
      <c r="I1868" s="1">
        <v>42143</v>
      </c>
      <c r="J1868">
        <v>2124.5</v>
      </c>
      <c r="K1868" s="1">
        <v>42143</v>
      </c>
      <c r="L1868">
        <v>2117</v>
      </c>
      <c r="M1868" s="1">
        <v>42144</v>
      </c>
      <c r="N1868">
        <v>-7.7</v>
      </c>
      <c r="O1868" s="2">
        <v>42143</v>
      </c>
      <c r="P1868" t="s">
        <v>59</v>
      </c>
      <c r="Q1868" s="2">
        <v>42174</v>
      </c>
      <c r="R1868" s="13"/>
      <c r="S1868" s="1">
        <v>42143</v>
      </c>
      <c r="T1868" t="s">
        <v>60</v>
      </c>
      <c r="U1868" s="2">
        <v>42265</v>
      </c>
      <c r="V1868" s="13"/>
      <c r="AC1868" s="1">
        <v>42172</v>
      </c>
      <c r="AD1868">
        <v>3959.62</v>
      </c>
    </row>
    <row r="1869" spans="1:30" x14ac:dyDescent="0.25">
      <c r="A1869" s="1">
        <v>42151</v>
      </c>
      <c r="B1869">
        <v>3920.105</v>
      </c>
      <c r="C1869" s="1">
        <v>42151</v>
      </c>
      <c r="D1869">
        <v>2123.48</v>
      </c>
      <c r="E1869" s="1">
        <v>42151</v>
      </c>
      <c r="F1869">
        <v>1.9725000000000001</v>
      </c>
      <c r="G1869" s="1">
        <v>39248</v>
      </c>
      <c r="H1869">
        <v>5.36</v>
      </c>
      <c r="I1869" s="1">
        <v>42144</v>
      </c>
      <c r="J1869">
        <v>2122.5</v>
      </c>
      <c r="K1869" s="1">
        <v>42144</v>
      </c>
      <c r="L1869">
        <v>2114.75</v>
      </c>
      <c r="M1869" s="1">
        <v>42145</v>
      </c>
      <c r="N1869">
        <v>-7.6</v>
      </c>
      <c r="O1869" s="2">
        <v>42144</v>
      </c>
      <c r="P1869" t="s">
        <v>59</v>
      </c>
      <c r="Q1869" s="2">
        <v>42174</v>
      </c>
      <c r="R1869" s="13"/>
      <c r="S1869" s="1">
        <v>42144</v>
      </c>
      <c r="T1869" t="s">
        <v>60</v>
      </c>
      <c r="U1869" s="2">
        <v>42265</v>
      </c>
      <c r="V1869" s="13"/>
      <c r="AC1869" s="1">
        <v>42173</v>
      </c>
      <c r="AD1869">
        <v>3955.75</v>
      </c>
    </row>
    <row r="1870" spans="1:30" x14ac:dyDescent="0.25">
      <c r="A1870" s="1">
        <v>42152</v>
      </c>
      <c r="B1870">
        <v>3915.819</v>
      </c>
      <c r="C1870" s="1">
        <v>42152</v>
      </c>
      <c r="D1870">
        <v>2120.79</v>
      </c>
      <c r="E1870" s="1">
        <v>42152</v>
      </c>
      <c r="F1870">
        <v>1.9767999999999999</v>
      </c>
      <c r="G1870" s="1">
        <v>39251</v>
      </c>
      <c r="H1870">
        <v>5.36</v>
      </c>
      <c r="I1870" s="1">
        <v>42145</v>
      </c>
      <c r="J1870">
        <v>2128</v>
      </c>
      <c r="K1870" s="1">
        <v>42145</v>
      </c>
      <c r="L1870">
        <v>2120.5</v>
      </c>
      <c r="M1870" s="1">
        <v>42146</v>
      </c>
      <c r="N1870">
        <v>-7.7</v>
      </c>
      <c r="O1870" s="2">
        <v>42145</v>
      </c>
      <c r="P1870" t="s">
        <v>59</v>
      </c>
      <c r="Q1870" s="2">
        <v>42174</v>
      </c>
      <c r="R1870" s="13"/>
      <c r="S1870" s="1">
        <v>42145</v>
      </c>
      <c r="T1870" t="s">
        <v>60</v>
      </c>
      <c r="U1870" s="2">
        <v>42265</v>
      </c>
      <c r="V1870" s="13"/>
      <c r="AC1870" s="1">
        <v>42174</v>
      </c>
      <c r="AD1870">
        <v>3966.56</v>
      </c>
    </row>
    <row r="1871" spans="1:30" x14ac:dyDescent="0.25">
      <c r="A1871" s="1">
        <v>42153</v>
      </c>
      <c r="B1871">
        <v>3891.1779999999999</v>
      </c>
      <c r="C1871" s="1">
        <v>42153</v>
      </c>
      <c r="D1871">
        <v>2107.39</v>
      </c>
      <c r="E1871" s="1">
        <v>42153</v>
      </c>
      <c r="F1871">
        <v>1.9897</v>
      </c>
      <c r="G1871" s="1">
        <v>39252</v>
      </c>
      <c r="H1871">
        <v>5.36</v>
      </c>
      <c r="I1871" s="1">
        <v>42146</v>
      </c>
      <c r="J1871">
        <v>2124.5</v>
      </c>
      <c r="K1871" s="1">
        <v>42146</v>
      </c>
      <c r="L1871">
        <v>2117</v>
      </c>
      <c r="M1871" s="1">
        <v>42150</v>
      </c>
      <c r="N1871">
        <v>-7.6</v>
      </c>
      <c r="O1871" s="2">
        <v>42146</v>
      </c>
      <c r="P1871" t="s">
        <v>59</v>
      </c>
      <c r="Q1871" s="2">
        <v>42174</v>
      </c>
      <c r="R1871" s="13"/>
      <c r="S1871" s="1">
        <v>42146</v>
      </c>
      <c r="T1871" t="s">
        <v>60</v>
      </c>
      <c r="U1871" s="2">
        <v>42265</v>
      </c>
      <c r="V1871" s="13"/>
      <c r="AC1871" s="1">
        <v>42177</v>
      </c>
      <c r="AD1871">
        <v>3962.06</v>
      </c>
    </row>
    <row r="1872" spans="1:30" x14ac:dyDescent="0.25">
      <c r="A1872" s="1">
        <v>42156</v>
      </c>
      <c r="B1872">
        <v>3899.5859999999998</v>
      </c>
      <c r="C1872" s="1">
        <v>42156</v>
      </c>
      <c r="D1872">
        <v>2111.73</v>
      </c>
      <c r="E1872" s="1">
        <v>42156</v>
      </c>
      <c r="F1872">
        <v>1.9870999999999999</v>
      </c>
      <c r="G1872" s="1">
        <v>39253</v>
      </c>
      <c r="H1872">
        <v>5.36</v>
      </c>
      <c r="I1872" s="1">
        <v>42150</v>
      </c>
      <c r="J1872">
        <v>2105</v>
      </c>
      <c r="K1872" s="1">
        <v>42150</v>
      </c>
      <c r="L1872">
        <v>2097.25</v>
      </c>
      <c r="M1872" s="1">
        <v>42151</v>
      </c>
      <c r="N1872">
        <v>-7.6</v>
      </c>
      <c r="O1872" s="2">
        <v>42150</v>
      </c>
      <c r="P1872" t="s">
        <v>59</v>
      </c>
      <c r="Q1872" s="2">
        <v>42174</v>
      </c>
      <c r="R1872" s="13"/>
      <c r="S1872" s="1">
        <v>42150</v>
      </c>
      <c r="T1872" t="s">
        <v>60</v>
      </c>
      <c r="U1872" s="2">
        <v>42265</v>
      </c>
      <c r="V1872" s="13"/>
      <c r="AC1872" s="1">
        <v>42178</v>
      </c>
      <c r="AD1872">
        <v>3961.13</v>
      </c>
    </row>
    <row r="1873" spans="1:30" x14ac:dyDescent="0.25">
      <c r="A1873" s="1">
        <v>42157</v>
      </c>
      <c r="B1873">
        <v>3895.85</v>
      </c>
      <c r="C1873" s="1">
        <v>42157</v>
      </c>
      <c r="D1873">
        <v>2109.6</v>
      </c>
      <c r="E1873" s="1">
        <v>42157</v>
      </c>
      <c r="F1873">
        <v>1.9902</v>
      </c>
      <c r="G1873" s="1">
        <v>39254</v>
      </c>
      <c r="H1873">
        <v>5.36</v>
      </c>
      <c r="I1873" s="1">
        <v>42151</v>
      </c>
      <c r="J1873">
        <v>2121</v>
      </c>
      <c r="K1873" s="1">
        <v>42151</v>
      </c>
      <c r="L1873">
        <v>2113.25</v>
      </c>
      <c r="M1873" s="1">
        <v>42152</v>
      </c>
      <c r="N1873">
        <v>-7.5</v>
      </c>
      <c r="O1873" s="2">
        <v>42151</v>
      </c>
      <c r="P1873" t="s">
        <v>59</v>
      </c>
      <c r="Q1873" s="2">
        <v>42174</v>
      </c>
      <c r="R1873" s="13"/>
      <c r="S1873" s="1">
        <v>42151</v>
      </c>
      <c r="T1873" t="s">
        <v>60</v>
      </c>
      <c r="U1873" s="2">
        <v>42265</v>
      </c>
      <c r="V1873" s="13"/>
      <c r="AC1873" s="1">
        <v>42179</v>
      </c>
      <c r="AD1873">
        <v>3966.75</v>
      </c>
    </row>
    <row r="1874" spans="1:30" x14ac:dyDescent="0.25">
      <c r="A1874" s="1">
        <v>42158</v>
      </c>
      <c r="B1874">
        <v>3904.8330000000001</v>
      </c>
      <c r="C1874" s="1">
        <v>42158</v>
      </c>
      <c r="D1874">
        <v>2114.0700000000002</v>
      </c>
      <c r="E1874" s="1">
        <v>42158</v>
      </c>
      <c r="F1874">
        <v>1.9896</v>
      </c>
      <c r="G1874" s="1">
        <v>39255</v>
      </c>
      <c r="H1874">
        <v>5.36</v>
      </c>
      <c r="I1874" s="1">
        <v>42152</v>
      </c>
      <c r="J1874">
        <v>2121.75</v>
      </c>
      <c r="K1874" s="1">
        <v>42152</v>
      </c>
      <c r="L1874">
        <v>2114.25</v>
      </c>
      <c r="M1874" s="1">
        <v>42153</v>
      </c>
      <c r="N1874">
        <v>-7.5</v>
      </c>
      <c r="O1874" s="2">
        <v>42152</v>
      </c>
      <c r="P1874" t="s">
        <v>59</v>
      </c>
      <c r="Q1874" s="2">
        <v>42174</v>
      </c>
      <c r="R1874" s="13"/>
      <c r="S1874" s="1">
        <v>42152</v>
      </c>
      <c r="T1874" t="s">
        <v>60</v>
      </c>
      <c r="U1874" s="2">
        <v>42265</v>
      </c>
      <c r="V1874" s="13"/>
      <c r="AC1874" s="1">
        <v>42180</v>
      </c>
      <c r="AD1874">
        <v>3964.32</v>
      </c>
    </row>
    <row r="1875" spans="1:30" x14ac:dyDescent="0.25">
      <c r="A1875" s="1">
        <v>42159</v>
      </c>
      <c r="B1875">
        <v>3871.2350000000001</v>
      </c>
      <c r="C1875" s="1">
        <v>42159</v>
      </c>
      <c r="D1875">
        <v>2095.84</v>
      </c>
      <c r="E1875" s="1">
        <v>42159</v>
      </c>
      <c r="F1875">
        <v>2.0057</v>
      </c>
      <c r="G1875" s="1">
        <v>39258</v>
      </c>
      <c r="H1875">
        <v>5.36</v>
      </c>
      <c r="I1875" s="1">
        <v>42153</v>
      </c>
      <c r="J1875">
        <v>2106</v>
      </c>
      <c r="K1875" s="1">
        <v>42153</v>
      </c>
      <c r="L1875">
        <v>2098.5</v>
      </c>
      <c r="M1875" s="1">
        <v>42156</v>
      </c>
      <c r="N1875">
        <v>-7.6</v>
      </c>
      <c r="O1875" s="2">
        <v>42153</v>
      </c>
      <c r="P1875" t="s">
        <v>59</v>
      </c>
      <c r="Q1875" s="2">
        <v>42174</v>
      </c>
      <c r="R1875" s="13"/>
      <c r="S1875" s="1">
        <v>42153</v>
      </c>
      <c r="T1875" t="s">
        <v>60</v>
      </c>
      <c r="U1875" s="2">
        <v>42265</v>
      </c>
      <c r="V1875" s="13"/>
      <c r="AC1875" s="1">
        <v>42181</v>
      </c>
      <c r="AD1875">
        <v>3964.06</v>
      </c>
    </row>
    <row r="1876" spans="1:30" x14ac:dyDescent="0.25">
      <c r="A1876" s="1">
        <v>42160</v>
      </c>
      <c r="B1876">
        <v>3865.8270000000002</v>
      </c>
      <c r="C1876" s="1">
        <v>42160</v>
      </c>
      <c r="D1876">
        <v>2092.83</v>
      </c>
      <c r="E1876" s="1">
        <v>42160</v>
      </c>
      <c r="F1876">
        <v>2.0089999999999999</v>
      </c>
      <c r="G1876" s="1">
        <v>39259</v>
      </c>
      <c r="H1876">
        <v>5.36</v>
      </c>
      <c r="I1876" s="1">
        <v>42156</v>
      </c>
      <c r="J1876">
        <v>2109.25</v>
      </c>
      <c r="K1876" s="1">
        <v>42156</v>
      </c>
      <c r="L1876">
        <v>2101.5</v>
      </c>
      <c r="M1876" s="1">
        <v>42157</v>
      </c>
      <c r="N1876">
        <v>-7.6</v>
      </c>
      <c r="O1876" s="2">
        <v>42156</v>
      </c>
      <c r="P1876" t="s">
        <v>59</v>
      </c>
      <c r="Q1876" s="2">
        <v>42174</v>
      </c>
      <c r="R1876" s="13"/>
      <c r="S1876" s="1">
        <v>42156</v>
      </c>
      <c r="T1876" t="s">
        <v>60</v>
      </c>
      <c r="U1876" s="2">
        <v>42265</v>
      </c>
      <c r="V1876" s="13"/>
      <c r="AC1876" s="1">
        <v>42184</v>
      </c>
      <c r="AD1876">
        <v>3943.96</v>
      </c>
    </row>
    <row r="1877" spans="1:30" x14ac:dyDescent="0.25">
      <c r="A1877" s="1">
        <v>42163</v>
      </c>
      <c r="B1877">
        <v>3841.4490000000001</v>
      </c>
      <c r="C1877" s="1">
        <v>42163</v>
      </c>
      <c r="D1877">
        <v>2079.2800000000002</v>
      </c>
      <c r="E1877" s="1">
        <v>42163</v>
      </c>
      <c r="F1877">
        <v>2.0236000000000001</v>
      </c>
      <c r="G1877" s="1">
        <v>39260</v>
      </c>
      <c r="H1877">
        <v>5.36</v>
      </c>
      <c r="I1877" s="1">
        <v>42157</v>
      </c>
      <c r="J1877">
        <v>2106.75</v>
      </c>
      <c r="K1877" s="1">
        <v>42157</v>
      </c>
      <c r="L1877">
        <v>2099</v>
      </c>
      <c r="M1877" s="1">
        <v>42158</v>
      </c>
      <c r="N1877">
        <v>-7.7</v>
      </c>
      <c r="O1877" s="2">
        <v>42157</v>
      </c>
      <c r="P1877" t="s">
        <v>59</v>
      </c>
      <c r="Q1877" s="2">
        <v>42174</v>
      </c>
      <c r="R1877" s="13"/>
      <c r="S1877" s="1">
        <v>42157</v>
      </c>
      <c r="T1877" t="s">
        <v>60</v>
      </c>
      <c r="U1877" s="2">
        <v>42265</v>
      </c>
      <c r="V1877" s="13"/>
      <c r="AC1877" s="1">
        <v>42185</v>
      </c>
      <c r="AD1877">
        <v>3954.1</v>
      </c>
    </row>
    <row r="1878" spans="1:30" x14ac:dyDescent="0.25">
      <c r="A1878" s="1">
        <v>42164</v>
      </c>
      <c r="B1878">
        <v>3843.1559999999999</v>
      </c>
      <c r="C1878" s="1">
        <v>42164</v>
      </c>
      <c r="D1878">
        <v>2080.15</v>
      </c>
      <c r="E1878" s="1">
        <v>42164</v>
      </c>
      <c r="F1878">
        <v>2.0230000000000001</v>
      </c>
      <c r="G1878" s="1">
        <v>39261</v>
      </c>
      <c r="H1878">
        <v>5.36</v>
      </c>
      <c r="I1878" s="1">
        <v>42158</v>
      </c>
      <c r="J1878">
        <v>2116</v>
      </c>
      <c r="K1878" s="1">
        <v>42158</v>
      </c>
      <c r="L1878">
        <v>2108.25</v>
      </c>
      <c r="M1878" s="1">
        <v>42159</v>
      </c>
      <c r="N1878">
        <v>-7.6</v>
      </c>
      <c r="O1878" s="2">
        <v>42158</v>
      </c>
      <c r="P1878" t="s">
        <v>59</v>
      </c>
      <c r="Q1878" s="2">
        <v>42174</v>
      </c>
      <c r="R1878" s="13"/>
      <c r="S1878" s="1">
        <v>42158</v>
      </c>
      <c r="T1878" t="s">
        <v>60</v>
      </c>
      <c r="U1878" s="2">
        <v>42265</v>
      </c>
      <c r="V1878" s="13"/>
      <c r="AC1878" s="1">
        <v>42186</v>
      </c>
      <c r="AD1878">
        <v>3969.39</v>
      </c>
    </row>
    <row r="1879" spans="1:30" x14ac:dyDescent="0.25">
      <c r="A1879" s="1">
        <v>42165</v>
      </c>
      <c r="B1879">
        <v>3889.6970000000001</v>
      </c>
      <c r="C1879" s="1">
        <v>42165</v>
      </c>
      <c r="D1879">
        <v>2105.1999999999998</v>
      </c>
      <c r="E1879" s="1">
        <v>42165</v>
      </c>
      <c r="F1879">
        <v>2</v>
      </c>
      <c r="G1879" s="1">
        <v>39262</v>
      </c>
      <c r="H1879">
        <v>5.36</v>
      </c>
      <c r="I1879" s="1">
        <v>42159</v>
      </c>
      <c r="J1879">
        <v>2099</v>
      </c>
      <c r="K1879" s="1">
        <v>42159</v>
      </c>
      <c r="L1879">
        <v>2091.25</v>
      </c>
      <c r="M1879" s="1">
        <v>42160</v>
      </c>
      <c r="N1879">
        <v>-7.6</v>
      </c>
      <c r="O1879" s="2">
        <v>42159</v>
      </c>
      <c r="P1879" t="s">
        <v>59</v>
      </c>
      <c r="Q1879" s="2">
        <v>42174</v>
      </c>
      <c r="R1879" s="13"/>
      <c r="S1879" s="1">
        <v>42159</v>
      </c>
      <c r="T1879" t="s">
        <v>60</v>
      </c>
      <c r="U1879" s="2">
        <v>42265</v>
      </c>
      <c r="V1879" s="13"/>
      <c r="AC1879" s="1">
        <v>42187</v>
      </c>
      <c r="AD1879">
        <v>3969.24</v>
      </c>
    </row>
    <row r="1880" spans="1:30" x14ac:dyDescent="0.25">
      <c r="A1880" s="1">
        <v>42166</v>
      </c>
      <c r="B1880">
        <v>3897.587</v>
      </c>
      <c r="C1880" s="1">
        <v>42166</v>
      </c>
      <c r="D1880">
        <v>2108.86</v>
      </c>
      <c r="E1880" s="1">
        <v>42166</v>
      </c>
      <c r="F1880">
        <v>1.9990000000000001</v>
      </c>
      <c r="G1880" s="1">
        <v>39265</v>
      </c>
      <c r="H1880">
        <v>5.36</v>
      </c>
      <c r="I1880" s="1">
        <v>42160</v>
      </c>
      <c r="J1880">
        <v>2092.25</v>
      </c>
      <c r="K1880" s="1">
        <v>42160</v>
      </c>
      <c r="L1880">
        <v>2084.5</v>
      </c>
      <c r="M1880" s="1">
        <v>42163</v>
      </c>
      <c r="N1880">
        <v>-7.6</v>
      </c>
      <c r="O1880" s="2">
        <v>42160</v>
      </c>
      <c r="P1880" t="s">
        <v>59</v>
      </c>
      <c r="Q1880" s="2">
        <v>42174</v>
      </c>
      <c r="R1880" s="13"/>
      <c r="S1880" s="1">
        <v>42160</v>
      </c>
      <c r="T1880" t="s">
        <v>60</v>
      </c>
      <c r="U1880" s="2">
        <v>42265</v>
      </c>
      <c r="V1880" s="13"/>
      <c r="AC1880" s="1">
        <v>42191</v>
      </c>
      <c r="AD1880">
        <v>3969.93</v>
      </c>
    </row>
    <row r="1881" spans="1:30" x14ac:dyDescent="0.25">
      <c r="A1881" s="1">
        <v>42167</v>
      </c>
      <c r="B1881">
        <v>3870.5639999999999</v>
      </c>
      <c r="C1881" s="1">
        <v>42167</v>
      </c>
      <c r="D1881">
        <v>2094.11</v>
      </c>
      <c r="E1881" s="1">
        <v>42167</v>
      </c>
      <c r="F1881">
        <v>2.0139999999999998</v>
      </c>
      <c r="G1881" s="1">
        <v>39266</v>
      </c>
      <c r="H1881">
        <v>5.36</v>
      </c>
      <c r="I1881" s="1">
        <v>42163</v>
      </c>
      <c r="J1881">
        <v>2078.25</v>
      </c>
      <c r="K1881" s="1">
        <v>42163</v>
      </c>
      <c r="L1881">
        <v>2070.5</v>
      </c>
      <c r="M1881" s="1">
        <v>42164</v>
      </c>
      <c r="N1881">
        <v>-7.7</v>
      </c>
      <c r="O1881" s="2">
        <v>42163</v>
      </c>
      <c r="P1881" t="s">
        <v>59</v>
      </c>
      <c r="Q1881" s="2">
        <v>42174</v>
      </c>
      <c r="R1881" s="13"/>
      <c r="S1881" s="1">
        <v>42163</v>
      </c>
      <c r="T1881" t="s">
        <v>60</v>
      </c>
      <c r="U1881" s="2">
        <v>42265</v>
      </c>
      <c r="V1881" s="13"/>
      <c r="AC1881" s="1">
        <v>42192</v>
      </c>
      <c r="AD1881">
        <v>3969.6</v>
      </c>
    </row>
    <row r="1882" spans="1:30" x14ac:dyDescent="0.25">
      <c r="A1882" s="1">
        <v>42170</v>
      </c>
      <c r="B1882">
        <v>3852.7489999999998</v>
      </c>
      <c r="C1882" s="1">
        <v>42170</v>
      </c>
      <c r="D1882">
        <v>2084.4299999999998</v>
      </c>
      <c r="E1882" s="1">
        <v>42170</v>
      </c>
      <c r="F1882">
        <v>2.024</v>
      </c>
      <c r="G1882" s="1">
        <v>39268</v>
      </c>
      <c r="H1882">
        <v>5.36</v>
      </c>
      <c r="I1882" s="1">
        <v>42164</v>
      </c>
      <c r="J1882">
        <v>2080</v>
      </c>
      <c r="K1882" s="1">
        <v>42164</v>
      </c>
      <c r="L1882">
        <v>2072.5</v>
      </c>
      <c r="M1882" s="1">
        <v>42165</v>
      </c>
      <c r="N1882">
        <v>-7.7</v>
      </c>
      <c r="O1882" s="2">
        <v>42164</v>
      </c>
      <c r="P1882" t="s">
        <v>59</v>
      </c>
      <c r="Q1882" s="2">
        <v>42174</v>
      </c>
      <c r="R1882" s="13"/>
      <c r="S1882" s="1">
        <v>42164</v>
      </c>
      <c r="T1882" t="s">
        <v>60</v>
      </c>
      <c r="U1882" s="2">
        <v>42265</v>
      </c>
      <c r="V1882" s="13"/>
      <c r="AC1882" s="1">
        <v>42193</v>
      </c>
      <c r="AD1882">
        <v>3981.56</v>
      </c>
    </row>
    <row r="1883" spans="1:30" x14ac:dyDescent="0.25">
      <c r="A1883" s="1">
        <v>42171</v>
      </c>
      <c r="B1883">
        <v>3874.7339999999999</v>
      </c>
      <c r="C1883" s="1">
        <v>42171</v>
      </c>
      <c r="D1883">
        <v>2096.29</v>
      </c>
      <c r="E1883" s="1">
        <v>42171</v>
      </c>
      <c r="F1883">
        <v>2.0127000000000002</v>
      </c>
      <c r="G1883" s="1">
        <v>39269</v>
      </c>
      <c r="H1883">
        <v>5.36</v>
      </c>
      <c r="I1883" s="1">
        <v>42165</v>
      </c>
      <c r="J1883">
        <v>2107</v>
      </c>
      <c r="K1883" s="1">
        <v>42165</v>
      </c>
      <c r="L1883">
        <v>2099.25</v>
      </c>
      <c r="M1883" s="1">
        <v>42166</v>
      </c>
      <c r="N1883">
        <v>-7.8</v>
      </c>
      <c r="O1883" s="2">
        <v>42165</v>
      </c>
      <c r="P1883" t="s">
        <v>59</v>
      </c>
      <c r="Q1883" s="2">
        <v>42174</v>
      </c>
      <c r="R1883" s="13"/>
      <c r="S1883" s="1">
        <v>42165</v>
      </c>
      <c r="T1883" t="s">
        <v>60</v>
      </c>
      <c r="U1883" s="2">
        <v>42265</v>
      </c>
      <c r="V1883" s="13"/>
      <c r="AC1883" s="1">
        <v>42194</v>
      </c>
      <c r="AD1883">
        <v>3986.36</v>
      </c>
    </row>
    <row r="1884" spans="1:30" x14ac:dyDescent="0.25">
      <c r="A1884" s="1">
        <v>42172</v>
      </c>
      <c r="B1884">
        <v>3882.4859999999999</v>
      </c>
      <c r="C1884" s="1">
        <v>42172</v>
      </c>
      <c r="D1884">
        <v>2100.44</v>
      </c>
      <c r="E1884" s="1">
        <v>42172</v>
      </c>
      <c r="F1884">
        <v>2.0097</v>
      </c>
      <c r="G1884" s="1">
        <v>39272</v>
      </c>
      <c r="H1884">
        <v>5.36</v>
      </c>
      <c r="I1884" s="1">
        <v>42166</v>
      </c>
      <c r="J1884">
        <v>2109.25</v>
      </c>
      <c r="K1884" s="1">
        <v>42166</v>
      </c>
      <c r="L1884">
        <v>2101.5</v>
      </c>
      <c r="M1884" s="1">
        <v>42167</v>
      </c>
      <c r="N1884">
        <v>-8.1999999999999993</v>
      </c>
      <c r="O1884" s="2">
        <v>42166</v>
      </c>
      <c r="P1884" t="s">
        <v>59</v>
      </c>
      <c r="Q1884" s="2">
        <v>42174</v>
      </c>
      <c r="R1884" s="13"/>
      <c r="S1884" s="1">
        <v>42166</v>
      </c>
      <c r="T1884" t="s">
        <v>60</v>
      </c>
      <c r="U1884" s="2">
        <v>42265</v>
      </c>
      <c r="V1884" s="13"/>
      <c r="AC1884" s="1">
        <v>42195</v>
      </c>
      <c r="AD1884">
        <v>4001.63</v>
      </c>
    </row>
    <row r="1885" spans="1:30" x14ac:dyDescent="0.25">
      <c r="A1885" s="1">
        <v>42173</v>
      </c>
      <c r="B1885">
        <v>3921.4279999999999</v>
      </c>
      <c r="C1885" s="1">
        <v>42173</v>
      </c>
      <c r="D1885">
        <v>2121.2399999999998</v>
      </c>
      <c r="E1885" s="1">
        <v>42173</v>
      </c>
      <c r="F1885">
        <v>1.9906000000000001</v>
      </c>
      <c r="G1885" s="1">
        <v>39273</v>
      </c>
      <c r="H1885">
        <v>5.36</v>
      </c>
      <c r="I1885" s="1">
        <v>42167</v>
      </c>
      <c r="J1885">
        <v>2093</v>
      </c>
      <c r="K1885" s="1">
        <v>42167</v>
      </c>
      <c r="L1885">
        <v>2085</v>
      </c>
      <c r="M1885" s="1">
        <v>42170</v>
      </c>
      <c r="N1885">
        <v>-8.4</v>
      </c>
      <c r="O1885" s="2">
        <v>42167</v>
      </c>
      <c r="P1885" t="s">
        <v>59</v>
      </c>
      <c r="Q1885" s="2">
        <v>42174</v>
      </c>
      <c r="R1885" s="13"/>
      <c r="S1885" s="1">
        <v>42167</v>
      </c>
      <c r="T1885" t="s">
        <v>60</v>
      </c>
      <c r="U1885" s="2">
        <v>42265</v>
      </c>
      <c r="V1885" s="13"/>
      <c r="AC1885" s="1">
        <v>42198</v>
      </c>
      <c r="AD1885">
        <v>3988.48</v>
      </c>
    </row>
    <row r="1886" spans="1:30" x14ac:dyDescent="0.25">
      <c r="A1886" s="1">
        <v>42174</v>
      </c>
      <c r="B1886">
        <v>3900.636</v>
      </c>
      <c r="C1886" s="1">
        <v>42174</v>
      </c>
      <c r="D1886">
        <v>2109.9899999999998</v>
      </c>
      <c r="E1886" s="1">
        <v>42174</v>
      </c>
      <c r="F1886">
        <v>2.0011999999999999</v>
      </c>
      <c r="G1886" s="1">
        <v>39274</v>
      </c>
      <c r="H1886">
        <v>5.36</v>
      </c>
      <c r="I1886" s="1">
        <v>42170</v>
      </c>
      <c r="J1886">
        <v>2084</v>
      </c>
      <c r="K1886" s="1">
        <v>42170</v>
      </c>
      <c r="L1886">
        <v>2075.5</v>
      </c>
      <c r="M1886" s="1">
        <v>42171</v>
      </c>
      <c r="N1886">
        <v>-8.4</v>
      </c>
      <c r="O1886" s="2">
        <v>42170</v>
      </c>
      <c r="P1886" t="s">
        <v>59</v>
      </c>
      <c r="Q1886" s="2">
        <v>42174</v>
      </c>
      <c r="R1886" s="13"/>
      <c r="S1886" s="1">
        <v>42170</v>
      </c>
      <c r="T1886" t="s">
        <v>60</v>
      </c>
      <c r="U1886" s="2">
        <v>42265</v>
      </c>
      <c r="V1886" s="13"/>
      <c r="AC1886" s="1">
        <v>42199</v>
      </c>
      <c r="AD1886">
        <v>3976.09</v>
      </c>
    </row>
    <row r="1887" spans="1:30" x14ac:dyDescent="0.25">
      <c r="A1887" s="1">
        <v>42177</v>
      </c>
      <c r="B1887">
        <v>3924.4059999999999</v>
      </c>
      <c r="C1887" s="1">
        <v>42177</v>
      </c>
      <c r="D1887">
        <v>2122.85</v>
      </c>
      <c r="E1887" s="1">
        <v>42177</v>
      </c>
      <c r="F1887">
        <v>1.9885999999999999</v>
      </c>
      <c r="G1887" s="1">
        <v>39275</v>
      </c>
      <c r="H1887">
        <v>5.36</v>
      </c>
      <c r="I1887" s="1">
        <v>42171</v>
      </c>
      <c r="J1887">
        <v>2097.5</v>
      </c>
      <c r="K1887" s="1">
        <v>42171</v>
      </c>
      <c r="L1887">
        <v>2089</v>
      </c>
      <c r="M1887" s="1">
        <v>42172</v>
      </c>
      <c r="N1887">
        <v>-8.3000000000000007</v>
      </c>
      <c r="O1887" s="2">
        <v>42171</v>
      </c>
      <c r="P1887" t="s">
        <v>59</v>
      </c>
      <c r="Q1887" s="2">
        <v>42174</v>
      </c>
      <c r="R1887" s="13"/>
      <c r="S1887" s="1">
        <v>42171</v>
      </c>
      <c r="T1887" t="s">
        <v>60</v>
      </c>
      <c r="U1887" s="2">
        <v>42265</v>
      </c>
      <c r="V1887" s="13"/>
      <c r="AC1887" s="1">
        <v>42200</v>
      </c>
      <c r="AD1887">
        <v>3978.1</v>
      </c>
    </row>
    <row r="1888" spans="1:30" x14ac:dyDescent="0.25">
      <c r="A1888" s="1">
        <v>42178</v>
      </c>
      <c r="B1888">
        <v>3927.2289999999998</v>
      </c>
      <c r="C1888" s="1">
        <v>42178</v>
      </c>
      <c r="D1888">
        <v>2124.1999999999998</v>
      </c>
      <c r="E1888" s="1">
        <v>42178</v>
      </c>
      <c r="F1888">
        <v>1.9878</v>
      </c>
      <c r="G1888" s="1">
        <v>39276</v>
      </c>
      <c r="H1888">
        <v>5.36</v>
      </c>
      <c r="I1888" s="1">
        <v>42172</v>
      </c>
      <c r="J1888">
        <v>2097.5</v>
      </c>
      <c r="K1888" s="1">
        <v>42172</v>
      </c>
      <c r="L1888">
        <v>2089.25</v>
      </c>
      <c r="M1888" s="1">
        <v>42173</v>
      </c>
      <c r="N1888">
        <v>-8.3000000000000007</v>
      </c>
      <c r="O1888" s="2">
        <v>42172</v>
      </c>
      <c r="P1888" t="s">
        <v>59</v>
      </c>
      <c r="Q1888" s="2">
        <v>42174</v>
      </c>
      <c r="R1888" s="13"/>
      <c r="S1888" s="1">
        <v>42172</v>
      </c>
      <c r="T1888" t="s">
        <v>60</v>
      </c>
      <c r="U1888" s="2">
        <v>42265</v>
      </c>
      <c r="V1888" s="13"/>
      <c r="AC1888" s="1">
        <v>42201</v>
      </c>
      <c r="AD1888">
        <v>3963.72</v>
      </c>
    </row>
    <row r="1889" spans="1:30" x14ac:dyDescent="0.25">
      <c r="A1889" s="1">
        <v>42179</v>
      </c>
      <c r="B1889">
        <v>3898.4749999999999</v>
      </c>
      <c r="C1889" s="1">
        <v>42179</v>
      </c>
      <c r="D1889">
        <v>2108.58</v>
      </c>
      <c r="E1889" s="1">
        <v>42179</v>
      </c>
      <c r="F1889">
        <v>2.0028999999999999</v>
      </c>
      <c r="G1889" s="1">
        <v>39279</v>
      </c>
      <c r="H1889">
        <v>5.36</v>
      </c>
      <c r="I1889" s="1">
        <v>42173</v>
      </c>
      <c r="J1889">
        <v>2123</v>
      </c>
      <c r="K1889" s="1">
        <v>42173</v>
      </c>
      <c r="L1889">
        <v>2114.75</v>
      </c>
      <c r="M1889" s="1">
        <v>42174</v>
      </c>
      <c r="N1889">
        <v>-7.15</v>
      </c>
      <c r="O1889" s="2">
        <v>42173</v>
      </c>
      <c r="P1889" t="s">
        <v>59</v>
      </c>
      <c r="Q1889" s="2">
        <v>42174</v>
      </c>
      <c r="R1889" s="13"/>
      <c r="S1889" s="1">
        <v>42173</v>
      </c>
      <c r="T1889" t="s">
        <v>60</v>
      </c>
      <c r="U1889" s="2">
        <v>42265</v>
      </c>
      <c r="V1889" s="13"/>
      <c r="AC1889" s="1">
        <v>42202</v>
      </c>
      <c r="AD1889">
        <v>3961.39</v>
      </c>
    </row>
    <row r="1890" spans="1:30" x14ac:dyDescent="0.25">
      <c r="A1890" s="1">
        <v>42180</v>
      </c>
      <c r="B1890">
        <v>3887.0369999999998</v>
      </c>
      <c r="C1890" s="1">
        <v>42180</v>
      </c>
      <c r="D1890">
        <v>2102.31</v>
      </c>
      <c r="E1890" s="1">
        <v>42180</v>
      </c>
      <c r="F1890">
        <v>2.0095000000000001</v>
      </c>
      <c r="G1890" s="1">
        <v>39280</v>
      </c>
      <c r="H1890">
        <v>5.36</v>
      </c>
      <c r="I1890" s="1">
        <v>42174</v>
      </c>
      <c r="J1890">
        <v>2117.11</v>
      </c>
      <c r="K1890" s="1">
        <v>42174</v>
      </c>
      <c r="L1890">
        <v>2097.75</v>
      </c>
      <c r="M1890" s="1">
        <v>42177</v>
      </c>
      <c r="N1890">
        <v>-7.6</v>
      </c>
      <c r="O1890" s="2">
        <v>42174</v>
      </c>
      <c r="P1890" t="s">
        <v>59</v>
      </c>
      <c r="Q1890" s="2">
        <v>42174</v>
      </c>
      <c r="R1890" s="13"/>
      <c r="S1890" s="1">
        <v>42174</v>
      </c>
      <c r="T1890" t="s">
        <v>60</v>
      </c>
      <c r="U1890" s="2">
        <v>42265</v>
      </c>
      <c r="V1890" s="13"/>
      <c r="AC1890" s="1">
        <v>42205</v>
      </c>
      <c r="AD1890">
        <v>3960.36</v>
      </c>
    </row>
    <row r="1891" spans="1:30" x14ac:dyDescent="0.25">
      <c r="A1891" s="1">
        <v>42181</v>
      </c>
      <c r="B1891">
        <v>3886.21</v>
      </c>
      <c r="C1891" s="1">
        <v>42181</v>
      </c>
      <c r="D1891">
        <v>2101.4899999999998</v>
      </c>
      <c r="E1891" s="1">
        <v>42181</v>
      </c>
      <c r="F1891">
        <v>2.0116000000000001</v>
      </c>
      <c r="G1891" s="1">
        <v>39281</v>
      </c>
      <c r="H1891">
        <v>5.36</v>
      </c>
      <c r="I1891" s="1">
        <v>42177</v>
      </c>
      <c r="J1891">
        <v>2112.75</v>
      </c>
      <c r="K1891" s="1">
        <v>42177</v>
      </c>
      <c r="L1891">
        <v>2105.25</v>
      </c>
      <c r="M1891" s="1">
        <v>42178</v>
      </c>
      <c r="N1891">
        <v>-7.6</v>
      </c>
      <c r="O1891" s="2">
        <v>42177</v>
      </c>
      <c r="P1891" t="s">
        <v>60</v>
      </c>
      <c r="Q1891" s="2">
        <v>42265</v>
      </c>
      <c r="R1891" s="13"/>
      <c r="S1891" s="1">
        <v>42177</v>
      </c>
      <c r="T1891" t="s">
        <v>61</v>
      </c>
      <c r="U1891" s="2">
        <v>42356</v>
      </c>
      <c r="V1891" s="13"/>
      <c r="AC1891" s="1">
        <v>42206</v>
      </c>
      <c r="AD1891">
        <v>3963.81</v>
      </c>
    </row>
    <row r="1892" spans="1:30" x14ac:dyDescent="0.25">
      <c r="A1892" s="1">
        <v>42184</v>
      </c>
      <c r="B1892">
        <v>3805.5050000000001</v>
      </c>
      <c r="C1892" s="1">
        <v>42184</v>
      </c>
      <c r="D1892">
        <v>2057.64</v>
      </c>
      <c r="E1892" s="1">
        <v>42184</v>
      </c>
      <c r="F1892">
        <v>2.0552999999999999</v>
      </c>
      <c r="G1892" s="1">
        <v>39282</v>
      </c>
      <c r="H1892">
        <v>5.36</v>
      </c>
      <c r="I1892" s="1">
        <v>42178</v>
      </c>
      <c r="J1892">
        <v>2116.5</v>
      </c>
      <c r="K1892" s="1">
        <v>42178</v>
      </c>
      <c r="L1892">
        <v>2108.75</v>
      </c>
      <c r="M1892" s="1">
        <v>42179</v>
      </c>
      <c r="N1892">
        <v>-7.6</v>
      </c>
      <c r="O1892" s="2">
        <v>42178</v>
      </c>
      <c r="P1892" t="s">
        <v>60</v>
      </c>
      <c r="Q1892" s="2">
        <v>42265</v>
      </c>
      <c r="R1892" s="13"/>
      <c r="S1892" s="1">
        <v>42178</v>
      </c>
      <c r="T1892" t="s">
        <v>61</v>
      </c>
      <c r="U1892" s="2">
        <v>42356</v>
      </c>
      <c r="V1892" s="13"/>
      <c r="AC1892" s="1">
        <v>42207</v>
      </c>
      <c r="AD1892">
        <v>3963.3</v>
      </c>
    </row>
    <row r="1893" spans="1:30" x14ac:dyDescent="0.25">
      <c r="A1893" s="1">
        <v>42185</v>
      </c>
      <c r="B1893">
        <v>3815.8530000000001</v>
      </c>
      <c r="C1893" s="1">
        <v>42185</v>
      </c>
      <c r="D1893">
        <v>2063.11</v>
      </c>
      <c r="E1893" s="1">
        <v>42185</v>
      </c>
      <c r="F1893">
        <v>2.0501</v>
      </c>
      <c r="G1893" s="1">
        <v>39283</v>
      </c>
      <c r="H1893">
        <v>5.36</v>
      </c>
      <c r="I1893" s="1">
        <v>42179</v>
      </c>
      <c r="J1893">
        <v>2099.5</v>
      </c>
      <c r="K1893" s="1">
        <v>42179</v>
      </c>
      <c r="L1893">
        <v>2091.75</v>
      </c>
      <c r="M1893" s="1">
        <v>42180</v>
      </c>
      <c r="N1893">
        <v>-7.6</v>
      </c>
      <c r="O1893" s="2">
        <v>42179</v>
      </c>
      <c r="P1893" t="s">
        <v>60</v>
      </c>
      <c r="Q1893" s="2">
        <v>42265</v>
      </c>
      <c r="R1893" s="13"/>
      <c r="S1893" s="1">
        <v>42179</v>
      </c>
      <c r="T1893" t="s">
        <v>61</v>
      </c>
      <c r="U1893" s="2">
        <v>42356</v>
      </c>
      <c r="V1893" s="13"/>
      <c r="AC1893" s="1">
        <v>42208</v>
      </c>
      <c r="AD1893">
        <v>3958.89</v>
      </c>
    </row>
    <row r="1894" spans="1:30" x14ac:dyDescent="0.25">
      <c r="A1894" s="1">
        <v>42186</v>
      </c>
      <c r="B1894">
        <v>3843.2559999999999</v>
      </c>
      <c r="C1894" s="1">
        <v>42186</v>
      </c>
      <c r="D1894">
        <v>2077.42</v>
      </c>
      <c r="E1894" s="1">
        <v>42186</v>
      </c>
      <c r="F1894">
        <v>2.0390000000000001</v>
      </c>
      <c r="G1894" s="1">
        <v>39286</v>
      </c>
      <c r="H1894">
        <v>5.36</v>
      </c>
      <c r="I1894" s="1">
        <v>42180</v>
      </c>
      <c r="J1894">
        <v>2094</v>
      </c>
      <c r="K1894" s="1">
        <v>42180</v>
      </c>
      <c r="L1894">
        <v>2086.25</v>
      </c>
      <c r="M1894" s="1">
        <v>42181</v>
      </c>
      <c r="N1894">
        <v>-7.7</v>
      </c>
      <c r="O1894" s="2">
        <v>42180</v>
      </c>
      <c r="P1894" t="s">
        <v>60</v>
      </c>
      <c r="Q1894" s="2">
        <v>42265</v>
      </c>
      <c r="R1894" s="13"/>
      <c r="S1894" s="1">
        <v>42180</v>
      </c>
      <c r="T1894" t="s">
        <v>61</v>
      </c>
      <c r="U1894" s="2">
        <v>42356</v>
      </c>
      <c r="V1894" s="13"/>
      <c r="AC1894" s="1">
        <v>42209</v>
      </c>
      <c r="AD1894">
        <v>3942.91</v>
      </c>
    </row>
    <row r="1895" spans="1:30" x14ac:dyDescent="0.25">
      <c r="A1895" s="1">
        <v>42187</v>
      </c>
      <c r="B1895">
        <v>3842.056</v>
      </c>
      <c r="C1895" s="1">
        <v>42187</v>
      </c>
      <c r="D1895">
        <v>2076.7800000000002</v>
      </c>
      <c r="E1895" s="1">
        <v>42187</v>
      </c>
      <c r="F1895">
        <v>2.0377999999999998</v>
      </c>
      <c r="G1895" s="1">
        <v>39287</v>
      </c>
      <c r="H1895">
        <v>5.36</v>
      </c>
      <c r="I1895" s="1">
        <v>42181</v>
      </c>
      <c r="J1895">
        <v>2095.75</v>
      </c>
      <c r="K1895" s="1">
        <v>42181</v>
      </c>
      <c r="L1895">
        <v>2088</v>
      </c>
      <c r="M1895" s="1">
        <v>42184</v>
      </c>
      <c r="N1895">
        <v>-7.8</v>
      </c>
      <c r="O1895" s="2">
        <v>42181</v>
      </c>
      <c r="P1895" t="s">
        <v>60</v>
      </c>
      <c r="Q1895" s="2">
        <v>42265</v>
      </c>
      <c r="R1895" s="13"/>
      <c r="S1895" s="1">
        <v>42181</v>
      </c>
      <c r="T1895" t="s">
        <v>61</v>
      </c>
      <c r="U1895" s="2">
        <v>42356</v>
      </c>
      <c r="V1895" s="13"/>
      <c r="AC1895" s="1">
        <v>42212</v>
      </c>
      <c r="AD1895">
        <v>3927.09</v>
      </c>
    </row>
    <row r="1896" spans="1:30" x14ac:dyDescent="0.25">
      <c r="A1896" s="1">
        <v>42191</v>
      </c>
      <c r="B1896">
        <v>3827.346</v>
      </c>
      <c r="C1896" s="1">
        <v>42191</v>
      </c>
      <c r="D1896">
        <v>2068.7600000000002</v>
      </c>
      <c r="E1896" s="1">
        <v>42191</v>
      </c>
      <c r="F1896">
        <v>2.0403000000000002</v>
      </c>
      <c r="G1896" s="1">
        <v>39288</v>
      </c>
      <c r="H1896">
        <v>5.36</v>
      </c>
      <c r="I1896" s="1">
        <v>42184</v>
      </c>
      <c r="J1896">
        <v>2050.5</v>
      </c>
      <c r="K1896" s="1">
        <v>42184</v>
      </c>
      <c r="L1896">
        <v>2042.75</v>
      </c>
      <c r="M1896" s="1">
        <v>42185</v>
      </c>
      <c r="N1896">
        <v>-7.8</v>
      </c>
      <c r="O1896" s="2">
        <v>42184</v>
      </c>
      <c r="P1896" t="s">
        <v>60</v>
      </c>
      <c r="Q1896" s="2">
        <v>42265</v>
      </c>
      <c r="R1896" s="13"/>
      <c r="S1896" s="1">
        <v>42184</v>
      </c>
      <c r="T1896" t="s">
        <v>61</v>
      </c>
      <c r="U1896" s="2">
        <v>42356</v>
      </c>
      <c r="V1896" s="13"/>
      <c r="AC1896" s="1">
        <v>42213</v>
      </c>
      <c r="AD1896">
        <v>3960.16</v>
      </c>
    </row>
    <row r="1897" spans="1:30" x14ac:dyDescent="0.25">
      <c r="A1897" s="1">
        <v>42192</v>
      </c>
      <c r="B1897">
        <v>3850.6610000000001</v>
      </c>
      <c r="C1897" s="1">
        <v>42192</v>
      </c>
      <c r="D1897">
        <v>2081.34</v>
      </c>
      <c r="E1897" s="1">
        <v>42192</v>
      </c>
      <c r="F1897">
        <v>2.0282</v>
      </c>
      <c r="G1897" s="1">
        <v>39289</v>
      </c>
      <c r="H1897">
        <v>5.36</v>
      </c>
      <c r="I1897" s="1">
        <v>42185</v>
      </c>
      <c r="J1897">
        <v>2054.5</v>
      </c>
      <c r="K1897" s="1">
        <v>42185</v>
      </c>
      <c r="L1897">
        <v>2046.5</v>
      </c>
      <c r="M1897" s="1">
        <v>42186</v>
      </c>
      <c r="N1897">
        <v>-7.7</v>
      </c>
      <c r="O1897" s="2">
        <v>42185</v>
      </c>
      <c r="P1897" t="s">
        <v>60</v>
      </c>
      <c r="Q1897" s="2">
        <v>42265</v>
      </c>
      <c r="R1897" s="13"/>
      <c r="S1897" s="1">
        <v>42185</v>
      </c>
      <c r="T1897" t="s">
        <v>61</v>
      </c>
      <c r="U1897" s="2">
        <v>42356</v>
      </c>
      <c r="V1897" s="13"/>
      <c r="AC1897" s="1">
        <v>42214</v>
      </c>
      <c r="AD1897">
        <v>3958.46</v>
      </c>
    </row>
    <row r="1898" spans="1:30" x14ac:dyDescent="0.25">
      <c r="A1898" s="1">
        <v>42193</v>
      </c>
      <c r="B1898">
        <v>3787.67</v>
      </c>
      <c r="C1898" s="1">
        <v>42193</v>
      </c>
      <c r="D1898">
        <v>2046.68</v>
      </c>
      <c r="E1898" s="1">
        <v>42193</v>
      </c>
      <c r="F1898">
        <v>2.0636999999999999</v>
      </c>
      <c r="G1898" s="1">
        <v>39290</v>
      </c>
      <c r="H1898">
        <v>5.3574999999999999</v>
      </c>
      <c r="I1898" s="1">
        <v>42186</v>
      </c>
      <c r="J1898">
        <v>2071</v>
      </c>
      <c r="K1898" s="1">
        <v>42186</v>
      </c>
      <c r="L1898">
        <v>2063.25</v>
      </c>
      <c r="M1898" s="1">
        <v>42187</v>
      </c>
      <c r="N1898">
        <v>-7.7</v>
      </c>
      <c r="O1898" s="2">
        <v>42186</v>
      </c>
      <c r="P1898" t="s">
        <v>60</v>
      </c>
      <c r="Q1898" s="2">
        <v>42265</v>
      </c>
      <c r="R1898" s="13"/>
      <c r="S1898" s="1">
        <v>42186</v>
      </c>
      <c r="T1898" t="s">
        <v>61</v>
      </c>
      <c r="U1898" s="2">
        <v>42356</v>
      </c>
      <c r="V1898" s="13"/>
      <c r="AC1898" s="1">
        <v>42215</v>
      </c>
      <c r="AD1898">
        <v>3958.26</v>
      </c>
    </row>
    <row r="1899" spans="1:30" x14ac:dyDescent="0.25">
      <c r="A1899" s="1">
        <v>42194</v>
      </c>
      <c r="B1899">
        <v>3796.2629999999999</v>
      </c>
      <c r="C1899" s="1">
        <v>42194</v>
      </c>
      <c r="D1899">
        <v>2051.31</v>
      </c>
      <c r="E1899" s="1">
        <v>42194</v>
      </c>
      <c r="F1899">
        <v>2.0581999999999998</v>
      </c>
      <c r="G1899" s="1">
        <v>39293</v>
      </c>
      <c r="H1899">
        <v>5.3562500000000002</v>
      </c>
      <c r="I1899" s="1">
        <v>42187</v>
      </c>
      <c r="J1899">
        <v>2068.75</v>
      </c>
      <c r="K1899" s="1">
        <v>42187</v>
      </c>
      <c r="L1899">
        <v>2061</v>
      </c>
      <c r="M1899" s="1">
        <v>42191</v>
      </c>
      <c r="N1899">
        <v>-7.8</v>
      </c>
      <c r="O1899" s="2">
        <v>42187</v>
      </c>
      <c r="P1899" t="s">
        <v>60</v>
      </c>
      <c r="Q1899" s="2">
        <v>42265</v>
      </c>
      <c r="R1899" s="13"/>
      <c r="S1899" s="1">
        <v>42187</v>
      </c>
      <c r="T1899" t="s">
        <v>61</v>
      </c>
      <c r="U1899" s="2">
        <v>42356</v>
      </c>
      <c r="V1899" s="13"/>
      <c r="AC1899" s="1">
        <v>42216</v>
      </c>
      <c r="AD1899">
        <v>3961.82</v>
      </c>
    </row>
    <row r="1900" spans="1:30" x14ac:dyDescent="0.25">
      <c r="A1900" s="1">
        <v>42195</v>
      </c>
      <c r="B1900">
        <v>3843.0970000000002</v>
      </c>
      <c r="C1900" s="1">
        <v>42195</v>
      </c>
      <c r="D1900">
        <v>2076.62</v>
      </c>
      <c r="E1900" s="1">
        <v>42195</v>
      </c>
      <c r="F1900">
        <v>2.0331999999999999</v>
      </c>
      <c r="G1900" s="1">
        <v>39294</v>
      </c>
      <c r="H1900">
        <v>5.3586600000000004</v>
      </c>
      <c r="I1900" s="1">
        <v>42191</v>
      </c>
      <c r="J1900">
        <v>2064.5</v>
      </c>
      <c r="K1900" s="1">
        <v>42191</v>
      </c>
      <c r="L1900">
        <v>2056.75</v>
      </c>
      <c r="M1900" s="1">
        <v>42192</v>
      </c>
      <c r="N1900">
        <v>-7.8</v>
      </c>
      <c r="O1900" s="2">
        <v>42191</v>
      </c>
      <c r="P1900" t="s">
        <v>60</v>
      </c>
      <c r="Q1900" s="2">
        <v>42265</v>
      </c>
      <c r="R1900" s="13"/>
      <c r="S1900" s="1">
        <v>42191</v>
      </c>
      <c r="T1900" t="s">
        <v>61</v>
      </c>
      <c r="U1900" s="2">
        <v>42356</v>
      </c>
      <c r="V1900" s="13"/>
      <c r="AC1900" s="1">
        <v>42219</v>
      </c>
      <c r="AD1900">
        <v>3963.63</v>
      </c>
    </row>
    <row r="1901" spans="1:30" x14ac:dyDescent="0.25">
      <c r="A1901" s="1">
        <v>42198</v>
      </c>
      <c r="B1901">
        <v>3885.9740000000002</v>
      </c>
      <c r="C1901" s="1">
        <v>42198</v>
      </c>
      <c r="D1901">
        <v>2099.6</v>
      </c>
      <c r="E1901" s="1">
        <v>42198</v>
      </c>
      <c r="F1901">
        <v>2.0112000000000001</v>
      </c>
      <c r="G1901" s="1">
        <v>39295</v>
      </c>
      <c r="H1901">
        <v>5.3595300000000003</v>
      </c>
      <c r="I1901" s="1">
        <v>42192</v>
      </c>
      <c r="J1901">
        <v>2073.75</v>
      </c>
      <c r="K1901" s="1">
        <v>42192</v>
      </c>
      <c r="L1901">
        <v>2066</v>
      </c>
      <c r="M1901" s="1">
        <v>42193</v>
      </c>
      <c r="N1901">
        <v>-7.9</v>
      </c>
      <c r="O1901" s="2">
        <v>42192</v>
      </c>
      <c r="P1901" t="s">
        <v>60</v>
      </c>
      <c r="Q1901" s="2">
        <v>42265</v>
      </c>
      <c r="R1901" s="13"/>
      <c r="S1901" s="1">
        <v>42192</v>
      </c>
      <c r="T1901" t="s">
        <v>61</v>
      </c>
      <c r="U1901" s="2">
        <v>42356</v>
      </c>
      <c r="V1901" s="13"/>
      <c r="AC1901" s="1">
        <v>42220</v>
      </c>
      <c r="AD1901">
        <v>3962.64</v>
      </c>
    </row>
    <row r="1902" spans="1:30" x14ac:dyDescent="0.25">
      <c r="A1902" s="1">
        <v>42199</v>
      </c>
      <c r="B1902">
        <v>3903.308</v>
      </c>
      <c r="C1902" s="1">
        <v>42199</v>
      </c>
      <c r="D1902">
        <v>2108.9499999999998</v>
      </c>
      <c r="E1902" s="1">
        <v>42199</v>
      </c>
      <c r="F1902">
        <v>2.0023</v>
      </c>
      <c r="G1902" s="1">
        <v>39296</v>
      </c>
      <c r="H1902">
        <v>5.36</v>
      </c>
      <c r="I1902" s="1">
        <v>42193</v>
      </c>
      <c r="J1902">
        <v>2039.25</v>
      </c>
      <c r="K1902" s="1">
        <v>42193</v>
      </c>
      <c r="L1902">
        <v>2031.25</v>
      </c>
      <c r="M1902" s="1">
        <v>42194</v>
      </c>
      <c r="N1902">
        <v>-7.9</v>
      </c>
      <c r="O1902" s="2">
        <v>42193</v>
      </c>
      <c r="P1902" t="s">
        <v>60</v>
      </c>
      <c r="Q1902" s="2">
        <v>42265</v>
      </c>
      <c r="R1902" s="13"/>
      <c r="S1902" s="1">
        <v>42193</v>
      </c>
      <c r="T1902" t="s">
        <v>61</v>
      </c>
      <c r="U1902" s="2">
        <v>42356</v>
      </c>
      <c r="V1902" s="13"/>
      <c r="AC1902" s="1">
        <v>42221</v>
      </c>
      <c r="AD1902">
        <v>3965.45</v>
      </c>
    </row>
    <row r="1903" spans="1:30" x14ac:dyDescent="0.25">
      <c r="A1903" s="1">
        <v>42200</v>
      </c>
      <c r="B1903">
        <v>3900.498</v>
      </c>
      <c r="C1903" s="1">
        <v>42200</v>
      </c>
      <c r="D1903">
        <v>2107.4</v>
      </c>
      <c r="E1903" s="1">
        <v>42200</v>
      </c>
      <c r="F1903">
        <v>2.004</v>
      </c>
      <c r="G1903" s="1">
        <v>39297</v>
      </c>
      <c r="H1903">
        <v>5.36</v>
      </c>
      <c r="I1903" s="1">
        <v>42194</v>
      </c>
      <c r="J1903">
        <v>2041.25</v>
      </c>
      <c r="K1903" s="1">
        <v>42194</v>
      </c>
      <c r="L1903">
        <v>2033.25</v>
      </c>
      <c r="M1903" s="1">
        <v>42195</v>
      </c>
      <c r="N1903">
        <v>-7.8</v>
      </c>
      <c r="O1903" s="2">
        <v>42194</v>
      </c>
      <c r="P1903" t="s">
        <v>60</v>
      </c>
      <c r="Q1903" s="2">
        <v>42265</v>
      </c>
      <c r="R1903" s="13"/>
      <c r="S1903" s="1">
        <v>42194</v>
      </c>
      <c r="T1903" t="s">
        <v>61</v>
      </c>
      <c r="U1903" s="2">
        <v>42356</v>
      </c>
      <c r="V1903" s="13"/>
      <c r="AC1903" s="1">
        <v>42222</v>
      </c>
      <c r="AD1903">
        <v>3965.09</v>
      </c>
    </row>
    <row r="1904" spans="1:30" x14ac:dyDescent="0.25">
      <c r="A1904" s="1">
        <v>42201</v>
      </c>
      <c r="B1904">
        <v>3931.855</v>
      </c>
      <c r="C1904" s="1">
        <v>42201</v>
      </c>
      <c r="D1904">
        <v>2124.29</v>
      </c>
      <c r="E1904" s="1">
        <v>42201</v>
      </c>
      <c r="F1904">
        <v>1.9883999999999999</v>
      </c>
      <c r="G1904" s="1">
        <v>39300</v>
      </c>
      <c r="H1904">
        <v>5.3562500000000002</v>
      </c>
      <c r="I1904" s="1">
        <v>42195</v>
      </c>
      <c r="J1904">
        <v>2069</v>
      </c>
      <c r="K1904" s="1">
        <v>42195</v>
      </c>
      <c r="L1904">
        <v>2061.25</v>
      </c>
      <c r="M1904" s="1">
        <v>42198</v>
      </c>
      <c r="N1904">
        <v>-7.7</v>
      </c>
      <c r="O1904" s="2">
        <v>42195</v>
      </c>
      <c r="P1904" t="s">
        <v>60</v>
      </c>
      <c r="Q1904" s="2">
        <v>42265</v>
      </c>
      <c r="R1904" s="13"/>
      <c r="S1904" s="1">
        <v>42195</v>
      </c>
      <c r="T1904" t="s">
        <v>61</v>
      </c>
      <c r="U1904" s="2">
        <v>42356</v>
      </c>
      <c r="V1904" s="13"/>
      <c r="AC1904" s="1">
        <v>42223</v>
      </c>
      <c r="AD1904">
        <v>3962.04</v>
      </c>
    </row>
    <row r="1905" spans="1:30" x14ac:dyDescent="0.25">
      <c r="A1905" s="1">
        <v>42202</v>
      </c>
      <c r="B1905">
        <v>3936.2190000000001</v>
      </c>
      <c r="C1905" s="1">
        <v>42202</v>
      </c>
      <c r="D1905">
        <v>2126.64</v>
      </c>
      <c r="E1905" s="1">
        <v>42202</v>
      </c>
      <c r="F1905">
        <v>1.9862</v>
      </c>
      <c r="G1905" s="1">
        <v>39301</v>
      </c>
      <c r="H1905">
        <v>5.36</v>
      </c>
      <c r="I1905" s="1">
        <v>42198</v>
      </c>
      <c r="J1905">
        <v>2094.5</v>
      </c>
      <c r="K1905" s="1">
        <v>42198</v>
      </c>
      <c r="L1905">
        <v>2086.75</v>
      </c>
      <c r="M1905" s="1">
        <v>42199</v>
      </c>
      <c r="N1905">
        <v>-7.8</v>
      </c>
      <c r="O1905" s="2">
        <v>42198</v>
      </c>
      <c r="P1905" t="s">
        <v>60</v>
      </c>
      <c r="Q1905" s="2">
        <v>42265</v>
      </c>
      <c r="R1905" s="13"/>
      <c r="S1905" s="1">
        <v>42198</v>
      </c>
      <c r="T1905" t="s">
        <v>61</v>
      </c>
      <c r="U1905" s="2">
        <v>42356</v>
      </c>
      <c r="V1905" s="13"/>
      <c r="AC1905" s="1">
        <v>42226</v>
      </c>
      <c r="AD1905">
        <v>3976.33</v>
      </c>
    </row>
    <row r="1906" spans="1:30" x14ac:dyDescent="0.25">
      <c r="A1906" s="1">
        <v>42205</v>
      </c>
      <c r="B1906">
        <v>3939.3490000000002</v>
      </c>
      <c r="C1906" s="1">
        <v>42205</v>
      </c>
      <c r="D1906">
        <v>2128.2800000000002</v>
      </c>
      <c r="E1906" s="1">
        <v>42205</v>
      </c>
      <c r="F1906">
        <v>1.9832999999999998</v>
      </c>
      <c r="G1906" s="1">
        <v>39302</v>
      </c>
      <c r="H1906">
        <v>5.38</v>
      </c>
      <c r="I1906" s="1">
        <v>42199</v>
      </c>
      <c r="J1906">
        <v>2102</v>
      </c>
      <c r="K1906" s="1">
        <v>42199</v>
      </c>
      <c r="L1906">
        <v>2094.25</v>
      </c>
      <c r="M1906" s="1">
        <v>42200</v>
      </c>
      <c r="N1906">
        <v>-7.8</v>
      </c>
      <c r="O1906" s="2">
        <v>42199</v>
      </c>
      <c r="P1906" t="s">
        <v>60</v>
      </c>
      <c r="Q1906" s="2">
        <v>42265</v>
      </c>
      <c r="R1906" s="13"/>
      <c r="S1906" s="1">
        <v>42199</v>
      </c>
      <c r="T1906" t="s">
        <v>61</v>
      </c>
      <c r="U1906" s="2">
        <v>42356</v>
      </c>
      <c r="V1906" s="13"/>
      <c r="AC1906" s="1">
        <v>42227</v>
      </c>
      <c r="AD1906">
        <v>3987.5</v>
      </c>
    </row>
    <row r="1907" spans="1:30" x14ac:dyDescent="0.25">
      <c r="A1907" s="1">
        <v>42206</v>
      </c>
      <c r="B1907">
        <v>3922.7049999999999</v>
      </c>
      <c r="C1907" s="1">
        <v>42206</v>
      </c>
      <c r="D1907">
        <v>2119.21</v>
      </c>
      <c r="E1907" s="1">
        <v>42206</v>
      </c>
      <c r="F1907">
        <v>1.9921</v>
      </c>
      <c r="G1907" s="1">
        <v>39303</v>
      </c>
      <c r="H1907">
        <v>5.5</v>
      </c>
      <c r="I1907" s="1">
        <v>42200</v>
      </c>
      <c r="J1907">
        <v>2104.25</v>
      </c>
      <c r="K1907" s="1">
        <v>42200</v>
      </c>
      <c r="L1907">
        <v>2096.5</v>
      </c>
      <c r="M1907" s="1">
        <v>42201</v>
      </c>
      <c r="N1907">
        <v>-7.7</v>
      </c>
      <c r="O1907" s="2">
        <v>42200</v>
      </c>
      <c r="P1907" t="s">
        <v>60</v>
      </c>
      <c r="Q1907" s="2">
        <v>42265</v>
      </c>
      <c r="R1907" s="13"/>
      <c r="S1907" s="1">
        <v>42200</v>
      </c>
      <c r="T1907" t="s">
        <v>61</v>
      </c>
      <c r="U1907" s="2">
        <v>42356</v>
      </c>
      <c r="V1907" s="13"/>
      <c r="AC1907" s="1">
        <v>42228</v>
      </c>
      <c r="AD1907">
        <v>3987.99</v>
      </c>
    </row>
    <row r="1908" spans="1:30" x14ac:dyDescent="0.25">
      <c r="A1908" s="1">
        <v>42207</v>
      </c>
      <c r="B1908">
        <v>3913.748</v>
      </c>
      <c r="C1908" s="1">
        <v>42207</v>
      </c>
      <c r="D1908">
        <v>2114.15</v>
      </c>
      <c r="E1908" s="1">
        <v>42207</v>
      </c>
      <c r="F1908">
        <v>1.9971999999999999</v>
      </c>
      <c r="G1908" s="1">
        <v>39304</v>
      </c>
      <c r="H1908">
        <v>5.5750000000000002</v>
      </c>
      <c r="I1908" s="1">
        <v>42201</v>
      </c>
      <c r="J1908">
        <v>2117</v>
      </c>
      <c r="K1908" s="1">
        <v>42201</v>
      </c>
      <c r="L1908">
        <v>2109.25</v>
      </c>
      <c r="M1908" s="1">
        <v>42202</v>
      </c>
      <c r="N1908">
        <v>-7.7</v>
      </c>
      <c r="O1908" s="2">
        <v>42201</v>
      </c>
      <c r="P1908" t="s">
        <v>60</v>
      </c>
      <c r="Q1908" s="2">
        <v>42265</v>
      </c>
      <c r="R1908" s="13"/>
      <c r="S1908" s="1">
        <v>42201</v>
      </c>
      <c r="T1908" t="s">
        <v>61</v>
      </c>
      <c r="U1908" s="2">
        <v>42356</v>
      </c>
      <c r="V1908" s="13"/>
      <c r="AC1908" s="1">
        <v>42229</v>
      </c>
      <c r="AD1908">
        <v>3987.9</v>
      </c>
    </row>
    <row r="1909" spans="1:30" x14ac:dyDescent="0.25">
      <c r="A1909" s="1">
        <v>42208</v>
      </c>
      <c r="B1909">
        <v>3891.7869999999998</v>
      </c>
      <c r="C1909" s="1">
        <v>42208</v>
      </c>
      <c r="D1909">
        <v>2102.15</v>
      </c>
      <c r="E1909" s="1">
        <v>42208</v>
      </c>
      <c r="F1909">
        <v>2.0104000000000002</v>
      </c>
      <c r="G1909" s="1">
        <v>39307</v>
      </c>
      <c r="H1909">
        <v>5.5575000000000001</v>
      </c>
      <c r="I1909" s="1">
        <v>42202</v>
      </c>
      <c r="J1909">
        <v>2118.75</v>
      </c>
      <c r="K1909" s="1">
        <v>42202</v>
      </c>
      <c r="L1909">
        <v>2111</v>
      </c>
      <c r="M1909" s="1">
        <v>42205</v>
      </c>
      <c r="N1909">
        <v>-7.7</v>
      </c>
      <c r="O1909" s="2">
        <v>42202</v>
      </c>
      <c r="P1909" t="s">
        <v>60</v>
      </c>
      <c r="Q1909" s="2">
        <v>42265</v>
      </c>
      <c r="R1909" s="13"/>
      <c r="S1909" s="1">
        <v>42202</v>
      </c>
      <c r="T1909" t="s">
        <v>61</v>
      </c>
      <c r="U1909" s="2">
        <v>42356</v>
      </c>
      <c r="V1909" s="13"/>
      <c r="AC1909" s="1">
        <v>42230</v>
      </c>
      <c r="AD1909">
        <v>3988.9</v>
      </c>
    </row>
    <row r="1910" spans="1:30" x14ac:dyDescent="0.25">
      <c r="A1910" s="1">
        <v>42209</v>
      </c>
      <c r="B1910">
        <v>3850.15</v>
      </c>
      <c r="C1910" s="1">
        <v>42209</v>
      </c>
      <c r="D1910">
        <v>2079.65</v>
      </c>
      <c r="E1910" s="1">
        <v>42209</v>
      </c>
      <c r="F1910">
        <v>2.0322</v>
      </c>
      <c r="G1910" s="1">
        <v>39308</v>
      </c>
      <c r="H1910">
        <v>5.53</v>
      </c>
      <c r="I1910" s="1">
        <v>42205</v>
      </c>
      <c r="J1910">
        <v>2122</v>
      </c>
      <c r="K1910" s="1">
        <v>42205</v>
      </c>
      <c r="L1910">
        <v>2114.25</v>
      </c>
      <c r="M1910" s="1">
        <v>42206</v>
      </c>
      <c r="N1910">
        <v>-7.7</v>
      </c>
      <c r="O1910" s="2">
        <v>42205</v>
      </c>
      <c r="P1910" t="s">
        <v>60</v>
      </c>
      <c r="Q1910" s="2">
        <v>42265</v>
      </c>
      <c r="R1910" s="13"/>
      <c r="S1910" s="1">
        <v>42205</v>
      </c>
      <c r="T1910" t="s">
        <v>61</v>
      </c>
      <c r="U1910" s="2">
        <v>42356</v>
      </c>
      <c r="V1910" s="13"/>
      <c r="AC1910" s="1">
        <v>42233</v>
      </c>
      <c r="AD1910">
        <v>3987.57</v>
      </c>
    </row>
    <row r="1911" spans="1:30" x14ac:dyDescent="0.25">
      <c r="A1911" s="1">
        <v>42212</v>
      </c>
      <c r="B1911">
        <v>3827.9279999999999</v>
      </c>
      <c r="C1911" s="1">
        <v>42212</v>
      </c>
      <c r="D1911">
        <v>2067.64</v>
      </c>
      <c r="E1911" s="1">
        <v>42212</v>
      </c>
      <c r="F1911">
        <v>2.044</v>
      </c>
      <c r="G1911" s="1">
        <v>39309</v>
      </c>
      <c r="H1911">
        <v>5.52</v>
      </c>
      <c r="I1911" s="1">
        <v>42206</v>
      </c>
      <c r="J1911">
        <v>2114.5</v>
      </c>
      <c r="K1911" s="1">
        <v>42206</v>
      </c>
      <c r="L1911">
        <v>2106.75</v>
      </c>
      <c r="M1911" s="1">
        <v>42207</v>
      </c>
      <c r="N1911">
        <v>-7.7</v>
      </c>
      <c r="O1911" s="2">
        <v>42206</v>
      </c>
      <c r="P1911" t="s">
        <v>60</v>
      </c>
      <c r="Q1911" s="2">
        <v>42265</v>
      </c>
      <c r="R1911" s="13"/>
      <c r="S1911" s="1">
        <v>42206</v>
      </c>
      <c r="T1911" t="s">
        <v>61</v>
      </c>
      <c r="U1911" s="2">
        <v>42356</v>
      </c>
      <c r="V1911" s="13"/>
      <c r="AC1911" s="1">
        <v>42234</v>
      </c>
      <c r="AD1911">
        <v>3990.56</v>
      </c>
    </row>
    <row r="1912" spans="1:30" x14ac:dyDescent="0.25">
      <c r="A1912" s="1">
        <v>42213</v>
      </c>
      <c r="B1912">
        <v>3875.366</v>
      </c>
      <c r="C1912" s="1">
        <v>42213</v>
      </c>
      <c r="D1912">
        <v>2093.25</v>
      </c>
      <c r="E1912" s="1">
        <v>42213</v>
      </c>
      <c r="F1912">
        <v>2.0190000000000001</v>
      </c>
      <c r="G1912" s="1">
        <v>39310</v>
      </c>
      <c r="H1912">
        <v>5.51</v>
      </c>
      <c r="I1912" s="1">
        <v>42207</v>
      </c>
      <c r="J1912">
        <v>2108</v>
      </c>
      <c r="K1912" s="1">
        <v>42207</v>
      </c>
      <c r="L1912">
        <v>2100.25</v>
      </c>
      <c r="M1912" s="1">
        <v>42208</v>
      </c>
      <c r="N1912">
        <v>-7.7</v>
      </c>
      <c r="O1912" s="2">
        <v>42207</v>
      </c>
      <c r="P1912" t="s">
        <v>60</v>
      </c>
      <c r="Q1912" s="2">
        <v>42265</v>
      </c>
      <c r="R1912" s="13"/>
      <c r="S1912" s="1">
        <v>42207</v>
      </c>
      <c r="T1912" t="s">
        <v>61</v>
      </c>
      <c r="U1912" s="2">
        <v>42356</v>
      </c>
      <c r="V1912" s="13"/>
      <c r="AC1912" s="1">
        <v>42235</v>
      </c>
      <c r="AD1912">
        <v>3994.53</v>
      </c>
    </row>
    <row r="1913" spans="1:30" x14ac:dyDescent="0.25">
      <c r="A1913" s="1">
        <v>42214</v>
      </c>
      <c r="B1913">
        <v>3904.2060000000001</v>
      </c>
      <c r="C1913" s="1">
        <v>42214</v>
      </c>
      <c r="D1913">
        <v>2108.5700000000002</v>
      </c>
      <c r="E1913" s="1">
        <v>42214</v>
      </c>
      <c r="F1913">
        <v>2.0165999999999999</v>
      </c>
      <c r="G1913" s="1">
        <v>39311</v>
      </c>
      <c r="H1913">
        <v>5.5</v>
      </c>
      <c r="I1913" s="1">
        <v>42208</v>
      </c>
      <c r="J1913">
        <v>2098.5</v>
      </c>
      <c r="K1913" s="1">
        <v>42208</v>
      </c>
      <c r="L1913">
        <v>2090.75</v>
      </c>
      <c r="M1913" s="1">
        <v>42209</v>
      </c>
      <c r="N1913">
        <v>-7.7</v>
      </c>
      <c r="O1913" s="2">
        <v>42208</v>
      </c>
      <c r="P1913" t="s">
        <v>60</v>
      </c>
      <c r="Q1913" s="2">
        <v>42265</v>
      </c>
      <c r="R1913" s="13"/>
      <c r="S1913" s="1">
        <v>42208</v>
      </c>
      <c r="T1913" t="s">
        <v>61</v>
      </c>
      <c r="U1913" s="2">
        <v>42356</v>
      </c>
      <c r="V1913" s="13"/>
      <c r="AC1913" s="1">
        <v>42236</v>
      </c>
      <c r="AD1913">
        <v>3972.34</v>
      </c>
    </row>
    <row r="1914" spans="1:30" x14ac:dyDescent="0.25">
      <c r="A1914" s="1">
        <v>42215</v>
      </c>
      <c r="B1914">
        <v>3904.6350000000002</v>
      </c>
      <c r="C1914" s="1">
        <v>42215</v>
      </c>
      <c r="D1914">
        <v>2108.63</v>
      </c>
      <c r="E1914" s="1">
        <v>42215</v>
      </c>
      <c r="F1914">
        <v>2.0177999999999998</v>
      </c>
      <c r="G1914" s="1">
        <v>39314</v>
      </c>
      <c r="H1914">
        <v>5.4950000000000001</v>
      </c>
      <c r="I1914" s="1">
        <v>42209</v>
      </c>
      <c r="J1914">
        <v>2077.5</v>
      </c>
      <c r="K1914" s="1">
        <v>42209</v>
      </c>
      <c r="L1914">
        <v>2070</v>
      </c>
      <c r="M1914" s="1">
        <v>42212</v>
      </c>
      <c r="N1914">
        <v>-7.7</v>
      </c>
      <c r="O1914" s="2">
        <v>42209</v>
      </c>
      <c r="P1914" t="s">
        <v>60</v>
      </c>
      <c r="Q1914" s="2">
        <v>42265</v>
      </c>
      <c r="R1914" s="13"/>
      <c r="S1914" s="1">
        <v>42209</v>
      </c>
      <c r="T1914" t="s">
        <v>61</v>
      </c>
      <c r="U1914" s="2">
        <v>42356</v>
      </c>
      <c r="V1914" s="13"/>
      <c r="AC1914" s="1">
        <v>42237</v>
      </c>
      <c r="AD1914">
        <v>3832.96</v>
      </c>
    </row>
    <row r="1915" spans="1:30" x14ac:dyDescent="0.25">
      <c r="A1915" s="1">
        <v>42216</v>
      </c>
      <c r="B1915">
        <v>3895.8</v>
      </c>
      <c r="C1915" s="1">
        <v>42216</v>
      </c>
      <c r="D1915">
        <v>2103.84</v>
      </c>
      <c r="E1915" s="1">
        <v>42216</v>
      </c>
      <c r="F1915">
        <v>2.0228000000000002</v>
      </c>
      <c r="G1915" s="1">
        <v>39315</v>
      </c>
      <c r="H1915">
        <v>5.4943799999999996</v>
      </c>
      <c r="I1915" s="1">
        <v>42212</v>
      </c>
      <c r="J1915">
        <v>2064.5</v>
      </c>
      <c r="K1915" s="1">
        <v>42212</v>
      </c>
      <c r="L1915">
        <v>2056.75</v>
      </c>
      <c r="M1915" s="1">
        <v>42213</v>
      </c>
      <c r="N1915">
        <v>-7.7</v>
      </c>
      <c r="O1915" s="2">
        <v>42212</v>
      </c>
      <c r="P1915" t="s">
        <v>60</v>
      </c>
      <c r="Q1915" s="2">
        <v>42265</v>
      </c>
      <c r="R1915" s="13"/>
      <c r="S1915" s="1">
        <v>42212</v>
      </c>
      <c r="T1915" t="s">
        <v>61</v>
      </c>
      <c r="U1915" s="2">
        <v>42356</v>
      </c>
      <c r="V1915" s="13"/>
      <c r="AC1915" s="1">
        <v>42240</v>
      </c>
      <c r="AD1915">
        <v>3519.69</v>
      </c>
    </row>
    <row r="1916" spans="1:30" x14ac:dyDescent="0.25">
      <c r="A1916" s="1">
        <v>42219</v>
      </c>
      <c r="B1916">
        <v>3885.069</v>
      </c>
      <c r="C1916" s="1">
        <v>42219</v>
      </c>
      <c r="D1916">
        <v>2098.04</v>
      </c>
      <c r="E1916" s="1">
        <v>42219</v>
      </c>
      <c r="F1916">
        <v>2.0284</v>
      </c>
      <c r="G1916" s="1">
        <v>39316</v>
      </c>
      <c r="H1916">
        <v>5.4987500000000002</v>
      </c>
      <c r="I1916" s="1">
        <v>42213</v>
      </c>
      <c r="J1916">
        <v>2087.25</v>
      </c>
      <c r="K1916" s="1">
        <v>42213</v>
      </c>
      <c r="L1916">
        <v>2079.5</v>
      </c>
      <c r="M1916" s="1">
        <v>42214</v>
      </c>
      <c r="N1916">
        <v>-7.8</v>
      </c>
      <c r="O1916" s="2">
        <v>42213</v>
      </c>
      <c r="P1916" t="s">
        <v>60</v>
      </c>
      <c r="Q1916" s="2">
        <v>42265</v>
      </c>
      <c r="R1916" s="13"/>
      <c r="S1916" s="1">
        <v>42213</v>
      </c>
      <c r="T1916" t="s">
        <v>61</v>
      </c>
      <c r="U1916" s="2">
        <v>42356</v>
      </c>
      <c r="V1916" s="13"/>
      <c r="AC1916" s="1">
        <v>42241</v>
      </c>
      <c r="AD1916">
        <v>3415.92</v>
      </c>
    </row>
    <row r="1917" spans="1:30" x14ac:dyDescent="0.25">
      <c r="A1917" s="1">
        <v>42220</v>
      </c>
      <c r="B1917">
        <v>3876.44</v>
      </c>
      <c r="C1917" s="1">
        <v>42220</v>
      </c>
      <c r="D1917">
        <v>2093.3200000000002</v>
      </c>
      <c r="E1917" s="1">
        <v>42220</v>
      </c>
      <c r="F1917">
        <v>2.0335000000000001</v>
      </c>
      <c r="G1917" s="1">
        <v>39317</v>
      </c>
      <c r="H1917">
        <v>5.5049999999999999</v>
      </c>
      <c r="I1917" s="1">
        <v>42214</v>
      </c>
      <c r="J1917">
        <v>2101.5</v>
      </c>
      <c r="K1917" s="1">
        <v>42214</v>
      </c>
      <c r="L1917">
        <v>2093.75</v>
      </c>
      <c r="M1917" s="1">
        <v>42215</v>
      </c>
      <c r="N1917">
        <v>-7.8</v>
      </c>
      <c r="O1917" s="2">
        <v>42214</v>
      </c>
      <c r="P1917" t="s">
        <v>60</v>
      </c>
      <c r="Q1917" s="2">
        <v>42265</v>
      </c>
      <c r="R1917" s="13"/>
      <c r="S1917" s="1">
        <v>42214</v>
      </c>
      <c r="T1917" t="s">
        <v>61</v>
      </c>
      <c r="U1917" s="2">
        <v>42356</v>
      </c>
      <c r="V1917" s="13"/>
      <c r="AC1917" s="1">
        <v>42242</v>
      </c>
      <c r="AD1917">
        <v>3689.7</v>
      </c>
    </row>
    <row r="1918" spans="1:30" x14ac:dyDescent="0.25">
      <c r="A1918" s="1">
        <v>42221</v>
      </c>
      <c r="B1918">
        <v>3889.99</v>
      </c>
      <c r="C1918" s="1">
        <v>42221</v>
      </c>
      <c r="D1918">
        <v>2099.84</v>
      </c>
      <c r="E1918" s="1">
        <v>42221</v>
      </c>
      <c r="F1918">
        <v>2.0299999999999998</v>
      </c>
      <c r="G1918" s="1">
        <v>39318</v>
      </c>
      <c r="H1918">
        <v>5.50563</v>
      </c>
      <c r="I1918" s="1">
        <v>42215</v>
      </c>
      <c r="J1918">
        <v>2103.75</v>
      </c>
      <c r="K1918" s="1">
        <v>42215</v>
      </c>
      <c r="L1918">
        <v>2096</v>
      </c>
      <c r="M1918" s="1">
        <v>42216</v>
      </c>
      <c r="N1918">
        <v>-7.9</v>
      </c>
      <c r="O1918" s="2">
        <v>42215</v>
      </c>
      <c r="P1918" t="s">
        <v>60</v>
      </c>
      <c r="Q1918" s="2">
        <v>42265</v>
      </c>
      <c r="R1918" s="13"/>
      <c r="S1918" s="1">
        <v>42215</v>
      </c>
      <c r="T1918" t="s">
        <v>61</v>
      </c>
      <c r="U1918" s="2">
        <v>42356</v>
      </c>
      <c r="V1918" s="13"/>
      <c r="AC1918" s="1">
        <v>42243</v>
      </c>
      <c r="AD1918">
        <v>3688.56</v>
      </c>
    </row>
    <row r="1919" spans="1:30" x14ac:dyDescent="0.25">
      <c r="A1919" s="1">
        <v>42222</v>
      </c>
      <c r="B1919">
        <v>3860.9180000000001</v>
      </c>
      <c r="C1919" s="1">
        <v>42222</v>
      </c>
      <c r="D1919">
        <v>2083.56</v>
      </c>
      <c r="E1919" s="1">
        <v>42222</v>
      </c>
      <c r="F1919">
        <v>2.0489000000000002</v>
      </c>
      <c r="G1919" s="1">
        <v>39321</v>
      </c>
      <c r="H1919">
        <v>5.50563</v>
      </c>
      <c r="I1919" s="1">
        <v>42216</v>
      </c>
      <c r="J1919">
        <v>2098.5</v>
      </c>
      <c r="K1919" s="1">
        <v>42216</v>
      </c>
      <c r="L1919">
        <v>2090.5</v>
      </c>
      <c r="M1919" s="1">
        <v>42219</v>
      </c>
      <c r="N1919">
        <v>-8</v>
      </c>
      <c r="O1919" s="2">
        <v>42216</v>
      </c>
      <c r="P1919" t="s">
        <v>60</v>
      </c>
      <c r="Q1919" s="2">
        <v>42265</v>
      </c>
      <c r="R1919" s="13"/>
      <c r="S1919" s="1">
        <v>42216</v>
      </c>
      <c r="T1919" t="s">
        <v>61</v>
      </c>
      <c r="U1919" s="2">
        <v>42356</v>
      </c>
      <c r="V1919" s="13"/>
      <c r="AC1919" s="1">
        <v>42244</v>
      </c>
      <c r="AD1919">
        <v>3684.67</v>
      </c>
    </row>
    <row r="1920" spans="1:30" x14ac:dyDescent="0.25">
      <c r="A1920" s="1">
        <v>42223</v>
      </c>
      <c r="B1920">
        <v>3849.9580000000001</v>
      </c>
      <c r="C1920" s="1">
        <v>42223</v>
      </c>
      <c r="D1920">
        <v>2077.5700000000002</v>
      </c>
      <c r="E1920" s="1">
        <v>42223</v>
      </c>
      <c r="F1920">
        <v>2.0548999999999999</v>
      </c>
      <c r="G1920" s="1">
        <v>39322</v>
      </c>
      <c r="H1920">
        <v>5.51</v>
      </c>
      <c r="I1920" s="1">
        <v>42219</v>
      </c>
      <c r="J1920">
        <v>2091</v>
      </c>
      <c r="K1920" s="1">
        <v>42219</v>
      </c>
      <c r="L1920">
        <v>2083</v>
      </c>
      <c r="M1920" s="1">
        <v>42220</v>
      </c>
      <c r="N1920">
        <v>-7.9</v>
      </c>
      <c r="O1920" s="2">
        <v>42219</v>
      </c>
      <c r="P1920" t="s">
        <v>60</v>
      </c>
      <c r="Q1920" s="2">
        <v>42265</v>
      </c>
      <c r="R1920" s="13"/>
      <c r="S1920" s="1">
        <v>42219</v>
      </c>
      <c r="T1920" t="s">
        <v>61</v>
      </c>
      <c r="U1920" s="2">
        <v>42356</v>
      </c>
      <c r="V1920" s="13"/>
      <c r="AC1920" s="1">
        <v>42247</v>
      </c>
      <c r="AD1920">
        <v>3726.46</v>
      </c>
    </row>
    <row r="1921" spans="1:30" x14ac:dyDescent="0.25">
      <c r="A1921" s="1">
        <v>42226</v>
      </c>
      <c r="B1921">
        <v>3899.3649999999998</v>
      </c>
      <c r="C1921" s="1">
        <v>42226</v>
      </c>
      <c r="D1921">
        <v>2104.1799999999998</v>
      </c>
      <c r="E1921" s="1">
        <v>42226</v>
      </c>
      <c r="F1921">
        <v>2.0301</v>
      </c>
      <c r="G1921" s="1">
        <v>39323</v>
      </c>
      <c r="H1921">
        <v>5.5412499999999998</v>
      </c>
      <c r="I1921" s="1">
        <v>42220</v>
      </c>
      <c r="J1921">
        <v>2083</v>
      </c>
      <c r="K1921" s="1">
        <v>42220</v>
      </c>
      <c r="L1921">
        <v>2075</v>
      </c>
      <c r="M1921" s="1">
        <v>42221</v>
      </c>
      <c r="N1921">
        <v>-7.8</v>
      </c>
      <c r="O1921" s="2">
        <v>42220</v>
      </c>
      <c r="P1921" t="s">
        <v>60</v>
      </c>
      <c r="Q1921" s="2">
        <v>42265</v>
      </c>
      <c r="R1921" s="13"/>
      <c r="S1921" s="1">
        <v>42220</v>
      </c>
      <c r="T1921" t="s">
        <v>61</v>
      </c>
      <c r="U1921" s="2">
        <v>42356</v>
      </c>
      <c r="V1921" s="13"/>
      <c r="AC1921" s="1">
        <v>42248</v>
      </c>
      <c r="AD1921">
        <v>3785.62</v>
      </c>
    </row>
    <row r="1922" spans="1:30" x14ac:dyDescent="0.25">
      <c r="A1922" s="1">
        <v>42227</v>
      </c>
      <c r="B1922">
        <v>3862.8139999999999</v>
      </c>
      <c r="C1922" s="1">
        <v>42227</v>
      </c>
      <c r="D1922">
        <v>2084.0700000000002</v>
      </c>
      <c r="E1922" s="1">
        <v>42227</v>
      </c>
      <c r="F1922">
        <v>2.0507</v>
      </c>
      <c r="G1922" s="1">
        <v>39324</v>
      </c>
      <c r="H1922">
        <v>5.58</v>
      </c>
      <c r="I1922" s="1">
        <v>42221</v>
      </c>
      <c r="J1922">
        <v>2093.75</v>
      </c>
      <c r="K1922" s="1">
        <v>42221</v>
      </c>
      <c r="L1922">
        <v>2086</v>
      </c>
      <c r="M1922" s="1">
        <v>42222</v>
      </c>
      <c r="N1922">
        <v>-7.8</v>
      </c>
      <c r="O1922" s="2">
        <v>42221</v>
      </c>
      <c r="P1922" t="s">
        <v>60</v>
      </c>
      <c r="Q1922" s="2">
        <v>42265</v>
      </c>
      <c r="R1922" s="13"/>
      <c r="S1922" s="1">
        <v>42221</v>
      </c>
      <c r="T1922" t="s">
        <v>61</v>
      </c>
      <c r="U1922" s="2">
        <v>42356</v>
      </c>
      <c r="V1922" s="13"/>
      <c r="AC1922" s="1">
        <v>42249</v>
      </c>
      <c r="AD1922">
        <v>3866.94</v>
      </c>
    </row>
    <row r="1923" spans="1:30" x14ac:dyDescent="0.25">
      <c r="A1923" s="1">
        <v>42228</v>
      </c>
      <c r="B1923">
        <v>3867.373</v>
      </c>
      <c r="C1923" s="1">
        <v>42228</v>
      </c>
      <c r="D1923">
        <v>2086.0500000000002</v>
      </c>
      <c r="E1923" s="1">
        <v>42228</v>
      </c>
      <c r="F1923">
        <v>2.0491999999999999</v>
      </c>
      <c r="G1923" s="1">
        <v>39325</v>
      </c>
      <c r="H1923">
        <v>5.6212499999999999</v>
      </c>
      <c r="I1923" s="1">
        <v>42222</v>
      </c>
      <c r="J1923">
        <v>2079.5</v>
      </c>
      <c r="K1923" s="1">
        <v>42222</v>
      </c>
      <c r="L1923">
        <v>2071.75</v>
      </c>
      <c r="M1923" s="1">
        <v>42223</v>
      </c>
      <c r="N1923">
        <v>-7.9</v>
      </c>
      <c r="O1923" s="2">
        <v>42222</v>
      </c>
      <c r="P1923" t="s">
        <v>60</v>
      </c>
      <c r="Q1923" s="2">
        <v>42265</v>
      </c>
      <c r="R1923" s="13"/>
      <c r="S1923" s="1">
        <v>42222</v>
      </c>
      <c r="T1923" t="s">
        <v>61</v>
      </c>
      <c r="U1923" s="2">
        <v>42356</v>
      </c>
      <c r="V1923" s="13"/>
      <c r="AC1923" s="1">
        <v>42250</v>
      </c>
      <c r="AD1923">
        <v>3868.25</v>
      </c>
    </row>
    <row r="1924" spans="1:30" x14ac:dyDescent="0.25">
      <c r="A1924" s="1">
        <v>42229</v>
      </c>
      <c r="B1924">
        <v>3863.0309999999999</v>
      </c>
      <c r="C1924" s="1">
        <v>42229</v>
      </c>
      <c r="D1924">
        <v>2083.39</v>
      </c>
      <c r="E1924" s="1">
        <v>42229</v>
      </c>
      <c r="F1924">
        <v>2.0537000000000001</v>
      </c>
      <c r="G1924" s="1">
        <v>39329</v>
      </c>
      <c r="H1924">
        <v>5.6981299999999999</v>
      </c>
      <c r="I1924" s="1">
        <v>42223</v>
      </c>
      <c r="J1924">
        <v>2073.5</v>
      </c>
      <c r="K1924" s="1">
        <v>42223</v>
      </c>
      <c r="L1924">
        <v>2065.75</v>
      </c>
      <c r="M1924" s="1">
        <v>42226</v>
      </c>
      <c r="N1924">
        <v>-7.9</v>
      </c>
      <c r="O1924" s="2">
        <v>42223</v>
      </c>
      <c r="P1924" t="s">
        <v>60</v>
      </c>
      <c r="Q1924" s="2">
        <v>42265</v>
      </c>
      <c r="R1924" s="13"/>
      <c r="S1924" s="1">
        <v>42223</v>
      </c>
      <c r="T1924" t="s">
        <v>61</v>
      </c>
      <c r="U1924" s="2">
        <v>42356</v>
      </c>
      <c r="V1924" s="13"/>
      <c r="AC1924" s="1">
        <v>42251</v>
      </c>
      <c r="AD1924">
        <v>3862.9</v>
      </c>
    </row>
    <row r="1925" spans="1:30" x14ac:dyDescent="0.25">
      <c r="A1925" s="1">
        <v>42230</v>
      </c>
      <c r="B1925">
        <v>3878.163</v>
      </c>
      <c r="C1925" s="1">
        <v>42230</v>
      </c>
      <c r="D1925">
        <v>2091.54</v>
      </c>
      <c r="E1925" s="1">
        <v>42230</v>
      </c>
      <c r="F1925">
        <v>2.0457999999999998</v>
      </c>
      <c r="G1925" s="1">
        <v>39330</v>
      </c>
      <c r="H1925">
        <v>5.72</v>
      </c>
      <c r="I1925" s="1">
        <v>42226</v>
      </c>
      <c r="J1925">
        <v>2099.75</v>
      </c>
      <c r="K1925" s="1">
        <v>42226</v>
      </c>
      <c r="L1925">
        <v>2092</v>
      </c>
      <c r="M1925" s="1">
        <v>42227</v>
      </c>
      <c r="N1925">
        <v>-7.9</v>
      </c>
      <c r="O1925" s="2">
        <v>42226</v>
      </c>
      <c r="P1925" t="s">
        <v>60</v>
      </c>
      <c r="Q1925" s="2">
        <v>42265</v>
      </c>
      <c r="R1925" s="13"/>
      <c r="S1925" s="1">
        <v>42226</v>
      </c>
      <c r="T1925" t="s">
        <v>61</v>
      </c>
      <c r="U1925" s="2">
        <v>42356</v>
      </c>
      <c r="V1925" s="13"/>
      <c r="AC1925" s="1">
        <v>42255</v>
      </c>
      <c r="AD1925">
        <v>3911.75</v>
      </c>
    </row>
    <row r="1926" spans="1:30" x14ac:dyDescent="0.25">
      <c r="A1926" s="1">
        <v>42233</v>
      </c>
      <c r="B1926">
        <v>3899.1030000000001</v>
      </c>
      <c r="C1926" s="1">
        <v>42233</v>
      </c>
      <c r="D1926">
        <v>2102.44</v>
      </c>
      <c r="E1926" s="1">
        <v>42233</v>
      </c>
      <c r="F1926">
        <v>2.0358000000000001</v>
      </c>
      <c r="G1926" s="1">
        <v>39331</v>
      </c>
      <c r="H1926">
        <v>5.7237499999999999</v>
      </c>
      <c r="I1926" s="1">
        <v>42227</v>
      </c>
      <c r="J1926">
        <v>2079.75</v>
      </c>
      <c r="K1926" s="1">
        <v>42227</v>
      </c>
      <c r="L1926">
        <v>2071.75</v>
      </c>
      <c r="M1926" s="1">
        <v>42228</v>
      </c>
      <c r="N1926">
        <v>-8.1</v>
      </c>
      <c r="O1926" s="2">
        <v>42227</v>
      </c>
      <c r="P1926" t="s">
        <v>60</v>
      </c>
      <c r="Q1926" s="2">
        <v>42265</v>
      </c>
      <c r="R1926" s="13"/>
      <c r="S1926" s="1">
        <v>42227</v>
      </c>
      <c r="T1926" t="s">
        <v>61</v>
      </c>
      <c r="U1926" s="2">
        <v>42356</v>
      </c>
      <c r="V1926" s="13"/>
      <c r="AC1926" s="1">
        <v>42256</v>
      </c>
      <c r="AD1926">
        <v>3950.71</v>
      </c>
    </row>
    <row r="1927" spans="1:30" x14ac:dyDescent="0.25">
      <c r="A1927" s="1">
        <v>42234</v>
      </c>
      <c r="B1927">
        <v>3889.6</v>
      </c>
      <c r="C1927" s="1">
        <v>42234</v>
      </c>
      <c r="D1927">
        <v>2096.92</v>
      </c>
      <c r="E1927" s="1">
        <v>42234</v>
      </c>
      <c r="F1927">
        <v>2.0434000000000001</v>
      </c>
      <c r="G1927" s="1">
        <v>39332</v>
      </c>
      <c r="H1927">
        <v>5.7249999999999996</v>
      </c>
      <c r="I1927" s="1">
        <v>42228</v>
      </c>
      <c r="J1927">
        <v>2084.25</v>
      </c>
      <c r="K1927" s="1">
        <v>42228</v>
      </c>
      <c r="L1927">
        <v>2076</v>
      </c>
      <c r="M1927" s="1">
        <v>42229</v>
      </c>
      <c r="N1927">
        <v>-8.1</v>
      </c>
      <c r="O1927" s="2">
        <v>42228</v>
      </c>
      <c r="P1927" t="s">
        <v>60</v>
      </c>
      <c r="Q1927" s="2">
        <v>42265</v>
      </c>
      <c r="R1927" s="13"/>
      <c r="S1927" s="1">
        <v>42228</v>
      </c>
      <c r="T1927" t="s">
        <v>61</v>
      </c>
      <c r="U1927" s="2">
        <v>42356</v>
      </c>
      <c r="V1927" s="13"/>
      <c r="AC1927" s="1">
        <v>42257</v>
      </c>
      <c r="AD1927">
        <v>3952.71</v>
      </c>
    </row>
    <row r="1928" spans="1:30" x14ac:dyDescent="0.25">
      <c r="A1928" s="1">
        <v>42235</v>
      </c>
      <c r="B1928">
        <v>3857.7440000000001</v>
      </c>
      <c r="C1928" s="1">
        <v>42235</v>
      </c>
      <c r="D1928">
        <v>2079.61</v>
      </c>
      <c r="E1928" s="1">
        <v>42235</v>
      </c>
      <c r="F1928">
        <v>2.0615000000000001</v>
      </c>
      <c r="G1928" s="1">
        <v>39335</v>
      </c>
      <c r="H1928">
        <v>5.7037500000000003</v>
      </c>
      <c r="I1928" s="1">
        <v>42229</v>
      </c>
      <c r="J1928">
        <v>2080.5</v>
      </c>
      <c r="K1928" s="1">
        <v>42229</v>
      </c>
      <c r="L1928">
        <v>2072.5</v>
      </c>
      <c r="M1928" s="1">
        <v>42230</v>
      </c>
      <c r="N1928">
        <v>-8.1</v>
      </c>
      <c r="O1928" s="2">
        <v>42229</v>
      </c>
      <c r="P1928" t="s">
        <v>60</v>
      </c>
      <c r="Q1928" s="2">
        <v>42265</v>
      </c>
      <c r="R1928" s="13"/>
      <c r="S1928" s="1">
        <v>42229</v>
      </c>
      <c r="T1928" t="s">
        <v>61</v>
      </c>
      <c r="U1928" s="2">
        <v>42356</v>
      </c>
      <c r="V1928" s="13"/>
      <c r="AC1928" s="1">
        <v>42258</v>
      </c>
      <c r="AD1928">
        <v>3949.9</v>
      </c>
    </row>
    <row r="1929" spans="1:30" x14ac:dyDescent="0.25">
      <c r="A1929" s="1">
        <v>42236</v>
      </c>
      <c r="B1929">
        <v>3776.357</v>
      </c>
      <c r="C1929" s="1">
        <v>42236</v>
      </c>
      <c r="D1929">
        <v>2035.73</v>
      </c>
      <c r="E1929" s="1">
        <v>42236</v>
      </c>
      <c r="F1929">
        <v>2.1059000000000001</v>
      </c>
      <c r="G1929" s="1">
        <v>39336</v>
      </c>
      <c r="H1929">
        <v>5.7031299999999998</v>
      </c>
      <c r="I1929" s="1">
        <v>42230</v>
      </c>
      <c r="J1929">
        <v>2089.5</v>
      </c>
      <c r="K1929" s="1">
        <v>42230</v>
      </c>
      <c r="L1929">
        <v>2081.25</v>
      </c>
      <c r="M1929" s="1">
        <v>42233</v>
      </c>
      <c r="N1929">
        <v>-8.1</v>
      </c>
      <c r="O1929" s="2">
        <v>42230</v>
      </c>
      <c r="P1929" t="s">
        <v>60</v>
      </c>
      <c r="Q1929" s="2">
        <v>42265</v>
      </c>
      <c r="R1929" s="13"/>
      <c r="S1929" s="1">
        <v>42230</v>
      </c>
      <c r="T1929" t="s">
        <v>61</v>
      </c>
      <c r="U1929" s="2">
        <v>42356</v>
      </c>
      <c r="V1929" s="13"/>
      <c r="AC1929" s="1">
        <v>42261</v>
      </c>
      <c r="AD1929">
        <v>3954.75</v>
      </c>
    </row>
    <row r="1930" spans="1:30" x14ac:dyDescent="0.25">
      <c r="A1930" s="1">
        <v>42237</v>
      </c>
      <c r="B1930">
        <v>3656.6669999999999</v>
      </c>
      <c r="C1930" s="1">
        <v>42237</v>
      </c>
      <c r="D1930">
        <v>1970.89</v>
      </c>
      <c r="E1930" s="1">
        <v>42237</v>
      </c>
      <c r="F1930">
        <v>2.1751999999999998</v>
      </c>
      <c r="G1930" s="1">
        <v>39337</v>
      </c>
      <c r="H1930">
        <v>5.7031299999999998</v>
      </c>
      <c r="I1930" s="1">
        <v>42233</v>
      </c>
      <c r="J1930">
        <v>2099.25</v>
      </c>
      <c r="K1930" s="1">
        <v>42233</v>
      </c>
      <c r="L1930">
        <v>2091.25</v>
      </c>
      <c r="M1930" s="1">
        <v>42234</v>
      </c>
      <c r="N1930">
        <v>-8.1</v>
      </c>
      <c r="O1930" s="2">
        <v>42233</v>
      </c>
      <c r="P1930" t="s">
        <v>60</v>
      </c>
      <c r="Q1930" s="2">
        <v>42265</v>
      </c>
      <c r="R1930" s="13"/>
      <c r="S1930" s="1">
        <v>42233</v>
      </c>
      <c r="T1930" t="s">
        <v>61</v>
      </c>
      <c r="U1930" s="2">
        <v>42356</v>
      </c>
      <c r="V1930" s="13"/>
      <c r="AC1930" s="1">
        <v>42262</v>
      </c>
      <c r="AD1930">
        <v>3956.81</v>
      </c>
    </row>
    <row r="1931" spans="1:30" x14ac:dyDescent="0.25">
      <c r="A1931" s="1">
        <v>42240</v>
      </c>
      <c r="B1931">
        <v>3512.6460000000002</v>
      </c>
      <c r="C1931" s="1">
        <v>42240</v>
      </c>
      <c r="D1931">
        <v>1893.21</v>
      </c>
      <c r="E1931" s="1">
        <v>42240</v>
      </c>
      <c r="F1931">
        <v>2.2652000000000001</v>
      </c>
      <c r="G1931" s="1">
        <v>39338</v>
      </c>
      <c r="H1931">
        <v>5.6943799999999998</v>
      </c>
      <c r="I1931" s="1">
        <v>42234</v>
      </c>
      <c r="J1931">
        <v>2094</v>
      </c>
      <c r="K1931" s="1">
        <v>42234</v>
      </c>
      <c r="L1931">
        <v>2085.75</v>
      </c>
      <c r="M1931" s="1">
        <v>42235</v>
      </c>
      <c r="N1931">
        <v>-8.1</v>
      </c>
      <c r="O1931" s="2">
        <v>42234</v>
      </c>
      <c r="P1931" t="s">
        <v>60</v>
      </c>
      <c r="Q1931" s="2">
        <v>42265</v>
      </c>
      <c r="R1931" s="13"/>
      <c r="S1931" s="1">
        <v>42234</v>
      </c>
      <c r="T1931" t="s">
        <v>61</v>
      </c>
      <c r="U1931" s="2">
        <v>42356</v>
      </c>
      <c r="V1931" s="13"/>
      <c r="AC1931" s="1">
        <v>42263</v>
      </c>
      <c r="AD1931">
        <v>3938.06</v>
      </c>
    </row>
    <row r="1932" spans="1:30" x14ac:dyDescent="0.25">
      <c r="A1932" s="1">
        <v>42241</v>
      </c>
      <c r="B1932">
        <v>3465.1849999999999</v>
      </c>
      <c r="C1932" s="1">
        <v>42241</v>
      </c>
      <c r="D1932">
        <v>1867.61</v>
      </c>
      <c r="E1932" s="1">
        <v>42241</v>
      </c>
      <c r="F1932">
        <v>2.2963</v>
      </c>
      <c r="G1932" s="1">
        <v>39339</v>
      </c>
      <c r="H1932">
        <v>5.6462500000000002</v>
      </c>
      <c r="I1932" s="1">
        <v>42235</v>
      </c>
      <c r="J1932">
        <v>2072.75</v>
      </c>
      <c r="K1932" s="1">
        <v>42235</v>
      </c>
      <c r="L1932">
        <v>2064.5</v>
      </c>
      <c r="M1932" s="1">
        <v>42236</v>
      </c>
      <c r="N1932">
        <v>-8.1</v>
      </c>
      <c r="O1932" s="2">
        <v>42235</v>
      </c>
      <c r="P1932" t="s">
        <v>60</v>
      </c>
      <c r="Q1932" s="2">
        <v>42265</v>
      </c>
      <c r="R1932" s="13"/>
      <c r="S1932" s="1">
        <v>42235</v>
      </c>
      <c r="T1932" t="s">
        <v>61</v>
      </c>
      <c r="U1932" s="2">
        <v>42356</v>
      </c>
      <c r="V1932" s="13"/>
      <c r="AC1932" s="1">
        <v>42264</v>
      </c>
      <c r="AD1932">
        <v>3944.44</v>
      </c>
    </row>
    <row r="1933" spans="1:30" x14ac:dyDescent="0.25">
      <c r="A1933" s="1">
        <v>42242</v>
      </c>
      <c r="B1933">
        <v>3600.7289999999998</v>
      </c>
      <c r="C1933" s="1">
        <v>42242</v>
      </c>
      <c r="D1933">
        <v>1940.51</v>
      </c>
      <c r="E1933" s="1">
        <v>42242</v>
      </c>
      <c r="F1933">
        <v>2.2109000000000001</v>
      </c>
      <c r="G1933" s="1">
        <v>39342</v>
      </c>
      <c r="H1933">
        <v>5.5975000000000001</v>
      </c>
      <c r="I1933" s="1">
        <v>42236</v>
      </c>
      <c r="J1933">
        <v>2025.5</v>
      </c>
      <c r="K1933" s="1">
        <v>42236</v>
      </c>
      <c r="L1933">
        <v>2017.25</v>
      </c>
      <c r="M1933" s="1">
        <v>42237</v>
      </c>
      <c r="N1933">
        <v>-8.3000000000000007</v>
      </c>
      <c r="O1933" s="2">
        <v>42236</v>
      </c>
      <c r="P1933" t="s">
        <v>60</v>
      </c>
      <c r="Q1933" s="2">
        <v>42265</v>
      </c>
      <c r="R1933" s="13"/>
      <c r="S1933" s="1">
        <v>42236</v>
      </c>
      <c r="T1933" t="s">
        <v>61</v>
      </c>
      <c r="U1933" s="2">
        <v>42356</v>
      </c>
      <c r="V1933" s="13"/>
      <c r="AC1933" s="1">
        <v>42265</v>
      </c>
      <c r="AD1933">
        <v>3968</v>
      </c>
    </row>
    <row r="1934" spans="1:30" x14ac:dyDescent="0.25">
      <c r="A1934" s="1">
        <v>42243</v>
      </c>
      <c r="B1934">
        <v>3688.5970000000002</v>
      </c>
      <c r="C1934" s="1">
        <v>42243</v>
      </c>
      <c r="D1934">
        <v>1987.66</v>
      </c>
      <c r="E1934" s="1">
        <v>42243</v>
      </c>
      <c r="F1934">
        <v>2.1596000000000002</v>
      </c>
      <c r="G1934" s="1">
        <v>39343</v>
      </c>
      <c r="H1934">
        <v>5.5875000000000004</v>
      </c>
      <c r="I1934" s="1">
        <v>42237</v>
      </c>
      <c r="J1934">
        <v>1971.5</v>
      </c>
      <c r="K1934" s="1">
        <v>42237</v>
      </c>
      <c r="L1934">
        <v>1963</v>
      </c>
      <c r="M1934" s="1">
        <v>42240</v>
      </c>
      <c r="N1934">
        <v>-8.9</v>
      </c>
      <c r="O1934" s="2">
        <v>42237</v>
      </c>
      <c r="P1934" t="s">
        <v>60</v>
      </c>
      <c r="Q1934" s="2">
        <v>42265</v>
      </c>
      <c r="R1934" s="13"/>
      <c r="S1934" s="1">
        <v>42237</v>
      </c>
      <c r="T1934" t="s">
        <v>61</v>
      </c>
      <c r="U1934" s="2">
        <v>42356</v>
      </c>
      <c r="V1934" s="13"/>
      <c r="AC1934" s="1">
        <v>42268</v>
      </c>
      <c r="AD1934">
        <v>3975.48</v>
      </c>
    </row>
    <row r="1935" spans="1:30" x14ac:dyDescent="0.25">
      <c r="A1935" s="1">
        <v>42244</v>
      </c>
      <c r="B1935">
        <v>3691.2979999999998</v>
      </c>
      <c r="C1935" s="1">
        <v>42244</v>
      </c>
      <c r="D1935">
        <v>1988.87</v>
      </c>
      <c r="E1935" s="1">
        <v>42244</v>
      </c>
      <c r="F1935">
        <v>2.1593</v>
      </c>
      <c r="G1935" s="1">
        <v>39344</v>
      </c>
      <c r="H1935">
        <v>5.2374999999999998</v>
      </c>
      <c r="I1935" s="1">
        <v>42240</v>
      </c>
      <c r="J1935">
        <v>1871.25</v>
      </c>
      <c r="K1935" s="1">
        <v>42240</v>
      </c>
      <c r="L1935">
        <v>1862.25</v>
      </c>
      <c r="M1935" s="1">
        <v>42241</v>
      </c>
      <c r="N1935">
        <v>-8.6</v>
      </c>
      <c r="O1935" s="2">
        <v>42240</v>
      </c>
      <c r="P1935" t="s">
        <v>60</v>
      </c>
      <c r="Q1935" s="2">
        <v>42265</v>
      </c>
      <c r="R1935" s="13"/>
      <c r="S1935" s="1">
        <v>42240</v>
      </c>
      <c r="T1935" t="s">
        <v>61</v>
      </c>
      <c r="U1935" s="2">
        <v>42356</v>
      </c>
      <c r="V1935" s="13"/>
      <c r="AC1935" s="1">
        <v>42269</v>
      </c>
      <c r="AD1935">
        <v>3962.09</v>
      </c>
    </row>
    <row r="1936" spans="1:30" x14ac:dyDescent="0.25">
      <c r="A1936" s="1">
        <v>42247</v>
      </c>
      <c r="B1936">
        <v>3660.7510000000002</v>
      </c>
      <c r="C1936" s="1">
        <v>42247</v>
      </c>
      <c r="D1936">
        <v>1972.18</v>
      </c>
      <c r="E1936" s="1">
        <v>42247</v>
      </c>
      <c r="F1936">
        <v>2.1789999999999998</v>
      </c>
      <c r="G1936" s="1">
        <v>39345</v>
      </c>
      <c r="H1936">
        <v>5.21</v>
      </c>
      <c r="I1936" s="1">
        <v>42241</v>
      </c>
      <c r="J1936">
        <v>1872.75</v>
      </c>
      <c r="K1936" s="1">
        <v>42241</v>
      </c>
      <c r="L1936">
        <v>1864.25</v>
      </c>
      <c r="M1936" s="1">
        <v>42242</v>
      </c>
      <c r="N1936">
        <v>-8.8000000000000007</v>
      </c>
      <c r="O1936" s="2">
        <v>42241</v>
      </c>
      <c r="P1936" t="s">
        <v>60</v>
      </c>
      <c r="Q1936" s="2">
        <v>42265</v>
      </c>
      <c r="R1936" s="13"/>
      <c r="S1936" s="1">
        <v>42241</v>
      </c>
      <c r="T1936" t="s">
        <v>61</v>
      </c>
      <c r="U1936" s="2">
        <v>42356</v>
      </c>
      <c r="V1936" s="13"/>
      <c r="AC1936" s="1">
        <v>42270</v>
      </c>
      <c r="AD1936">
        <v>3956.28</v>
      </c>
    </row>
    <row r="1937" spans="1:30" x14ac:dyDescent="0.25">
      <c r="A1937" s="1">
        <v>42248</v>
      </c>
      <c r="B1937">
        <v>3552.6550000000002</v>
      </c>
      <c r="C1937" s="1">
        <v>42248</v>
      </c>
      <c r="D1937">
        <v>1913.85</v>
      </c>
      <c r="E1937" s="1">
        <v>42248</v>
      </c>
      <c r="F1937">
        <v>2.2463000000000002</v>
      </c>
      <c r="G1937" s="1">
        <v>39346</v>
      </c>
      <c r="H1937">
        <v>5.2024999999999997</v>
      </c>
      <c r="I1937" s="1">
        <v>42242</v>
      </c>
      <c r="J1937">
        <v>1938</v>
      </c>
      <c r="K1937" s="1">
        <v>42242</v>
      </c>
      <c r="L1937">
        <v>1929.25</v>
      </c>
      <c r="M1937" s="1">
        <v>42243</v>
      </c>
      <c r="N1937">
        <v>-8.6999999999999993</v>
      </c>
      <c r="O1937" s="2">
        <v>42242</v>
      </c>
      <c r="P1937" t="s">
        <v>60</v>
      </c>
      <c r="Q1937" s="2">
        <v>42265</v>
      </c>
      <c r="R1937" s="13"/>
      <c r="S1937" s="1">
        <v>42242</v>
      </c>
      <c r="T1937" t="s">
        <v>61</v>
      </c>
      <c r="U1937" s="2">
        <v>42356</v>
      </c>
      <c r="V1937" s="13"/>
      <c r="AC1937" s="1">
        <v>42271</v>
      </c>
      <c r="AD1937">
        <v>3949.18</v>
      </c>
    </row>
    <row r="1938" spans="1:30" x14ac:dyDescent="0.25">
      <c r="A1938" s="1">
        <v>42249</v>
      </c>
      <c r="B1938">
        <v>3618.2510000000002</v>
      </c>
      <c r="C1938" s="1">
        <v>42249</v>
      </c>
      <c r="D1938">
        <v>1948.86</v>
      </c>
      <c r="E1938" s="1">
        <v>42249</v>
      </c>
      <c r="F1938">
        <v>2.2050000000000001</v>
      </c>
      <c r="G1938" s="1">
        <v>39349</v>
      </c>
      <c r="H1938">
        <v>5.2</v>
      </c>
      <c r="I1938" s="1">
        <v>42243</v>
      </c>
      <c r="J1938">
        <v>1989.25</v>
      </c>
      <c r="K1938" s="1">
        <v>42243</v>
      </c>
      <c r="L1938">
        <v>1980.5</v>
      </c>
      <c r="M1938" s="1">
        <v>42244</v>
      </c>
      <c r="N1938">
        <v>-8.6999999999999993</v>
      </c>
      <c r="O1938" s="2">
        <v>42243</v>
      </c>
      <c r="P1938" t="s">
        <v>60</v>
      </c>
      <c r="Q1938" s="2">
        <v>42265</v>
      </c>
      <c r="R1938" s="13"/>
      <c r="S1938" s="1">
        <v>42243</v>
      </c>
      <c r="T1938" t="s">
        <v>61</v>
      </c>
      <c r="U1938" s="2">
        <v>42356</v>
      </c>
      <c r="V1938" s="13"/>
      <c r="AC1938" s="1">
        <v>42272</v>
      </c>
      <c r="AD1938">
        <v>3948.34</v>
      </c>
    </row>
    <row r="1939" spans="1:30" x14ac:dyDescent="0.25">
      <c r="A1939" s="1">
        <v>42250</v>
      </c>
      <c r="B1939">
        <v>3622.6579999999999</v>
      </c>
      <c r="C1939" s="1">
        <v>42250</v>
      </c>
      <c r="D1939">
        <v>1951.13</v>
      </c>
      <c r="E1939" s="1">
        <v>42250</v>
      </c>
      <c r="F1939">
        <v>2.2014</v>
      </c>
      <c r="G1939" s="1">
        <v>39350</v>
      </c>
      <c r="H1939">
        <v>5.2</v>
      </c>
      <c r="I1939" s="1">
        <v>42244</v>
      </c>
      <c r="J1939">
        <v>1989.75</v>
      </c>
      <c r="K1939" s="1">
        <v>42244</v>
      </c>
      <c r="L1939">
        <v>1981</v>
      </c>
      <c r="M1939" s="1">
        <v>42247</v>
      </c>
      <c r="N1939">
        <v>-8.5</v>
      </c>
      <c r="O1939" s="2">
        <v>42244</v>
      </c>
      <c r="P1939" t="s">
        <v>60</v>
      </c>
      <c r="Q1939" s="2">
        <v>42265</v>
      </c>
      <c r="R1939" s="13"/>
      <c r="S1939" s="1">
        <v>42244</v>
      </c>
      <c r="T1939" t="s">
        <v>61</v>
      </c>
      <c r="U1939" s="2">
        <v>42356</v>
      </c>
      <c r="V1939" s="13"/>
      <c r="AC1939" s="1">
        <v>42275</v>
      </c>
      <c r="AD1939">
        <v>3919.23</v>
      </c>
    </row>
    <row r="1940" spans="1:30" x14ac:dyDescent="0.25">
      <c r="A1940" s="1">
        <v>42251</v>
      </c>
      <c r="B1940">
        <v>3567.413</v>
      </c>
      <c r="C1940" s="1">
        <v>42251</v>
      </c>
      <c r="D1940">
        <v>1921.22</v>
      </c>
      <c r="E1940" s="1">
        <v>42251</v>
      </c>
      <c r="F1940">
        <v>2.2364999999999999</v>
      </c>
      <c r="G1940" s="1">
        <v>39351</v>
      </c>
      <c r="H1940">
        <v>5.1981299999999999</v>
      </c>
      <c r="I1940" s="1">
        <v>42247</v>
      </c>
      <c r="J1940">
        <v>1969.25</v>
      </c>
      <c r="K1940" s="1">
        <v>42247</v>
      </c>
      <c r="L1940">
        <v>1960.75</v>
      </c>
      <c r="M1940" s="1">
        <v>42248</v>
      </c>
      <c r="N1940">
        <v>-8.6999999999999993</v>
      </c>
      <c r="O1940" s="2">
        <v>42247</v>
      </c>
      <c r="P1940" t="s">
        <v>60</v>
      </c>
      <c r="Q1940" s="2">
        <v>42265</v>
      </c>
      <c r="R1940" s="13"/>
      <c r="S1940" s="1">
        <v>42247</v>
      </c>
      <c r="T1940" t="s">
        <v>61</v>
      </c>
      <c r="U1940" s="2">
        <v>42356</v>
      </c>
      <c r="V1940" s="13"/>
      <c r="AC1940" s="1">
        <v>42276</v>
      </c>
      <c r="AD1940">
        <v>3924.63</v>
      </c>
    </row>
    <row r="1941" spans="1:30" x14ac:dyDescent="0.25">
      <c r="A1941" s="1">
        <v>42255</v>
      </c>
      <c r="B1941">
        <v>3657.3229999999999</v>
      </c>
      <c r="C1941" s="1">
        <v>42255</v>
      </c>
      <c r="D1941">
        <v>1969.41</v>
      </c>
      <c r="E1941" s="1">
        <v>42255</v>
      </c>
      <c r="F1941">
        <v>2.1825000000000001</v>
      </c>
      <c r="G1941" s="1">
        <v>39352</v>
      </c>
      <c r="H1941">
        <v>5.2306299999999997</v>
      </c>
      <c r="I1941" s="1">
        <v>42248</v>
      </c>
      <c r="J1941">
        <v>1916</v>
      </c>
      <c r="K1941" s="1">
        <v>42248</v>
      </c>
      <c r="L1941">
        <v>1907.25</v>
      </c>
      <c r="M1941" s="1">
        <v>42249</v>
      </c>
      <c r="N1941">
        <v>-8.8000000000000007</v>
      </c>
      <c r="O1941" s="2">
        <v>42248</v>
      </c>
      <c r="P1941" t="s">
        <v>60</v>
      </c>
      <c r="Q1941" s="2">
        <v>42265</v>
      </c>
      <c r="R1941" s="13"/>
      <c r="S1941" s="1">
        <v>42248</v>
      </c>
      <c r="T1941" t="s">
        <v>61</v>
      </c>
      <c r="U1941" s="2">
        <v>42356</v>
      </c>
      <c r="V1941" s="13"/>
      <c r="AC1941" s="1">
        <v>42277</v>
      </c>
      <c r="AD1941">
        <v>3980.95</v>
      </c>
    </row>
    <row r="1942" spans="1:30" x14ac:dyDescent="0.25">
      <c r="A1942" s="1">
        <v>42256</v>
      </c>
      <c r="B1942">
        <v>3606.8040000000001</v>
      </c>
      <c r="C1942" s="1">
        <v>42256</v>
      </c>
      <c r="D1942">
        <v>1942.04</v>
      </c>
      <c r="E1942" s="1">
        <v>42256</v>
      </c>
      <c r="F1942">
        <v>2.2143999999999999</v>
      </c>
      <c r="G1942" s="1">
        <v>39353</v>
      </c>
      <c r="H1942">
        <v>5.2287499999999998</v>
      </c>
      <c r="I1942" s="1">
        <v>42249</v>
      </c>
      <c r="J1942">
        <v>1947</v>
      </c>
      <c r="K1942" s="1">
        <v>42249</v>
      </c>
      <c r="L1942">
        <v>1938.25</v>
      </c>
      <c r="M1942" s="1">
        <v>42250</v>
      </c>
      <c r="N1942">
        <v>-8.9</v>
      </c>
      <c r="O1942" s="2">
        <v>42249</v>
      </c>
      <c r="P1942" t="s">
        <v>60</v>
      </c>
      <c r="Q1942" s="2">
        <v>42265</v>
      </c>
      <c r="R1942" s="13"/>
      <c r="S1942" s="1">
        <v>42249</v>
      </c>
      <c r="T1942" t="s">
        <v>61</v>
      </c>
      <c r="U1942" s="2">
        <v>42356</v>
      </c>
      <c r="V1942" s="13"/>
      <c r="AC1942" s="1">
        <v>42278</v>
      </c>
      <c r="AD1942">
        <v>3978.61</v>
      </c>
    </row>
    <row r="1943" spans="1:30" x14ac:dyDescent="0.25">
      <c r="A1943" s="1">
        <v>42257</v>
      </c>
      <c r="B1943">
        <v>3626.1439999999998</v>
      </c>
      <c r="C1943" s="1">
        <v>42257</v>
      </c>
      <c r="D1943">
        <v>1952.29</v>
      </c>
      <c r="E1943" s="1">
        <v>42257</v>
      </c>
      <c r="F1943">
        <v>2.2046999999999999</v>
      </c>
      <c r="G1943" s="1">
        <v>39356</v>
      </c>
      <c r="H1943">
        <v>5.23</v>
      </c>
      <c r="I1943" s="1">
        <v>42250</v>
      </c>
      <c r="J1943">
        <v>1946</v>
      </c>
      <c r="K1943" s="1">
        <v>42250</v>
      </c>
      <c r="L1943">
        <v>1937.25</v>
      </c>
      <c r="M1943" s="1">
        <v>42251</v>
      </c>
      <c r="N1943">
        <v>-9</v>
      </c>
      <c r="O1943" s="2">
        <v>42250</v>
      </c>
      <c r="P1943" t="s">
        <v>60</v>
      </c>
      <c r="Q1943" s="2">
        <v>42265</v>
      </c>
      <c r="R1943" s="13"/>
      <c r="S1943" s="1">
        <v>42250</v>
      </c>
      <c r="T1943" t="s">
        <v>61</v>
      </c>
      <c r="U1943" s="2">
        <v>42356</v>
      </c>
      <c r="V1943" s="13"/>
      <c r="AC1943" s="1">
        <v>42279</v>
      </c>
      <c r="AD1943">
        <v>3954.1</v>
      </c>
    </row>
    <row r="1944" spans="1:30" x14ac:dyDescent="0.25">
      <c r="A1944" s="1">
        <v>42258</v>
      </c>
      <c r="B1944">
        <v>3643.5410000000002</v>
      </c>
      <c r="C1944" s="1">
        <v>42258</v>
      </c>
      <c r="D1944">
        <v>1961.05</v>
      </c>
      <c r="E1944" s="1">
        <v>42258</v>
      </c>
      <c r="F1944">
        <v>2.1968999999999999</v>
      </c>
      <c r="G1944" s="1">
        <v>39357</v>
      </c>
      <c r="H1944">
        <v>5.24</v>
      </c>
      <c r="I1944" s="1">
        <v>42251</v>
      </c>
      <c r="J1944">
        <v>1921.75</v>
      </c>
      <c r="K1944" s="1">
        <v>42251</v>
      </c>
      <c r="L1944">
        <v>1912.75</v>
      </c>
      <c r="M1944" s="1">
        <v>42255</v>
      </c>
      <c r="N1944">
        <v>-9</v>
      </c>
      <c r="O1944" s="2">
        <v>42251</v>
      </c>
      <c r="P1944" t="s">
        <v>60</v>
      </c>
      <c r="Q1944" s="2">
        <v>42265</v>
      </c>
      <c r="R1944" s="13"/>
      <c r="S1944" s="1">
        <v>42251</v>
      </c>
      <c r="T1944" t="s">
        <v>61</v>
      </c>
      <c r="U1944" s="2">
        <v>42356</v>
      </c>
      <c r="V1944" s="13"/>
      <c r="AC1944" s="1">
        <v>42282</v>
      </c>
      <c r="AD1944">
        <v>3879.11</v>
      </c>
    </row>
    <row r="1945" spans="1:30" x14ac:dyDescent="0.25">
      <c r="A1945" s="1">
        <v>42261</v>
      </c>
      <c r="B1945">
        <v>3628.8690000000001</v>
      </c>
      <c r="C1945" s="1">
        <v>42261</v>
      </c>
      <c r="D1945">
        <v>1953.03</v>
      </c>
      <c r="E1945" s="1">
        <v>42261</v>
      </c>
      <c r="F1945">
        <v>2.2105999999999999</v>
      </c>
      <c r="G1945" s="1">
        <v>39358</v>
      </c>
      <c r="H1945">
        <v>5.2437500000000004</v>
      </c>
      <c r="I1945" s="1">
        <v>42255</v>
      </c>
      <c r="J1945">
        <v>1965.75</v>
      </c>
      <c r="K1945" s="1">
        <v>42255</v>
      </c>
      <c r="L1945">
        <v>1956.75</v>
      </c>
      <c r="M1945" s="1">
        <v>42256</v>
      </c>
      <c r="N1945">
        <v>-9.1999999999999993</v>
      </c>
      <c r="O1945" s="2">
        <v>42255</v>
      </c>
      <c r="P1945" t="s">
        <v>60</v>
      </c>
      <c r="Q1945" s="2">
        <v>42265</v>
      </c>
      <c r="R1945" s="13"/>
      <c r="S1945" s="1">
        <v>42255</v>
      </c>
      <c r="T1945" t="s">
        <v>61</v>
      </c>
      <c r="U1945" s="2">
        <v>42356</v>
      </c>
      <c r="V1945" s="13"/>
      <c r="AC1945" s="1">
        <v>42283</v>
      </c>
      <c r="AD1945">
        <v>3898.33</v>
      </c>
    </row>
    <row r="1946" spans="1:30" x14ac:dyDescent="0.25">
      <c r="A1946" s="1">
        <v>42262</v>
      </c>
      <c r="B1946">
        <v>3675.4810000000002</v>
      </c>
      <c r="C1946" s="1">
        <v>42262</v>
      </c>
      <c r="D1946">
        <v>1978.09</v>
      </c>
      <c r="E1946" s="1">
        <v>42262</v>
      </c>
      <c r="F1946">
        <v>2.1827000000000001</v>
      </c>
      <c r="G1946" s="1">
        <v>39359</v>
      </c>
      <c r="H1946">
        <v>5.2437500000000004</v>
      </c>
      <c r="I1946" s="1">
        <v>42256</v>
      </c>
      <c r="J1946">
        <v>1942.75</v>
      </c>
      <c r="K1946" s="1">
        <v>42256</v>
      </c>
      <c r="L1946">
        <v>1933.5</v>
      </c>
      <c r="M1946" s="1">
        <v>42257</v>
      </c>
      <c r="N1946">
        <v>-9.8000000000000007</v>
      </c>
      <c r="O1946" s="2">
        <v>42256</v>
      </c>
      <c r="P1946" t="s">
        <v>60</v>
      </c>
      <c r="Q1946" s="2">
        <v>42265</v>
      </c>
      <c r="R1946" s="13"/>
      <c r="S1946" s="1">
        <v>42256</v>
      </c>
      <c r="T1946" t="s">
        <v>61</v>
      </c>
      <c r="U1946" s="2">
        <v>42356</v>
      </c>
      <c r="V1946" s="13"/>
      <c r="AC1946" s="1">
        <v>42284</v>
      </c>
      <c r="AD1946">
        <v>3875.2</v>
      </c>
    </row>
    <row r="1947" spans="1:30" x14ac:dyDescent="0.25">
      <c r="A1947" s="1">
        <v>42263</v>
      </c>
      <c r="B1947">
        <v>3707.625</v>
      </c>
      <c r="C1947" s="1">
        <v>42263</v>
      </c>
      <c r="D1947">
        <v>1995.31</v>
      </c>
      <c r="E1947" s="1">
        <v>42263</v>
      </c>
      <c r="F1947">
        <v>2.1650999999999998</v>
      </c>
      <c r="G1947" s="1">
        <v>39360</v>
      </c>
      <c r="H1947">
        <v>5.2431299999999998</v>
      </c>
      <c r="I1947" s="1">
        <v>42257</v>
      </c>
      <c r="J1947">
        <v>1949.5</v>
      </c>
      <c r="K1947" s="1">
        <v>42257</v>
      </c>
      <c r="L1947">
        <v>1939.75</v>
      </c>
      <c r="M1947" s="1">
        <v>42258</v>
      </c>
      <c r="N1947">
        <v>-9.9</v>
      </c>
      <c r="O1947" s="2">
        <v>42257</v>
      </c>
      <c r="P1947" t="s">
        <v>60</v>
      </c>
      <c r="Q1947" s="2">
        <v>42265</v>
      </c>
      <c r="R1947" s="13"/>
      <c r="S1947" s="1">
        <v>42257</v>
      </c>
      <c r="T1947" t="s">
        <v>61</v>
      </c>
      <c r="U1947" s="2">
        <v>42356</v>
      </c>
      <c r="V1947" s="13"/>
      <c r="AC1947" s="1">
        <v>42285</v>
      </c>
      <c r="AD1947">
        <v>3849.95</v>
      </c>
    </row>
    <row r="1948" spans="1:30" x14ac:dyDescent="0.25">
      <c r="A1948" s="1">
        <v>42264</v>
      </c>
      <c r="B1948">
        <v>3698.7440000000001</v>
      </c>
      <c r="C1948" s="1">
        <v>42264</v>
      </c>
      <c r="D1948">
        <v>1990.2</v>
      </c>
      <c r="E1948" s="1">
        <v>42264</v>
      </c>
      <c r="F1948">
        <v>2.1715</v>
      </c>
      <c r="G1948" s="1">
        <v>39364</v>
      </c>
      <c r="H1948">
        <v>5.2487500000000002</v>
      </c>
      <c r="I1948" s="1">
        <v>42258</v>
      </c>
      <c r="J1948">
        <v>1960.25</v>
      </c>
      <c r="K1948" s="1">
        <v>42258</v>
      </c>
      <c r="L1948">
        <v>1950.25</v>
      </c>
      <c r="M1948" s="1">
        <v>42261</v>
      </c>
      <c r="N1948">
        <v>-10</v>
      </c>
      <c r="O1948" s="2">
        <v>42258</v>
      </c>
      <c r="P1948" t="s">
        <v>60</v>
      </c>
      <c r="Q1948" s="2">
        <v>42265</v>
      </c>
      <c r="R1948" s="13"/>
      <c r="S1948" s="1">
        <v>42258</v>
      </c>
      <c r="T1948" t="s">
        <v>61</v>
      </c>
      <c r="U1948" s="2">
        <v>42356</v>
      </c>
      <c r="V1948" s="13"/>
      <c r="AC1948" s="1">
        <v>42286</v>
      </c>
      <c r="AD1948">
        <v>3847.66</v>
      </c>
    </row>
    <row r="1949" spans="1:30" x14ac:dyDescent="0.25">
      <c r="A1949" s="1">
        <v>42265</v>
      </c>
      <c r="B1949">
        <v>3638.9850000000001</v>
      </c>
      <c r="C1949" s="1">
        <v>42265</v>
      </c>
      <c r="D1949">
        <v>1958.03</v>
      </c>
      <c r="E1949" s="1">
        <v>42265</v>
      </c>
      <c r="F1949">
        <v>2.2073</v>
      </c>
      <c r="G1949" s="1">
        <v>39365</v>
      </c>
      <c r="H1949">
        <v>5.2474999999999996</v>
      </c>
      <c r="I1949" s="1">
        <v>42261</v>
      </c>
      <c r="J1949">
        <v>1954</v>
      </c>
      <c r="K1949" s="1">
        <v>42261</v>
      </c>
      <c r="L1949">
        <v>1944</v>
      </c>
      <c r="M1949" s="1">
        <v>42262</v>
      </c>
      <c r="N1949">
        <v>-9.6999999999999993</v>
      </c>
      <c r="O1949" s="2">
        <v>42261</v>
      </c>
      <c r="P1949" t="s">
        <v>60</v>
      </c>
      <c r="Q1949" s="2">
        <v>42265</v>
      </c>
      <c r="R1949" s="13"/>
      <c r="S1949" s="1">
        <v>42261</v>
      </c>
      <c r="T1949" t="s">
        <v>61</v>
      </c>
      <c r="U1949" s="2">
        <v>42356</v>
      </c>
      <c r="V1949" s="13"/>
      <c r="AC1949" s="1">
        <v>42290</v>
      </c>
      <c r="AD1949">
        <v>3853.84</v>
      </c>
    </row>
    <row r="1950" spans="1:30" x14ac:dyDescent="0.25">
      <c r="A1950" s="1">
        <v>42268</v>
      </c>
      <c r="B1950">
        <v>3655.636</v>
      </c>
      <c r="C1950" s="1">
        <v>42268</v>
      </c>
      <c r="D1950">
        <v>1966.97</v>
      </c>
      <c r="E1950" s="1">
        <v>42268</v>
      </c>
      <c r="F1950">
        <v>2.1937000000000002</v>
      </c>
      <c r="G1950" s="1">
        <v>39366</v>
      </c>
      <c r="H1950">
        <v>5.2424999999999997</v>
      </c>
      <c r="I1950" s="1">
        <v>42262</v>
      </c>
      <c r="J1950">
        <v>1979.75</v>
      </c>
      <c r="K1950" s="1">
        <v>42262</v>
      </c>
      <c r="L1950">
        <v>1970</v>
      </c>
      <c r="M1950" s="1">
        <v>42263</v>
      </c>
      <c r="N1950">
        <v>-10.199999999999999</v>
      </c>
      <c r="O1950" s="2">
        <v>42262</v>
      </c>
      <c r="P1950" t="s">
        <v>60</v>
      </c>
      <c r="Q1950" s="2">
        <v>42265</v>
      </c>
      <c r="R1950" s="13"/>
      <c r="S1950" s="1">
        <v>42262</v>
      </c>
      <c r="T1950" t="s">
        <v>61</v>
      </c>
      <c r="U1950" s="2">
        <v>42356</v>
      </c>
      <c r="V1950" s="13"/>
      <c r="AC1950" s="1">
        <v>42291</v>
      </c>
      <c r="AD1950">
        <v>3851.35</v>
      </c>
    </row>
    <row r="1951" spans="1:30" x14ac:dyDescent="0.25">
      <c r="A1951" s="1">
        <v>42269</v>
      </c>
      <c r="B1951">
        <v>3610.7040000000002</v>
      </c>
      <c r="C1951" s="1">
        <v>42269</v>
      </c>
      <c r="D1951">
        <v>1942.74</v>
      </c>
      <c r="E1951" s="1">
        <v>42269</v>
      </c>
      <c r="F1951">
        <v>2.2212999999999998</v>
      </c>
      <c r="G1951" s="1">
        <v>39367</v>
      </c>
      <c r="H1951">
        <v>5.2237499999999999</v>
      </c>
      <c r="I1951" s="1">
        <v>42263</v>
      </c>
      <c r="J1951">
        <v>1998.25</v>
      </c>
      <c r="K1951" s="1">
        <v>42263</v>
      </c>
      <c r="L1951">
        <v>1988</v>
      </c>
      <c r="M1951" s="1">
        <v>42264</v>
      </c>
      <c r="N1951">
        <v>-10.6</v>
      </c>
      <c r="O1951" s="2">
        <v>42263</v>
      </c>
      <c r="P1951" t="s">
        <v>60</v>
      </c>
      <c r="Q1951" s="2">
        <v>42265</v>
      </c>
      <c r="R1951" s="13"/>
      <c r="S1951" s="1">
        <v>42263</v>
      </c>
      <c r="T1951" t="s">
        <v>61</v>
      </c>
      <c r="U1951" s="2">
        <v>42356</v>
      </c>
      <c r="V1951" s="13"/>
      <c r="AC1951" s="1">
        <v>42292</v>
      </c>
      <c r="AD1951">
        <v>3871.26</v>
      </c>
    </row>
    <row r="1952" spans="1:30" x14ac:dyDescent="0.25">
      <c r="A1952" s="1">
        <v>42270</v>
      </c>
      <c r="B1952">
        <v>3603.4850000000001</v>
      </c>
      <c r="C1952" s="1">
        <v>42270</v>
      </c>
      <c r="D1952">
        <v>1938.76</v>
      </c>
      <c r="E1952" s="1">
        <v>42270</v>
      </c>
      <c r="F1952">
        <v>2.2267000000000001</v>
      </c>
      <c r="G1952" s="1">
        <v>39370</v>
      </c>
      <c r="H1952">
        <v>5.2143800000000002</v>
      </c>
      <c r="I1952" s="1">
        <v>42264</v>
      </c>
      <c r="J1952">
        <v>1987.75</v>
      </c>
      <c r="K1952" s="1">
        <v>42264</v>
      </c>
      <c r="L1952">
        <v>1977.25</v>
      </c>
      <c r="M1952" s="1">
        <v>42265</v>
      </c>
      <c r="N1952">
        <v>-11.15</v>
      </c>
      <c r="O1952" s="2">
        <v>42264</v>
      </c>
      <c r="P1952" t="s">
        <v>60</v>
      </c>
      <c r="Q1952" s="2">
        <v>42265</v>
      </c>
      <c r="R1952" s="13"/>
      <c r="S1952" s="1">
        <v>42264</v>
      </c>
      <c r="T1952" t="s">
        <v>61</v>
      </c>
      <c r="U1952" s="2">
        <v>42356</v>
      </c>
      <c r="V1952" s="13"/>
      <c r="AC1952" s="1">
        <v>42293</v>
      </c>
      <c r="AD1952">
        <v>3865.37</v>
      </c>
    </row>
    <row r="1953" spans="1:30" x14ac:dyDescent="0.25">
      <c r="A1953" s="1">
        <v>42271</v>
      </c>
      <c r="B1953">
        <v>3591.37</v>
      </c>
      <c r="C1953" s="1">
        <v>42271</v>
      </c>
      <c r="D1953">
        <v>1932.24</v>
      </c>
      <c r="E1953" s="1">
        <v>42271</v>
      </c>
      <c r="F1953">
        <v>2.2342</v>
      </c>
      <c r="G1953" s="1">
        <v>39371</v>
      </c>
      <c r="H1953">
        <v>5.2087500000000002</v>
      </c>
      <c r="I1953" s="1">
        <v>42265</v>
      </c>
      <c r="J1953">
        <v>1960</v>
      </c>
      <c r="K1953" s="1">
        <v>42265</v>
      </c>
      <c r="L1953">
        <v>1950.5</v>
      </c>
      <c r="M1953" s="1">
        <v>42268</v>
      </c>
      <c r="N1953">
        <v>-7.6</v>
      </c>
      <c r="O1953" s="2">
        <v>42265</v>
      </c>
      <c r="P1953" t="s">
        <v>60</v>
      </c>
      <c r="Q1953" s="2">
        <v>42265</v>
      </c>
      <c r="R1953" s="13"/>
      <c r="S1953" s="1">
        <v>42265</v>
      </c>
      <c r="T1953" t="s">
        <v>61</v>
      </c>
      <c r="U1953" s="2">
        <v>42356</v>
      </c>
      <c r="V1953" s="13"/>
      <c r="AC1953" s="1">
        <v>42296</v>
      </c>
      <c r="AD1953">
        <v>3864.86</v>
      </c>
    </row>
    <row r="1954" spans="1:30" x14ac:dyDescent="0.25">
      <c r="A1954" s="1">
        <v>42272</v>
      </c>
      <c r="B1954">
        <v>3589.7089999999998</v>
      </c>
      <c r="C1954" s="1">
        <v>42272</v>
      </c>
      <c r="D1954">
        <v>1931.34</v>
      </c>
      <c r="E1954" s="1">
        <v>42272</v>
      </c>
      <c r="F1954">
        <v>2.2351999999999999</v>
      </c>
      <c r="G1954" s="1">
        <v>39372</v>
      </c>
      <c r="H1954">
        <v>5.1987500000000004</v>
      </c>
      <c r="I1954" s="1">
        <v>42268</v>
      </c>
      <c r="J1954">
        <v>1963</v>
      </c>
      <c r="K1954" s="1">
        <v>42268</v>
      </c>
      <c r="L1954">
        <v>1955.5</v>
      </c>
      <c r="M1954" s="1">
        <v>42269</v>
      </c>
      <c r="N1954">
        <v>-7.6</v>
      </c>
      <c r="O1954" s="2">
        <v>42268</v>
      </c>
      <c r="P1954" t="s">
        <v>61</v>
      </c>
      <c r="Q1954" s="2">
        <v>42356</v>
      </c>
      <c r="R1954" s="13"/>
      <c r="S1954" s="1">
        <v>42268</v>
      </c>
      <c r="T1954" t="s">
        <v>62</v>
      </c>
      <c r="U1954" s="2">
        <v>42447</v>
      </c>
      <c r="V1954" s="13"/>
      <c r="AC1954" s="1">
        <v>42297</v>
      </c>
      <c r="AD1954">
        <v>3866.86</v>
      </c>
    </row>
    <row r="1955" spans="1:30" x14ac:dyDescent="0.25">
      <c r="A1955" s="1">
        <v>42275</v>
      </c>
      <c r="B1955">
        <v>3498.614</v>
      </c>
      <c r="C1955" s="1">
        <v>42275</v>
      </c>
      <c r="D1955">
        <v>1881.77</v>
      </c>
      <c r="E1955" s="1">
        <v>42275</v>
      </c>
      <c r="F1955">
        <v>2.2948</v>
      </c>
      <c r="G1955" s="1">
        <v>39373</v>
      </c>
      <c r="H1955">
        <v>5.18</v>
      </c>
      <c r="I1955" s="1">
        <v>42269</v>
      </c>
      <c r="J1955">
        <v>1932</v>
      </c>
      <c r="K1955" s="1">
        <v>42269</v>
      </c>
      <c r="L1955">
        <v>1924.5</v>
      </c>
      <c r="M1955" s="1">
        <v>42270</v>
      </c>
      <c r="N1955">
        <v>-7.7</v>
      </c>
      <c r="O1955" s="2">
        <v>42269</v>
      </c>
      <c r="P1955" t="s">
        <v>61</v>
      </c>
      <c r="Q1955" s="2">
        <v>42356</v>
      </c>
      <c r="R1955" s="13"/>
      <c r="S1955" s="1">
        <v>42269</v>
      </c>
      <c r="T1955" t="s">
        <v>62</v>
      </c>
      <c r="U1955" s="2">
        <v>42447</v>
      </c>
      <c r="V1955" s="13"/>
      <c r="AC1955" s="1">
        <v>42298</v>
      </c>
      <c r="AD1955">
        <v>3870.78</v>
      </c>
    </row>
    <row r="1956" spans="1:30" x14ac:dyDescent="0.25">
      <c r="A1956" s="1">
        <v>42276</v>
      </c>
      <c r="B1956">
        <v>3503.125</v>
      </c>
      <c r="C1956" s="1">
        <v>42276</v>
      </c>
      <c r="D1956">
        <v>1884.09</v>
      </c>
      <c r="E1956" s="1">
        <v>42276</v>
      </c>
      <c r="F1956">
        <v>2.2922000000000002</v>
      </c>
      <c r="G1956" s="1">
        <v>39374</v>
      </c>
      <c r="H1956">
        <v>5.1512500000000001</v>
      </c>
      <c r="I1956" s="1">
        <v>42270</v>
      </c>
      <c r="J1956">
        <v>1928.5</v>
      </c>
      <c r="K1956" s="1">
        <v>42270</v>
      </c>
      <c r="L1956">
        <v>1921</v>
      </c>
      <c r="M1956" s="1">
        <v>42271</v>
      </c>
      <c r="N1956">
        <v>-8</v>
      </c>
      <c r="O1956" s="2">
        <v>42270</v>
      </c>
      <c r="P1956" t="s">
        <v>61</v>
      </c>
      <c r="Q1956" s="2">
        <v>42356</v>
      </c>
      <c r="R1956" s="13"/>
      <c r="S1956" s="1">
        <v>42270</v>
      </c>
      <c r="T1956" t="s">
        <v>62</v>
      </c>
      <c r="U1956" s="2">
        <v>42447</v>
      </c>
      <c r="V1956" s="13"/>
      <c r="AC1956" s="1">
        <v>42299</v>
      </c>
      <c r="AD1956">
        <v>3884.34</v>
      </c>
    </row>
    <row r="1957" spans="1:30" x14ac:dyDescent="0.25">
      <c r="A1957" s="1">
        <v>42277</v>
      </c>
      <c r="B1957">
        <v>3570.1709999999998</v>
      </c>
      <c r="C1957" s="1">
        <v>42277</v>
      </c>
      <c r="D1957">
        <v>1920.03</v>
      </c>
      <c r="E1957" s="1">
        <v>42277</v>
      </c>
      <c r="F1957">
        <v>2.2496999999999998</v>
      </c>
      <c r="G1957" s="1">
        <v>39377</v>
      </c>
      <c r="H1957">
        <v>5.0925000000000002</v>
      </c>
      <c r="I1957" s="1">
        <v>42271</v>
      </c>
      <c r="J1957">
        <v>1918.75</v>
      </c>
      <c r="K1957" s="1">
        <v>42271</v>
      </c>
      <c r="L1957">
        <v>1910.75</v>
      </c>
      <c r="M1957" s="1">
        <v>42272</v>
      </c>
      <c r="N1957">
        <v>-7.9</v>
      </c>
      <c r="O1957" s="2">
        <v>42271</v>
      </c>
      <c r="P1957" t="s">
        <v>61</v>
      </c>
      <c r="Q1957" s="2">
        <v>42356</v>
      </c>
      <c r="R1957" s="13"/>
      <c r="S1957" s="1">
        <v>42271</v>
      </c>
      <c r="T1957" t="s">
        <v>62</v>
      </c>
      <c r="U1957" s="2">
        <v>42447</v>
      </c>
      <c r="V1957" s="13"/>
      <c r="AC1957" s="1">
        <v>42300</v>
      </c>
      <c r="AD1957">
        <v>3864.27</v>
      </c>
    </row>
    <row r="1958" spans="1:30" x14ac:dyDescent="0.25">
      <c r="A1958" s="1">
        <v>42278</v>
      </c>
      <c r="B1958">
        <v>3577.471</v>
      </c>
      <c r="C1958" s="1">
        <v>42278</v>
      </c>
      <c r="D1958">
        <v>1923.82</v>
      </c>
      <c r="E1958" s="1">
        <v>42278</v>
      </c>
      <c r="F1958">
        <v>2.2458999999999998</v>
      </c>
      <c r="G1958" s="1">
        <v>39378</v>
      </c>
      <c r="H1958">
        <v>5.0837500000000002</v>
      </c>
      <c r="I1958" s="1">
        <v>42272</v>
      </c>
      <c r="J1958">
        <v>1919.25</v>
      </c>
      <c r="K1958" s="1">
        <v>42272</v>
      </c>
      <c r="L1958">
        <v>1911.25</v>
      </c>
      <c r="M1958" s="1">
        <v>42275</v>
      </c>
      <c r="N1958">
        <v>-8</v>
      </c>
      <c r="O1958" s="2">
        <v>42272</v>
      </c>
      <c r="P1958" t="s">
        <v>61</v>
      </c>
      <c r="Q1958" s="2">
        <v>42356</v>
      </c>
      <c r="R1958" s="13"/>
      <c r="S1958" s="1">
        <v>42272</v>
      </c>
      <c r="T1958" t="s">
        <v>62</v>
      </c>
      <c r="U1958" s="2">
        <v>42447</v>
      </c>
      <c r="V1958" s="13"/>
      <c r="AC1958" s="1">
        <v>42303</v>
      </c>
      <c r="AD1958">
        <v>3870.15</v>
      </c>
    </row>
    <row r="1959" spans="1:30" x14ac:dyDescent="0.25">
      <c r="A1959" s="1">
        <v>42279</v>
      </c>
      <c r="B1959">
        <v>3629.038</v>
      </c>
      <c r="C1959" s="1">
        <v>42279</v>
      </c>
      <c r="D1959">
        <v>1951.36</v>
      </c>
      <c r="E1959" s="1">
        <v>42279</v>
      </c>
      <c r="F1959">
        <v>2.2151999999999998</v>
      </c>
      <c r="G1959" s="1">
        <v>39379</v>
      </c>
      <c r="H1959">
        <v>5.0650000000000004</v>
      </c>
      <c r="I1959" s="1">
        <v>42275</v>
      </c>
      <c r="J1959">
        <v>1872</v>
      </c>
      <c r="K1959" s="1">
        <v>42275</v>
      </c>
      <c r="L1959">
        <v>1864</v>
      </c>
      <c r="M1959" s="1">
        <v>42276</v>
      </c>
      <c r="N1959">
        <v>-8.3000000000000007</v>
      </c>
      <c r="O1959" s="2">
        <v>42275</v>
      </c>
      <c r="P1959" t="s">
        <v>61</v>
      </c>
      <c r="Q1959" s="2">
        <v>42356</v>
      </c>
      <c r="R1959" s="13"/>
      <c r="S1959" s="1">
        <v>42275</v>
      </c>
      <c r="T1959" t="s">
        <v>62</v>
      </c>
      <c r="U1959" s="2">
        <v>42447</v>
      </c>
      <c r="V1959" s="13"/>
      <c r="AC1959" s="1">
        <v>42304</v>
      </c>
      <c r="AD1959">
        <v>3875.13</v>
      </c>
    </row>
    <row r="1960" spans="1:30" x14ac:dyDescent="0.25">
      <c r="A1960" s="1">
        <v>42282</v>
      </c>
      <c r="B1960">
        <v>3695.6060000000002</v>
      </c>
      <c r="C1960" s="1">
        <v>42282</v>
      </c>
      <c r="D1960">
        <v>1987.05</v>
      </c>
      <c r="E1960" s="1">
        <v>42282</v>
      </c>
      <c r="F1960">
        <v>2.1758999999999999</v>
      </c>
      <c r="G1960" s="1">
        <v>39380</v>
      </c>
      <c r="H1960">
        <v>5.0106299999999999</v>
      </c>
      <c r="I1960" s="1">
        <v>42276</v>
      </c>
      <c r="J1960">
        <v>1874.5</v>
      </c>
      <c r="K1960" s="1">
        <v>42276</v>
      </c>
      <c r="L1960">
        <v>1866.25</v>
      </c>
      <c r="M1960" s="1">
        <v>42277</v>
      </c>
      <c r="N1960">
        <v>-8.3000000000000007</v>
      </c>
      <c r="O1960" s="2">
        <v>42276</v>
      </c>
      <c r="P1960" t="s">
        <v>61</v>
      </c>
      <c r="Q1960" s="2">
        <v>42356</v>
      </c>
      <c r="R1960" s="13"/>
      <c r="S1960" s="1">
        <v>42276</v>
      </c>
      <c r="T1960" t="s">
        <v>62</v>
      </c>
      <c r="U1960" s="2">
        <v>42447</v>
      </c>
      <c r="V1960" s="13"/>
      <c r="AC1960" s="1">
        <v>42305</v>
      </c>
      <c r="AD1960">
        <v>3864.55</v>
      </c>
    </row>
    <row r="1961" spans="1:30" x14ac:dyDescent="0.25">
      <c r="A1961" s="1">
        <v>42283</v>
      </c>
      <c r="B1961">
        <v>3682.3330000000001</v>
      </c>
      <c r="C1961" s="1">
        <v>42283</v>
      </c>
      <c r="D1961">
        <v>1979.92</v>
      </c>
      <c r="E1961" s="1">
        <v>42283</v>
      </c>
      <c r="F1961">
        <v>2.1874000000000002</v>
      </c>
      <c r="G1961" s="1">
        <v>39381</v>
      </c>
      <c r="H1961">
        <v>4.9837499999999997</v>
      </c>
      <c r="I1961" s="1">
        <v>42277</v>
      </c>
      <c r="J1961">
        <v>1908.75</v>
      </c>
      <c r="K1961" s="1">
        <v>42277</v>
      </c>
      <c r="L1961">
        <v>1900.5</v>
      </c>
      <c r="M1961" s="1">
        <v>42278</v>
      </c>
      <c r="N1961">
        <v>-8.1999999999999993</v>
      </c>
      <c r="O1961" s="2">
        <v>42277</v>
      </c>
      <c r="P1961" t="s">
        <v>61</v>
      </c>
      <c r="Q1961" s="2">
        <v>42356</v>
      </c>
      <c r="R1961" s="13"/>
      <c r="S1961" s="1">
        <v>42277</v>
      </c>
      <c r="T1961" t="s">
        <v>62</v>
      </c>
      <c r="U1961" s="2">
        <v>42447</v>
      </c>
      <c r="V1961" s="13"/>
      <c r="AC1961" s="1">
        <v>42306</v>
      </c>
      <c r="AD1961">
        <v>3865.03</v>
      </c>
    </row>
    <row r="1962" spans="1:30" x14ac:dyDescent="0.25">
      <c r="A1962" s="1">
        <v>42284</v>
      </c>
      <c r="B1962">
        <v>3713.36</v>
      </c>
      <c r="C1962" s="1">
        <v>42284</v>
      </c>
      <c r="D1962">
        <v>1995.83</v>
      </c>
      <c r="E1962" s="1">
        <v>42284</v>
      </c>
      <c r="F1962">
        <v>2.1757</v>
      </c>
      <c r="G1962" s="1">
        <v>39384</v>
      </c>
      <c r="H1962">
        <v>4.96</v>
      </c>
      <c r="I1962" s="1">
        <v>42278</v>
      </c>
      <c r="J1962">
        <v>1916.75</v>
      </c>
      <c r="K1962" s="1">
        <v>42278</v>
      </c>
      <c r="L1962">
        <v>1908.5</v>
      </c>
      <c r="M1962" s="1">
        <v>42279</v>
      </c>
      <c r="N1962">
        <v>-8.3000000000000007</v>
      </c>
      <c r="O1962" s="2">
        <v>42278</v>
      </c>
      <c r="P1962" t="s">
        <v>61</v>
      </c>
      <c r="Q1962" s="2">
        <v>42356</v>
      </c>
      <c r="R1962" s="13"/>
      <c r="S1962" s="1">
        <v>42278</v>
      </c>
      <c r="T1962" t="s">
        <v>62</v>
      </c>
      <c r="U1962" s="2">
        <v>42447</v>
      </c>
      <c r="V1962" s="13"/>
      <c r="AC1962" s="1">
        <v>42307</v>
      </c>
      <c r="AD1962">
        <v>3869.9</v>
      </c>
    </row>
    <row r="1963" spans="1:30" x14ac:dyDescent="0.25">
      <c r="A1963" s="1">
        <v>42285</v>
      </c>
      <c r="B1963">
        <v>3746.1239999999998</v>
      </c>
      <c r="C1963" s="1">
        <v>42285</v>
      </c>
      <c r="D1963">
        <v>2013.43</v>
      </c>
      <c r="E1963" s="1">
        <v>42285</v>
      </c>
      <c r="F1963">
        <v>2.1547999999999998</v>
      </c>
      <c r="G1963" s="1">
        <v>39385</v>
      </c>
      <c r="H1963">
        <v>4.9112499999999999</v>
      </c>
      <c r="I1963" s="1">
        <v>42279</v>
      </c>
      <c r="J1963">
        <v>1943</v>
      </c>
      <c r="K1963" s="1">
        <v>42279</v>
      </c>
      <c r="L1963">
        <v>1934.75</v>
      </c>
      <c r="M1963" s="1">
        <v>42282</v>
      </c>
      <c r="N1963">
        <v>-8.4</v>
      </c>
      <c r="O1963" s="2">
        <v>42279</v>
      </c>
      <c r="P1963" t="s">
        <v>61</v>
      </c>
      <c r="Q1963" s="2">
        <v>42356</v>
      </c>
      <c r="R1963" s="13"/>
      <c r="S1963" s="1">
        <v>42279</v>
      </c>
      <c r="T1963" t="s">
        <v>62</v>
      </c>
      <c r="U1963" s="2">
        <v>42447</v>
      </c>
      <c r="V1963" s="13"/>
      <c r="AC1963" s="1">
        <v>42310</v>
      </c>
      <c r="AD1963">
        <v>3869.16</v>
      </c>
    </row>
    <row r="1964" spans="1:30" x14ac:dyDescent="0.25">
      <c r="A1964" s="1">
        <v>42286</v>
      </c>
      <c r="B1964">
        <v>3748.9580000000001</v>
      </c>
      <c r="C1964" s="1">
        <v>42286</v>
      </c>
      <c r="D1964">
        <v>2014.89</v>
      </c>
      <c r="E1964" s="1">
        <v>42286</v>
      </c>
      <c r="F1964">
        <v>2.1539000000000001</v>
      </c>
      <c r="G1964" s="1">
        <v>39386</v>
      </c>
      <c r="H1964">
        <v>4.8937499999999998</v>
      </c>
      <c r="I1964" s="1">
        <v>42282</v>
      </c>
      <c r="J1964">
        <v>1974.75</v>
      </c>
      <c r="K1964" s="1">
        <v>42282</v>
      </c>
      <c r="L1964">
        <v>1966.25</v>
      </c>
      <c r="M1964" s="1">
        <v>42283</v>
      </c>
      <c r="N1964">
        <v>-8.4</v>
      </c>
      <c r="O1964" s="2">
        <v>42282</v>
      </c>
      <c r="P1964" t="s">
        <v>61</v>
      </c>
      <c r="Q1964" s="2">
        <v>42356</v>
      </c>
      <c r="R1964" s="13"/>
      <c r="S1964" s="1">
        <v>42282</v>
      </c>
      <c r="T1964" t="s">
        <v>62</v>
      </c>
      <c r="U1964" s="2">
        <v>42447</v>
      </c>
      <c r="V1964" s="13"/>
      <c r="AC1964" s="1">
        <v>42311</v>
      </c>
      <c r="AD1964">
        <v>3864.46</v>
      </c>
    </row>
    <row r="1965" spans="1:30" x14ac:dyDescent="0.25">
      <c r="A1965" s="1">
        <v>42289</v>
      </c>
      <c r="B1965">
        <v>3753.7280000000001</v>
      </c>
      <c r="C1965" s="1">
        <v>42289</v>
      </c>
      <c r="D1965">
        <v>2017.46</v>
      </c>
      <c r="E1965" s="1">
        <v>42289</v>
      </c>
      <c r="F1965">
        <v>2.1511</v>
      </c>
      <c r="G1965" s="1">
        <v>39387</v>
      </c>
      <c r="H1965">
        <v>4.8774999999999897</v>
      </c>
      <c r="I1965" s="1">
        <v>42283</v>
      </c>
      <c r="J1965">
        <v>1968.5</v>
      </c>
      <c r="K1965" s="1">
        <v>42283</v>
      </c>
      <c r="L1965">
        <v>1960.25</v>
      </c>
      <c r="M1965" s="1">
        <v>42284</v>
      </c>
      <c r="N1965">
        <v>-8.3000000000000007</v>
      </c>
      <c r="O1965" s="2">
        <v>42283</v>
      </c>
      <c r="P1965" t="s">
        <v>61</v>
      </c>
      <c r="Q1965" s="2">
        <v>42356</v>
      </c>
      <c r="R1965" s="13"/>
      <c r="S1965" s="1">
        <v>42283</v>
      </c>
      <c r="T1965" t="s">
        <v>62</v>
      </c>
      <c r="U1965" s="2">
        <v>42447</v>
      </c>
      <c r="V1965" s="13"/>
      <c r="AC1965" s="1">
        <v>42312</v>
      </c>
      <c r="AD1965">
        <v>3868.8</v>
      </c>
    </row>
    <row r="1966" spans="1:30" x14ac:dyDescent="0.25">
      <c r="A1966" s="1">
        <v>42290</v>
      </c>
      <c r="B1966">
        <v>3728.4769999999999</v>
      </c>
      <c r="C1966" s="1">
        <v>42290</v>
      </c>
      <c r="D1966">
        <v>2003.69</v>
      </c>
      <c r="E1966" s="1">
        <v>42290</v>
      </c>
      <c r="F1966">
        <v>2.1654</v>
      </c>
      <c r="G1966" s="1">
        <v>39388</v>
      </c>
      <c r="H1966">
        <v>4.8650000000000002</v>
      </c>
      <c r="I1966" s="1">
        <v>42284</v>
      </c>
      <c r="J1966">
        <v>1987.25</v>
      </c>
      <c r="K1966" s="1">
        <v>42284</v>
      </c>
      <c r="L1966">
        <v>1979</v>
      </c>
      <c r="M1966" s="1">
        <v>42285</v>
      </c>
      <c r="N1966">
        <v>-8.1999999999999993</v>
      </c>
      <c r="O1966" s="2">
        <v>42284</v>
      </c>
      <c r="P1966" t="s">
        <v>61</v>
      </c>
      <c r="Q1966" s="2">
        <v>42356</v>
      </c>
      <c r="R1966" s="13"/>
      <c r="S1966" s="1">
        <v>42284</v>
      </c>
      <c r="T1966" t="s">
        <v>62</v>
      </c>
      <c r="U1966" s="2">
        <v>42447</v>
      </c>
      <c r="V1966" s="13"/>
      <c r="AC1966" s="1">
        <v>42313</v>
      </c>
      <c r="AD1966">
        <v>3869.24</v>
      </c>
    </row>
    <row r="1967" spans="1:30" x14ac:dyDescent="0.25">
      <c r="A1967" s="1">
        <v>42291</v>
      </c>
      <c r="B1967">
        <v>3711.1080000000002</v>
      </c>
      <c r="C1967" s="1">
        <v>42291</v>
      </c>
      <c r="D1967">
        <v>1994.24</v>
      </c>
      <c r="E1967" s="1">
        <v>42291</v>
      </c>
      <c r="F1967">
        <v>2.1760999999999999</v>
      </c>
      <c r="G1967" s="1">
        <v>39391</v>
      </c>
      <c r="H1967">
        <v>4.875</v>
      </c>
      <c r="I1967" s="1">
        <v>42285</v>
      </c>
      <c r="J1967">
        <v>2006.5</v>
      </c>
      <c r="K1967" s="1">
        <v>42285</v>
      </c>
      <c r="L1967">
        <v>1998.5</v>
      </c>
      <c r="M1967" s="1">
        <v>42286</v>
      </c>
      <c r="N1967">
        <v>-8.1</v>
      </c>
      <c r="O1967" s="2">
        <v>42285</v>
      </c>
      <c r="P1967" t="s">
        <v>61</v>
      </c>
      <c r="Q1967" s="2">
        <v>42356</v>
      </c>
      <c r="R1967" s="13"/>
      <c r="S1967" s="1">
        <v>42285</v>
      </c>
      <c r="T1967" t="s">
        <v>62</v>
      </c>
      <c r="U1967" s="2">
        <v>42447</v>
      </c>
      <c r="V1967" s="13"/>
      <c r="AC1967" s="1">
        <v>42314</v>
      </c>
      <c r="AD1967">
        <v>3869.19</v>
      </c>
    </row>
    <row r="1968" spans="1:30" x14ac:dyDescent="0.25">
      <c r="A1968" s="1">
        <v>42292</v>
      </c>
      <c r="B1968">
        <v>3766.4270000000001</v>
      </c>
      <c r="C1968" s="1">
        <v>42292</v>
      </c>
      <c r="D1968">
        <v>2023.86</v>
      </c>
      <c r="E1968" s="1">
        <v>42292</v>
      </c>
      <c r="F1968">
        <v>2.1442999999999999</v>
      </c>
      <c r="G1968" s="1">
        <v>39392</v>
      </c>
      <c r="H1968">
        <v>4.8975</v>
      </c>
      <c r="I1968" s="1">
        <v>42286</v>
      </c>
      <c r="J1968">
        <v>2007.5</v>
      </c>
      <c r="K1968" s="1">
        <v>42286</v>
      </c>
      <c r="L1968">
        <v>1999.25</v>
      </c>
      <c r="M1968" s="1">
        <v>42289</v>
      </c>
      <c r="N1968">
        <v>-8</v>
      </c>
      <c r="O1968" s="2">
        <v>42286</v>
      </c>
      <c r="P1968" t="s">
        <v>61</v>
      </c>
      <c r="Q1968" s="2">
        <v>42356</v>
      </c>
      <c r="R1968" s="13"/>
      <c r="S1968" s="1">
        <v>42286</v>
      </c>
      <c r="T1968" t="s">
        <v>62</v>
      </c>
      <c r="U1968" s="2">
        <v>42447</v>
      </c>
      <c r="V1968" s="13"/>
      <c r="AC1968" s="1">
        <v>42317</v>
      </c>
      <c r="AD1968">
        <v>3866.15</v>
      </c>
    </row>
    <row r="1969" spans="1:30" x14ac:dyDescent="0.25">
      <c r="A1969" s="1">
        <v>42293</v>
      </c>
      <c r="B1969">
        <v>3783.6379999999999</v>
      </c>
      <c r="C1969" s="1">
        <v>42293</v>
      </c>
      <c r="D1969">
        <v>2033.11</v>
      </c>
      <c r="E1969" s="1">
        <v>42293</v>
      </c>
      <c r="F1969">
        <v>2.1345999999999998</v>
      </c>
      <c r="G1969" s="1">
        <v>39393</v>
      </c>
      <c r="H1969">
        <v>4.8962500000000002</v>
      </c>
      <c r="I1969" s="1">
        <v>42289</v>
      </c>
      <c r="J1969">
        <v>2011</v>
      </c>
      <c r="K1969" s="1">
        <v>42289</v>
      </c>
      <c r="L1969">
        <v>2003</v>
      </c>
      <c r="M1969" s="1">
        <v>42290</v>
      </c>
      <c r="N1969">
        <v>-8.1</v>
      </c>
      <c r="O1969" s="2">
        <v>42289</v>
      </c>
      <c r="P1969" t="s">
        <v>61</v>
      </c>
      <c r="Q1969" s="2">
        <v>42356</v>
      </c>
      <c r="R1969" s="13"/>
      <c r="S1969" s="1">
        <v>42289</v>
      </c>
      <c r="T1969" t="s">
        <v>62</v>
      </c>
      <c r="U1969" s="2">
        <v>42447</v>
      </c>
      <c r="V1969" s="13"/>
      <c r="AC1969" s="1">
        <v>42318</v>
      </c>
      <c r="AD1969">
        <v>3868.99</v>
      </c>
    </row>
    <row r="1970" spans="1:30" x14ac:dyDescent="0.25">
      <c r="A1970" s="1">
        <v>42296</v>
      </c>
      <c r="B1970">
        <v>3784.7240000000002</v>
      </c>
      <c r="C1970" s="1">
        <v>42296</v>
      </c>
      <c r="D1970">
        <v>2033.66</v>
      </c>
      <c r="E1970" s="1">
        <v>42296</v>
      </c>
      <c r="F1970">
        <v>2.1343999999999999</v>
      </c>
      <c r="G1970" s="1">
        <v>39394</v>
      </c>
      <c r="H1970">
        <v>4.8868799999999997</v>
      </c>
      <c r="I1970" s="1">
        <v>42290</v>
      </c>
      <c r="J1970">
        <v>1994</v>
      </c>
      <c r="K1970" s="1">
        <v>42290</v>
      </c>
      <c r="L1970">
        <v>1985.75</v>
      </c>
      <c r="M1970" s="1">
        <v>42291</v>
      </c>
      <c r="N1970">
        <v>-8.1</v>
      </c>
      <c r="O1970" s="2">
        <v>42290</v>
      </c>
      <c r="P1970" t="s">
        <v>61</v>
      </c>
      <c r="Q1970" s="2">
        <v>42356</v>
      </c>
      <c r="R1970" s="13"/>
      <c r="S1970" s="1">
        <v>42290</v>
      </c>
      <c r="T1970" t="s">
        <v>62</v>
      </c>
      <c r="U1970" s="2">
        <v>42447</v>
      </c>
      <c r="V1970" s="13"/>
      <c r="AC1970" s="1">
        <v>42320</v>
      </c>
      <c r="AD1970">
        <v>3851.14</v>
      </c>
    </row>
    <row r="1971" spans="1:30" x14ac:dyDescent="0.25">
      <c r="A1971" s="1">
        <v>42297</v>
      </c>
      <c r="B1971">
        <v>3779.4360000000001</v>
      </c>
      <c r="C1971" s="1">
        <v>42297</v>
      </c>
      <c r="D1971">
        <v>2030.77</v>
      </c>
      <c r="E1971" s="1">
        <v>42297</v>
      </c>
      <c r="F1971">
        <v>2.1379000000000001</v>
      </c>
      <c r="G1971" s="1">
        <v>39395</v>
      </c>
      <c r="H1971">
        <v>4.8793800000000003</v>
      </c>
      <c r="I1971" s="1">
        <v>42291</v>
      </c>
      <c r="J1971">
        <v>1984</v>
      </c>
      <c r="K1971" s="1">
        <v>42291</v>
      </c>
      <c r="L1971">
        <v>1976</v>
      </c>
      <c r="M1971" s="1">
        <v>42292</v>
      </c>
      <c r="N1971">
        <v>-8.1999999999999993</v>
      </c>
      <c r="O1971" s="2">
        <v>42291</v>
      </c>
      <c r="P1971" t="s">
        <v>61</v>
      </c>
      <c r="Q1971" s="2">
        <v>42356</v>
      </c>
      <c r="R1971" s="13"/>
      <c r="S1971" s="1">
        <v>42291</v>
      </c>
      <c r="T1971" t="s">
        <v>62</v>
      </c>
      <c r="U1971" s="2">
        <v>42447</v>
      </c>
      <c r="V1971" s="13"/>
      <c r="AC1971" s="1">
        <v>42321</v>
      </c>
      <c r="AD1971">
        <v>3820.01</v>
      </c>
    </row>
    <row r="1972" spans="1:30" x14ac:dyDescent="0.25">
      <c r="A1972" s="1">
        <v>42298</v>
      </c>
      <c r="B1972">
        <v>3757.9090000000001</v>
      </c>
      <c r="C1972" s="1">
        <v>42298</v>
      </c>
      <c r="D1972">
        <v>2018.94</v>
      </c>
      <c r="E1972" s="1">
        <v>42298</v>
      </c>
      <c r="F1972">
        <v>2.1509</v>
      </c>
      <c r="G1972" s="1">
        <v>39399</v>
      </c>
      <c r="H1972">
        <v>4.8687500000000004</v>
      </c>
      <c r="I1972" s="1">
        <v>42292</v>
      </c>
      <c r="J1972">
        <v>2019</v>
      </c>
      <c r="K1972" s="1">
        <v>42292</v>
      </c>
      <c r="L1972">
        <v>2010.75</v>
      </c>
      <c r="M1972" s="1">
        <v>42293</v>
      </c>
      <c r="N1972">
        <v>-8.3000000000000007</v>
      </c>
      <c r="O1972" s="2">
        <v>42292</v>
      </c>
      <c r="P1972" t="s">
        <v>61</v>
      </c>
      <c r="Q1972" s="2">
        <v>42356</v>
      </c>
      <c r="R1972" s="13"/>
      <c r="S1972" s="1">
        <v>42292</v>
      </c>
      <c r="T1972" t="s">
        <v>62</v>
      </c>
      <c r="U1972" s="2">
        <v>42447</v>
      </c>
      <c r="V1972" s="13"/>
      <c r="AC1972" s="1">
        <v>42324</v>
      </c>
      <c r="AD1972">
        <v>3872.24</v>
      </c>
    </row>
    <row r="1973" spans="1:30" x14ac:dyDescent="0.25">
      <c r="A1973" s="1">
        <v>42299</v>
      </c>
      <c r="B1973">
        <v>3820.491</v>
      </c>
      <c r="C1973" s="1">
        <v>42299</v>
      </c>
      <c r="D1973">
        <v>2052.5100000000002</v>
      </c>
      <c r="E1973" s="1">
        <v>42299</v>
      </c>
      <c r="F1973">
        <v>2.1158999999999999</v>
      </c>
      <c r="G1973" s="1">
        <v>39400</v>
      </c>
      <c r="H1973">
        <v>4.8774999999999897</v>
      </c>
      <c r="I1973" s="1">
        <v>42293</v>
      </c>
      <c r="J1973">
        <v>2025.5</v>
      </c>
      <c r="K1973" s="1">
        <v>42293</v>
      </c>
      <c r="L1973">
        <v>2017.25</v>
      </c>
      <c r="M1973" s="1">
        <v>42296</v>
      </c>
      <c r="N1973">
        <v>-8.3000000000000007</v>
      </c>
      <c r="O1973" s="2">
        <v>42293</v>
      </c>
      <c r="P1973" t="s">
        <v>61</v>
      </c>
      <c r="Q1973" s="2">
        <v>42356</v>
      </c>
      <c r="R1973" s="13"/>
      <c r="S1973" s="1">
        <v>42293</v>
      </c>
      <c r="T1973" t="s">
        <v>62</v>
      </c>
      <c r="U1973" s="2">
        <v>42447</v>
      </c>
      <c r="V1973" s="13"/>
      <c r="AC1973" s="1">
        <v>42325</v>
      </c>
      <c r="AD1973">
        <v>3871.95</v>
      </c>
    </row>
    <row r="1974" spans="1:30" x14ac:dyDescent="0.25">
      <c r="A1974" s="1">
        <v>42300</v>
      </c>
      <c r="B1974">
        <v>3862.6550000000002</v>
      </c>
      <c r="C1974" s="1">
        <v>42300</v>
      </c>
      <c r="D1974">
        <v>2075.15</v>
      </c>
      <c r="E1974" s="1">
        <v>42300</v>
      </c>
      <c r="F1974">
        <v>2.0901999999999998</v>
      </c>
      <c r="G1974" s="1">
        <v>39401</v>
      </c>
      <c r="H1974">
        <v>4.9050000000000002</v>
      </c>
      <c r="I1974" s="1">
        <v>42296</v>
      </c>
      <c r="J1974">
        <v>2027.5</v>
      </c>
      <c r="K1974" s="1">
        <v>42296</v>
      </c>
      <c r="L1974">
        <v>2019</v>
      </c>
      <c r="M1974" s="1">
        <v>42297</v>
      </c>
      <c r="N1974">
        <v>-8.1999999999999993</v>
      </c>
      <c r="O1974" s="2">
        <v>42296</v>
      </c>
      <c r="P1974" t="s">
        <v>61</v>
      </c>
      <c r="Q1974" s="2">
        <v>42356</v>
      </c>
      <c r="R1974" s="13"/>
      <c r="S1974" s="1">
        <v>42296</v>
      </c>
      <c r="T1974" t="s">
        <v>62</v>
      </c>
      <c r="U1974" s="2">
        <v>42447</v>
      </c>
      <c r="V1974" s="13"/>
      <c r="AC1974" s="1">
        <v>42326</v>
      </c>
      <c r="AD1974">
        <v>3868.88</v>
      </c>
    </row>
    <row r="1975" spans="1:30" x14ac:dyDescent="0.25">
      <c r="A1975" s="1">
        <v>42303</v>
      </c>
      <c r="B1975">
        <v>3855.2939999999999</v>
      </c>
      <c r="C1975" s="1">
        <v>42303</v>
      </c>
      <c r="D1975">
        <v>2071.1799999999998</v>
      </c>
      <c r="E1975" s="1">
        <v>42303</v>
      </c>
      <c r="F1975">
        <v>2.0941999999999998</v>
      </c>
      <c r="G1975" s="1">
        <v>39402</v>
      </c>
      <c r="H1975">
        <v>4.9487500000000004</v>
      </c>
      <c r="I1975" s="1">
        <v>42297</v>
      </c>
      <c r="J1975">
        <v>2020.5</v>
      </c>
      <c r="K1975" s="1">
        <v>42297</v>
      </c>
      <c r="L1975">
        <v>2012.5</v>
      </c>
      <c r="M1975" s="1">
        <v>42298</v>
      </c>
      <c r="N1975">
        <v>-8.1</v>
      </c>
      <c r="O1975" s="2">
        <v>42297</v>
      </c>
      <c r="P1975" t="s">
        <v>61</v>
      </c>
      <c r="Q1975" s="2">
        <v>42356</v>
      </c>
      <c r="R1975" s="13"/>
      <c r="S1975" s="1">
        <v>42297</v>
      </c>
      <c r="T1975" t="s">
        <v>62</v>
      </c>
      <c r="U1975" s="2">
        <v>42447</v>
      </c>
      <c r="V1975" s="13"/>
      <c r="AC1975" s="1">
        <v>42327</v>
      </c>
      <c r="AD1975">
        <v>3872.09</v>
      </c>
    </row>
    <row r="1976" spans="1:30" x14ac:dyDescent="0.25">
      <c r="A1976" s="1">
        <v>42304</v>
      </c>
      <c r="B1976">
        <v>3845.4479999999999</v>
      </c>
      <c r="C1976" s="1">
        <v>42304</v>
      </c>
      <c r="D1976">
        <v>2065.89</v>
      </c>
      <c r="E1976" s="1">
        <v>42304</v>
      </c>
      <c r="F1976">
        <v>2.0996000000000001</v>
      </c>
      <c r="G1976" s="1">
        <v>39405</v>
      </c>
      <c r="H1976">
        <v>4.9818800000000003</v>
      </c>
      <c r="I1976" s="1">
        <v>42298</v>
      </c>
      <c r="J1976">
        <v>2008.5</v>
      </c>
      <c r="K1976" s="1">
        <v>42298</v>
      </c>
      <c r="L1976">
        <v>2000.5</v>
      </c>
      <c r="M1976" s="1">
        <v>42299</v>
      </c>
      <c r="N1976">
        <v>-8</v>
      </c>
      <c r="O1976" s="2">
        <v>42298</v>
      </c>
      <c r="P1976" t="s">
        <v>61</v>
      </c>
      <c r="Q1976" s="2">
        <v>42356</v>
      </c>
      <c r="R1976" s="13"/>
      <c r="S1976" s="1">
        <v>42298</v>
      </c>
      <c r="T1976" t="s">
        <v>62</v>
      </c>
      <c r="U1976" s="2">
        <v>42447</v>
      </c>
      <c r="V1976" s="13"/>
      <c r="AC1976" s="1">
        <v>42328</v>
      </c>
      <c r="AD1976">
        <v>3863.33</v>
      </c>
    </row>
    <row r="1977" spans="1:30" x14ac:dyDescent="0.25">
      <c r="A1977" s="1">
        <v>42305</v>
      </c>
      <c r="B1977">
        <v>3891.3510000000001</v>
      </c>
      <c r="C1977" s="1">
        <v>42305</v>
      </c>
      <c r="D1977">
        <v>2090.35</v>
      </c>
      <c r="E1977" s="1">
        <v>42305</v>
      </c>
      <c r="F1977">
        <v>2.0762999999999998</v>
      </c>
      <c r="G1977" s="1">
        <v>39406</v>
      </c>
      <c r="H1977">
        <v>5</v>
      </c>
      <c r="I1977" s="1">
        <v>42299</v>
      </c>
      <c r="J1977">
        <v>2053</v>
      </c>
      <c r="K1977" s="1">
        <v>42299</v>
      </c>
      <c r="L1977">
        <v>2045</v>
      </c>
      <c r="M1977" s="1">
        <v>42300</v>
      </c>
      <c r="N1977">
        <v>-7.9</v>
      </c>
      <c r="O1977" s="2">
        <v>42299</v>
      </c>
      <c r="P1977" t="s">
        <v>61</v>
      </c>
      <c r="Q1977" s="2">
        <v>42356</v>
      </c>
      <c r="R1977" s="13"/>
      <c r="S1977" s="1">
        <v>42299</v>
      </c>
      <c r="T1977" t="s">
        <v>62</v>
      </c>
      <c r="U1977" s="2">
        <v>42447</v>
      </c>
      <c r="V1977" s="13"/>
      <c r="AC1977" s="1">
        <v>42331</v>
      </c>
      <c r="AD1977">
        <v>3865.26</v>
      </c>
    </row>
    <row r="1978" spans="1:30" x14ac:dyDescent="0.25">
      <c r="A1978" s="1">
        <v>42306</v>
      </c>
      <c r="B1978">
        <v>3890.0360000000001</v>
      </c>
      <c r="C1978" s="1">
        <v>42306</v>
      </c>
      <c r="D1978">
        <v>2089.41</v>
      </c>
      <c r="E1978" s="1">
        <v>42306</v>
      </c>
      <c r="F1978">
        <v>2.0790999999999999</v>
      </c>
      <c r="G1978" s="1">
        <v>39407</v>
      </c>
      <c r="H1978">
        <v>5.0149999999999997</v>
      </c>
      <c r="I1978" s="1">
        <v>42300</v>
      </c>
      <c r="J1978">
        <v>2066</v>
      </c>
      <c r="K1978" s="1">
        <v>42300</v>
      </c>
      <c r="L1978">
        <v>2058</v>
      </c>
      <c r="M1978" s="1">
        <v>42303</v>
      </c>
      <c r="N1978">
        <v>-7.9</v>
      </c>
      <c r="O1978" s="2">
        <v>42300</v>
      </c>
      <c r="P1978" t="s">
        <v>61</v>
      </c>
      <c r="Q1978" s="2">
        <v>42356</v>
      </c>
      <c r="R1978" s="13"/>
      <c r="S1978" s="1">
        <v>42300</v>
      </c>
      <c r="T1978" t="s">
        <v>62</v>
      </c>
      <c r="U1978" s="2">
        <v>42447</v>
      </c>
      <c r="V1978" s="13"/>
      <c r="AC1978" s="1">
        <v>42332</v>
      </c>
      <c r="AD1978">
        <v>3864.16</v>
      </c>
    </row>
    <row r="1979" spans="1:30" x14ac:dyDescent="0.25">
      <c r="A1979" s="1">
        <v>42307</v>
      </c>
      <c r="B1979">
        <v>3871.33</v>
      </c>
      <c r="C1979" s="1">
        <v>42307</v>
      </c>
      <c r="D1979">
        <v>2079.36</v>
      </c>
      <c r="E1979" s="1">
        <v>42307</v>
      </c>
      <c r="F1979">
        <v>2.0891999999999999</v>
      </c>
      <c r="G1979" s="1">
        <v>39409</v>
      </c>
      <c r="H1979">
        <v>5.04</v>
      </c>
      <c r="I1979" s="1">
        <v>42303</v>
      </c>
      <c r="J1979">
        <v>2062.25</v>
      </c>
      <c r="K1979" s="1">
        <v>42303</v>
      </c>
      <c r="L1979">
        <v>2054.5</v>
      </c>
      <c r="M1979" s="1">
        <v>42304</v>
      </c>
      <c r="N1979">
        <v>-7.8</v>
      </c>
      <c r="O1979" s="2">
        <v>42303</v>
      </c>
      <c r="P1979" t="s">
        <v>61</v>
      </c>
      <c r="Q1979" s="2">
        <v>42356</v>
      </c>
      <c r="R1979" s="13"/>
      <c r="S1979" s="1">
        <v>42303</v>
      </c>
      <c r="T1979" t="s">
        <v>62</v>
      </c>
      <c r="U1979" s="2">
        <v>42447</v>
      </c>
      <c r="V1979" s="13"/>
      <c r="AC1979" s="1">
        <v>42333</v>
      </c>
      <c r="AD1979">
        <v>3864.15</v>
      </c>
    </row>
    <row r="1980" spans="1:30" x14ac:dyDescent="0.25">
      <c r="A1980" s="1">
        <v>42310</v>
      </c>
      <c r="B1980">
        <v>3917.3029999999999</v>
      </c>
      <c r="C1980" s="1">
        <v>42310</v>
      </c>
      <c r="D1980">
        <v>2104.0500000000002</v>
      </c>
      <c r="E1980" s="1">
        <v>42310</v>
      </c>
      <c r="F1980">
        <v>2.0651000000000002</v>
      </c>
      <c r="G1980" s="1">
        <v>39412</v>
      </c>
      <c r="H1980">
        <v>5.0531300000000003</v>
      </c>
      <c r="I1980" s="1">
        <v>42304</v>
      </c>
      <c r="J1980">
        <v>2060.5</v>
      </c>
      <c r="K1980" s="1">
        <v>42304</v>
      </c>
      <c r="L1980">
        <v>2052.5</v>
      </c>
      <c r="M1980" s="1">
        <v>42305</v>
      </c>
      <c r="N1980">
        <v>-7.7</v>
      </c>
      <c r="O1980" s="2">
        <v>42304</v>
      </c>
      <c r="P1980" t="s">
        <v>61</v>
      </c>
      <c r="Q1980" s="2">
        <v>42356</v>
      </c>
      <c r="R1980" s="13"/>
      <c r="S1980" s="1">
        <v>42304</v>
      </c>
      <c r="T1980" t="s">
        <v>62</v>
      </c>
      <c r="U1980" s="2">
        <v>42447</v>
      </c>
      <c r="V1980" s="13"/>
      <c r="AC1980" s="1">
        <v>42335</v>
      </c>
      <c r="AD1980">
        <v>3863.99</v>
      </c>
    </row>
    <row r="1981" spans="1:30" x14ac:dyDescent="0.25">
      <c r="A1981" s="1">
        <v>42311</v>
      </c>
      <c r="B1981">
        <v>3928.0520000000001</v>
      </c>
      <c r="C1981" s="1">
        <v>42311</v>
      </c>
      <c r="D1981">
        <v>2109.79</v>
      </c>
      <c r="E1981" s="1">
        <v>42311</v>
      </c>
      <c r="F1981">
        <v>2.0598999999999998</v>
      </c>
      <c r="G1981" s="1">
        <v>39413</v>
      </c>
      <c r="H1981">
        <v>5.0618800000000004</v>
      </c>
      <c r="I1981" s="1">
        <v>42305</v>
      </c>
      <c r="J1981">
        <v>2084.5</v>
      </c>
      <c r="K1981" s="1">
        <v>42305</v>
      </c>
      <c r="L1981">
        <v>2076.75</v>
      </c>
      <c r="M1981" s="1">
        <v>42306</v>
      </c>
      <c r="N1981">
        <v>-7.7</v>
      </c>
      <c r="O1981" s="2">
        <v>42305</v>
      </c>
      <c r="P1981" t="s">
        <v>61</v>
      </c>
      <c r="Q1981" s="2">
        <v>42356</v>
      </c>
      <c r="R1981" s="13"/>
      <c r="S1981" s="1">
        <v>42305</v>
      </c>
      <c r="T1981" t="s">
        <v>62</v>
      </c>
      <c r="U1981" s="2">
        <v>42447</v>
      </c>
      <c r="V1981" s="13"/>
      <c r="AC1981" s="1">
        <v>42338</v>
      </c>
      <c r="AD1981">
        <v>3864.65</v>
      </c>
    </row>
    <row r="1982" spans="1:30" x14ac:dyDescent="0.25">
      <c r="A1982" s="1">
        <v>42312</v>
      </c>
      <c r="B1982">
        <v>3915.5210000000002</v>
      </c>
      <c r="C1982" s="1">
        <v>42312</v>
      </c>
      <c r="D1982">
        <v>2102.31</v>
      </c>
      <c r="E1982" s="1">
        <v>42312</v>
      </c>
      <c r="F1982">
        <v>2.0701000000000001</v>
      </c>
      <c r="G1982" s="1">
        <v>39414</v>
      </c>
      <c r="H1982">
        <v>5.0812499999999998</v>
      </c>
      <c r="I1982" s="1">
        <v>42306</v>
      </c>
      <c r="J1982">
        <v>2083</v>
      </c>
      <c r="K1982" s="1">
        <v>42306</v>
      </c>
      <c r="L1982">
        <v>2075.25</v>
      </c>
      <c r="M1982" s="1">
        <v>42307</v>
      </c>
      <c r="N1982">
        <v>-7.6</v>
      </c>
      <c r="O1982" s="2">
        <v>42306</v>
      </c>
      <c r="P1982" t="s">
        <v>61</v>
      </c>
      <c r="Q1982" s="2">
        <v>42356</v>
      </c>
      <c r="R1982" s="13"/>
      <c r="S1982" s="1">
        <v>42306</v>
      </c>
      <c r="T1982" t="s">
        <v>62</v>
      </c>
      <c r="U1982" s="2">
        <v>42447</v>
      </c>
      <c r="V1982" s="13"/>
      <c r="AC1982" s="1">
        <v>42339</v>
      </c>
      <c r="AD1982">
        <v>3870.42</v>
      </c>
    </row>
    <row r="1983" spans="1:30" x14ac:dyDescent="0.25">
      <c r="A1983" s="1">
        <v>42313</v>
      </c>
      <c r="B1983">
        <v>3911.893</v>
      </c>
      <c r="C1983" s="1">
        <v>42313</v>
      </c>
      <c r="D1983">
        <v>2099.9299999999998</v>
      </c>
      <c r="E1983" s="1">
        <v>42313</v>
      </c>
      <c r="F1983">
        <v>2.0745</v>
      </c>
      <c r="G1983" s="1">
        <v>39415</v>
      </c>
      <c r="H1983">
        <v>5.1237500000000002</v>
      </c>
      <c r="I1983" s="1">
        <v>42307</v>
      </c>
      <c r="J1983">
        <v>2073.75</v>
      </c>
      <c r="K1983" s="1">
        <v>42307</v>
      </c>
      <c r="L1983">
        <v>2066</v>
      </c>
      <c r="M1983" s="1">
        <v>42310</v>
      </c>
      <c r="N1983">
        <v>-7.6</v>
      </c>
      <c r="O1983" s="2">
        <v>42307</v>
      </c>
      <c r="P1983" t="s">
        <v>61</v>
      </c>
      <c r="Q1983" s="2">
        <v>42356</v>
      </c>
      <c r="R1983" s="13"/>
      <c r="S1983" s="1">
        <v>42307</v>
      </c>
      <c r="T1983" t="s">
        <v>62</v>
      </c>
      <c r="U1983" s="2">
        <v>42447</v>
      </c>
      <c r="V1983" s="13"/>
      <c r="AC1983" s="1">
        <v>42340</v>
      </c>
      <c r="AD1983">
        <v>3882.8</v>
      </c>
    </row>
    <row r="1984" spans="1:30" x14ac:dyDescent="0.25">
      <c r="A1984" s="1">
        <v>42314</v>
      </c>
      <c r="B1984">
        <v>3910.9830000000002</v>
      </c>
      <c r="C1984" s="1">
        <v>42314</v>
      </c>
      <c r="D1984">
        <v>2099.1999999999998</v>
      </c>
      <c r="E1984" s="1">
        <v>42314</v>
      </c>
      <c r="F1984">
        <v>2.0762999999999998</v>
      </c>
      <c r="G1984" s="1">
        <v>39416</v>
      </c>
      <c r="H1984">
        <v>5.1312499999999996</v>
      </c>
      <c r="I1984" s="1">
        <v>42310</v>
      </c>
      <c r="J1984">
        <v>2095.5</v>
      </c>
      <c r="K1984" s="1">
        <v>42310</v>
      </c>
      <c r="L1984">
        <v>2087.75</v>
      </c>
      <c r="M1984" s="1">
        <v>42311</v>
      </c>
      <c r="N1984">
        <v>-7.4</v>
      </c>
      <c r="O1984" s="2">
        <v>42310</v>
      </c>
      <c r="P1984" t="s">
        <v>61</v>
      </c>
      <c r="Q1984" s="2">
        <v>42356</v>
      </c>
      <c r="R1984" s="13"/>
      <c r="S1984" s="1">
        <v>42310</v>
      </c>
      <c r="T1984" t="s">
        <v>62</v>
      </c>
      <c r="U1984" s="2">
        <v>42447</v>
      </c>
      <c r="V1984" s="13"/>
      <c r="AC1984" s="1">
        <v>42341</v>
      </c>
      <c r="AD1984">
        <v>3871.51</v>
      </c>
    </row>
    <row r="1985" spans="1:30" x14ac:dyDescent="0.25">
      <c r="A1985" s="1">
        <v>42317</v>
      </c>
      <c r="B1985">
        <v>3873.3719999999998</v>
      </c>
      <c r="C1985" s="1">
        <v>42317</v>
      </c>
      <c r="D1985">
        <v>2078.58</v>
      </c>
      <c r="E1985" s="1">
        <v>42317</v>
      </c>
      <c r="F1985">
        <v>2.1004999999999998</v>
      </c>
      <c r="G1985" s="1">
        <v>39419</v>
      </c>
      <c r="H1985">
        <v>5.1406299999999998</v>
      </c>
      <c r="I1985" s="1">
        <v>42311</v>
      </c>
      <c r="J1985">
        <v>2103</v>
      </c>
      <c r="K1985" s="1">
        <v>42311</v>
      </c>
      <c r="L1985">
        <v>2095.5</v>
      </c>
      <c r="M1985" s="1">
        <v>42312</v>
      </c>
      <c r="N1985">
        <v>-7.2</v>
      </c>
      <c r="O1985" s="2">
        <v>42311</v>
      </c>
      <c r="P1985" t="s">
        <v>61</v>
      </c>
      <c r="Q1985" s="2">
        <v>42356</v>
      </c>
      <c r="R1985" s="13"/>
      <c r="S1985" s="1">
        <v>42311</v>
      </c>
      <c r="T1985" t="s">
        <v>62</v>
      </c>
      <c r="U1985" s="2">
        <v>42447</v>
      </c>
      <c r="V1985" s="13"/>
      <c r="AC1985" s="1">
        <v>42342</v>
      </c>
      <c r="AD1985">
        <v>3929.17</v>
      </c>
    </row>
    <row r="1986" spans="1:30" x14ac:dyDescent="0.25">
      <c r="A1986" s="1">
        <v>42318</v>
      </c>
      <c r="B1986">
        <v>3880.2260000000001</v>
      </c>
      <c r="C1986" s="1">
        <v>42318</v>
      </c>
      <c r="D1986">
        <v>2081.7199999999998</v>
      </c>
      <c r="E1986" s="1">
        <v>42318</v>
      </c>
      <c r="F1986">
        <v>2.0981999999999998</v>
      </c>
      <c r="G1986" s="1">
        <v>39420</v>
      </c>
      <c r="H1986">
        <v>5.15</v>
      </c>
      <c r="I1986" s="1">
        <v>42312</v>
      </c>
      <c r="J1986">
        <v>2094.75</v>
      </c>
      <c r="K1986" s="1">
        <v>42312</v>
      </c>
      <c r="L1986">
        <v>2087.5</v>
      </c>
      <c r="M1986" s="1">
        <v>42313</v>
      </c>
      <c r="N1986">
        <v>-7</v>
      </c>
      <c r="O1986" s="2">
        <v>42312</v>
      </c>
      <c r="P1986" t="s">
        <v>61</v>
      </c>
      <c r="Q1986" s="2">
        <v>42356</v>
      </c>
      <c r="R1986" s="13"/>
      <c r="S1986" s="1">
        <v>42312</v>
      </c>
      <c r="T1986" t="s">
        <v>62</v>
      </c>
      <c r="U1986" s="2">
        <v>42447</v>
      </c>
      <c r="V1986" s="13"/>
      <c r="AC1986" s="1">
        <v>42345</v>
      </c>
      <c r="AD1986">
        <v>3936.2</v>
      </c>
    </row>
    <row r="1987" spans="1:30" x14ac:dyDescent="0.25">
      <c r="A1987" s="1">
        <v>42319</v>
      </c>
      <c r="B1987">
        <v>3867.712</v>
      </c>
      <c r="C1987" s="1">
        <v>42319</v>
      </c>
      <c r="D1987">
        <v>2075</v>
      </c>
      <c r="E1987" s="1">
        <v>42319</v>
      </c>
      <c r="F1987">
        <v>2.1051000000000002</v>
      </c>
      <c r="G1987" s="1">
        <v>39421</v>
      </c>
      <c r="H1987">
        <v>5.1506299999999996</v>
      </c>
      <c r="I1987" s="1">
        <v>42313</v>
      </c>
      <c r="J1987">
        <v>2094</v>
      </c>
      <c r="K1987" s="1">
        <v>42313</v>
      </c>
      <c r="L1987">
        <v>2087</v>
      </c>
      <c r="M1987" s="1">
        <v>42314</v>
      </c>
      <c r="N1987">
        <v>-6.9</v>
      </c>
      <c r="O1987" s="2">
        <v>42313</v>
      </c>
      <c r="P1987" t="s">
        <v>61</v>
      </c>
      <c r="Q1987" s="2">
        <v>42356</v>
      </c>
      <c r="R1987" s="13"/>
      <c r="S1987" s="1">
        <v>42313</v>
      </c>
      <c r="T1987" t="s">
        <v>62</v>
      </c>
      <c r="U1987" s="2">
        <v>42447</v>
      </c>
      <c r="V1987" s="13"/>
      <c r="AC1987" s="1">
        <v>42346</v>
      </c>
      <c r="AD1987">
        <v>3934.46</v>
      </c>
    </row>
    <row r="1988" spans="1:30" x14ac:dyDescent="0.25">
      <c r="A1988" s="1">
        <v>42320</v>
      </c>
      <c r="B1988">
        <v>3814.2930000000001</v>
      </c>
      <c r="C1988" s="1">
        <v>42320</v>
      </c>
      <c r="D1988">
        <v>2045.97</v>
      </c>
      <c r="E1988" s="1">
        <v>42320</v>
      </c>
      <c r="F1988">
        <v>2.1374</v>
      </c>
      <c r="G1988" s="1">
        <v>39422</v>
      </c>
      <c r="H1988">
        <v>5.1462500000000002</v>
      </c>
      <c r="I1988" s="1">
        <v>42314</v>
      </c>
      <c r="J1988">
        <v>2093.75</v>
      </c>
      <c r="K1988" s="1">
        <v>42314</v>
      </c>
      <c r="L1988">
        <v>2086.75</v>
      </c>
      <c r="M1988" s="1">
        <v>42317</v>
      </c>
      <c r="N1988">
        <v>-7</v>
      </c>
      <c r="O1988" s="2">
        <v>42314</v>
      </c>
      <c r="P1988" t="s">
        <v>61</v>
      </c>
      <c r="Q1988" s="2">
        <v>42356</v>
      </c>
      <c r="R1988" s="13"/>
      <c r="S1988" s="1">
        <v>42314</v>
      </c>
      <c r="T1988" t="s">
        <v>62</v>
      </c>
      <c r="U1988" s="2">
        <v>42447</v>
      </c>
      <c r="V1988" s="13"/>
      <c r="AC1988" s="1">
        <v>42347</v>
      </c>
      <c r="AD1988">
        <v>3928.13</v>
      </c>
    </row>
    <row r="1989" spans="1:30" x14ac:dyDescent="0.25">
      <c r="A1989" s="1">
        <v>42321</v>
      </c>
      <c r="B1989">
        <v>3771.585</v>
      </c>
      <c r="C1989" s="1">
        <v>42321</v>
      </c>
      <c r="D1989">
        <v>2023.04</v>
      </c>
      <c r="E1989" s="1">
        <v>42321</v>
      </c>
      <c r="F1989">
        <v>2.1617000000000002</v>
      </c>
      <c r="G1989" s="1">
        <v>39423</v>
      </c>
      <c r="H1989">
        <v>5.1406299999999998</v>
      </c>
      <c r="I1989" s="1">
        <v>42317</v>
      </c>
      <c r="J1989">
        <v>2073</v>
      </c>
      <c r="K1989" s="1">
        <v>42317</v>
      </c>
      <c r="L1989">
        <v>2066</v>
      </c>
      <c r="M1989" s="1">
        <v>42318</v>
      </c>
      <c r="N1989">
        <v>-7.1</v>
      </c>
      <c r="O1989" s="2">
        <v>42317</v>
      </c>
      <c r="P1989" t="s">
        <v>61</v>
      </c>
      <c r="Q1989" s="2">
        <v>42356</v>
      </c>
      <c r="R1989" s="13"/>
      <c r="S1989" s="1">
        <v>42317</v>
      </c>
      <c r="T1989" t="s">
        <v>62</v>
      </c>
      <c r="U1989" s="2">
        <v>42447</v>
      </c>
      <c r="V1989" s="13"/>
      <c r="AC1989" s="1">
        <v>42348</v>
      </c>
      <c r="AD1989">
        <v>3932.07</v>
      </c>
    </row>
    <row r="1990" spans="1:30" x14ac:dyDescent="0.25">
      <c r="A1990" s="1">
        <v>42324</v>
      </c>
      <c r="B1990">
        <v>3828.4560000000001</v>
      </c>
      <c r="C1990" s="1">
        <v>42324</v>
      </c>
      <c r="D1990">
        <v>2053.19</v>
      </c>
      <c r="E1990" s="1">
        <v>42324</v>
      </c>
      <c r="F1990">
        <v>2.1301000000000001</v>
      </c>
      <c r="G1990" s="1">
        <v>39426</v>
      </c>
      <c r="H1990">
        <v>5.1325000000000003</v>
      </c>
      <c r="I1990" s="1">
        <v>42318</v>
      </c>
      <c r="J1990">
        <v>2078</v>
      </c>
      <c r="K1990" s="1">
        <v>42318</v>
      </c>
      <c r="L1990">
        <v>2071</v>
      </c>
      <c r="M1990" s="1">
        <v>42319</v>
      </c>
      <c r="N1990">
        <v>-7.1</v>
      </c>
      <c r="O1990" s="2">
        <v>42318</v>
      </c>
      <c r="P1990" t="s">
        <v>61</v>
      </c>
      <c r="Q1990" s="2">
        <v>42356</v>
      </c>
      <c r="R1990" s="13"/>
      <c r="S1990" s="1">
        <v>42318</v>
      </c>
      <c r="T1990" t="s">
        <v>62</v>
      </c>
      <c r="U1990" s="2">
        <v>42447</v>
      </c>
      <c r="V1990" s="13"/>
      <c r="AC1990" s="1">
        <v>42349</v>
      </c>
      <c r="AD1990">
        <v>3906.26</v>
      </c>
    </row>
    <row r="1991" spans="1:30" x14ac:dyDescent="0.25">
      <c r="A1991" s="1">
        <v>42325</v>
      </c>
      <c r="B1991">
        <v>3824.14</v>
      </c>
      <c r="C1991" s="1">
        <v>42325</v>
      </c>
      <c r="D1991">
        <v>2050.44</v>
      </c>
      <c r="E1991" s="1">
        <v>42325</v>
      </c>
      <c r="F1991">
        <v>2.1362999999999999</v>
      </c>
      <c r="G1991" s="1">
        <v>39427</v>
      </c>
      <c r="H1991">
        <v>5.1112500000000001</v>
      </c>
      <c r="I1991" s="1">
        <v>42319</v>
      </c>
      <c r="J1991">
        <v>2069</v>
      </c>
      <c r="K1991" s="1">
        <v>42319</v>
      </c>
      <c r="L1991">
        <v>2062</v>
      </c>
      <c r="M1991" s="1">
        <v>42320</v>
      </c>
      <c r="N1991">
        <v>-7.3</v>
      </c>
      <c r="O1991" s="2">
        <v>42319</v>
      </c>
      <c r="P1991" t="s">
        <v>61</v>
      </c>
      <c r="Q1991" s="2">
        <v>42356</v>
      </c>
      <c r="R1991" s="13"/>
      <c r="S1991" s="1">
        <v>42319</v>
      </c>
      <c r="T1991" t="s">
        <v>62</v>
      </c>
      <c r="U1991" s="2">
        <v>42447</v>
      </c>
      <c r="V1991" s="13"/>
      <c r="AC1991" s="1">
        <v>42352</v>
      </c>
      <c r="AD1991">
        <v>3923.26</v>
      </c>
    </row>
    <row r="1992" spans="1:30" x14ac:dyDescent="0.25">
      <c r="A1992" s="1">
        <v>42326</v>
      </c>
      <c r="B1992">
        <v>3886.2640000000001</v>
      </c>
      <c r="C1992" s="1">
        <v>42326</v>
      </c>
      <c r="D1992">
        <v>2083.58</v>
      </c>
      <c r="E1992" s="1">
        <v>42326</v>
      </c>
      <c r="F1992">
        <v>2.1</v>
      </c>
      <c r="G1992" s="1">
        <v>39428</v>
      </c>
      <c r="H1992">
        <v>5.0575000000000001</v>
      </c>
      <c r="I1992" s="1">
        <v>42320</v>
      </c>
      <c r="J1992">
        <v>2040.5</v>
      </c>
      <c r="K1992" s="1">
        <v>42320</v>
      </c>
      <c r="L1992">
        <v>2033.25</v>
      </c>
      <c r="M1992" s="1">
        <v>42321</v>
      </c>
      <c r="N1992">
        <v>-7.4</v>
      </c>
      <c r="O1992" s="2">
        <v>42320</v>
      </c>
      <c r="P1992" t="s">
        <v>61</v>
      </c>
      <c r="Q1992" s="2">
        <v>42356</v>
      </c>
      <c r="R1992" s="13"/>
      <c r="S1992" s="1">
        <v>42320</v>
      </c>
      <c r="T1992" t="s">
        <v>62</v>
      </c>
      <c r="U1992" s="2">
        <v>42447</v>
      </c>
      <c r="V1992" s="13"/>
      <c r="AC1992" s="1">
        <v>42353</v>
      </c>
      <c r="AD1992">
        <v>3940.22</v>
      </c>
    </row>
    <row r="1993" spans="1:30" x14ac:dyDescent="0.25">
      <c r="A1993" s="1">
        <v>42327</v>
      </c>
      <c r="B1993">
        <v>3882.0610000000001</v>
      </c>
      <c r="C1993" s="1">
        <v>42327</v>
      </c>
      <c r="D1993">
        <v>2081.2399999999998</v>
      </c>
      <c r="E1993" s="1">
        <v>42327</v>
      </c>
      <c r="F1993">
        <v>2.1015999999999999</v>
      </c>
      <c r="G1993" s="1">
        <v>39429</v>
      </c>
      <c r="H1993">
        <v>4.9906300000000003</v>
      </c>
      <c r="I1993" s="1">
        <v>42321</v>
      </c>
      <c r="J1993">
        <v>2018.5</v>
      </c>
      <c r="K1993" s="1">
        <v>42321</v>
      </c>
      <c r="L1993">
        <v>2011.25</v>
      </c>
      <c r="M1993" s="1">
        <v>42324</v>
      </c>
      <c r="N1993">
        <v>-7.3</v>
      </c>
      <c r="O1993" s="2">
        <v>42321</v>
      </c>
      <c r="P1993" t="s">
        <v>61</v>
      </c>
      <c r="Q1993" s="2">
        <v>42356</v>
      </c>
      <c r="R1993" s="13"/>
      <c r="S1993" s="1">
        <v>42321</v>
      </c>
      <c r="T1993" t="s">
        <v>62</v>
      </c>
      <c r="U1993" s="2">
        <v>42447</v>
      </c>
      <c r="V1993" s="13"/>
      <c r="AC1993" s="1">
        <v>42354</v>
      </c>
      <c r="AD1993">
        <v>3928.2</v>
      </c>
    </row>
    <row r="1994" spans="1:30" x14ac:dyDescent="0.25">
      <c r="A1994" s="1">
        <v>42328</v>
      </c>
      <c r="B1994">
        <v>3897.453</v>
      </c>
      <c r="C1994" s="1">
        <v>42328</v>
      </c>
      <c r="D1994">
        <v>2089.17</v>
      </c>
      <c r="E1994" s="1">
        <v>42328</v>
      </c>
      <c r="F1994">
        <v>2.0948000000000002</v>
      </c>
      <c r="G1994" s="1">
        <v>39430</v>
      </c>
      <c r="H1994">
        <v>4.9662499999999996</v>
      </c>
      <c r="I1994" s="1">
        <v>42324</v>
      </c>
      <c r="J1994">
        <v>2048</v>
      </c>
      <c r="K1994" s="1">
        <v>42324</v>
      </c>
      <c r="L1994">
        <v>2040.75</v>
      </c>
      <c r="M1994" s="1">
        <v>42325</v>
      </c>
      <c r="N1994">
        <v>-7.3</v>
      </c>
      <c r="O1994" s="2">
        <v>42324</v>
      </c>
      <c r="P1994" t="s">
        <v>61</v>
      </c>
      <c r="Q1994" s="2">
        <v>42356</v>
      </c>
      <c r="R1994" s="13"/>
      <c r="S1994" s="1">
        <v>42324</v>
      </c>
      <c r="T1994" t="s">
        <v>62</v>
      </c>
      <c r="U1994" s="2">
        <v>42447</v>
      </c>
      <c r="V1994" s="13"/>
      <c r="AC1994" s="1">
        <v>42355</v>
      </c>
      <c r="AD1994">
        <v>3974.55</v>
      </c>
    </row>
    <row r="1995" spans="1:30" x14ac:dyDescent="0.25">
      <c r="A1995" s="1">
        <v>42331</v>
      </c>
      <c r="B1995">
        <v>3892.8009999999999</v>
      </c>
      <c r="C1995" s="1">
        <v>42331</v>
      </c>
      <c r="D1995">
        <v>2086.59</v>
      </c>
      <c r="E1995" s="1">
        <v>42331</v>
      </c>
      <c r="F1995">
        <v>2.0975999999999999</v>
      </c>
      <c r="G1995" s="1">
        <v>39433</v>
      </c>
      <c r="H1995">
        <v>4.9412500000000001</v>
      </c>
      <c r="I1995" s="1">
        <v>42325</v>
      </c>
      <c r="J1995">
        <v>2049</v>
      </c>
      <c r="K1995" s="1">
        <v>42325</v>
      </c>
      <c r="L1995">
        <v>2041.75</v>
      </c>
      <c r="M1995" s="1">
        <v>42326</v>
      </c>
      <c r="N1995">
        <v>-7.2</v>
      </c>
      <c r="O1995" s="2">
        <v>42325</v>
      </c>
      <c r="P1995" t="s">
        <v>61</v>
      </c>
      <c r="Q1995" s="2">
        <v>42356</v>
      </c>
      <c r="R1995" s="13"/>
      <c r="S1995" s="1">
        <v>42325</v>
      </c>
      <c r="T1995" t="s">
        <v>62</v>
      </c>
      <c r="U1995" s="2">
        <v>42447</v>
      </c>
      <c r="V1995" s="13"/>
      <c r="AC1995" s="1">
        <v>42356</v>
      </c>
      <c r="AD1995">
        <v>3980.48</v>
      </c>
    </row>
    <row r="1996" spans="1:30" x14ac:dyDescent="0.25">
      <c r="A1996" s="1">
        <v>42332</v>
      </c>
      <c r="B1996">
        <v>3897.6660000000002</v>
      </c>
      <c r="C1996" s="1">
        <v>42332</v>
      </c>
      <c r="D1996">
        <v>2089.14</v>
      </c>
      <c r="E1996" s="1">
        <v>42332</v>
      </c>
      <c r="F1996">
        <v>2.0952999999999999</v>
      </c>
      <c r="G1996" s="1">
        <v>39434</v>
      </c>
      <c r="H1996">
        <v>4.9262499999999996</v>
      </c>
      <c r="I1996" s="1">
        <v>42326</v>
      </c>
      <c r="J1996">
        <v>2079.75</v>
      </c>
      <c r="K1996" s="1">
        <v>42326</v>
      </c>
      <c r="L1996">
        <v>2072.5</v>
      </c>
      <c r="M1996" s="1">
        <v>42327</v>
      </c>
      <c r="N1996">
        <v>-7</v>
      </c>
      <c r="O1996" s="2">
        <v>42326</v>
      </c>
      <c r="P1996" t="s">
        <v>61</v>
      </c>
      <c r="Q1996" s="2">
        <v>42356</v>
      </c>
      <c r="R1996" s="13"/>
      <c r="S1996" s="1">
        <v>42326</v>
      </c>
      <c r="T1996" t="s">
        <v>62</v>
      </c>
      <c r="U1996" s="2">
        <v>42447</v>
      </c>
      <c r="V1996" s="13"/>
      <c r="AC1996" s="1">
        <v>42359</v>
      </c>
      <c r="AD1996">
        <v>4004.32</v>
      </c>
    </row>
    <row r="1997" spans="1:30" x14ac:dyDescent="0.25">
      <c r="A1997" s="1">
        <v>42333</v>
      </c>
      <c r="B1997">
        <v>3897.5740000000001</v>
      </c>
      <c r="C1997" s="1">
        <v>42333</v>
      </c>
      <c r="D1997">
        <v>2088.87</v>
      </c>
      <c r="E1997" s="1">
        <v>42333</v>
      </c>
      <c r="F1997">
        <v>2.0966</v>
      </c>
      <c r="G1997" s="1">
        <v>39435</v>
      </c>
      <c r="H1997">
        <v>4.91</v>
      </c>
      <c r="I1997" s="1">
        <v>42327</v>
      </c>
      <c r="J1997">
        <v>2079.25</v>
      </c>
      <c r="K1997" s="1">
        <v>42327</v>
      </c>
      <c r="L1997">
        <v>2072.25</v>
      </c>
      <c r="M1997" s="1">
        <v>42328</v>
      </c>
      <c r="N1997">
        <v>-7</v>
      </c>
      <c r="O1997" s="2">
        <v>42327</v>
      </c>
      <c r="P1997" t="s">
        <v>61</v>
      </c>
      <c r="Q1997" s="2">
        <v>42356</v>
      </c>
      <c r="R1997" s="13"/>
      <c r="S1997" s="1">
        <v>42327</v>
      </c>
      <c r="T1997" t="s">
        <v>62</v>
      </c>
      <c r="U1997" s="2">
        <v>42447</v>
      </c>
      <c r="V1997" s="13"/>
      <c r="AC1997" s="1">
        <v>42360</v>
      </c>
      <c r="AD1997">
        <v>4017.38</v>
      </c>
    </row>
    <row r="1998" spans="1:30" x14ac:dyDescent="0.25">
      <c r="A1998" s="1">
        <v>42335</v>
      </c>
      <c r="B1998">
        <v>3900.7420000000002</v>
      </c>
      <c r="C1998" s="1">
        <v>42335</v>
      </c>
      <c r="D1998">
        <v>2090.11</v>
      </c>
      <c r="E1998" s="1">
        <v>42335</v>
      </c>
      <c r="F1998">
        <v>2.0831</v>
      </c>
      <c r="G1998" s="1">
        <v>39436</v>
      </c>
      <c r="H1998">
        <v>4.88375</v>
      </c>
      <c r="I1998" s="1">
        <v>42328</v>
      </c>
      <c r="J1998">
        <v>2088.75</v>
      </c>
      <c r="K1998" s="1">
        <v>42328</v>
      </c>
      <c r="L1998">
        <v>2081.75</v>
      </c>
      <c r="M1998" s="1">
        <v>42331</v>
      </c>
      <c r="N1998">
        <v>-7.1</v>
      </c>
      <c r="O1998" s="2">
        <v>42328</v>
      </c>
      <c r="P1998" t="s">
        <v>61</v>
      </c>
      <c r="Q1998" s="2">
        <v>42356</v>
      </c>
      <c r="R1998" s="13"/>
      <c r="S1998" s="1">
        <v>42328</v>
      </c>
      <c r="T1998" t="s">
        <v>62</v>
      </c>
      <c r="U1998" s="2">
        <v>42447</v>
      </c>
      <c r="V1998" s="13"/>
      <c r="AC1998" s="1">
        <v>42361</v>
      </c>
      <c r="AD1998">
        <v>4012.75</v>
      </c>
    </row>
    <row r="1999" spans="1:30" x14ac:dyDescent="0.25">
      <c r="A1999" s="1">
        <v>42338</v>
      </c>
      <c r="B1999">
        <v>3882.8429999999998</v>
      </c>
      <c r="C1999" s="1">
        <v>42338</v>
      </c>
      <c r="D1999">
        <v>2080.41</v>
      </c>
      <c r="E1999" s="1">
        <v>42338</v>
      </c>
      <c r="F1999">
        <v>2.1017000000000001</v>
      </c>
      <c r="G1999" s="1">
        <v>39437</v>
      </c>
      <c r="H1999">
        <v>4.8574999999999999</v>
      </c>
      <c r="I1999" s="1">
        <v>42331</v>
      </c>
      <c r="J1999">
        <v>2084.25</v>
      </c>
      <c r="K1999" s="1">
        <v>42331</v>
      </c>
      <c r="L1999">
        <v>2077</v>
      </c>
      <c r="M1999" s="1">
        <v>42332</v>
      </c>
      <c r="N1999">
        <v>-7.1</v>
      </c>
      <c r="O1999" s="2">
        <v>42331</v>
      </c>
      <c r="P1999" t="s">
        <v>61</v>
      </c>
      <c r="Q1999" s="2">
        <v>42356</v>
      </c>
      <c r="R1999" s="13"/>
      <c r="S1999" s="1">
        <v>42331</v>
      </c>
      <c r="T1999" t="s">
        <v>62</v>
      </c>
      <c r="U1999" s="2">
        <v>42447</v>
      </c>
      <c r="V1999" s="13"/>
      <c r="AC1999" s="1">
        <v>42362</v>
      </c>
      <c r="AD1999">
        <v>4017.43</v>
      </c>
    </row>
    <row r="2000" spans="1:30" x14ac:dyDescent="0.25">
      <c r="A2000" s="1">
        <v>42339</v>
      </c>
      <c r="B2000">
        <v>3924.6280000000002</v>
      </c>
      <c r="C2000" s="1">
        <v>42339</v>
      </c>
      <c r="D2000">
        <v>2102.63</v>
      </c>
      <c r="E2000" s="1">
        <v>42339</v>
      </c>
      <c r="F2000">
        <v>2.0727000000000002</v>
      </c>
      <c r="G2000" s="1">
        <v>39440</v>
      </c>
      <c r="H2000">
        <v>4.8425000000000002</v>
      </c>
      <c r="I2000" s="1">
        <v>42332</v>
      </c>
      <c r="J2000">
        <v>2084.75</v>
      </c>
      <c r="K2000" s="1">
        <v>42332</v>
      </c>
      <c r="L2000">
        <v>2077.5</v>
      </c>
      <c r="M2000" s="1">
        <v>42333</v>
      </c>
      <c r="N2000">
        <v>-7.1</v>
      </c>
      <c r="O2000" s="2">
        <v>42332</v>
      </c>
      <c r="P2000" t="s">
        <v>61</v>
      </c>
      <c r="Q2000" s="2">
        <v>42356</v>
      </c>
      <c r="R2000" s="13"/>
      <c r="S2000" s="1">
        <v>42332</v>
      </c>
      <c r="T2000" t="s">
        <v>62</v>
      </c>
      <c r="U2000" s="2">
        <v>42447</v>
      </c>
      <c r="V2000" s="13"/>
      <c r="AC2000" s="1">
        <v>42366</v>
      </c>
      <c r="AD2000">
        <v>4022.23</v>
      </c>
    </row>
    <row r="2001" spans="1:30" x14ac:dyDescent="0.25">
      <c r="A2001" s="1">
        <v>42340</v>
      </c>
      <c r="B2001">
        <v>3882.3829999999998</v>
      </c>
      <c r="C2001" s="1">
        <v>42340</v>
      </c>
      <c r="D2001">
        <v>2079.5100000000002</v>
      </c>
      <c r="E2001" s="1">
        <v>42340</v>
      </c>
      <c r="F2001">
        <v>2.0962999999999998</v>
      </c>
      <c r="G2001" s="1">
        <v>39442</v>
      </c>
      <c r="H2001">
        <v>4.8425000000000002</v>
      </c>
      <c r="I2001" s="1">
        <v>42333</v>
      </c>
      <c r="J2001">
        <v>2088</v>
      </c>
      <c r="K2001" s="1">
        <v>42333</v>
      </c>
      <c r="L2001">
        <v>2081</v>
      </c>
      <c r="M2001" s="1">
        <v>42335</v>
      </c>
      <c r="N2001">
        <v>-7.1</v>
      </c>
      <c r="O2001" s="2">
        <v>42333</v>
      </c>
      <c r="P2001" t="s">
        <v>61</v>
      </c>
      <c r="Q2001" s="2">
        <v>42356</v>
      </c>
      <c r="R2001" s="13"/>
      <c r="S2001" s="1">
        <v>42333</v>
      </c>
      <c r="T2001" t="s">
        <v>62</v>
      </c>
      <c r="U2001" s="2">
        <v>42447</v>
      </c>
      <c r="V2001" s="13"/>
      <c r="AC2001" s="1">
        <v>42367</v>
      </c>
      <c r="AD2001">
        <v>4013.25</v>
      </c>
    </row>
    <row r="2002" spans="1:30" x14ac:dyDescent="0.25">
      <c r="A2002" s="1">
        <v>42341</v>
      </c>
      <c r="B2002">
        <v>3826.7379999999998</v>
      </c>
      <c r="C2002" s="1">
        <v>42341</v>
      </c>
      <c r="D2002">
        <v>2049.62</v>
      </c>
      <c r="E2002" s="1">
        <v>42341</v>
      </c>
      <c r="F2002">
        <v>2.1273</v>
      </c>
      <c r="G2002" s="1">
        <v>39443</v>
      </c>
      <c r="H2002">
        <v>4.83</v>
      </c>
      <c r="I2002" s="1">
        <v>42335</v>
      </c>
      <c r="J2002">
        <v>2090</v>
      </c>
      <c r="K2002" s="1">
        <v>42335</v>
      </c>
      <c r="L2002">
        <v>2082.75</v>
      </c>
      <c r="M2002" s="1">
        <v>42338</v>
      </c>
      <c r="N2002">
        <v>-7.1</v>
      </c>
      <c r="O2002" s="2">
        <v>42335</v>
      </c>
      <c r="P2002" t="s">
        <v>61</v>
      </c>
      <c r="Q2002" s="2">
        <v>42356</v>
      </c>
      <c r="R2002" s="13"/>
      <c r="S2002" s="1">
        <v>42335</v>
      </c>
      <c r="T2002" t="s">
        <v>62</v>
      </c>
      <c r="U2002" s="2">
        <v>42447</v>
      </c>
      <c r="V2002" s="13"/>
      <c r="AC2002" s="1">
        <v>42368</v>
      </c>
      <c r="AD2002">
        <v>4026</v>
      </c>
    </row>
    <row r="2003" spans="1:30" x14ac:dyDescent="0.25">
      <c r="A2003" s="1">
        <v>42342</v>
      </c>
      <c r="B2003">
        <v>3905.3139999999999</v>
      </c>
      <c r="C2003" s="1">
        <v>42342</v>
      </c>
      <c r="D2003">
        <v>2091.69</v>
      </c>
      <c r="E2003" s="1">
        <v>42342</v>
      </c>
      <c r="F2003">
        <v>2.0840000000000001</v>
      </c>
      <c r="G2003" s="1">
        <v>39444</v>
      </c>
      <c r="H2003">
        <v>4.7287499999999998</v>
      </c>
      <c r="I2003" s="1">
        <v>42338</v>
      </c>
      <c r="J2003">
        <v>2079.75</v>
      </c>
      <c r="K2003" s="1">
        <v>42338</v>
      </c>
      <c r="L2003">
        <v>2072.75</v>
      </c>
      <c r="M2003" s="1">
        <v>42339</v>
      </c>
      <c r="N2003">
        <v>-7</v>
      </c>
      <c r="O2003" s="2">
        <v>42338</v>
      </c>
      <c r="P2003" t="s">
        <v>61</v>
      </c>
      <c r="Q2003" s="2">
        <v>42356</v>
      </c>
      <c r="R2003" s="13"/>
      <c r="S2003" s="1">
        <v>42338</v>
      </c>
      <c r="T2003" t="s">
        <v>62</v>
      </c>
      <c r="U2003" s="2">
        <v>42447</v>
      </c>
      <c r="V2003" s="13"/>
      <c r="AC2003" s="1">
        <v>42369</v>
      </c>
      <c r="AD2003">
        <v>4024.86</v>
      </c>
    </row>
    <row r="2004" spans="1:30" x14ac:dyDescent="0.25">
      <c r="A2004" s="1">
        <v>42345</v>
      </c>
      <c r="B2004">
        <v>3878.3069999999998</v>
      </c>
      <c r="C2004" s="1">
        <v>42345</v>
      </c>
      <c r="D2004">
        <v>2077.0700000000002</v>
      </c>
      <c r="E2004" s="1">
        <v>42345</v>
      </c>
      <c r="F2004">
        <v>2.0998999999999999</v>
      </c>
      <c r="G2004" s="1">
        <v>39447</v>
      </c>
      <c r="H2004">
        <v>4.7024999999999997</v>
      </c>
      <c r="I2004" s="1">
        <v>42339</v>
      </c>
      <c r="J2004">
        <v>2100</v>
      </c>
      <c r="K2004" s="1">
        <v>42339</v>
      </c>
      <c r="L2004">
        <v>2093</v>
      </c>
      <c r="M2004" s="1">
        <v>42340</v>
      </c>
      <c r="N2004">
        <v>-7</v>
      </c>
      <c r="O2004" s="2">
        <v>42339</v>
      </c>
      <c r="P2004" t="s">
        <v>61</v>
      </c>
      <c r="Q2004" s="2">
        <v>42356</v>
      </c>
      <c r="R2004" s="13"/>
      <c r="S2004" s="1">
        <v>42339</v>
      </c>
      <c r="T2004" t="s">
        <v>62</v>
      </c>
      <c r="U2004" s="2">
        <v>42447</v>
      </c>
      <c r="V2004" s="13"/>
      <c r="AC2004" s="1">
        <v>42373</v>
      </c>
      <c r="AD2004">
        <v>4000.1</v>
      </c>
    </row>
    <row r="2005" spans="1:30" x14ac:dyDescent="0.25">
      <c r="A2005" s="1">
        <v>42346</v>
      </c>
      <c r="B2005">
        <v>3853.4780000000001</v>
      </c>
      <c r="C2005" s="1">
        <v>42346</v>
      </c>
      <c r="D2005">
        <v>2063.59</v>
      </c>
      <c r="E2005" s="1">
        <v>42346</v>
      </c>
      <c r="F2005">
        <v>2.1141000000000001</v>
      </c>
      <c r="G2005" s="1">
        <v>39449</v>
      </c>
      <c r="H2005">
        <v>4.6806299999999998</v>
      </c>
      <c r="I2005" s="1">
        <v>42340</v>
      </c>
      <c r="J2005">
        <v>2081.5</v>
      </c>
      <c r="K2005" s="1">
        <v>42340</v>
      </c>
      <c r="L2005">
        <v>2074.5</v>
      </c>
      <c r="M2005" s="1">
        <v>42341</v>
      </c>
      <c r="N2005">
        <v>-7.1</v>
      </c>
      <c r="O2005" s="2">
        <v>42340</v>
      </c>
      <c r="P2005" t="s">
        <v>61</v>
      </c>
      <c r="Q2005" s="2">
        <v>42356</v>
      </c>
      <c r="R2005" s="13"/>
      <c r="S2005" s="1">
        <v>42340</v>
      </c>
      <c r="T2005" t="s">
        <v>62</v>
      </c>
      <c r="U2005" s="2">
        <v>42447</v>
      </c>
      <c r="V2005" s="13"/>
      <c r="AC2005" s="1">
        <v>42374</v>
      </c>
      <c r="AD2005">
        <v>4007.3</v>
      </c>
    </row>
    <row r="2006" spans="1:30" x14ac:dyDescent="0.25">
      <c r="A2006" s="1">
        <v>42347</v>
      </c>
      <c r="B2006">
        <v>3823.904</v>
      </c>
      <c r="C2006" s="1">
        <v>42347</v>
      </c>
      <c r="D2006">
        <v>2047.62</v>
      </c>
      <c r="E2006" s="1">
        <v>42347</v>
      </c>
      <c r="F2006">
        <v>2.1293000000000002</v>
      </c>
      <c r="G2006" s="1">
        <v>39450</v>
      </c>
      <c r="H2006">
        <v>4.6462500000000002</v>
      </c>
      <c r="I2006" s="1">
        <v>42341</v>
      </c>
      <c r="J2006">
        <v>2051.25</v>
      </c>
      <c r="K2006" s="1">
        <v>42341</v>
      </c>
      <c r="L2006">
        <v>2044</v>
      </c>
      <c r="M2006" s="1">
        <v>42342</v>
      </c>
      <c r="N2006">
        <v>-7.2</v>
      </c>
      <c r="O2006" s="2">
        <v>42341</v>
      </c>
      <c r="P2006" t="s">
        <v>61</v>
      </c>
      <c r="Q2006" s="2">
        <v>42356</v>
      </c>
      <c r="R2006" s="13"/>
      <c r="S2006" s="1">
        <v>42341</v>
      </c>
      <c r="T2006" t="s">
        <v>62</v>
      </c>
      <c r="U2006" s="2">
        <v>42447</v>
      </c>
      <c r="V2006" s="13"/>
      <c r="AC2006" s="1">
        <v>42375</v>
      </c>
      <c r="AD2006">
        <v>3974.62</v>
      </c>
    </row>
    <row r="2007" spans="1:30" x14ac:dyDescent="0.25">
      <c r="A2007" s="1">
        <v>42348</v>
      </c>
      <c r="B2007">
        <v>3832.9340000000002</v>
      </c>
      <c r="C2007" s="1">
        <v>42348</v>
      </c>
      <c r="D2007">
        <v>2052.23</v>
      </c>
      <c r="E2007" s="1">
        <v>42348</v>
      </c>
      <c r="F2007">
        <v>2.1255000000000002</v>
      </c>
      <c r="G2007" s="1">
        <v>39451</v>
      </c>
      <c r="H2007">
        <v>4.62</v>
      </c>
      <c r="I2007" s="1">
        <v>42342</v>
      </c>
      <c r="J2007">
        <v>2088.5</v>
      </c>
      <c r="K2007" s="1">
        <v>42342</v>
      </c>
      <c r="L2007">
        <v>2081.25</v>
      </c>
      <c r="M2007" s="1">
        <v>42345</v>
      </c>
      <c r="N2007">
        <v>-7.3</v>
      </c>
      <c r="O2007" s="2">
        <v>42342</v>
      </c>
      <c r="P2007" t="s">
        <v>61</v>
      </c>
      <c r="Q2007" s="2">
        <v>42356</v>
      </c>
      <c r="R2007" s="13"/>
      <c r="S2007" s="1">
        <v>42342</v>
      </c>
      <c r="T2007" t="s">
        <v>62</v>
      </c>
      <c r="U2007" s="2">
        <v>42447</v>
      </c>
      <c r="V2007" s="13"/>
      <c r="AC2007" s="1">
        <v>42376</v>
      </c>
      <c r="AD2007">
        <v>3893.26</v>
      </c>
    </row>
    <row r="2008" spans="1:30" x14ac:dyDescent="0.25">
      <c r="A2008" s="1">
        <v>42349</v>
      </c>
      <c r="B2008">
        <v>3759.0909999999999</v>
      </c>
      <c r="C2008" s="1">
        <v>42349</v>
      </c>
      <c r="D2008">
        <v>2012.37</v>
      </c>
      <c r="E2008" s="1">
        <v>42349</v>
      </c>
      <c r="F2008">
        <v>2.1686999999999999</v>
      </c>
      <c r="G2008" s="1">
        <v>39454</v>
      </c>
      <c r="H2008">
        <v>4.5431299999999997</v>
      </c>
      <c r="I2008" s="1">
        <v>42345</v>
      </c>
      <c r="J2008">
        <v>2081</v>
      </c>
      <c r="K2008" s="1">
        <v>42345</v>
      </c>
      <c r="L2008">
        <v>2073.75</v>
      </c>
      <c r="M2008" s="1">
        <v>42346</v>
      </c>
      <c r="N2008">
        <v>-7.7</v>
      </c>
      <c r="O2008" s="2">
        <v>42345</v>
      </c>
      <c r="P2008" t="s">
        <v>61</v>
      </c>
      <c r="Q2008" s="2">
        <v>42356</v>
      </c>
      <c r="R2008" s="13"/>
      <c r="S2008" s="1">
        <v>42345</v>
      </c>
      <c r="T2008" t="s">
        <v>62</v>
      </c>
      <c r="U2008" s="2">
        <v>42447</v>
      </c>
      <c r="V2008" s="13"/>
      <c r="AC2008" s="1">
        <v>42377</v>
      </c>
      <c r="AD2008">
        <v>3830.42</v>
      </c>
    </row>
    <row r="2009" spans="1:30" x14ac:dyDescent="0.25">
      <c r="A2009" s="1">
        <v>42352</v>
      </c>
      <c r="B2009">
        <v>3777.22</v>
      </c>
      <c r="C2009" s="1">
        <v>42352</v>
      </c>
      <c r="D2009">
        <v>2021.94</v>
      </c>
      <c r="E2009" s="1">
        <v>42352</v>
      </c>
      <c r="F2009">
        <v>2.1625000000000001</v>
      </c>
      <c r="G2009" s="1">
        <v>39455</v>
      </c>
      <c r="H2009">
        <v>4.5049999999999999</v>
      </c>
      <c r="I2009" s="1">
        <v>42346</v>
      </c>
      <c r="J2009">
        <v>2058.75</v>
      </c>
      <c r="K2009" s="1">
        <v>42346</v>
      </c>
      <c r="L2009">
        <v>2051</v>
      </c>
      <c r="M2009" s="1">
        <v>42347</v>
      </c>
      <c r="N2009">
        <v>-7.9</v>
      </c>
      <c r="O2009" s="2">
        <v>42346</v>
      </c>
      <c r="P2009" t="s">
        <v>61</v>
      </c>
      <c r="Q2009" s="2">
        <v>42356</v>
      </c>
      <c r="R2009" s="13"/>
      <c r="S2009" s="1">
        <v>42346</v>
      </c>
      <c r="T2009" t="s">
        <v>62</v>
      </c>
      <c r="U2009" s="2">
        <v>42447</v>
      </c>
      <c r="V2009" s="13"/>
      <c r="AC2009" s="1">
        <v>42380</v>
      </c>
      <c r="AD2009">
        <v>3834.29</v>
      </c>
    </row>
    <row r="2010" spans="1:30" x14ac:dyDescent="0.25">
      <c r="A2010" s="1">
        <v>42353</v>
      </c>
      <c r="B2010">
        <v>3817.36</v>
      </c>
      <c r="C2010" s="1">
        <v>42353</v>
      </c>
      <c r="D2010">
        <v>2043.41</v>
      </c>
      <c r="E2010" s="1">
        <v>42353</v>
      </c>
      <c r="F2010">
        <v>2.1398999999999999</v>
      </c>
      <c r="G2010" s="1">
        <v>39456</v>
      </c>
      <c r="H2010">
        <v>4.4424999999999999</v>
      </c>
      <c r="I2010" s="1">
        <v>42347</v>
      </c>
      <c r="J2010">
        <v>2042</v>
      </c>
      <c r="K2010" s="1">
        <v>42347</v>
      </c>
      <c r="L2010">
        <v>2034.25</v>
      </c>
      <c r="M2010" s="1">
        <v>42348</v>
      </c>
      <c r="N2010">
        <v>-8.3000000000000007</v>
      </c>
      <c r="O2010" s="2">
        <v>42347</v>
      </c>
      <c r="P2010" t="s">
        <v>61</v>
      </c>
      <c r="Q2010" s="2">
        <v>42356</v>
      </c>
      <c r="R2010" s="13"/>
      <c r="S2010" s="1">
        <v>42347</v>
      </c>
      <c r="T2010" t="s">
        <v>62</v>
      </c>
      <c r="U2010" s="2">
        <v>42447</v>
      </c>
      <c r="V2010" s="13"/>
      <c r="AC2010" s="1">
        <v>42381</v>
      </c>
      <c r="AD2010">
        <v>3860.53</v>
      </c>
    </row>
    <row r="2011" spans="1:30" x14ac:dyDescent="0.25">
      <c r="A2011" s="1">
        <v>42354</v>
      </c>
      <c r="B2011">
        <v>3873.1190000000001</v>
      </c>
      <c r="C2011" s="1">
        <v>42354</v>
      </c>
      <c r="D2011">
        <v>2073.0700000000002</v>
      </c>
      <c r="E2011" s="1">
        <v>42354</v>
      </c>
      <c r="F2011">
        <v>2.1128</v>
      </c>
      <c r="G2011" s="1">
        <v>39457</v>
      </c>
      <c r="H2011">
        <v>4.3768799999999999</v>
      </c>
      <c r="I2011" s="1">
        <v>42348</v>
      </c>
      <c r="J2011">
        <v>2049.25</v>
      </c>
      <c r="K2011" s="1">
        <v>42348</v>
      </c>
      <c r="L2011">
        <v>2041</v>
      </c>
      <c r="M2011" s="1">
        <v>42349</v>
      </c>
      <c r="N2011">
        <v>-8.6</v>
      </c>
      <c r="O2011" s="2">
        <v>42348</v>
      </c>
      <c r="P2011" t="s">
        <v>61</v>
      </c>
      <c r="Q2011" s="2">
        <v>42356</v>
      </c>
      <c r="R2011" s="13"/>
      <c r="S2011" s="1">
        <v>42348</v>
      </c>
      <c r="T2011" t="s">
        <v>62</v>
      </c>
      <c r="U2011" s="2">
        <v>42447</v>
      </c>
      <c r="V2011" s="13"/>
      <c r="AC2011" s="1">
        <v>42382</v>
      </c>
      <c r="AD2011">
        <v>3848.42</v>
      </c>
    </row>
    <row r="2012" spans="1:30" x14ac:dyDescent="0.25">
      <c r="A2012" s="1">
        <v>42355</v>
      </c>
      <c r="B2012">
        <v>3815.46</v>
      </c>
      <c r="C2012" s="1">
        <v>42355</v>
      </c>
      <c r="D2012">
        <v>2041.89</v>
      </c>
      <c r="E2012" s="1">
        <v>42355</v>
      </c>
      <c r="F2012">
        <v>2.1442000000000001</v>
      </c>
      <c r="G2012" s="1">
        <v>39458</v>
      </c>
      <c r="H2012">
        <v>4.2575000000000003</v>
      </c>
      <c r="I2012" s="1">
        <v>42349</v>
      </c>
      <c r="J2012">
        <v>2009.75</v>
      </c>
      <c r="K2012" s="1">
        <v>42349</v>
      </c>
      <c r="L2012">
        <v>2001.25</v>
      </c>
      <c r="M2012" s="1">
        <v>42352</v>
      </c>
      <c r="N2012">
        <v>-8.8000000000000007</v>
      </c>
      <c r="O2012" s="2">
        <v>42349</v>
      </c>
      <c r="P2012" t="s">
        <v>61</v>
      </c>
      <c r="Q2012" s="2">
        <v>42356</v>
      </c>
      <c r="R2012" s="13"/>
      <c r="S2012" s="1">
        <v>42349</v>
      </c>
      <c r="T2012" t="s">
        <v>62</v>
      </c>
      <c r="U2012" s="2">
        <v>42447</v>
      </c>
      <c r="V2012" s="13"/>
      <c r="AC2012" s="1">
        <v>42383</v>
      </c>
      <c r="AD2012">
        <v>3903.44</v>
      </c>
    </row>
    <row r="2013" spans="1:30" x14ac:dyDescent="0.25">
      <c r="A2013" s="1">
        <v>42356</v>
      </c>
      <c r="B2013">
        <v>3747.558</v>
      </c>
      <c r="C2013" s="1">
        <v>42356</v>
      </c>
      <c r="D2013">
        <v>2005.55</v>
      </c>
      <c r="E2013" s="1">
        <v>42356</v>
      </c>
      <c r="F2013">
        <v>2.1829999999999998</v>
      </c>
      <c r="G2013" s="1">
        <v>39461</v>
      </c>
      <c r="H2013">
        <v>4.0549999999999997</v>
      </c>
      <c r="I2013" s="1">
        <v>42352</v>
      </c>
      <c r="J2013">
        <v>2018.5</v>
      </c>
      <c r="K2013" s="1">
        <v>42352</v>
      </c>
      <c r="L2013">
        <v>2009.5</v>
      </c>
      <c r="M2013" s="1">
        <v>42353</v>
      </c>
      <c r="N2013">
        <v>-8.5</v>
      </c>
      <c r="O2013" s="2">
        <v>42352</v>
      </c>
      <c r="P2013" t="s">
        <v>61</v>
      </c>
      <c r="Q2013" s="2">
        <v>42356</v>
      </c>
      <c r="R2013" s="13"/>
      <c r="S2013" s="1">
        <v>42352</v>
      </c>
      <c r="T2013" t="s">
        <v>62</v>
      </c>
      <c r="U2013" s="2">
        <v>42447</v>
      </c>
      <c r="V2013" s="13"/>
      <c r="AC2013" s="1">
        <v>42384</v>
      </c>
      <c r="AD2013">
        <v>3908.74</v>
      </c>
    </row>
    <row r="2014" spans="1:30" x14ac:dyDescent="0.25">
      <c r="A2014" s="1">
        <v>42359</v>
      </c>
      <c r="B2014">
        <v>3777.154</v>
      </c>
      <c r="C2014" s="1">
        <v>42359</v>
      </c>
      <c r="D2014">
        <v>2021.15</v>
      </c>
      <c r="E2014" s="1">
        <v>42359</v>
      </c>
      <c r="F2014">
        <v>2.169</v>
      </c>
      <c r="G2014" s="1">
        <v>39462</v>
      </c>
      <c r="H2014">
        <v>3.9975000000000001</v>
      </c>
      <c r="I2014" s="1">
        <v>42353</v>
      </c>
      <c r="J2014">
        <v>2045.5</v>
      </c>
      <c r="K2014" s="1">
        <v>42353</v>
      </c>
      <c r="L2014">
        <v>2037</v>
      </c>
      <c r="M2014" s="1">
        <v>42354</v>
      </c>
      <c r="N2014">
        <v>-8.4</v>
      </c>
      <c r="O2014" s="2">
        <v>42353</v>
      </c>
      <c r="P2014" t="s">
        <v>61</v>
      </c>
      <c r="Q2014" s="2">
        <v>42356</v>
      </c>
      <c r="R2014" s="13"/>
      <c r="S2014" s="1">
        <v>42353</v>
      </c>
      <c r="T2014" t="s">
        <v>62</v>
      </c>
      <c r="U2014" s="2">
        <v>42447</v>
      </c>
      <c r="V2014" s="13"/>
      <c r="AC2014" s="1">
        <v>42388</v>
      </c>
      <c r="AD2014">
        <v>3909.97</v>
      </c>
    </row>
    <row r="2015" spans="1:30" x14ac:dyDescent="0.25">
      <c r="A2015" s="1">
        <v>42360</v>
      </c>
      <c r="B2015">
        <v>3810.846</v>
      </c>
      <c r="C2015" s="1">
        <v>42360</v>
      </c>
      <c r="D2015">
        <v>2038.97</v>
      </c>
      <c r="E2015" s="1">
        <v>42360</v>
      </c>
      <c r="F2015">
        <v>2.1512000000000002</v>
      </c>
      <c r="G2015" s="1">
        <v>39463</v>
      </c>
      <c r="H2015">
        <v>3.9512499999999999</v>
      </c>
      <c r="I2015" s="1">
        <v>42354</v>
      </c>
      <c r="J2015">
        <v>2072</v>
      </c>
      <c r="K2015" s="1">
        <v>42354</v>
      </c>
      <c r="L2015">
        <v>2063.75</v>
      </c>
      <c r="M2015" s="1">
        <v>42355</v>
      </c>
      <c r="N2015">
        <v>-9.6</v>
      </c>
      <c r="O2015" s="2">
        <v>42354</v>
      </c>
      <c r="P2015" t="s">
        <v>61</v>
      </c>
      <c r="Q2015" s="2">
        <v>42356</v>
      </c>
      <c r="R2015" s="13"/>
      <c r="S2015" s="1">
        <v>42354</v>
      </c>
      <c r="T2015" t="s">
        <v>62</v>
      </c>
      <c r="U2015" s="2">
        <v>42447</v>
      </c>
      <c r="V2015" s="13"/>
      <c r="AC2015" s="1">
        <v>42389</v>
      </c>
      <c r="AD2015">
        <v>3884.86</v>
      </c>
    </row>
    <row r="2016" spans="1:30" x14ac:dyDescent="0.25">
      <c r="A2016" s="1">
        <v>42361</v>
      </c>
      <c r="B2016">
        <v>3858.4749999999999</v>
      </c>
      <c r="C2016" s="1">
        <v>42361</v>
      </c>
      <c r="D2016">
        <v>2064.29</v>
      </c>
      <c r="E2016" s="1">
        <v>42361</v>
      </c>
      <c r="F2016">
        <v>2.1305000000000001</v>
      </c>
      <c r="G2016" s="1">
        <v>39464</v>
      </c>
      <c r="H2016">
        <v>3.92625</v>
      </c>
      <c r="I2016" s="1">
        <v>42355</v>
      </c>
      <c r="J2016">
        <v>2034.25</v>
      </c>
      <c r="K2016" s="1">
        <v>42355</v>
      </c>
      <c r="L2016">
        <v>2024.75</v>
      </c>
      <c r="M2016" s="1">
        <v>42356</v>
      </c>
      <c r="N2016">
        <v>-10.85</v>
      </c>
      <c r="O2016" s="2">
        <v>42355</v>
      </c>
      <c r="P2016" t="s">
        <v>61</v>
      </c>
      <c r="Q2016" s="2">
        <v>42356</v>
      </c>
      <c r="R2016" s="13"/>
      <c r="S2016" s="1">
        <v>42355</v>
      </c>
      <c r="T2016" t="s">
        <v>62</v>
      </c>
      <c r="U2016" s="2">
        <v>42447</v>
      </c>
      <c r="V2016" s="13"/>
      <c r="AC2016" s="1">
        <v>42390</v>
      </c>
      <c r="AD2016">
        <v>3899.2</v>
      </c>
    </row>
    <row r="2017" spans="1:30" x14ac:dyDescent="0.25">
      <c r="A2017" s="1">
        <v>42362</v>
      </c>
      <c r="B2017">
        <v>3852.3139999999999</v>
      </c>
      <c r="C2017" s="1">
        <v>42362</v>
      </c>
      <c r="D2017">
        <v>2060.9899999999998</v>
      </c>
      <c r="E2017" s="1">
        <v>42362</v>
      </c>
      <c r="F2017">
        <v>2.1301999999999999</v>
      </c>
      <c r="G2017" s="1">
        <v>39465</v>
      </c>
      <c r="H2017">
        <v>3.8937499999999998</v>
      </c>
      <c r="I2017" s="1">
        <v>42356</v>
      </c>
      <c r="J2017">
        <v>2029.72</v>
      </c>
      <c r="K2017" s="1">
        <v>42356</v>
      </c>
      <c r="L2017">
        <v>1992</v>
      </c>
      <c r="M2017" s="1">
        <v>42359</v>
      </c>
      <c r="N2017">
        <v>-6.7</v>
      </c>
      <c r="O2017" s="2">
        <v>42356</v>
      </c>
      <c r="P2017" t="s">
        <v>61</v>
      </c>
      <c r="Q2017" s="2">
        <v>42356</v>
      </c>
      <c r="R2017" s="13"/>
      <c r="S2017" s="1">
        <v>42356</v>
      </c>
      <c r="T2017" t="s">
        <v>62</v>
      </c>
      <c r="U2017" s="2">
        <v>42447</v>
      </c>
      <c r="V2017" s="13"/>
      <c r="AC2017" s="1">
        <v>42391</v>
      </c>
      <c r="AD2017">
        <v>3925.68</v>
      </c>
    </row>
    <row r="2018" spans="1:30" x14ac:dyDescent="0.25">
      <c r="A2018" s="1">
        <v>42366</v>
      </c>
      <c r="B2018">
        <v>3843.9349999999999</v>
      </c>
      <c r="C2018" s="1">
        <v>42366</v>
      </c>
      <c r="D2018">
        <v>2056.5</v>
      </c>
      <c r="E2018" s="1">
        <v>42366</v>
      </c>
      <c r="F2018">
        <v>2.1349</v>
      </c>
      <c r="G2018" s="1">
        <v>39469</v>
      </c>
      <c r="H2018">
        <v>3.7174999999999998</v>
      </c>
      <c r="I2018" s="1">
        <v>42359</v>
      </c>
      <c r="J2018">
        <v>2015</v>
      </c>
      <c r="K2018" s="1">
        <v>42359</v>
      </c>
      <c r="L2018">
        <v>2008.25</v>
      </c>
      <c r="M2018" s="1">
        <v>42360</v>
      </c>
      <c r="N2018">
        <v>-6.8</v>
      </c>
      <c r="O2018" s="2">
        <v>42359</v>
      </c>
      <c r="P2018" t="s">
        <v>62</v>
      </c>
      <c r="Q2018" s="2">
        <v>42447</v>
      </c>
      <c r="R2018" s="13"/>
      <c r="S2018" s="1">
        <v>42359</v>
      </c>
      <c r="T2018" t="s">
        <v>63</v>
      </c>
      <c r="U2018" s="2">
        <v>42538</v>
      </c>
      <c r="V2018" s="13"/>
      <c r="AC2018" s="1">
        <v>42394</v>
      </c>
      <c r="AD2018">
        <v>3969.88</v>
      </c>
    </row>
    <row r="2019" spans="1:30" x14ac:dyDescent="0.25">
      <c r="A2019" s="1">
        <v>42367</v>
      </c>
      <c r="B2019">
        <v>3885.5520000000001</v>
      </c>
      <c r="C2019" s="1">
        <v>42367</v>
      </c>
      <c r="D2019">
        <v>2078.36</v>
      </c>
      <c r="E2019" s="1">
        <v>42367</v>
      </c>
      <c r="F2019">
        <v>2.1099000000000001</v>
      </c>
      <c r="G2019" s="1">
        <v>39470</v>
      </c>
      <c r="H2019">
        <v>3.3312499999999998</v>
      </c>
      <c r="I2019" s="1">
        <v>42360</v>
      </c>
      <c r="J2019">
        <v>2036</v>
      </c>
      <c r="K2019" s="1">
        <v>42360</v>
      </c>
      <c r="L2019">
        <v>2029</v>
      </c>
      <c r="M2019" s="1">
        <v>42361</v>
      </c>
      <c r="N2019">
        <v>-6.6</v>
      </c>
      <c r="O2019" s="2">
        <v>42360</v>
      </c>
      <c r="P2019" t="s">
        <v>62</v>
      </c>
      <c r="Q2019" s="2">
        <v>42447</v>
      </c>
      <c r="R2019" s="13"/>
      <c r="S2019" s="1">
        <v>42360</v>
      </c>
      <c r="T2019" t="s">
        <v>63</v>
      </c>
      <c r="U2019" s="2">
        <v>42538</v>
      </c>
      <c r="V2019" s="13"/>
      <c r="AC2019" s="1">
        <v>42395</v>
      </c>
      <c r="AD2019">
        <v>3971.61</v>
      </c>
    </row>
    <row r="2020" spans="1:30" x14ac:dyDescent="0.25">
      <c r="A2020" s="1">
        <v>42368</v>
      </c>
      <c r="B2020">
        <v>3857.8989999999999</v>
      </c>
      <c r="C2020" s="1">
        <v>42368</v>
      </c>
      <c r="D2020">
        <v>2063.36</v>
      </c>
      <c r="E2020" s="1">
        <v>42368</v>
      </c>
      <c r="F2020">
        <v>2.1257999999999999</v>
      </c>
      <c r="G2020" s="1">
        <v>39471</v>
      </c>
      <c r="H2020">
        <v>3.2437499999999999</v>
      </c>
      <c r="I2020" s="1">
        <v>42361</v>
      </c>
      <c r="J2020">
        <v>2053</v>
      </c>
      <c r="K2020" s="1">
        <v>42361</v>
      </c>
      <c r="L2020">
        <v>2046.5</v>
      </c>
      <c r="M2020" s="1">
        <v>42362</v>
      </c>
      <c r="N2020">
        <v>-6.7</v>
      </c>
      <c r="O2020" s="2">
        <v>42361</v>
      </c>
      <c r="P2020" t="s">
        <v>62</v>
      </c>
      <c r="Q2020" s="2">
        <v>42447</v>
      </c>
      <c r="R2020" s="13"/>
      <c r="S2020" s="1">
        <v>42361</v>
      </c>
      <c r="T2020" t="s">
        <v>63</v>
      </c>
      <c r="U2020" s="2">
        <v>42538</v>
      </c>
      <c r="V2020" s="13"/>
      <c r="AC2020" s="1">
        <v>42396</v>
      </c>
      <c r="AD2020">
        <v>3994.4</v>
      </c>
    </row>
    <row r="2021" spans="1:30" x14ac:dyDescent="0.25">
      <c r="A2021" s="1">
        <v>42369</v>
      </c>
      <c r="B2021">
        <v>3821.6030000000001</v>
      </c>
      <c r="C2021" s="1">
        <v>42369</v>
      </c>
      <c r="D2021">
        <v>2043.94</v>
      </c>
      <c r="E2021" s="1">
        <v>42369</v>
      </c>
      <c r="F2021">
        <v>2.1461000000000001</v>
      </c>
      <c r="G2021" s="1">
        <v>39472</v>
      </c>
      <c r="H2021">
        <v>3.3062499999999999</v>
      </c>
      <c r="I2021" s="1">
        <v>42362</v>
      </c>
      <c r="J2021">
        <v>2051.25</v>
      </c>
      <c r="K2021" s="1">
        <v>42362</v>
      </c>
      <c r="L2021">
        <v>2044.5</v>
      </c>
      <c r="M2021" s="1">
        <v>42366</v>
      </c>
      <c r="N2021">
        <v>-6.6</v>
      </c>
      <c r="O2021" s="2">
        <v>42362</v>
      </c>
      <c r="P2021" t="s">
        <v>62</v>
      </c>
      <c r="Q2021" s="2">
        <v>42447</v>
      </c>
      <c r="R2021" s="13"/>
      <c r="S2021" s="1">
        <v>42362</v>
      </c>
      <c r="T2021" t="s">
        <v>63</v>
      </c>
      <c r="U2021" s="2">
        <v>42538</v>
      </c>
      <c r="V2021" s="13"/>
      <c r="AC2021" s="1">
        <v>42397</v>
      </c>
      <c r="AD2021">
        <v>3997.11</v>
      </c>
    </row>
    <row r="2022" spans="1:30" x14ac:dyDescent="0.25">
      <c r="A2022" s="1">
        <v>42373</v>
      </c>
      <c r="B2022">
        <v>3763.9859999999999</v>
      </c>
      <c r="C2022" s="1">
        <v>42373</v>
      </c>
      <c r="D2022">
        <v>2012.66</v>
      </c>
      <c r="E2022" s="1">
        <v>42373</v>
      </c>
      <c r="F2022">
        <v>2.1814999999999998</v>
      </c>
      <c r="G2022" s="1">
        <v>39475</v>
      </c>
      <c r="H2022">
        <v>3.25124999999999</v>
      </c>
      <c r="I2022" s="1">
        <v>42366</v>
      </c>
      <c r="J2022">
        <v>2048.75</v>
      </c>
      <c r="K2022" s="1">
        <v>42366</v>
      </c>
      <c r="L2022">
        <v>2042.25</v>
      </c>
      <c r="M2022" s="1">
        <v>42367</v>
      </c>
      <c r="N2022">
        <v>-6.6</v>
      </c>
      <c r="O2022" s="2">
        <v>42366</v>
      </c>
      <c r="P2022" t="s">
        <v>62</v>
      </c>
      <c r="Q2022" s="2">
        <v>42447</v>
      </c>
      <c r="R2022" s="13"/>
      <c r="S2022" s="1">
        <v>42366</v>
      </c>
      <c r="T2022" t="s">
        <v>63</v>
      </c>
      <c r="U2022" s="2">
        <v>42538</v>
      </c>
      <c r="V2022" s="13"/>
      <c r="AC2022" s="1">
        <v>42398</v>
      </c>
      <c r="AD2022">
        <v>3994.12</v>
      </c>
    </row>
    <row r="2023" spans="1:30" x14ac:dyDescent="0.25">
      <c r="A2023" s="1">
        <v>42374</v>
      </c>
      <c r="B2023">
        <v>3771.57</v>
      </c>
      <c r="C2023" s="1">
        <v>42374</v>
      </c>
      <c r="D2023">
        <v>2016.71</v>
      </c>
      <c r="E2023" s="1">
        <v>42374</v>
      </c>
      <c r="F2023">
        <v>2.1777000000000002</v>
      </c>
      <c r="G2023" s="1">
        <v>39476</v>
      </c>
      <c r="H2023">
        <v>3.2437499999999999</v>
      </c>
      <c r="I2023" s="1">
        <v>42367</v>
      </c>
      <c r="J2023">
        <v>2072.75</v>
      </c>
      <c r="K2023" s="1">
        <v>42367</v>
      </c>
      <c r="L2023">
        <v>2066.25</v>
      </c>
      <c r="M2023" s="1">
        <v>42368</v>
      </c>
      <c r="N2023">
        <v>-6.6</v>
      </c>
      <c r="O2023" s="2">
        <v>42367</v>
      </c>
      <c r="P2023" t="s">
        <v>62</v>
      </c>
      <c r="Q2023" s="2">
        <v>42447</v>
      </c>
      <c r="R2023" s="13"/>
      <c r="S2023" s="1">
        <v>42367</v>
      </c>
      <c r="T2023" t="s">
        <v>63</v>
      </c>
      <c r="U2023" s="2">
        <v>42538</v>
      </c>
      <c r="V2023" s="13"/>
      <c r="AC2023" s="1">
        <v>42401</v>
      </c>
      <c r="AD2023">
        <v>3995.79</v>
      </c>
    </row>
    <row r="2024" spans="1:30" x14ac:dyDescent="0.25">
      <c r="A2024" s="1">
        <v>42375</v>
      </c>
      <c r="B2024">
        <v>3723.4389999999999</v>
      </c>
      <c r="C2024" s="1">
        <v>42375</v>
      </c>
      <c r="D2024">
        <v>1990.26</v>
      </c>
      <c r="E2024" s="1">
        <v>42375</v>
      </c>
      <c r="F2024">
        <v>2.2079</v>
      </c>
      <c r="G2024" s="1">
        <v>39477</v>
      </c>
      <c r="H2024">
        <v>3.2393800000000001</v>
      </c>
      <c r="I2024" s="1">
        <v>42368</v>
      </c>
      <c r="J2024">
        <v>2054.5</v>
      </c>
      <c r="K2024" s="1">
        <v>42368</v>
      </c>
      <c r="L2024">
        <v>2048</v>
      </c>
      <c r="M2024" s="1">
        <v>42369</v>
      </c>
      <c r="N2024">
        <v>-6.8</v>
      </c>
      <c r="O2024" s="2">
        <v>42368</v>
      </c>
      <c r="P2024" t="s">
        <v>62</v>
      </c>
      <c r="Q2024" s="2">
        <v>42447</v>
      </c>
      <c r="R2024" s="13"/>
      <c r="S2024" s="1">
        <v>42368</v>
      </c>
      <c r="T2024" t="s">
        <v>63</v>
      </c>
      <c r="U2024" s="2">
        <v>42538</v>
      </c>
      <c r="V2024" s="13"/>
      <c r="AC2024" s="1">
        <v>42402</v>
      </c>
      <c r="AD2024">
        <v>4049</v>
      </c>
    </row>
    <row r="2025" spans="1:30" x14ac:dyDescent="0.25">
      <c r="A2025" s="1">
        <v>42376</v>
      </c>
      <c r="B2025">
        <v>3635.2930000000001</v>
      </c>
      <c r="C2025" s="1">
        <v>42376</v>
      </c>
      <c r="D2025">
        <v>1943.09</v>
      </c>
      <c r="E2025" s="1">
        <v>42376</v>
      </c>
      <c r="F2025">
        <v>2.2616000000000001</v>
      </c>
      <c r="G2025" s="1">
        <v>39478</v>
      </c>
      <c r="H2025">
        <v>3.1118800000000002</v>
      </c>
      <c r="I2025" s="1">
        <v>42369</v>
      </c>
      <c r="J2025">
        <v>2035.5</v>
      </c>
      <c r="K2025" s="1">
        <v>42369</v>
      </c>
      <c r="L2025">
        <v>2028.5</v>
      </c>
      <c r="M2025" s="1">
        <v>42373</v>
      </c>
      <c r="N2025">
        <v>-7.1</v>
      </c>
      <c r="O2025" s="2">
        <v>42369</v>
      </c>
      <c r="P2025" t="s">
        <v>62</v>
      </c>
      <c r="Q2025" s="2">
        <v>42447</v>
      </c>
      <c r="R2025" s="13"/>
      <c r="S2025" s="1">
        <v>42369</v>
      </c>
      <c r="T2025" t="s">
        <v>63</v>
      </c>
      <c r="U2025" s="2">
        <v>42538</v>
      </c>
      <c r="V2025" s="13"/>
      <c r="AC2025" s="1">
        <v>42403</v>
      </c>
      <c r="AD2025">
        <v>4053.64</v>
      </c>
    </row>
    <row r="2026" spans="1:30" x14ac:dyDescent="0.25">
      <c r="A2026" s="1">
        <v>42377</v>
      </c>
      <c r="B2026">
        <v>3595.9059999999999</v>
      </c>
      <c r="C2026" s="1">
        <v>42377</v>
      </c>
      <c r="D2026">
        <v>1922.03</v>
      </c>
      <c r="E2026" s="1">
        <v>42377</v>
      </c>
      <c r="F2026">
        <v>2.2864</v>
      </c>
      <c r="G2026" s="1">
        <v>39479</v>
      </c>
      <c r="H2026">
        <v>3.0950000000000002</v>
      </c>
      <c r="I2026" s="1">
        <v>42373</v>
      </c>
      <c r="J2026">
        <v>2009</v>
      </c>
      <c r="K2026" s="1">
        <v>42373</v>
      </c>
      <c r="L2026">
        <v>2002</v>
      </c>
      <c r="M2026" s="1">
        <v>42374</v>
      </c>
      <c r="N2026">
        <v>-7</v>
      </c>
      <c r="O2026" s="2">
        <v>42373</v>
      </c>
      <c r="P2026" t="s">
        <v>62</v>
      </c>
      <c r="Q2026" s="2">
        <v>42447</v>
      </c>
      <c r="R2026" s="13"/>
      <c r="S2026" s="1">
        <v>42373</v>
      </c>
      <c r="T2026" t="s">
        <v>63</v>
      </c>
      <c r="U2026" s="2">
        <v>42538</v>
      </c>
      <c r="V2026" s="13"/>
      <c r="AC2026" s="1">
        <v>42404</v>
      </c>
      <c r="AD2026">
        <v>4054.42</v>
      </c>
    </row>
    <row r="2027" spans="1:30" x14ac:dyDescent="0.25">
      <c r="A2027" s="1">
        <v>42380</v>
      </c>
      <c r="B2027">
        <v>3598.9740000000002</v>
      </c>
      <c r="C2027" s="1">
        <v>42380</v>
      </c>
      <c r="D2027">
        <v>1923.67</v>
      </c>
      <c r="E2027" s="1">
        <v>42380</v>
      </c>
      <c r="F2027">
        <v>2.2845</v>
      </c>
      <c r="G2027" s="1">
        <v>39482</v>
      </c>
      <c r="H2027">
        <v>3.145</v>
      </c>
      <c r="I2027" s="1">
        <v>42374</v>
      </c>
      <c r="J2027">
        <v>2011.75</v>
      </c>
      <c r="K2027" s="1">
        <v>42374</v>
      </c>
      <c r="L2027">
        <v>2004.75</v>
      </c>
      <c r="M2027" s="1">
        <v>42375</v>
      </c>
      <c r="N2027">
        <v>-7.1</v>
      </c>
      <c r="O2027" s="2">
        <v>42374</v>
      </c>
      <c r="P2027" t="s">
        <v>62</v>
      </c>
      <c r="Q2027" s="2">
        <v>42447</v>
      </c>
      <c r="R2027" s="13"/>
      <c r="S2027" s="1">
        <v>42374</v>
      </c>
      <c r="T2027" t="s">
        <v>63</v>
      </c>
      <c r="U2027" s="2">
        <v>42538</v>
      </c>
      <c r="V2027" s="13"/>
      <c r="AC2027" s="1">
        <v>42405</v>
      </c>
      <c r="AD2027">
        <v>4042.45</v>
      </c>
    </row>
    <row r="2028" spans="1:30" x14ac:dyDescent="0.25">
      <c r="A2028" s="1">
        <v>42381</v>
      </c>
      <c r="B2028">
        <v>3627.0630000000001</v>
      </c>
      <c r="C2028" s="1">
        <v>42381</v>
      </c>
      <c r="D2028">
        <v>1938.68</v>
      </c>
      <c r="E2028" s="1">
        <v>42381</v>
      </c>
      <c r="F2028">
        <v>2.2667999999999999</v>
      </c>
      <c r="G2028" s="1">
        <v>39483</v>
      </c>
      <c r="H2028">
        <v>3.16188</v>
      </c>
      <c r="I2028" s="1">
        <v>42375</v>
      </c>
      <c r="J2028">
        <v>1986</v>
      </c>
      <c r="K2028" s="1">
        <v>42375</v>
      </c>
      <c r="L2028">
        <v>1978.75</v>
      </c>
      <c r="M2028" s="1">
        <v>42376</v>
      </c>
      <c r="N2028">
        <v>-7.3</v>
      </c>
      <c r="O2028" s="2">
        <v>42375</v>
      </c>
      <c r="P2028" t="s">
        <v>62</v>
      </c>
      <c r="Q2028" s="2">
        <v>42447</v>
      </c>
      <c r="R2028" s="13"/>
      <c r="S2028" s="1">
        <v>42375</v>
      </c>
      <c r="T2028" t="s">
        <v>63</v>
      </c>
      <c r="U2028" s="2">
        <v>42538</v>
      </c>
      <c r="V2028" s="13"/>
      <c r="AC2028" s="1">
        <v>42408</v>
      </c>
      <c r="AD2028">
        <v>3997.93</v>
      </c>
    </row>
    <row r="2029" spans="1:30" x14ac:dyDescent="0.25">
      <c r="A2029" s="1">
        <v>42382</v>
      </c>
      <c r="B2029">
        <v>3536.9189999999999</v>
      </c>
      <c r="C2029" s="1">
        <v>42382</v>
      </c>
      <c r="D2029">
        <v>1890.28</v>
      </c>
      <c r="E2029" s="1">
        <v>42382</v>
      </c>
      <c r="F2029">
        <v>2.3260999999999998</v>
      </c>
      <c r="G2029" s="1">
        <v>39484</v>
      </c>
      <c r="H2029">
        <v>3.1274999999999999</v>
      </c>
      <c r="I2029" s="1">
        <v>42376</v>
      </c>
      <c r="J2029">
        <v>1933</v>
      </c>
      <c r="K2029" s="1">
        <v>42376</v>
      </c>
      <c r="L2029">
        <v>1925.5</v>
      </c>
      <c r="M2029" s="1">
        <v>42377</v>
      </c>
      <c r="N2029">
        <v>-7.2</v>
      </c>
      <c r="O2029" s="2">
        <v>42376</v>
      </c>
      <c r="P2029" t="s">
        <v>62</v>
      </c>
      <c r="Q2029" s="2">
        <v>42447</v>
      </c>
      <c r="R2029" s="13"/>
      <c r="S2029" s="1">
        <v>42376</v>
      </c>
      <c r="T2029" t="s">
        <v>63</v>
      </c>
      <c r="U2029" s="2">
        <v>42538</v>
      </c>
      <c r="V2029" s="13"/>
      <c r="AC2029" s="1">
        <v>42409</v>
      </c>
      <c r="AD2029">
        <v>3995.76</v>
      </c>
    </row>
    <row r="2030" spans="1:30" x14ac:dyDescent="0.25">
      <c r="A2030" s="1">
        <v>42383</v>
      </c>
      <c r="B2030">
        <v>3596.029</v>
      </c>
      <c r="C2030" s="1">
        <v>42383</v>
      </c>
      <c r="D2030">
        <v>1921.84</v>
      </c>
      <c r="E2030" s="1">
        <v>42383</v>
      </c>
      <c r="F2030">
        <v>2.2879999999999998</v>
      </c>
      <c r="G2030" s="1">
        <v>39485</v>
      </c>
      <c r="H2030">
        <v>3.0962499999999999</v>
      </c>
      <c r="I2030" s="1">
        <v>42377</v>
      </c>
      <c r="J2030">
        <v>1911.5</v>
      </c>
      <c r="K2030" s="1">
        <v>42377</v>
      </c>
      <c r="L2030">
        <v>1904.25</v>
      </c>
      <c r="M2030" s="1">
        <v>42380</v>
      </c>
      <c r="N2030">
        <v>-7.3</v>
      </c>
      <c r="O2030" s="2">
        <v>42377</v>
      </c>
      <c r="P2030" t="s">
        <v>62</v>
      </c>
      <c r="Q2030" s="2">
        <v>42447</v>
      </c>
      <c r="R2030" s="13"/>
      <c r="S2030" s="1">
        <v>42377</v>
      </c>
      <c r="T2030" t="s">
        <v>63</v>
      </c>
      <c r="U2030" s="2">
        <v>42538</v>
      </c>
      <c r="V2030" s="13"/>
      <c r="AC2030" s="1">
        <v>42410</v>
      </c>
      <c r="AD2030">
        <v>3995.95</v>
      </c>
    </row>
    <row r="2031" spans="1:30" x14ac:dyDescent="0.25">
      <c r="A2031" s="1">
        <v>42384</v>
      </c>
      <c r="B2031">
        <v>3518.5120000000002</v>
      </c>
      <c r="C2031" s="1">
        <v>42384</v>
      </c>
      <c r="D2031">
        <v>1880.33</v>
      </c>
      <c r="E2031" s="1">
        <v>42384</v>
      </c>
      <c r="F2031">
        <v>2.3393999999999999</v>
      </c>
      <c r="G2031" s="1">
        <v>39486</v>
      </c>
      <c r="H2031">
        <v>3.08813</v>
      </c>
      <c r="I2031" s="1">
        <v>42380</v>
      </c>
      <c r="J2031">
        <v>1914.25</v>
      </c>
      <c r="K2031" s="1">
        <v>42380</v>
      </c>
      <c r="L2031">
        <v>1907</v>
      </c>
      <c r="M2031" s="1">
        <v>42381</v>
      </c>
      <c r="N2031">
        <v>-7.3</v>
      </c>
      <c r="O2031" s="2">
        <v>42380</v>
      </c>
      <c r="P2031" t="s">
        <v>62</v>
      </c>
      <c r="Q2031" s="2">
        <v>42447</v>
      </c>
      <c r="R2031" s="13"/>
      <c r="S2031" s="1">
        <v>42380</v>
      </c>
      <c r="T2031" t="s">
        <v>63</v>
      </c>
      <c r="U2031" s="2">
        <v>42538</v>
      </c>
      <c r="V2031" s="13"/>
      <c r="AC2031" s="1">
        <v>42411</v>
      </c>
      <c r="AD2031">
        <v>3972.72</v>
      </c>
    </row>
    <row r="2032" spans="1:30" x14ac:dyDescent="0.25">
      <c r="A2032" s="1">
        <v>42388</v>
      </c>
      <c r="B2032">
        <v>3520.4029999999998</v>
      </c>
      <c r="C2032" s="1">
        <v>42388</v>
      </c>
      <c r="D2032">
        <v>1881.33</v>
      </c>
      <c r="E2032" s="1">
        <v>42388</v>
      </c>
      <c r="F2032">
        <v>2.3395000000000001</v>
      </c>
      <c r="G2032" s="1">
        <v>39489</v>
      </c>
      <c r="H2032">
        <v>3.07</v>
      </c>
      <c r="I2032" s="1">
        <v>42381</v>
      </c>
      <c r="J2032">
        <v>1925</v>
      </c>
      <c r="K2032" s="1">
        <v>42381</v>
      </c>
      <c r="L2032">
        <v>1917.5</v>
      </c>
      <c r="M2032" s="1">
        <v>42382</v>
      </c>
      <c r="N2032">
        <v>-7.3</v>
      </c>
      <c r="O2032" s="2">
        <v>42381</v>
      </c>
      <c r="P2032" t="s">
        <v>62</v>
      </c>
      <c r="Q2032" s="2">
        <v>42447</v>
      </c>
      <c r="R2032" s="13"/>
      <c r="S2032" s="1">
        <v>42381</v>
      </c>
      <c r="T2032" t="s">
        <v>63</v>
      </c>
      <c r="U2032" s="2">
        <v>42538</v>
      </c>
      <c r="V2032" s="13"/>
      <c r="AC2032" s="1">
        <v>42412</v>
      </c>
      <c r="AD2032">
        <v>4021.54</v>
      </c>
    </row>
    <row r="2033" spans="1:30" x14ac:dyDescent="0.25">
      <c r="A2033" s="1">
        <v>42389</v>
      </c>
      <c r="B2033">
        <v>3479.7510000000002</v>
      </c>
      <c r="C2033" s="1">
        <v>42389</v>
      </c>
      <c r="D2033">
        <v>1859.33</v>
      </c>
      <c r="E2033" s="1">
        <v>42389</v>
      </c>
      <c r="F2033">
        <v>2.3681000000000001</v>
      </c>
      <c r="G2033" s="1">
        <v>39490</v>
      </c>
      <c r="H2033">
        <v>3.0674999999999999</v>
      </c>
      <c r="I2033" s="1">
        <v>42382</v>
      </c>
      <c r="J2033">
        <v>1881.5</v>
      </c>
      <c r="K2033" s="1">
        <v>42382</v>
      </c>
      <c r="L2033">
        <v>1874</v>
      </c>
      <c r="M2033" s="1">
        <v>42383</v>
      </c>
      <c r="N2033">
        <v>-7.4</v>
      </c>
      <c r="O2033" s="2">
        <v>42382</v>
      </c>
      <c r="P2033" t="s">
        <v>62</v>
      </c>
      <c r="Q2033" s="2">
        <v>42447</v>
      </c>
      <c r="R2033" s="13"/>
      <c r="S2033" s="1">
        <v>42382</v>
      </c>
      <c r="T2033" t="s">
        <v>63</v>
      </c>
      <c r="U2033" s="2">
        <v>42538</v>
      </c>
      <c r="V2033" s="13"/>
      <c r="AC2033" s="1">
        <v>42416</v>
      </c>
      <c r="AD2033">
        <v>3993.66</v>
      </c>
    </row>
    <row r="2034" spans="1:30" x14ac:dyDescent="0.25">
      <c r="A2034" s="1">
        <v>42390</v>
      </c>
      <c r="B2034">
        <v>3497.9369999999999</v>
      </c>
      <c r="C2034" s="1">
        <v>42390</v>
      </c>
      <c r="D2034">
        <v>1868.99</v>
      </c>
      <c r="E2034" s="1">
        <v>42390</v>
      </c>
      <c r="F2034">
        <v>2.3559999999999999</v>
      </c>
      <c r="G2034" s="1">
        <v>39491</v>
      </c>
      <c r="H2034">
        <v>3.0649999999999999</v>
      </c>
      <c r="I2034" s="1">
        <v>42383</v>
      </c>
      <c r="J2034">
        <v>1914.5</v>
      </c>
      <c r="K2034" s="1">
        <v>42383</v>
      </c>
      <c r="L2034">
        <v>1907.25</v>
      </c>
      <c r="M2034" s="1">
        <v>42384</v>
      </c>
      <c r="N2034">
        <v>-7.6</v>
      </c>
      <c r="O2034" s="2">
        <v>42383</v>
      </c>
      <c r="P2034" t="s">
        <v>62</v>
      </c>
      <c r="Q2034" s="2">
        <v>42447</v>
      </c>
      <c r="R2034" s="13"/>
      <c r="S2034" s="1">
        <v>42383</v>
      </c>
      <c r="T2034" t="s">
        <v>63</v>
      </c>
      <c r="U2034" s="2">
        <v>42538</v>
      </c>
      <c r="V2034" s="13"/>
      <c r="AC2034" s="1">
        <v>42417</v>
      </c>
      <c r="AD2034">
        <v>3926.08</v>
      </c>
    </row>
    <row r="2035" spans="1:30" x14ac:dyDescent="0.25">
      <c r="A2035" s="1">
        <v>42391</v>
      </c>
      <c r="B2035">
        <v>3568.902</v>
      </c>
      <c r="C2035" s="1">
        <v>42391</v>
      </c>
      <c r="D2035">
        <v>1906.9</v>
      </c>
      <c r="E2035" s="1">
        <v>42391</v>
      </c>
      <c r="F2035">
        <v>2.3077999999999999</v>
      </c>
      <c r="G2035" s="1">
        <v>39492</v>
      </c>
      <c r="H2035">
        <v>3.0649999999999999</v>
      </c>
      <c r="I2035" s="1">
        <v>42384</v>
      </c>
      <c r="J2035">
        <v>1875</v>
      </c>
      <c r="K2035" s="1">
        <v>42384</v>
      </c>
      <c r="L2035">
        <v>1867.5</v>
      </c>
      <c r="M2035" s="1">
        <v>42388</v>
      </c>
      <c r="N2035">
        <v>-7.7</v>
      </c>
      <c r="O2035" s="2">
        <v>42384</v>
      </c>
      <c r="P2035" t="s">
        <v>62</v>
      </c>
      <c r="Q2035" s="2">
        <v>42447</v>
      </c>
      <c r="R2035" s="13"/>
      <c r="S2035" s="1">
        <v>42384</v>
      </c>
      <c r="T2035" t="s">
        <v>63</v>
      </c>
      <c r="U2035" s="2">
        <v>42538</v>
      </c>
      <c r="V2035" s="13"/>
      <c r="AC2035" s="1">
        <v>42418</v>
      </c>
      <c r="AD2035">
        <v>3951.93</v>
      </c>
    </row>
    <row r="2036" spans="1:30" x14ac:dyDescent="0.25">
      <c r="A2036" s="1">
        <v>42394</v>
      </c>
      <c r="B2036">
        <v>3513.1089999999999</v>
      </c>
      <c r="C2036" s="1">
        <v>42394</v>
      </c>
      <c r="D2036">
        <v>1877.08</v>
      </c>
      <c r="E2036" s="1">
        <v>42394</v>
      </c>
      <c r="F2036">
        <v>2.3458999999999999</v>
      </c>
      <c r="G2036" s="1">
        <v>39493</v>
      </c>
      <c r="H2036">
        <v>3.07</v>
      </c>
      <c r="I2036" s="1">
        <v>42388</v>
      </c>
      <c r="J2036">
        <v>1873</v>
      </c>
      <c r="K2036" s="1">
        <v>42388</v>
      </c>
      <c r="L2036">
        <v>1865.25</v>
      </c>
      <c r="M2036" s="1">
        <v>42389</v>
      </c>
      <c r="N2036">
        <v>-8.1</v>
      </c>
      <c r="O2036" s="2">
        <v>42388</v>
      </c>
      <c r="P2036" t="s">
        <v>62</v>
      </c>
      <c r="Q2036" s="2">
        <v>42447</v>
      </c>
      <c r="R2036" s="13"/>
      <c r="S2036" s="1">
        <v>42388</v>
      </c>
      <c r="T2036" t="s">
        <v>63</v>
      </c>
      <c r="U2036" s="2">
        <v>42538</v>
      </c>
      <c r="V2036" s="13"/>
      <c r="AC2036" s="1">
        <v>42419</v>
      </c>
      <c r="AD2036">
        <v>3951.2</v>
      </c>
    </row>
    <row r="2037" spans="1:30" x14ac:dyDescent="0.25">
      <c r="A2037" s="1">
        <v>42395</v>
      </c>
      <c r="B2037">
        <v>3562.8069999999998</v>
      </c>
      <c r="C2037" s="1">
        <v>42395</v>
      </c>
      <c r="D2037">
        <v>1903.63</v>
      </c>
      <c r="E2037" s="1">
        <v>42395</v>
      </c>
      <c r="F2037">
        <v>2.3132000000000001</v>
      </c>
      <c r="G2037" s="1">
        <v>39497</v>
      </c>
      <c r="H2037">
        <v>3.07</v>
      </c>
      <c r="I2037" s="1">
        <v>42389</v>
      </c>
      <c r="J2037">
        <v>1855</v>
      </c>
      <c r="K2037" s="1">
        <v>42389</v>
      </c>
      <c r="L2037">
        <v>1846.75</v>
      </c>
      <c r="M2037" s="1">
        <v>42390</v>
      </c>
      <c r="N2037">
        <v>-8.1</v>
      </c>
      <c r="O2037" s="2">
        <v>42389</v>
      </c>
      <c r="P2037" t="s">
        <v>62</v>
      </c>
      <c r="Q2037" s="2">
        <v>42447</v>
      </c>
      <c r="R2037" s="13"/>
      <c r="S2037" s="1">
        <v>42389</v>
      </c>
      <c r="T2037" t="s">
        <v>63</v>
      </c>
      <c r="U2037" s="2">
        <v>42538</v>
      </c>
      <c r="V2037" s="13"/>
      <c r="AC2037" s="1">
        <v>42422</v>
      </c>
      <c r="AD2037">
        <v>3930.34</v>
      </c>
    </row>
    <row r="2038" spans="1:30" x14ac:dyDescent="0.25">
      <c r="A2038" s="1">
        <v>42396</v>
      </c>
      <c r="B2038">
        <v>3524.3330000000001</v>
      </c>
      <c r="C2038" s="1">
        <v>42396</v>
      </c>
      <c r="D2038">
        <v>1882.95</v>
      </c>
      <c r="E2038" s="1">
        <v>42396</v>
      </c>
      <c r="F2038">
        <v>2.3452000000000002</v>
      </c>
      <c r="G2038" s="1">
        <v>39498</v>
      </c>
      <c r="H2038">
        <v>3.0781299999999998</v>
      </c>
      <c r="I2038" s="1">
        <v>42390</v>
      </c>
      <c r="J2038">
        <v>1861</v>
      </c>
      <c r="K2038" s="1">
        <v>42390</v>
      </c>
      <c r="L2038">
        <v>1853</v>
      </c>
      <c r="M2038" s="1">
        <v>42391</v>
      </c>
      <c r="N2038">
        <v>-8.1</v>
      </c>
      <c r="O2038" s="2">
        <v>42390</v>
      </c>
      <c r="P2038" t="s">
        <v>62</v>
      </c>
      <c r="Q2038" s="2">
        <v>42447</v>
      </c>
      <c r="R2038" s="13"/>
      <c r="S2038" s="1">
        <v>42390</v>
      </c>
      <c r="T2038" t="s">
        <v>63</v>
      </c>
      <c r="U2038" s="2">
        <v>42538</v>
      </c>
      <c r="V2038" s="13"/>
      <c r="AC2038" s="1">
        <v>42423</v>
      </c>
      <c r="AD2038">
        <v>3961.58</v>
      </c>
    </row>
    <row r="2039" spans="1:30" x14ac:dyDescent="0.25">
      <c r="A2039" s="1">
        <v>42397</v>
      </c>
      <c r="B2039">
        <v>3544.1329999999998</v>
      </c>
      <c r="C2039" s="1">
        <v>42397</v>
      </c>
      <c r="D2039">
        <v>1893.36</v>
      </c>
      <c r="E2039" s="1">
        <v>42397</v>
      </c>
      <c r="F2039">
        <v>2.3298999999999999</v>
      </c>
      <c r="G2039" s="1">
        <v>39499</v>
      </c>
      <c r="H2039">
        <v>3.0924999999999998</v>
      </c>
      <c r="I2039" s="1">
        <v>42391</v>
      </c>
      <c r="J2039">
        <v>1899.25</v>
      </c>
      <c r="K2039" s="1">
        <v>42391</v>
      </c>
      <c r="L2039">
        <v>1891</v>
      </c>
      <c r="M2039" s="1">
        <v>42394</v>
      </c>
      <c r="N2039">
        <v>-8.1</v>
      </c>
      <c r="O2039" s="2">
        <v>42391</v>
      </c>
      <c r="P2039" t="s">
        <v>62</v>
      </c>
      <c r="Q2039" s="2">
        <v>42447</v>
      </c>
      <c r="R2039" s="13"/>
      <c r="S2039" s="1">
        <v>42391</v>
      </c>
      <c r="T2039" t="s">
        <v>63</v>
      </c>
      <c r="U2039" s="2">
        <v>42538</v>
      </c>
      <c r="V2039" s="13"/>
      <c r="AC2039" s="1">
        <v>42424</v>
      </c>
      <c r="AD2039">
        <v>3963.39</v>
      </c>
    </row>
    <row r="2040" spans="1:30" x14ac:dyDescent="0.25">
      <c r="A2040" s="1">
        <v>42398</v>
      </c>
      <c r="B2040">
        <v>3631.9589999999998</v>
      </c>
      <c r="C2040" s="1">
        <v>42398</v>
      </c>
      <c r="D2040">
        <v>1940.24</v>
      </c>
      <c r="E2040" s="1">
        <v>42398</v>
      </c>
      <c r="F2040">
        <v>2.2734999999999999</v>
      </c>
      <c r="G2040" s="1">
        <v>39500</v>
      </c>
      <c r="H2040">
        <v>3.08</v>
      </c>
      <c r="I2040" s="1">
        <v>42394</v>
      </c>
      <c r="J2040">
        <v>1870.25</v>
      </c>
      <c r="K2040" s="1">
        <v>42394</v>
      </c>
      <c r="L2040">
        <v>1862</v>
      </c>
      <c r="M2040" s="1">
        <v>42395</v>
      </c>
      <c r="N2040">
        <v>-8.1</v>
      </c>
      <c r="O2040" s="2">
        <v>42394</v>
      </c>
      <c r="P2040" t="s">
        <v>62</v>
      </c>
      <c r="Q2040" s="2">
        <v>42447</v>
      </c>
      <c r="R2040" s="13"/>
      <c r="S2040" s="1">
        <v>42394</v>
      </c>
      <c r="T2040" t="s">
        <v>63</v>
      </c>
      <c r="U2040" s="2">
        <v>42538</v>
      </c>
      <c r="V2040" s="13"/>
      <c r="AC2040" s="1">
        <v>42425</v>
      </c>
      <c r="AD2040">
        <v>3958.8</v>
      </c>
    </row>
    <row r="2041" spans="1:30" x14ac:dyDescent="0.25">
      <c r="A2041" s="1">
        <v>42401</v>
      </c>
      <c r="B2041">
        <v>3630.4589999999998</v>
      </c>
      <c r="C2041" s="1">
        <v>42401</v>
      </c>
      <c r="D2041">
        <v>1939.38</v>
      </c>
      <c r="E2041" s="1">
        <v>42401</v>
      </c>
      <c r="F2041">
        <v>2.2804000000000002</v>
      </c>
      <c r="G2041" s="1">
        <v>39503</v>
      </c>
      <c r="H2041">
        <v>3.0893799999999998</v>
      </c>
      <c r="I2041" s="1">
        <v>42395</v>
      </c>
      <c r="J2041">
        <v>1896</v>
      </c>
      <c r="K2041" s="1">
        <v>42395</v>
      </c>
      <c r="L2041">
        <v>1887.75</v>
      </c>
      <c r="M2041" s="1">
        <v>42396</v>
      </c>
      <c r="N2041">
        <v>-8.1</v>
      </c>
      <c r="O2041" s="2">
        <v>42395</v>
      </c>
      <c r="P2041" t="s">
        <v>62</v>
      </c>
      <c r="Q2041" s="2">
        <v>42447</v>
      </c>
      <c r="R2041" s="13"/>
      <c r="S2041" s="1">
        <v>42395</v>
      </c>
      <c r="T2041" t="s">
        <v>63</v>
      </c>
      <c r="U2041" s="2">
        <v>42538</v>
      </c>
      <c r="V2041" s="13"/>
      <c r="AC2041" s="1">
        <v>42426</v>
      </c>
      <c r="AD2041">
        <v>3962.02</v>
      </c>
    </row>
    <row r="2042" spans="1:30" x14ac:dyDescent="0.25">
      <c r="A2042" s="1">
        <v>42402</v>
      </c>
      <c r="B2042">
        <v>3562.518</v>
      </c>
      <c r="C2042" s="1">
        <v>42402</v>
      </c>
      <c r="D2042">
        <v>1903.03</v>
      </c>
      <c r="E2042" s="1">
        <v>42402</v>
      </c>
      <c r="F2042">
        <v>2.3243999999999998</v>
      </c>
      <c r="G2042" s="1">
        <v>39504</v>
      </c>
      <c r="H2042">
        <v>3.09</v>
      </c>
      <c r="I2042" s="1">
        <v>42396</v>
      </c>
      <c r="J2042">
        <v>1875</v>
      </c>
      <c r="K2042" s="1">
        <v>42396</v>
      </c>
      <c r="L2042">
        <v>1867</v>
      </c>
      <c r="M2042" s="1">
        <v>42397</v>
      </c>
      <c r="N2042">
        <v>-8.1999999999999993</v>
      </c>
      <c r="O2042" s="2">
        <v>42396</v>
      </c>
      <c r="P2042" t="s">
        <v>62</v>
      </c>
      <c r="Q2042" s="2">
        <v>42447</v>
      </c>
      <c r="R2042" s="13"/>
      <c r="S2042" s="1">
        <v>42396</v>
      </c>
      <c r="T2042" t="s">
        <v>63</v>
      </c>
      <c r="U2042" s="2">
        <v>42538</v>
      </c>
      <c r="V2042" s="13"/>
      <c r="AC2042" s="1">
        <v>42429</v>
      </c>
      <c r="AD2042">
        <v>3969.42</v>
      </c>
    </row>
    <row r="2043" spans="1:30" x14ac:dyDescent="0.25">
      <c r="A2043" s="1">
        <v>42403</v>
      </c>
      <c r="B2043">
        <v>3581.529</v>
      </c>
      <c r="C2043" s="1">
        <v>42403</v>
      </c>
      <c r="D2043">
        <v>1912.53</v>
      </c>
      <c r="E2043" s="1">
        <v>42403</v>
      </c>
      <c r="F2043">
        <v>2.3151000000000002</v>
      </c>
      <c r="G2043" s="1">
        <v>39505</v>
      </c>
      <c r="H2043">
        <v>3.085</v>
      </c>
      <c r="I2043" s="1">
        <v>42397</v>
      </c>
      <c r="J2043">
        <v>1880.75</v>
      </c>
      <c r="K2043" s="1">
        <v>42397</v>
      </c>
      <c r="L2043">
        <v>1872.5</v>
      </c>
      <c r="M2043" s="1">
        <v>42398</v>
      </c>
      <c r="N2043">
        <v>-8.1999999999999993</v>
      </c>
      <c r="O2043" s="2">
        <v>42397</v>
      </c>
      <c r="P2043" t="s">
        <v>62</v>
      </c>
      <c r="Q2043" s="2">
        <v>42447</v>
      </c>
      <c r="R2043" s="13"/>
      <c r="S2043" s="1">
        <v>42397</v>
      </c>
      <c r="T2043" t="s">
        <v>63</v>
      </c>
      <c r="U2043" s="2">
        <v>42538</v>
      </c>
      <c r="V2043" s="13"/>
      <c r="AC2043" s="1">
        <v>42430</v>
      </c>
      <c r="AD2043">
        <v>3978.16</v>
      </c>
    </row>
    <row r="2044" spans="1:30" x14ac:dyDescent="0.25">
      <c r="A2044" s="1">
        <v>42404</v>
      </c>
      <c r="B2044">
        <v>3587.712</v>
      </c>
      <c r="C2044" s="1">
        <v>42404</v>
      </c>
      <c r="D2044">
        <v>1915.45</v>
      </c>
      <c r="E2044" s="1">
        <v>42404</v>
      </c>
      <c r="F2044">
        <v>2.3132000000000001</v>
      </c>
      <c r="G2044" s="1">
        <v>39506</v>
      </c>
      <c r="H2044">
        <v>3.0756299999999999</v>
      </c>
      <c r="I2044" s="1">
        <v>42398</v>
      </c>
      <c r="J2044">
        <v>1930</v>
      </c>
      <c r="K2044" s="1">
        <v>42398</v>
      </c>
      <c r="L2044">
        <v>1922</v>
      </c>
      <c r="M2044" s="1">
        <v>42401</v>
      </c>
      <c r="N2044">
        <v>-8.3000000000000007</v>
      </c>
      <c r="O2044" s="2">
        <v>42398</v>
      </c>
      <c r="P2044" t="s">
        <v>62</v>
      </c>
      <c r="Q2044" s="2">
        <v>42447</v>
      </c>
      <c r="R2044" s="13"/>
      <c r="S2044" s="1">
        <v>42398</v>
      </c>
      <c r="T2044" t="s">
        <v>63</v>
      </c>
      <c r="U2044" s="2">
        <v>42538</v>
      </c>
      <c r="V2044" s="13"/>
      <c r="AC2044" s="1">
        <v>42431</v>
      </c>
      <c r="AD2044">
        <v>3964.83</v>
      </c>
    </row>
    <row r="2045" spans="1:30" x14ac:dyDescent="0.25">
      <c r="A2045" s="1">
        <v>42405</v>
      </c>
      <c r="B2045">
        <v>3521.598</v>
      </c>
      <c r="C2045" s="1">
        <v>42405</v>
      </c>
      <c r="D2045">
        <v>1880.05</v>
      </c>
      <c r="E2045" s="1">
        <v>42405</v>
      </c>
      <c r="F2045">
        <v>2.3445999999999998</v>
      </c>
      <c r="G2045" s="1">
        <v>39507</v>
      </c>
      <c r="H2045">
        <v>3.0575000000000001</v>
      </c>
      <c r="I2045" s="1">
        <v>42401</v>
      </c>
      <c r="J2045">
        <v>1931.25</v>
      </c>
      <c r="K2045" s="1">
        <v>42401</v>
      </c>
      <c r="L2045">
        <v>1923</v>
      </c>
      <c r="M2045" s="1">
        <v>42402</v>
      </c>
      <c r="N2045">
        <v>-8.5</v>
      </c>
      <c r="O2045" s="2">
        <v>42401</v>
      </c>
      <c r="P2045" t="s">
        <v>62</v>
      </c>
      <c r="Q2045" s="2">
        <v>42447</v>
      </c>
      <c r="R2045" s="13"/>
      <c r="S2045" s="1">
        <v>42401</v>
      </c>
      <c r="T2045" t="s">
        <v>63</v>
      </c>
      <c r="U2045" s="2">
        <v>42538</v>
      </c>
      <c r="V2045" s="13"/>
      <c r="AC2045" s="1">
        <v>42432</v>
      </c>
      <c r="AD2045">
        <v>3954.79</v>
      </c>
    </row>
    <row r="2046" spans="1:30" x14ac:dyDescent="0.25">
      <c r="A2046" s="1">
        <v>42408</v>
      </c>
      <c r="B2046">
        <v>3472.076</v>
      </c>
      <c r="C2046" s="1">
        <v>42408</v>
      </c>
      <c r="D2046">
        <v>1853.44</v>
      </c>
      <c r="E2046" s="1">
        <v>42408</v>
      </c>
      <c r="F2046">
        <v>2.3794</v>
      </c>
      <c r="G2046" s="1">
        <v>39510</v>
      </c>
      <c r="H2046">
        <v>3.0143800000000001</v>
      </c>
      <c r="I2046" s="1">
        <v>42402</v>
      </c>
      <c r="J2046">
        <v>1897.5</v>
      </c>
      <c r="K2046" s="1">
        <v>42402</v>
      </c>
      <c r="L2046">
        <v>1889</v>
      </c>
      <c r="M2046" s="1">
        <v>42403</v>
      </c>
      <c r="N2046">
        <v>-8.6999999999999993</v>
      </c>
      <c r="O2046" s="2">
        <v>42402</v>
      </c>
      <c r="P2046" t="s">
        <v>62</v>
      </c>
      <c r="Q2046" s="2">
        <v>42447</v>
      </c>
      <c r="R2046" s="13"/>
      <c r="S2046" s="1">
        <v>42402</v>
      </c>
      <c r="T2046" t="s">
        <v>63</v>
      </c>
      <c r="U2046" s="2">
        <v>42538</v>
      </c>
      <c r="V2046" s="13"/>
      <c r="AC2046" s="1">
        <v>42433</v>
      </c>
      <c r="AD2046">
        <v>3945.98</v>
      </c>
    </row>
    <row r="2047" spans="1:30" x14ac:dyDescent="0.25">
      <c r="A2047" s="1">
        <v>42409</v>
      </c>
      <c r="B2047">
        <v>3470.5039999999999</v>
      </c>
      <c r="C2047" s="1">
        <v>42409</v>
      </c>
      <c r="D2047">
        <v>1852.21</v>
      </c>
      <c r="E2047" s="1">
        <v>42409</v>
      </c>
      <c r="F2047">
        <v>2.3822999999999999</v>
      </c>
      <c r="G2047" s="1">
        <v>39511</v>
      </c>
      <c r="H2047">
        <v>3.00813</v>
      </c>
      <c r="I2047" s="1">
        <v>42403</v>
      </c>
      <c r="J2047">
        <v>1908.5</v>
      </c>
      <c r="K2047" s="1">
        <v>42403</v>
      </c>
      <c r="L2047">
        <v>1899.75</v>
      </c>
      <c r="M2047" s="1">
        <v>42404</v>
      </c>
      <c r="N2047">
        <v>-8.6999999999999993</v>
      </c>
      <c r="O2047" s="2">
        <v>42403</v>
      </c>
      <c r="P2047" t="s">
        <v>62</v>
      </c>
      <c r="Q2047" s="2">
        <v>42447</v>
      </c>
      <c r="R2047" s="13"/>
      <c r="S2047" s="1">
        <v>42403</v>
      </c>
      <c r="T2047" t="s">
        <v>63</v>
      </c>
      <c r="U2047" s="2">
        <v>42538</v>
      </c>
      <c r="V2047" s="13"/>
      <c r="AC2047" s="1">
        <v>42436</v>
      </c>
      <c r="AD2047">
        <v>3943.68</v>
      </c>
    </row>
    <row r="2048" spans="1:30" x14ac:dyDescent="0.25">
      <c r="A2048" s="1">
        <v>42410</v>
      </c>
      <c r="B2048">
        <v>3471.0390000000002</v>
      </c>
      <c r="C2048" s="1">
        <v>42410</v>
      </c>
      <c r="D2048">
        <v>1851.86</v>
      </c>
      <c r="E2048" s="1">
        <v>42410</v>
      </c>
      <c r="F2048">
        <v>2.3853</v>
      </c>
      <c r="G2048" s="1">
        <v>39512</v>
      </c>
      <c r="H2048">
        <v>3</v>
      </c>
      <c r="I2048" s="1">
        <v>42404</v>
      </c>
      <c r="J2048">
        <v>1907.75</v>
      </c>
      <c r="K2048" s="1">
        <v>42404</v>
      </c>
      <c r="L2048">
        <v>1899</v>
      </c>
      <c r="M2048" s="1">
        <v>42405</v>
      </c>
      <c r="N2048">
        <v>-8.8000000000000007</v>
      </c>
      <c r="O2048" s="2">
        <v>42404</v>
      </c>
      <c r="P2048" t="s">
        <v>62</v>
      </c>
      <c r="Q2048" s="2">
        <v>42447</v>
      </c>
      <c r="R2048" s="13"/>
      <c r="S2048" s="1">
        <v>42404</v>
      </c>
      <c r="T2048" t="s">
        <v>63</v>
      </c>
      <c r="U2048" s="2">
        <v>42538</v>
      </c>
      <c r="V2048" s="13"/>
      <c r="AC2048" s="1">
        <v>42437</v>
      </c>
      <c r="AD2048">
        <v>3954.25</v>
      </c>
    </row>
    <row r="2049" spans="1:30" x14ac:dyDescent="0.25">
      <c r="A2049" s="1">
        <v>42411</v>
      </c>
      <c r="B2049">
        <v>3428.9850000000001</v>
      </c>
      <c r="C2049" s="1">
        <v>42411</v>
      </c>
      <c r="D2049">
        <v>1829.08</v>
      </c>
      <c r="E2049" s="1">
        <v>42411</v>
      </c>
      <c r="F2049">
        <v>2.4133</v>
      </c>
      <c r="G2049" s="1">
        <v>39513</v>
      </c>
      <c r="H2049">
        <v>2.99</v>
      </c>
      <c r="I2049" s="1">
        <v>42405</v>
      </c>
      <c r="J2049">
        <v>1875.25</v>
      </c>
      <c r="K2049" s="1">
        <v>42405</v>
      </c>
      <c r="L2049">
        <v>1866.5</v>
      </c>
      <c r="M2049" s="1">
        <v>42408</v>
      </c>
      <c r="N2049">
        <v>-8.8000000000000007</v>
      </c>
      <c r="O2049" s="2">
        <v>42405</v>
      </c>
      <c r="P2049" t="s">
        <v>62</v>
      </c>
      <c r="Q2049" s="2">
        <v>42447</v>
      </c>
      <c r="R2049" s="13"/>
      <c r="S2049" s="1">
        <v>42405</v>
      </c>
      <c r="T2049" t="s">
        <v>63</v>
      </c>
      <c r="U2049" s="2">
        <v>42538</v>
      </c>
      <c r="V2049" s="13"/>
      <c r="AC2049" s="1">
        <v>42438</v>
      </c>
      <c r="AD2049">
        <v>3960.51</v>
      </c>
    </row>
    <row r="2050" spans="1:30" x14ac:dyDescent="0.25">
      <c r="A2050" s="1">
        <v>42412</v>
      </c>
      <c r="B2050">
        <v>3496.2849999999999</v>
      </c>
      <c r="C2050" s="1">
        <v>42412</v>
      </c>
      <c r="D2050">
        <v>1864.78</v>
      </c>
      <c r="E2050" s="1">
        <v>42412</v>
      </c>
      <c r="F2050">
        <v>2.3672</v>
      </c>
      <c r="G2050" s="1">
        <v>39514</v>
      </c>
      <c r="H2050">
        <v>2.93874999999999</v>
      </c>
      <c r="I2050" s="1">
        <v>42408</v>
      </c>
      <c r="J2050">
        <v>1852</v>
      </c>
      <c r="K2050" s="1">
        <v>42408</v>
      </c>
      <c r="L2050">
        <v>1843.25</v>
      </c>
      <c r="M2050" s="1">
        <v>42409</v>
      </c>
      <c r="N2050">
        <v>-8.8000000000000007</v>
      </c>
      <c r="O2050" s="2">
        <v>42408</v>
      </c>
      <c r="P2050" t="s">
        <v>62</v>
      </c>
      <c r="Q2050" s="2">
        <v>42447</v>
      </c>
      <c r="R2050" s="13"/>
      <c r="S2050" s="1">
        <v>42408</v>
      </c>
      <c r="T2050" t="s">
        <v>63</v>
      </c>
      <c r="U2050" s="2">
        <v>42538</v>
      </c>
      <c r="V2050" s="13"/>
      <c r="AC2050" s="1">
        <v>42439</v>
      </c>
      <c r="AD2050">
        <v>3960.55</v>
      </c>
    </row>
    <row r="2051" spans="1:30" x14ac:dyDescent="0.25">
      <c r="A2051" s="1">
        <v>42416</v>
      </c>
      <c r="B2051">
        <v>3555.1990000000001</v>
      </c>
      <c r="C2051" s="1">
        <v>42416</v>
      </c>
      <c r="D2051">
        <v>1895.58</v>
      </c>
      <c r="E2051" s="1">
        <v>42416</v>
      </c>
      <c r="F2051">
        <v>2.3313000000000001</v>
      </c>
      <c r="G2051" s="1">
        <v>39517</v>
      </c>
      <c r="H2051">
        <v>2.9012500000000001</v>
      </c>
      <c r="I2051" s="1">
        <v>42409</v>
      </c>
      <c r="J2051">
        <v>1848.25</v>
      </c>
      <c r="K2051" s="1">
        <v>42409</v>
      </c>
      <c r="L2051">
        <v>1839.5</v>
      </c>
      <c r="M2051" s="1">
        <v>42410</v>
      </c>
      <c r="N2051">
        <v>-8.9</v>
      </c>
      <c r="O2051" s="2">
        <v>42409</v>
      </c>
      <c r="P2051" t="s">
        <v>62</v>
      </c>
      <c r="Q2051" s="2">
        <v>42447</v>
      </c>
      <c r="R2051" s="13"/>
      <c r="S2051" s="1">
        <v>42409</v>
      </c>
      <c r="T2051" t="s">
        <v>63</v>
      </c>
      <c r="U2051" s="2">
        <v>42538</v>
      </c>
      <c r="V2051" s="13"/>
      <c r="AC2051" s="1">
        <v>42440</v>
      </c>
      <c r="AD2051">
        <v>3963.13</v>
      </c>
    </row>
    <row r="2052" spans="1:30" x14ac:dyDescent="0.25">
      <c r="A2052" s="1">
        <v>42417</v>
      </c>
      <c r="B2052">
        <v>3614.163</v>
      </c>
      <c r="C2052" s="1">
        <v>42417</v>
      </c>
      <c r="D2052">
        <v>1926.82</v>
      </c>
      <c r="E2052" s="1">
        <v>42417</v>
      </c>
      <c r="F2052">
        <v>2.2974999999999999</v>
      </c>
      <c r="G2052" s="1">
        <v>39518</v>
      </c>
      <c r="H2052">
        <v>2.8675000000000002</v>
      </c>
      <c r="I2052" s="1">
        <v>42410</v>
      </c>
      <c r="J2052">
        <v>1846.75</v>
      </c>
      <c r="K2052" s="1">
        <v>42410</v>
      </c>
      <c r="L2052">
        <v>1837.75</v>
      </c>
      <c r="M2052" s="1">
        <v>42411</v>
      </c>
      <c r="N2052">
        <v>-9.1</v>
      </c>
      <c r="O2052" s="2">
        <v>42410</v>
      </c>
      <c r="P2052" t="s">
        <v>62</v>
      </c>
      <c r="Q2052" s="2">
        <v>42447</v>
      </c>
      <c r="R2052" s="13"/>
      <c r="S2052" s="1">
        <v>42410</v>
      </c>
      <c r="T2052" t="s">
        <v>63</v>
      </c>
      <c r="U2052" s="2">
        <v>42538</v>
      </c>
      <c r="V2052" s="13"/>
      <c r="AC2052" s="1">
        <v>42443</v>
      </c>
      <c r="AD2052">
        <v>3966.2</v>
      </c>
    </row>
    <row r="2053" spans="1:30" x14ac:dyDescent="0.25">
      <c r="A2053" s="1">
        <v>42418</v>
      </c>
      <c r="B2053">
        <v>3597.49</v>
      </c>
      <c r="C2053" s="1">
        <v>42418</v>
      </c>
      <c r="D2053">
        <v>1917.83</v>
      </c>
      <c r="E2053" s="1">
        <v>42418</v>
      </c>
      <c r="F2053">
        <v>2.3041</v>
      </c>
      <c r="G2053" s="1">
        <v>39519</v>
      </c>
      <c r="H2053">
        <v>2.85</v>
      </c>
      <c r="I2053" s="1">
        <v>42411</v>
      </c>
      <c r="J2053">
        <v>1824.5</v>
      </c>
      <c r="K2053" s="1">
        <v>42411</v>
      </c>
      <c r="L2053">
        <v>1815.5</v>
      </c>
      <c r="M2053" s="1">
        <v>42412</v>
      </c>
      <c r="N2053">
        <v>-9.1</v>
      </c>
      <c r="O2053" s="2">
        <v>42411</v>
      </c>
      <c r="P2053" t="s">
        <v>62</v>
      </c>
      <c r="Q2053" s="2">
        <v>42447</v>
      </c>
      <c r="R2053" s="13"/>
      <c r="S2053" s="1">
        <v>42411</v>
      </c>
      <c r="T2053" t="s">
        <v>63</v>
      </c>
      <c r="U2053" s="2">
        <v>42538</v>
      </c>
      <c r="V2053" s="13"/>
      <c r="AC2053" s="1">
        <v>42444</v>
      </c>
      <c r="AD2053">
        <v>3969.64</v>
      </c>
    </row>
    <row r="2054" spans="1:30" x14ac:dyDescent="0.25">
      <c r="A2054" s="1">
        <v>42419</v>
      </c>
      <c r="B2054">
        <v>3597.9160000000002</v>
      </c>
      <c r="C2054" s="1">
        <v>42419</v>
      </c>
      <c r="D2054">
        <v>1917.78</v>
      </c>
      <c r="E2054" s="1">
        <v>42419</v>
      </c>
      <c r="F2054">
        <v>2.3050000000000002</v>
      </c>
      <c r="G2054" s="1">
        <v>39520</v>
      </c>
      <c r="H2054">
        <v>2.8</v>
      </c>
      <c r="I2054" s="1">
        <v>42412</v>
      </c>
      <c r="J2054">
        <v>1858.25</v>
      </c>
      <c r="K2054" s="1">
        <v>42412</v>
      </c>
      <c r="L2054">
        <v>1849.25</v>
      </c>
      <c r="M2054" s="1">
        <v>42416</v>
      </c>
      <c r="N2054">
        <v>-8.9</v>
      </c>
      <c r="O2054" s="2">
        <v>42412</v>
      </c>
      <c r="P2054" t="s">
        <v>62</v>
      </c>
      <c r="Q2054" s="2">
        <v>42447</v>
      </c>
      <c r="R2054" s="13"/>
      <c r="S2054" s="1">
        <v>42412</v>
      </c>
      <c r="T2054" t="s">
        <v>63</v>
      </c>
      <c r="U2054" s="2">
        <v>42538</v>
      </c>
      <c r="V2054" s="13"/>
      <c r="AC2054" s="1">
        <v>42445</v>
      </c>
      <c r="AD2054">
        <v>3964.54</v>
      </c>
    </row>
    <row r="2055" spans="1:30" x14ac:dyDescent="0.25">
      <c r="A2055" s="1">
        <v>42422</v>
      </c>
      <c r="B2055">
        <v>3649.92</v>
      </c>
      <c r="C2055" s="1">
        <v>42422</v>
      </c>
      <c r="D2055">
        <v>1945.5</v>
      </c>
      <c r="E2055" s="1">
        <v>42422</v>
      </c>
      <c r="F2055">
        <v>2.2706</v>
      </c>
      <c r="G2055" s="1">
        <v>39521</v>
      </c>
      <c r="H2055">
        <v>2.7637499999999999</v>
      </c>
      <c r="I2055" s="1">
        <v>42416</v>
      </c>
      <c r="J2055">
        <v>1888.75</v>
      </c>
      <c r="K2055" s="1">
        <v>42416</v>
      </c>
      <c r="L2055">
        <v>1880</v>
      </c>
      <c r="M2055" s="1">
        <v>42417</v>
      </c>
      <c r="N2055">
        <v>-8.9</v>
      </c>
      <c r="O2055" s="2">
        <v>42416</v>
      </c>
      <c r="P2055" t="s">
        <v>62</v>
      </c>
      <c r="Q2055" s="2">
        <v>42447</v>
      </c>
      <c r="R2055" s="13"/>
      <c r="S2055" s="1">
        <v>42416</v>
      </c>
      <c r="T2055" t="s">
        <v>63</v>
      </c>
      <c r="U2055" s="2">
        <v>42538</v>
      </c>
      <c r="V2055" s="13"/>
      <c r="AC2055" s="1">
        <v>42446</v>
      </c>
      <c r="AD2055">
        <v>3956.29</v>
      </c>
    </row>
    <row r="2056" spans="1:30" x14ac:dyDescent="0.25">
      <c r="A2056" s="1">
        <v>42423</v>
      </c>
      <c r="B2056">
        <v>3604.6840000000002</v>
      </c>
      <c r="C2056" s="1">
        <v>42423</v>
      </c>
      <c r="D2056">
        <v>1921.27</v>
      </c>
      <c r="E2056" s="1">
        <v>42423</v>
      </c>
      <c r="F2056">
        <v>2.2999000000000001</v>
      </c>
      <c r="G2056" s="1">
        <v>39524</v>
      </c>
      <c r="H2056">
        <v>2.5787499999999999</v>
      </c>
      <c r="I2056" s="1">
        <v>42417</v>
      </c>
      <c r="J2056">
        <v>1922.75</v>
      </c>
      <c r="K2056" s="1">
        <v>42417</v>
      </c>
      <c r="L2056">
        <v>1913.75</v>
      </c>
      <c r="M2056" s="1">
        <v>42418</v>
      </c>
      <c r="N2056">
        <v>-8.9</v>
      </c>
      <c r="O2056" s="2">
        <v>42417</v>
      </c>
      <c r="P2056" t="s">
        <v>62</v>
      </c>
      <c r="Q2056" s="2">
        <v>42447</v>
      </c>
      <c r="R2056" s="13"/>
      <c r="S2056" s="1">
        <v>42417</v>
      </c>
      <c r="T2056" t="s">
        <v>63</v>
      </c>
      <c r="U2056" s="2">
        <v>42538</v>
      </c>
      <c r="V2056" s="13"/>
      <c r="AC2056" s="1">
        <v>42447</v>
      </c>
      <c r="AD2056">
        <v>3949.53</v>
      </c>
    </row>
    <row r="2057" spans="1:30" x14ac:dyDescent="0.25">
      <c r="A2057" s="1">
        <v>42424</v>
      </c>
      <c r="B2057">
        <v>3620.8739999999998</v>
      </c>
      <c r="C2057" s="1">
        <v>42424</v>
      </c>
      <c r="D2057">
        <v>1929.8</v>
      </c>
      <c r="E2057" s="1">
        <v>42424</v>
      </c>
      <c r="F2057">
        <v>2.2903000000000002</v>
      </c>
      <c r="G2057" s="1">
        <v>39525</v>
      </c>
      <c r="H2057">
        <v>2.5418799999999999</v>
      </c>
      <c r="I2057" s="1">
        <v>42418</v>
      </c>
      <c r="J2057">
        <v>1916.5</v>
      </c>
      <c r="K2057" s="1">
        <v>42418</v>
      </c>
      <c r="L2057">
        <v>1907.75</v>
      </c>
      <c r="M2057" s="1">
        <v>42419</v>
      </c>
      <c r="N2057">
        <v>-8.8000000000000007</v>
      </c>
      <c r="O2057" s="2">
        <v>42418</v>
      </c>
      <c r="P2057" t="s">
        <v>62</v>
      </c>
      <c r="Q2057" s="2">
        <v>42447</v>
      </c>
      <c r="R2057" s="13"/>
      <c r="S2057" s="1">
        <v>42418</v>
      </c>
      <c r="T2057" t="s">
        <v>63</v>
      </c>
      <c r="U2057" s="2">
        <v>42538</v>
      </c>
      <c r="V2057" s="13"/>
      <c r="AC2057" s="1">
        <v>42450</v>
      </c>
      <c r="AD2057">
        <v>3947.66</v>
      </c>
    </row>
    <row r="2058" spans="1:30" x14ac:dyDescent="0.25">
      <c r="A2058" s="1">
        <v>42425</v>
      </c>
      <c r="B2058">
        <v>3662.8389999999999</v>
      </c>
      <c r="C2058" s="1">
        <v>42425</v>
      </c>
      <c r="D2058">
        <v>1951.7</v>
      </c>
      <c r="E2058" s="1">
        <v>42425</v>
      </c>
      <c r="F2058">
        <v>2.2656000000000001</v>
      </c>
      <c r="G2058" s="1">
        <v>39526</v>
      </c>
      <c r="H2058">
        <v>2.5987499999999999</v>
      </c>
      <c r="I2058" s="1">
        <v>42419</v>
      </c>
      <c r="J2058">
        <v>1914.5</v>
      </c>
      <c r="K2058" s="1">
        <v>42419</v>
      </c>
      <c r="L2058">
        <v>1905.75</v>
      </c>
      <c r="M2058" s="1">
        <v>42422</v>
      </c>
      <c r="N2058">
        <v>-8.9</v>
      </c>
      <c r="O2058" s="2">
        <v>42419</v>
      </c>
      <c r="P2058" t="s">
        <v>62</v>
      </c>
      <c r="Q2058" s="2">
        <v>42447</v>
      </c>
      <c r="R2058" s="13"/>
      <c r="S2058" s="1">
        <v>42419</v>
      </c>
      <c r="T2058" t="s">
        <v>63</v>
      </c>
      <c r="U2058" s="2">
        <v>42538</v>
      </c>
      <c r="V2058" s="13"/>
      <c r="AC2058" s="1">
        <v>42451</v>
      </c>
      <c r="AD2058">
        <v>3948.54</v>
      </c>
    </row>
    <row r="2059" spans="1:30" x14ac:dyDescent="0.25">
      <c r="A2059" s="1">
        <v>42426</v>
      </c>
      <c r="B2059">
        <v>3656.4160000000002</v>
      </c>
      <c r="C2059" s="1">
        <v>42426</v>
      </c>
      <c r="D2059">
        <v>1948.05</v>
      </c>
      <c r="E2059" s="1">
        <v>42426</v>
      </c>
      <c r="F2059">
        <v>2.2706</v>
      </c>
      <c r="G2059" s="1">
        <v>39527</v>
      </c>
      <c r="H2059">
        <v>2.6062500000000002</v>
      </c>
      <c r="I2059" s="1">
        <v>42422</v>
      </c>
      <c r="J2059">
        <v>1936.25</v>
      </c>
      <c r="K2059" s="1">
        <v>42422</v>
      </c>
      <c r="L2059">
        <v>1927.5</v>
      </c>
      <c r="M2059" s="1">
        <v>42423</v>
      </c>
      <c r="N2059">
        <v>-8.9</v>
      </c>
      <c r="O2059" s="2">
        <v>42422</v>
      </c>
      <c r="P2059" t="s">
        <v>62</v>
      </c>
      <c r="Q2059" s="2">
        <v>42447</v>
      </c>
      <c r="R2059" s="13"/>
      <c r="S2059" s="1">
        <v>42422</v>
      </c>
      <c r="T2059" t="s">
        <v>63</v>
      </c>
      <c r="U2059" s="2">
        <v>42538</v>
      </c>
      <c r="V2059" s="13"/>
      <c r="AC2059" s="1">
        <v>42452</v>
      </c>
      <c r="AD2059">
        <v>3952.15</v>
      </c>
    </row>
    <row r="2060" spans="1:30" x14ac:dyDescent="0.25">
      <c r="A2060" s="1">
        <v>42429</v>
      </c>
      <c r="B2060">
        <v>3627.0590000000002</v>
      </c>
      <c r="C2060" s="1">
        <v>42429</v>
      </c>
      <c r="D2060">
        <v>1932.23</v>
      </c>
      <c r="E2060" s="1">
        <v>42429</v>
      </c>
      <c r="F2060">
        <v>2.2900999999999998</v>
      </c>
      <c r="G2060" s="1">
        <v>39531</v>
      </c>
      <c r="H2060">
        <v>2.6062500000000002</v>
      </c>
      <c r="I2060" s="1">
        <v>42423</v>
      </c>
      <c r="J2060">
        <v>1916</v>
      </c>
      <c r="K2060" s="1">
        <v>42423</v>
      </c>
      <c r="L2060">
        <v>1907.25</v>
      </c>
      <c r="M2060" s="1">
        <v>42424</v>
      </c>
      <c r="N2060">
        <v>-9.1999999999999993</v>
      </c>
      <c r="O2060" s="2">
        <v>42423</v>
      </c>
      <c r="P2060" t="s">
        <v>62</v>
      </c>
      <c r="Q2060" s="2">
        <v>42447</v>
      </c>
      <c r="R2060" s="13"/>
      <c r="S2060" s="1">
        <v>42423</v>
      </c>
      <c r="T2060" t="s">
        <v>63</v>
      </c>
      <c r="U2060" s="2">
        <v>42538</v>
      </c>
      <c r="V2060" s="13"/>
      <c r="AC2060" s="1">
        <v>42453</v>
      </c>
      <c r="AD2060">
        <v>3951.82</v>
      </c>
    </row>
    <row r="2061" spans="1:30" x14ac:dyDescent="0.25">
      <c r="A2061" s="1">
        <v>42430</v>
      </c>
      <c r="B2061">
        <v>3713.6959999999999</v>
      </c>
      <c r="C2061" s="1">
        <v>42430</v>
      </c>
      <c r="D2061">
        <v>1978.35</v>
      </c>
      <c r="E2061" s="1">
        <v>42430</v>
      </c>
      <c r="F2061">
        <v>2.2532000000000001</v>
      </c>
      <c r="G2061" s="1">
        <v>39532</v>
      </c>
      <c r="H2061">
        <v>2.6549999999999998</v>
      </c>
      <c r="I2061" s="1">
        <v>42424</v>
      </c>
      <c r="J2061">
        <v>1930.25</v>
      </c>
      <c r="K2061" s="1">
        <v>42424</v>
      </c>
      <c r="L2061">
        <v>1921</v>
      </c>
      <c r="M2061" s="1">
        <v>42425</v>
      </c>
      <c r="N2061">
        <v>-9.1999999999999993</v>
      </c>
      <c r="O2061" s="2">
        <v>42424</v>
      </c>
      <c r="P2061" t="s">
        <v>62</v>
      </c>
      <c r="Q2061" s="2">
        <v>42447</v>
      </c>
      <c r="R2061" s="13"/>
      <c r="S2061" s="1">
        <v>42424</v>
      </c>
      <c r="T2061" t="s">
        <v>63</v>
      </c>
      <c r="U2061" s="2">
        <v>42538</v>
      </c>
      <c r="V2061" s="13"/>
      <c r="AC2061" s="1">
        <v>42457</v>
      </c>
      <c r="AD2061">
        <v>3952.16</v>
      </c>
    </row>
    <row r="2062" spans="1:30" x14ac:dyDescent="0.25">
      <c r="A2062" s="1">
        <v>42431</v>
      </c>
      <c r="B2062">
        <v>3729.5909999999999</v>
      </c>
      <c r="C2062" s="1">
        <v>42431</v>
      </c>
      <c r="D2062">
        <v>1986.45</v>
      </c>
      <c r="E2062" s="1">
        <v>42431</v>
      </c>
      <c r="F2062">
        <v>2.2437</v>
      </c>
      <c r="G2062" s="1">
        <v>39533</v>
      </c>
      <c r="H2062">
        <v>2.6712500000000001</v>
      </c>
      <c r="I2062" s="1">
        <v>42425</v>
      </c>
      <c r="J2062">
        <v>1950.5</v>
      </c>
      <c r="K2062" s="1">
        <v>42425</v>
      </c>
      <c r="L2062">
        <v>1941.25</v>
      </c>
      <c r="M2062" s="1">
        <v>42426</v>
      </c>
      <c r="N2062">
        <v>-9.1999999999999993</v>
      </c>
      <c r="O2062" s="2">
        <v>42425</v>
      </c>
      <c r="P2062" t="s">
        <v>62</v>
      </c>
      <c r="Q2062" s="2">
        <v>42447</v>
      </c>
      <c r="R2062" s="13"/>
      <c r="S2062" s="1">
        <v>42425</v>
      </c>
      <c r="T2062" t="s">
        <v>63</v>
      </c>
      <c r="U2062" s="2">
        <v>42538</v>
      </c>
      <c r="V2062" s="13"/>
      <c r="AC2062" s="1">
        <v>42458</v>
      </c>
      <c r="AD2062">
        <v>3956.25</v>
      </c>
    </row>
    <row r="2063" spans="1:30" x14ac:dyDescent="0.25">
      <c r="A2063" s="1">
        <v>42432</v>
      </c>
      <c r="B2063">
        <v>3743.0219999999999</v>
      </c>
      <c r="C2063" s="1">
        <v>42432</v>
      </c>
      <c r="D2063">
        <v>1993.4</v>
      </c>
      <c r="E2063" s="1">
        <v>42432</v>
      </c>
      <c r="F2063">
        <v>2.2364999999999999</v>
      </c>
      <c r="G2063" s="1">
        <v>39534</v>
      </c>
      <c r="H2063">
        <v>2.69625</v>
      </c>
      <c r="I2063" s="1">
        <v>42426</v>
      </c>
      <c r="J2063">
        <v>1942.75</v>
      </c>
      <c r="K2063" s="1">
        <v>42426</v>
      </c>
      <c r="L2063">
        <v>1933.5</v>
      </c>
      <c r="M2063" s="1">
        <v>42429</v>
      </c>
      <c r="N2063">
        <v>-9.1999999999999993</v>
      </c>
      <c r="O2063" s="2">
        <v>42426</v>
      </c>
      <c r="P2063" t="s">
        <v>62</v>
      </c>
      <c r="Q2063" s="2">
        <v>42447</v>
      </c>
      <c r="R2063" s="13"/>
      <c r="S2063" s="1">
        <v>42426</v>
      </c>
      <c r="T2063" t="s">
        <v>63</v>
      </c>
      <c r="U2063" s="2">
        <v>42538</v>
      </c>
      <c r="V2063" s="13"/>
      <c r="AC2063" s="1">
        <v>42459</v>
      </c>
      <c r="AD2063">
        <v>3950.79</v>
      </c>
    </row>
    <row r="2064" spans="1:30" x14ac:dyDescent="0.25">
      <c r="A2064" s="1">
        <v>42433</v>
      </c>
      <c r="B2064">
        <v>3755.4749999999999</v>
      </c>
      <c r="C2064" s="1">
        <v>42433</v>
      </c>
      <c r="D2064">
        <v>1999.99</v>
      </c>
      <c r="E2064" s="1">
        <v>42433</v>
      </c>
      <c r="F2064">
        <v>2.2452000000000001</v>
      </c>
      <c r="G2064" s="1">
        <v>39535</v>
      </c>
      <c r="H2064">
        <v>2.6974999999999998</v>
      </c>
      <c r="I2064" s="1">
        <v>42429</v>
      </c>
      <c r="J2064">
        <v>1929.5</v>
      </c>
      <c r="K2064" s="1">
        <v>42429</v>
      </c>
      <c r="L2064">
        <v>1920.25</v>
      </c>
      <c r="M2064" s="1">
        <v>42430</v>
      </c>
      <c r="N2064">
        <v>-9.1999999999999993</v>
      </c>
      <c r="O2064" s="2">
        <v>42429</v>
      </c>
      <c r="P2064" t="s">
        <v>62</v>
      </c>
      <c r="Q2064" s="2">
        <v>42447</v>
      </c>
      <c r="R2064" s="13"/>
      <c r="S2064" s="1">
        <v>42429</v>
      </c>
      <c r="T2064" t="s">
        <v>63</v>
      </c>
      <c r="U2064" s="2">
        <v>42538</v>
      </c>
      <c r="V2064" s="13"/>
      <c r="AC2064" s="1">
        <v>42460</v>
      </c>
      <c r="AD2064">
        <v>3954.3</v>
      </c>
    </row>
    <row r="2065" spans="1:30" x14ac:dyDescent="0.25">
      <c r="A2065" s="1">
        <v>42436</v>
      </c>
      <c r="B2065">
        <v>3759.05</v>
      </c>
      <c r="C2065" s="1">
        <v>42436</v>
      </c>
      <c r="D2065">
        <v>2001.76</v>
      </c>
      <c r="E2065" s="1">
        <v>42436</v>
      </c>
      <c r="F2065">
        <v>2.2443</v>
      </c>
      <c r="G2065" s="1">
        <v>39538</v>
      </c>
      <c r="H2065">
        <v>2.6881300000000001</v>
      </c>
      <c r="I2065" s="1">
        <v>42430</v>
      </c>
      <c r="J2065">
        <v>1978</v>
      </c>
      <c r="K2065" s="1">
        <v>42430</v>
      </c>
      <c r="L2065">
        <v>1968.75</v>
      </c>
      <c r="M2065" s="1">
        <v>42431</v>
      </c>
      <c r="N2065">
        <v>-9.3000000000000007</v>
      </c>
      <c r="O2065" s="2">
        <v>42430</v>
      </c>
      <c r="P2065" t="s">
        <v>62</v>
      </c>
      <c r="Q2065" s="2">
        <v>42447</v>
      </c>
      <c r="R2065" s="13"/>
      <c r="S2065" s="1">
        <v>42430</v>
      </c>
      <c r="T2065" t="s">
        <v>63</v>
      </c>
      <c r="U2065" s="2">
        <v>42538</v>
      </c>
      <c r="V2065" s="13"/>
      <c r="AC2065" s="1">
        <v>42461</v>
      </c>
      <c r="AD2065">
        <v>3948.28</v>
      </c>
    </row>
    <row r="2066" spans="1:30" x14ac:dyDescent="0.25">
      <c r="A2066" s="1">
        <v>42437</v>
      </c>
      <c r="B2066">
        <v>3717.4940000000001</v>
      </c>
      <c r="C2066" s="1">
        <v>42437</v>
      </c>
      <c r="D2066">
        <v>1979.26</v>
      </c>
      <c r="E2066" s="1">
        <v>42437</v>
      </c>
      <c r="F2066">
        <v>2.2719</v>
      </c>
      <c r="G2066" s="1">
        <v>39539</v>
      </c>
      <c r="H2066">
        <v>2.6837499999999999</v>
      </c>
      <c r="I2066" s="1">
        <v>42431</v>
      </c>
      <c r="J2066">
        <v>1983.5</v>
      </c>
      <c r="K2066" s="1">
        <v>42431</v>
      </c>
      <c r="L2066">
        <v>1974.25</v>
      </c>
      <c r="M2066" s="1">
        <v>42432</v>
      </c>
      <c r="N2066">
        <v>-9.1999999999999993</v>
      </c>
      <c r="O2066" s="2">
        <v>42431</v>
      </c>
      <c r="P2066" t="s">
        <v>62</v>
      </c>
      <c r="Q2066" s="2">
        <v>42447</v>
      </c>
      <c r="R2066" s="13"/>
      <c r="S2066" s="1">
        <v>42431</v>
      </c>
      <c r="T2066" t="s">
        <v>63</v>
      </c>
      <c r="U2066" s="2">
        <v>42538</v>
      </c>
      <c r="V2066" s="13"/>
      <c r="AC2066" s="1">
        <v>42464</v>
      </c>
      <c r="AD2066">
        <v>3952.49</v>
      </c>
    </row>
    <row r="2067" spans="1:30" x14ac:dyDescent="0.25">
      <c r="A2067" s="1">
        <v>42438</v>
      </c>
      <c r="B2067">
        <v>3736.9209999999998</v>
      </c>
      <c r="C2067" s="1">
        <v>42438</v>
      </c>
      <c r="D2067">
        <v>1989.26</v>
      </c>
      <c r="E2067" s="1">
        <v>42438</v>
      </c>
      <c r="F2067">
        <v>2.2625000000000002</v>
      </c>
      <c r="G2067" s="1">
        <v>39540</v>
      </c>
      <c r="H2067">
        <v>2.7</v>
      </c>
      <c r="I2067" s="1">
        <v>42432</v>
      </c>
      <c r="J2067">
        <v>1990.5</v>
      </c>
      <c r="K2067" s="1">
        <v>42432</v>
      </c>
      <c r="L2067">
        <v>1981.25</v>
      </c>
      <c r="M2067" s="1">
        <v>42433</v>
      </c>
      <c r="N2067">
        <v>-9.1999999999999993</v>
      </c>
      <c r="O2067" s="2">
        <v>42432</v>
      </c>
      <c r="P2067" t="s">
        <v>62</v>
      </c>
      <c r="Q2067" s="2">
        <v>42447</v>
      </c>
      <c r="R2067" s="13"/>
      <c r="S2067" s="1">
        <v>42432</v>
      </c>
      <c r="T2067" t="s">
        <v>63</v>
      </c>
      <c r="U2067" s="2">
        <v>42538</v>
      </c>
      <c r="V2067" s="13"/>
      <c r="AC2067" s="1">
        <v>42465</v>
      </c>
      <c r="AD2067">
        <v>3955.07</v>
      </c>
    </row>
    <row r="2068" spans="1:30" x14ac:dyDescent="0.25">
      <c r="A2068" s="1">
        <v>42439</v>
      </c>
      <c r="B2068">
        <v>3737.7370000000001</v>
      </c>
      <c r="C2068" s="1">
        <v>42439</v>
      </c>
      <c r="D2068">
        <v>1989.57</v>
      </c>
      <c r="E2068" s="1">
        <v>42439</v>
      </c>
      <c r="F2068">
        <v>2.2637999999999998</v>
      </c>
      <c r="G2068" s="1">
        <v>39541</v>
      </c>
      <c r="H2068">
        <v>2.7275</v>
      </c>
      <c r="I2068" s="1">
        <v>42433</v>
      </c>
      <c r="J2068">
        <v>1995</v>
      </c>
      <c r="K2068" s="1">
        <v>42433</v>
      </c>
      <c r="L2068">
        <v>1985.75</v>
      </c>
      <c r="M2068" s="1">
        <v>42436</v>
      </c>
      <c r="N2068">
        <v>-9.1999999999999993</v>
      </c>
      <c r="O2068" s="2">
        <v>42433</v>
      </c>
      <c r="P2068" t="s">
        <v>62</v>
      </c>
      <c r="Q2068" s="2">
        <v>42447</v>
      </c>
      <c r="R2068" s="13"/>
      <c r="S2068" s="1">
        <v>42433</v>
      </c>
      <c r="T2068" t="s">
        <v>63</v>
      </c>
      <c r="U2068" s="2">
        <v>42538</v>
      </c>
      <c r="V2068" s="13"/>
      <c r="AC2068" s="1">
        <v>42466</v>
      </c>
      <c r="AD2068">
        <v>3971.46</v>
      </c>
    </row>
    <row r="2069" spans="1:30" x14ac:dyDescent="0.25">
      <c r="A2069" s="1">
        <v>42440</v>
      </c>
      <c r="B2069">
        <v>3800.0729999999999</v>
      </c>
      <c r="C2069" s="1">
        <v>42440</v>
      </c>
      <c r="D2069">
        <v>2022.19</v>
      </c>
      <c r="E2069" s="1">
        <v>42440</v>
      </c>
      <c r="F2069">
        <v>2.2288999999999999</v>
      </c>
      <c r="G2069" s="1">
        <v>39542</v>
      </c>
      <c r="H2069">
        <v>2.7275</v>
      </c>
      <c r="I2069" s="1">
        <v>42436</v>
      </c>
      <c r="J2069">
        <v>1999</v>
      </c>
      <c r="K2069" s="1">
        <v>42436</v>
      </c>
      <c r="L2069">
        <v>1990</v>
      </c>
      <c r="M2069" s="1">
        <v>42437</v>
      </c>
      <c r="N2069">
        <v>-9.5</v>
      </c>
      <c r="O2069" s="2">
        <v>42436</v>
      </c>
      <c r="P2069" t="s">
        <v>62</v>
      </c>
      <c r="Q2069" s="2">
        <v>42447</v>
      </c>
      <c r="R2069" s="13"/>
      <c r="S2069" s="1">
        <v>42436</v>
      </c>
      <c r="T2069" t="s">
        <v>63</v>
      </c>
      <c r="U2069" s="2">
        <v>42538</v>
      </c>
      <c r="V2069" s="13"/>
      <c r="AC2069" s="1">
        <v>42467</v>
      </c>
      <c r="AD2069">
        <v>3977.2</v>
      </c>
    </row>
    <row r="2070" spans="1:30" x14ac:dyDescent="0.25">
      <c r="A2070" s="1">
        <v>42443</v>
      </c>
      <c r="B2070">
        <v>3795.529</v>
      </c>
      <c r="C2070" s="1">
        <v>42443</v>
      </c>
      <c r="D2070">
        <v>2019.64</v>
      </c>
      <c r="E2070" s="1">
        <v>42443</v>
      </c>
      <c r="F2070">
        <v>2.2355</v>
      </c>
      <c r="G2070" s="1">
        <v>39545</v>
      </c>
      <c r="H2070">
        <v>2.71</v>
      </c>
      <c r="I2070" s="1">
        <v>42437</v>
      </c>
      <c r="J2070">
        <v>1981</v>
      </c>
      <c r="K2070" s="1">
        <v>42437</v>
      </c>
      <c r="L2070">
        <v>1971.5</v>
      </c>
      <c r="M2070" s="1">
        <v>42438</v>
      </c>
      <c r="N2070">
        <v>-9.1999999999999993</v>
      </c>
      <c r="O2070" s="2">
        <v>42437</v>
      </c>
      <c r="P2070" t="s">
        <v>62</v>
      </c>
      <c r="Q2070" s="2">
        <v>42447</v>
      </c>
      <c r="R2070" s="13"/>
      <c r="S2070" s="1">
        <v>42437</v>
      </c>
      <c r="T2070" t="s">
        <v>63</v>
      </c>
      <c r="U2070" s="2">
        <v>42538</v>
      </c>
      <c r="V2070" s="13"/>
      <c r="AC2070" s="1">
        <v>42468</v>
      </c>
      <c r="AD2070">
        <v>3981.3</v>
      </c>
    </row>
    <row r="2071" spans="1:30" x14ac:dyDescent="0.25">
      <c r="A2071" s="1">
        <v>42444</v>
      </c>
      <c r="B2071">
        <v>3788.6219999999998</v>
      </c>
      <c r="C2071" s="1">
        <v>42444</v>
      </c>
      <c r="D2071">
        <v>2015.93</v>
      </c>
      <c r="E2071" s="1">
        <v>42444</v>
      </c>
      <c r="F2071">
        <v>2.2404999999999999</v>
      </c>
      <c r="G2071" s="1">
        <v>39546</v>
      </c>
      <c r="H2071">
        <v>2.71</v>
      </c>
      <c r="I2071" s="1">
        <v>42438</v>
      </c>
      <c r="J2071">
        <v>1989</v>
      </c>
      <c r="K2071" s="1">
        <v>42438</v>
      </c>
      <c r="L2071">
        <v>1979.75</v>
      </c>
      <c r="M2071" s="1">
        <v>42439</v>
      </c>
      <c r="N2071">
        <v>-9.3000000000000007</v>
      </c>
      <c r="O2071" s="2">
        <v>42438</v>
      </c>
      <c r="P2071" t="s">
        <v>62</v>
      </c>
      <c r="Q2071" s="2">
        <v>42447</v>
      </c>
      <c r="R2071" s="13"/>
      <c r="S2071" s="1">
        <v>42438</v>
      </c>
      <c r="T2071" t="s">
        <v>63</v>
      </c>
      <c r="U2071" s="2">
        <v>42538</v>
      </c>
      <c r="V2071" s="13"/>
      <c r="AC2071" s="1">
        <v>42471</v>
      </c>
      <c r="AD2071">
        <v>3979.79</v>
      </c>
    </row>
    <row r="2072" spans="1:30" x14ac:dyDescent="0.25">
      <c r="A2072" s="1">
        <v>42445</v>
      </c>
      <c r="B2072">
        <v>3810.09</v>
      </c>
      <c r="C2072" s="1">
        <v>42445</v>
      </c>
      <c r="D2072">
        <v>2027.22</v>
      </c>
      <c r="E2072" s="1">
        <v>42445</v>
      </c>
      <c r="F2072">
        <v>2.2305999999999999</v>
      </c>
      <c r="G2072" s="1">
        <v>39547</v>
      </c>
      <c r="H2072">
        <v>2.71563</v>
      </c>
      <c r="I2072" s="1">
        <v>42439</v>
      </c>
      <c r="J2072">
        <v>1988.75</v>
      </c>
      <c r="K2072" s="1">
        <v>42439</v>
      </c>
      <c r="L2072">
        <v>1979.5</v>
      </c>
      <c r="M2072" s="1">
        <v>42440</v>
      </c>
      <c r="N2072">
        <v>-9.4</v>
      </c>
      <c r="O2072" s="2">
        <v>42439</v>
      </c>
      <c r="P2072" t="s">
        <v>62</v>
      </c>
      <c r="Q2072" s="2">
        <v>42447</v>
      </c>
      <c r="R2072" s="13"/>
      <c r="S2072" s="1">
        <v>42439</v>
      </c>
      <c r="T2072" t="s">
        <v>63</v>
      </c>
      <c r="U2072" s="2">
        <v>42538</v>
      </c>
      <c r="V2072" s="13"/>
      <c r="AC2072" s="1">
        <v>42472</v>
      </c>
      <c r="AD2072">
        <v>3985.56</v>
      </c>
    </row>
    <row r="2073" spans="1:30" x14ac:dyDescent="0.25">
      <c r="A2073" s="1">
        <v>42446</v>
      </c>
      <c r="B2073">
        <v>3835.2629999999999</v>
      </c>
      <c r="C2073" s="1">
        <v>42446</v>
      </c>
      <c r="D2073">
        <v>2040.59</v>
      </c>
      <c r="E2073" s="1">
        <v>42446</v>
      </c>
      <c r="F2073">
        <v>2.2160000000000002</v>
      </c>
      <c r="G2073" s="1">
        <v>39548</v>
      </c>
      <c r="H2073">
        <v>2.71</v>
      </c>
      <c r="I2073" s="1">
        <v>42440</v>
      </c>
      <c r="J2073">
        <v>2020</v>
      </c>
      <c r="K2073" s="1">
        <v>42440</v>
      </c>
      <c r="L2073">
        <v>2010.5</v>
      </c>
      <c r="M2073" s="1">
        <v>42443</v>
      </c>
      <c r="N2073">
        <v>-9.5</v>
      </c>
      <c r="O2073" s="2">
        <v>42440</v>
      </c>
      <c r="P2073" t="s">
        <v>62</v>
      </c>
      <c r="Q2073" s="2">
        <v>42447</v>
      </c>
      <c r="R2073" s="13"/>
      <c r="S2073" s="1">
        <v>42440</v>
      </c>
      <c r="T2073" t="s">
        <v>63</v>
      </c>
      <c r="U2073" s="2">
        <v>42538</v>
      </c>
      <c r="V2073" s="13"/>
      <c r="AC2073" s="1">
        <v>42473</v>
      </c>
      <c r="AD2073">
        <v>3975.53</v>
      </c>
    </row>
    <row r="2074" spans="1:30" x14ac:dyDescent="0.25">
      <c r="A2074" s="1">
        <v>42447</v>
      </c>
      <c r="B2074">
        <v>3852.152</v>
      </c>
      <c r="C2074" s="1">
        <v>42447</v>
      </c>
      <c r="D2074">
        <v>2049.58</v>
      </c>
      <c r="E2074" s="1">
        <v>42447</v>
      </c>
      <c r="F2074">
        <v>2.2063000000000001</v>
      </c>
      <c r="G2074" s="1">
        <v>39549</v>
      </c>
      <c r="H2074">
        <v>2.71313</v>
      </c>
      <c r="I2074" s="1">
        <v>42443</v>
      </c>
      <c r="J2074">
        <v>2018.75</v>
      </c>
      <c r="K2074" s="1">
        <v>42443</v>
      </c>
      <c r="L2074">
        <v>2009.25</v>
      </c>
      <c r="M2074" s="1">
        <v>42444</v>
      </c>
      <c r="N2074">
        <v>-9.4</v>
      </c>
      <c r="O2074" s="2">
        <v>42443</v>
      </c>
      <c r="P2074" t="s">
        <v>62</v>
      </c>
      <c r="Q2074" s="2">
        <v>42447</v>
      </c>
      <c r="R2074" s="13"/>
      <c r="S2074" s="1">
        <v>42443</v>
      </c>
      <c r="T2074" t="s">
        <v>63</v>
      </c>
      <c r="U2074" s="2">
        <v>42538</v>
      </c>
      <c r="V2074" s="13"/>
      <c r="AC2074" s="1">
        <v>42474</v>
      </c>
      <c r="AD2074">
        <v>3974.68</v>
      </c>
    </row>
    <row r="2075" spans="1:30" x14ac:dyDescent="0.25">
      <c r="A2075" s="1">
        <v>42450</v>
      </c>
      <c r="B2075">
        <v>3855.97</v>
      </c>
      <c r="C2075" s="1">
        <v>42450</v>
      </c>
      <c r="D2075">
        <v>2051.6</v>
      </c>
      <c r="E2075" s="1">
        <v>42450</v>
      </c>
      <c r="F2075">
        <v>2.2027000000000001</v>
      </c>
      <c r="G2075" s="1">
        <v>39552</v>
      </c>
      <c r="H2075">
        <v>2.7087500000000002</v>
      </c>
      <c r="I2075" s="1">
        <v>42444</v>
      </c>
      <c r="J2075">
        <v>2015.75</v>
      </c>
      <c r="K2075" s="1">
        <v>42444</v>
      </c>
      <c r="L2075">
        <v>2006.5</v>
      </c>
      <c r="M2075" s="1">
        <v>42445</v>
      </c>
      <c r="N2075">
        <v>-9.6</v>
      </c>
      <c r="O2075" s="2">
        <v>42444</v>
      </c>
      <c r="P2075" t="s">
        <v>62</v>
      </c>
      <c r="Q2075" s="2">
        <v>42447</v>
      </c>
      <c r="R2075" s="13"/>
      <c r="S2075" s="1">
        <v>42444</v>
      </c>
      <c r="T2075" t="s">
        <v>63</v>
      </c>
      <c r="U2075" s="2">
        <v>42538</v>
      </c>
      <c r="V2075" s="13"/>
      <c r="AC2075" s="1">
        <v>42475</v>
      </c>
      <c r="AD2075">
        <v>3976.42</v>
      </c>
    </row>
    <row r="2076" spans="1:30" x14ac:dyDescent="0.25">
      <c r="A2076" s="1">
        <v>42451</v>
      </c>
      <c r="B2076">
        <v>3853.1779999999999</v>
      </c>
      <c r="C2076" s="1">
        <v>42451</v>
      </c>
      <c r="D2076">
        <v>2049.8000000000002</v>
      </c>
      <c r="E2076" s="1">
        <v>42451</v>
      </c>
      <c r="F2076">
        <v>2.2054999999999998</v>
      </c>
      <c r="G2076" s="1">
        <v>39553</v>
      </c>
      <c r="H2076">
        <v>2.7159399999999998</v>
      </c>
      <c r="I2076" s="1">
        <v>42445</v>
      </c>
      <c r="J2076">
        <v>2027</v>
      </c>
      <c r="K2076" s="1">
        <v>42445</v>
      </c>
      <c r="L2076">
        <v>2017.25</v>
      </c>
      <c r="M2076" s="1">
        <v>42446</v>
      </c>
      <c r="N2076">
        <v>-9.5</v>
      </c>
      <c r="O2076" s="2">
        <v>42445</v>
      </c>
      <c r="P2076" t="s">
        <v>62</v>
      </c>
      <c r="Q2076" s="2">
        <v>42447</v>
      </c>
      <c r="R2076" s="13"/>
      <c r="S2076" s="1">
        <v>42445</v>
      </c>
      <c r="T2076" t="s">
        <v>63</v>
      </c>
      <c r="U2076" s="2">
        <v>42538</v>
      </c>
      <c r="V2076" s="13"/>
      <c r="AC2076" s="1">
        <v>42478</v>
      </c>
      <c r="AD2076">
        <v>3969.42</v>
      </c>
    </row>
    <row r="2077" spans="1:30" x14ac:dyDescent="0.25">
      <c r="A2077" s="1">
        <v>42452</v>
      </c>
      <c r="B2077">
        <v>3828.58</v>
      </c>
      <c r="C2077" s="1">
        <v>42452</v>
      </c>
      <c r="D2077">
        <v>2036.71</v>
      </c>
      <c r="E2077" s="1">
        <v>42452</v>
      </c>
      <c r="F2077">
        <v>2.2197</v>
      </c>
      <c r="G2077" s="1">
        <v>39554</v>
      </c>
      <c r="H2077">
        <v>2.7337500000000001</v>
      </c>
      <c r="I2077" s="1">
        <v>42446</v>
      </c>
      <c r="J2077">
        <v>2039.75</v>
      </c>
      <c r="K2077" s="1">
        <v>42446</v>
      </c>
      <c r="L2077">
        <v>2030.25</v>
      </c>
      <c r="M2077" s="1">
        <v>42447</v>
      </c>
      <c r="N2077">
        <v>-11.3</v>
      </c>
      <c r="O2077" s="2">
        <v>42446</v>
      </c>
      <c r="P2077" t="s">
        <v>62</v>
      </c>
      <c r="Q2077" s="2">
        <v>42447</v>
      </c>
      <c r="R2077" s="13"/>
      <c r="S2077" s="1">
        <v>42446</v>
      </c>
      <c r="T2077" t="s">
        <v>63</v>
      </c>
      <c r="U2077" s="2">
        <v>42538</v>
      </c>
      <c r="V2077" s="13"/>
      <c r="AC2077" s="1">
        <v>42479</v>
      </c>
      <c r="AD2077">
        <v>3965.25</v>
      </c>
    </row>
    <row r="2078" spans="1:30" x14ac:dyDescent="0.25">
      <c r="A2078" s="1">
        <v>42453</v>
      </c>
      <c r="B2078">
        <v>3827.1350000000002</v>
      </c>
      <c r="C2078" s="1">
        <v>42453</v>
      </c>
      <c r="D2078">
        <v>2035.94</v>
      </c>
      <c r="E2078" s="1">
        <v>42453</v>
      </c>
      <c r="F2078">
        <v>2.2206000000000001</v>
      </c>
      <c r="G2078" s="1">
        <v>39555</v>
      </c>
      <c r="H2078">
        <v>2.8174999999999999</v>
      </c>
      <c r="I2078" s="1">
        <v>42447</v>
      </c>
      <c r="J2078">
        <v>2050.0700000000002</v>
      </c>
      <c r="K2078" s="1">
        <v>42447</v>
      </c>
      <c r="L2078">
        <v>2037.5</v>
      </c>
      <c r="M2078" s="1">
        <v>42450</v>
      </c>
      <c r="N2078">
        <v>-8</v>
      </c>
      <c r="O2078" s="2">
        <v>42447</v>
      </c>
      <c r="P2078" t="s">
        <v>62</v>
      </c>
      <c r="Q2078" s="2">
        <v>42447</v>
      </c>
      <c r="R2078" s="13"/>
      <c r="S2078" s="1">
        <v>42447</v>
      </c>
      <c r="T2078" t="s">
        <v>63</v>
      </c>
      <c r="U2078" s="2">
        <v>42538</v>
      </c>
      <c r="V2078" s="13"/>
      <c r="AC2078" s="1">
        <v>42480</v>
      </c>
      <c r="AD2078">
        <v>3964.24</v>
      </c>
    </row>
    <row r="2079" spans="1:30" x14ac:dyDescent="0.25">
      <c r="A2079" s="1">
        <v>42457</v>
      </c>
      <c r="B2079">
        <v>3829.2570000000001</v>
      </c>
      <c r="C2079" s="1">
        <v>42457</v>
      </c>
      <c r="D2079">
        <v>2037.05</v>
      </c>
      <c r="E2079" s="1">
        <v>42457</v>
      </c>
      <c r="F2079">
        <v>2.2191000000000001</v>
      </c>
      <c r="G2079" s="1">
        <v>39556</v>
      </c>
      <c r="H2079">
        <v>2.90749999999999</v>
      </c>
      <c r="I2079" s="1">
        <v>42450</v>
      </c>
      <c r="J2079">
        <v>2042.75</v>
      </c>
      <c r="K2079" s="1">
        <v>42450</v>
      </c>
      <c r="L2079">
        <v>2034.75</v>
      </c>
      <c r="M2079" s="1">
        <v>42451</v>
      </c>
      <c r="N2079">
        <v>-8</v>
      </c>
      <c r="O2079" s="2">
        <v>42450</v>
      </c>
      <c r="P2079" t="s">
        <v>63</v>
      </c>
      <c r="Q2079" s="2">
        <v>42538</v>
      </c>
      <c r="R2079" s="13"/>
      <c r="S2079" s="1">
        <v>42450</v>
      </c>
      <c r="T2079" t="s">
        <v>64</v>
      </c>
      <c r="U2079" s="2">
        <v>42629</v>
      </c>
      <c r="V2079" s="13"/>
      <c r="AC2079" s="1">
        <v>42481</v>
      </c>
      <c r="AD2079">
        <v>3969.06</v>
      </c>
    </row>
    <row r="2080" spans="1:30" x14ac:dyDescent="0.25">
      <c r="A2080" s="1">
        <v>42458</v>
      </c>
      <c r="B2080">
        <v>3863.8040000000001</v>
      </c>
      <c r="C2080" s="1">
        <v>42458</v>
      </c>
      <c r="D2080">
        <v>2055.0100000000002</v>
      </c>
      <c r="E2080" s="1">
        <v>42458</v>
      </c>
      <c r="F2080">
        <v>2.2006999999999999</v>
      </c>
      <c r="G2080" s="1">
        <v>39559</v>
      </c>
      <c r="H2080">
        <v>2.92</v>
      </c>
      <c r="I2080" s="1">
        <v>42451</v>
      </c>
      <c r="J2080">
        <v>2042.5</v>
      </c>
      <c r="K2080" s="1">
        <v>42451</v>
      </c>
      <c r="L2080">
        <v>2034.5</v>
      </c>
      <c r="M2080" s="1">
        <v>42452</v>
      </c>
      <c r="N2080">
        <v>-8</v>
      </c>
      <c r="O2080" s="2">
        <v>42451</v>
      </c>
      <c r="P2080" t="s">
        <v>63</v>
      </c>
      <c r="Q2080" s="2">
        <v>42538</v>
      </c>
      <c r="R2080" s="13"/>
      <c r="S2080" s="1">
        <v>42451</v>
      </c>
      <c r="T2080" t="s">
        <v>64</v>
      </c>
      <c r="U2080" s="2">
        <v>42629</v>
      </c>
      <c r="V2080" s="13"/>
      <c r="AC2080" s="1">
        <v>42482</v>
      </c>
      <c r="AD2080">
        <v>3969.03</v>
      </c>
    </row>
    <row r="2081" spans="1:30" x14ac:dyDescent="0.25">
      <c r="A2081" s="1">
        <v>42459</v>
      </c>
      <c r="B2081">
        <v>3881.0140000000001</v>
      </c>
      <c r="C2081" s="1">
        <v>42459</v>
      </c>
      <c r="D2081">
        <v>2063.9499999999998</v>
      </c>
      <c r="E2081" s="1">
        <v>42459</v>
      </c>
      <c r="F2081">
        <v>2.1882000000000001</v>
      </c>
      <c r="G2081" s="1">
        <v>39560</v>
      </c>
      <c r="H2081">
        <v>2.92</v>
      </c>
      <c r="I2081" s="1">
        <v>42452</v>
      </c>
      <c r="J2081">
        <v>2028.75</v>
      </c>
      <c r="K2081" s="1">
        <v>42452</v>
      </c>
      <c r="L2081">
        <v>2020.75</v>
      </c>
      <c r="M2081" s="1">
        <v>42453</v>
      </c>
      <c r="N2081">
        <v>-7.9</v>
      </c>
      <c r="O2081" s="2">
        <v>42452</v>
      </c>
      <c r="P2081" t="s">
        <v>63</v>
      </c>
      <c r="Q2081" s="2">
        <v>42538</v>
      </c>
      <c r="R2081" s="13"/>
      <c r="S2081" s="1">
        <v>42452</v>
      </c>
      <c r="T2081" t="s">
        <v>64</v>
      </c>
      <c r="U2081" s="2">
        <v>42629</v>
      </c>
      <c r="V2081" s="13"/>
      <c r="AC2081" s="1">
        <v>42485</v>
      </c>
      <c r="AD2081">
        <v>3968.2</v>
      </c>
    </row>
    <row r="2082" spans="1:30" x14ac:dyDescent="0.25">
      <c r="A2082" s="1">
        <v>42460</v>
      </c>
      <c r="B2082">
        <v>3873.1120000000001</v>
      </c>
      <c r="C2082" s="1">
        <v>42460</v>
      </c>
      <c r="D2082">
        <v>2059.7399999999998</v>
      </c>
      <c r="E2082" s="1">
        <v>42460</v>
      </c>
      <c r="F2082">
        <v>2.1926999999999999</v>
      </c>
      <c r="G2082" s="1">
        <v>39561</v>
      </c>
      <c r="H2082">
        <v>2.92</v>
      </c>
      <c r="I2082" s="1">
        <v>42453</v>
      </c>
      <c r="J2082">
        <v>2028.5</v>
      </c>
      <c r="K2082" s="1">
        <v>42453</v>
      </c>
      <c r="L2082">
        <v>2020.75</v>
      </c>
      <c r="M2082" s="1">
        <v>42457</v>
      </c>
      <c r="N2082">
        <v>-7.9</v>
      </c>
      <c r="O2082" s="2">
        <v>42453</v>
      </c>
      <c r="P2082" t="s">
        <v>63</v>
      </c>
      <c r="Q2082" s="2">
        <v>42538</v>
      </c>
      <c r="R2082" s="13"/>
      <c r="S2082" s="1">
        <v>42453</v>
      </c>
      <c r="T2082" t="s">
        <v>64</v>
      </c>
      <c r="U2082" s="2">
        <v>42629</v>
      </c>
      <c r="V2082" s="13"/>
      <c r="AC2082" s="1">
        <v>42486</v>
      </c>
      <c r="AD2082">
        <v>3969.32</v>
      </c>
    </row>
    <row r="2083" spans="1:30" x14ac:dyDescent="0.25">
      <c r="A2083" s="1">
        <v>42461</v>
      </c>
      <c r="B2083">
        <v>3897.6619999999998</v>
      </c>
      <c r="C2083" s="1">
        <v>42461</v>
      </c>
      <c r="D2083">
        <v>2072.7800000000002</v>
      </c>
      <c r="E2083" s="1">
        <v>42461</v>
      </c>
      <c r="F2083">
        <v>2.1787000000000001</v>
      </c>
      <c r="G2083" s="1">
        <v>39562</v>
      </c>
      <c r="H2083">
        <v>2.9068800000000001</v>
      </c>
      <c r="I2083" s="1">
        <v>42457</v>
      </c>
      <c r="J2083">
        <v>2028</v>
      </c>
      <c r="K2083" s="1">
        <v>42457</v>
      </c>
      <c r="L2083">
        <v>2020</v>
      </c>
      <c r="M2083" s="1">
        <v>42458</v>
      </c>
      <c r="N2083">
        <v>-8</v>
      </c>
      <c r="O2083" s="2">
        <v>42457</v>
      </c>
      <c r="P2083" t="s">
        <v>63</v>
      </c>
      <c r="Q2083" s="2">
        <v>42538</v>
      </c>
      <c r="R2083" s="13"/>
      <c r="S2083" s="1">
        <v>42457</v>
      </c>
      <c r="T2083" t="s">
        <v>64</v>
      </c>
      <c r="U2083" s="2">
        <v>42629</v>
      </c>
      <c r="V2083" s="13"/>
      <c r="AC2083" s="1">
        <v>42487</v>
      </c>
      <c r="AD2083">
        <v>3969.43</v>
      </c>
    </row>
    <row r="2084" spans="1:30" x14ac:dyDescent="0.25">
      <c r="A2084" s="1">
        <v>42464</v>
      </c>
      <c r="B2084">
        <v>3886.0030000000002</v>
      </c>
      <c r="C2084" s="1">
        <v>42464</v>
      </c>
      <c r="D2084">
        <v>2066.13</v>
      </c>
      <c r="E2084" s="1">
        <v>42464</v>
      </c>
      <c r="F2084">
        <v>2.1890000000000001</v>
      </c>
      <c r="G2084" s="1">
        <v>39563</v>
      </c>
      <c r="H2084">
        <v>2.9125000000000001</v>
      </c>
      <c r="I2084" s="1">
        <v>42458</v>
      </c>
      <c r="J2084">
        <v>2047.5</v>
      </c>
      <c r="K2084" s="1">
        <v>42458</v>
      </c>
      <c r="L2084">
        <v>2039.5</v>
      </c>
      <c r="M2084" s="1">
        <v>42459</v>
      </c>
      <c r="N2084">
        <v>-8</v>
      </c>
      <c r="O2084" s="2">
        <v>42458</v>
      </c>
      <c r="P2084" t="s">
        <v>63</v>
      </c>
      <c r="Q2084" s="2">
        <v>42538</v>
      </c>
      <c r="R2084" s="13"/>
      <c r="S2084" s="1">
        <v>42458</v>
      </c>
      <c r="T2084" t="s">
        <v>64</v>
      </c>
      <c r="U2084" s="2">
        <v>42629</v>
      </c>
      <c r="V2084" s="13"/>
      <c r="AC2084" s="1">
        <v>42488</v>
      </c>
      <c r="AD2084">
        <v>3972.38</v>
      </c>
    </row>
    <row r="2085" spans="1:30" x14ac:dyDescent="0.25">
      <c r="A2085" s="1">
        <v>42465</v>
      </c>
      <c r="B2085">
        <v>3846.5859999999998</v>
      </c>
      <c r="C2085" s="1">
        <v>42465</v>
      </c>
      <c r="D2085">
        <v>2045.17</v>
      </c>
      <c r="E2085" s="1">
        <v>42465</v>
      </c>
      <c r="F2085">
        <v>2.2115</v>
      </c>
      <c r="G2085" s="1">
        <v>39566</v>
      </c>
      <c r="H2085">
        <v>2.8993799999999998</v>
      </c>
      <c r="I2085" s="1">
        <v>42459</v>
      </c>
      <c r="J2085">
        <v>2055.25</v>
      </c>
      <c r="K2085" s="1">
        <v>42459</v>
      </c>
      <c r="L2085">
        <v>2047.25</v>
      </c>
      <c r="M2085" s="1">
        <v>42460</v>
      </c>
      <c r="N2085">
        <v>-7.9</v>
      </c>
      <c r="O2085" s="2">
        <v>42459</v>
      </c>
      <c r="P2085" t="s">
        <v>63</v>
      </c>
      <c r="Q2085" s="2">
        <v>42538</v>
      </c>
      <c r="R2085" s="13"/>
      <c r="S2085" s="1">
        <v>42459</v>
      </c>
      <c r="T2085" t="s">
        <v>64</v>
      </c>
      <c r="U2085" s="2">
        <v>42629</v>
      </c>
      <c r="V2085" s="13"/>
      <c r="AC2085" s="1">
        <v>42489</v>
      </c>
      <c r="AD2085">
        <v>3966.29</v>
      </c>
    </row>
    <row r="2086" spans="1:30" x14ac:dyDescent="0.25">
      <c r="A2086" s="1">
        <v>42466</v>
      </c>
      <c r="B2086">
        <v>3888.4119999999998</v>
      </c>
      <c r="C2086" s="1">
        <v>42466</v>
      </c>
      <c r="D2086">
        <v>2066.66</v>
      </c>
      <c r="E2086" s="1">
        <v>42466</v>
      </c>
      <c r="F2086">
        <v>2.1899000000000002</v>
      </c>
      <c r="G2086" s="1">
        <v>39567</v>
      </c>
      <c r="H2086">
        <v>2.8728099999999999</v>
      </c>
      <c r="I2086" s="1">
        <v>42460</v>
      </c>
      <c r="J2086">
        <v>2051.5</v>
      </c>
      <c r="K2086" s="1">
        <v>42460</v>
      </c>
      <c r="L2086">
        <v>2043.5</v>
      </c>
      <c r="M2086" s="1">
        <v>42461</v>
      </c>
      <c r="N2086">
        <v>-7.9</v>
      </c>
      <c r="O2086" s="2">
        <v>42460</v>
      </c>
      <c r="P2086" t="s">
        <v>63</v>
      </c>
      <c r="Q2086" s="2">
        <v>42538</v>
      </c>
      <c r="R2086" s="13"/>
      <c r="S2086" s="1">
        <v>42460</v>
      </c>
      <c r="T2086" t="s">
        <v>64</v>
      </c>
      <c r="U2086" s="2">
        <v>42629</v>
      </c>
      <c r="V2086" s="13"/>
      <c r="AC2086" s="1">
        <v>42492</v>
      </c>
      <c r="AD2086">
        <v>3979.08</v>
      </c>
    </row>
    <row r="2087" spans="1:30" x14ac:dyDescent="0.25">
      <c r="A2087" s="1">
        <v>42467</v>
      </c>
      <c r="B2087">
        <v>3841.9810000000002</v>
      </c>
      <c r="C2087" s="1">
        <v>42467</v>
      </c>
      <c r="D2087">
        <v>2041.91</v>
      </c>
      <c r="E2087" s="1">
        <v>42467</v>
      </c>
      <c r="F2087">
        <v>2.2139000000000002</v>
      </c>
      <c r="G2087" s="1">
        <v>39568</v>
      </c>
      <c r="H2087">
        <v>2.85</v>
      </c>
      <c r="I2087" s="1">
        <v>42461</v>
      </c>
      <c r="J2087">
        <v>2065</v>
      </c>
      <c r="K2087" s="1">
        <v>42461</v>
      </c>
      <c r="L2087">
        <v>2057.25</v>
      </c>
      <c r="M2087" s="1">
        <v>42464</v>
      </c>
      <c r="N2087">
        <v>-8</v>
      </c>
      <c r="O2087" s="2">
        <v>42461</v>
      </c>
      <c r="P2087" t="s">
        <v>63</v>
      </c>
      <c r="Q2087" s="2">
        <v>42538</v>
      </c>
      <c r="R2087" s="13"/>
      <c r="S2087" s="1">
        <v>42461</v>
      </c>
      <c r="T2087" t="s">
        <v>64</v>
      </c>
      <c r="U2087" s="2">
        <v>42629</v>
      </c>
      <c r="V2087" s="13"/>
      <c r="AC2087" s="1">
        <v>42493</v>
      </c>
      <c r="AD2087">
        <v>3978.59</v>
      </c>
    </row>
    <row r="2088" spans="1:30" x14ac:dyDescent="0.25">
      <c r="A2088" s="1">
        <v>42468</v>
      </c>
      <c r="B2088">
        <v>3852.7240000000002</v>
      </c>
      <c r="C2088" s="1">
        <v>42468</v>
      </c>
      <c r="D2088">
        <v>2047.6</v>
      </c>
      <c r="E2088" s="1">
        <v>42468</v>
      </c>
      <c r="F2088">
        <v>2.2079</v>
      </c>
      <c r="G2088" s="1">
        <v>39569</v>
      </c>
      <c r="H2088">
        <v>2.7843800000000001</v>
      </c>
      <c r="I2088" s="1">
        <v>42464</v>
      </c>
      <c r="J2088">
        <v>2057.5</v>
      </c>
      <c r="K2088" s="1">
        <v>42464</v>
      </c>
      <c r="L2088">
        <v>2049.5</v>
      </c>
      <c r="M2088" s="1">
        <v>42465</v>
      </c>
      <c r="N2088">
        <v>-8.1</v>
      </c>
      <c r="O2088" s="2">
        <v>42464</v>
      </c>
      <c r="P2088" t="s">
        <v>63</v>
      </c>
      <c r="Q2088" s="2">
        <v>42538</v>
      </c>
      <c r="R2088" s="13"/>
      <c r="S2088" s="1">
        <v>42464</v>
      </c>
      <c r="T2088" t="s">
        <v>64</v>
      </c>
      <c r="U2088" s="2">
        <v>42629</v>
      </c>
      <c r="V2088" s="13"/>
      <c r="AC2088" s="1">
        <v>42494</v>
      </c>
      <c r="AD2088">
        <v>3971.51</v>
      </c>
    </row>
    <row r="2089" spans="1:30" x14ac:dyDescent="0.25">
      <c r="A2089" s="1">
        <v>42471</v>
      </c>
      <c r="B2089">
        <v>3842.1669999999999</v>
      </c>
      <c r="C2089" s="1">
        <v>42471</v>
      </c>
      <c r="D2089">
        <v>2041.99</v>
      </c>
      <c r="E2089" s="1">
        <v>42471</v>
      </c>
      <c r="F2089">
        <v>2.2143000000000002</v>
      </c>
      <c r="G2089" s="1">
        <v>39570</v>
      </c>
      <c r="H2089">
        <v>2.77</v>
      </c>
      <c r="I2089" s="1">
        <v>42465</v>
      </c>
      <c r="J2089">
        <v>2038.75</v>
      </c>
      <c r="K2089" s="1">
        <v>42465</v>
      </c>
      <c r="L2089">
        <v>2030.75</v>
      </c>
      <c r="M2089" s="1">
        <v>42466</v>
      </c>
      <c r="N2089">
        <v>-8.1</v>
      </c>
      <c r="O2089" s="2">
        <v>42465</v>
      </c>
      <c r="P2089" t="s">
        <v>63</v>
      </c>
      <c r="Q2089" s="2">
        <v>42538</v>
      </c>
      <c r="R2089" s="13"/>
      <c r="S2089" s="1">
        <v>42465</v>
      </c>
      <c r="T2089" t="s">
        <v>64</v>
      </c>
      <c r="U2089" s="2">
        <v>42629</v>
      </c>
      <c r="V2089" s="13"/>
      <c r="AC2089" s="1">
        <v>42495</v>
      </c>
      <c r="AD2089">
        <v>3971.39</v>
      </c>
    </row>
    <row r="2090" spans="1:30" x14ac:dyDescent="0.25">
      <c r="A2090" s="1">
        <v>42472</v>
      </c>
      <c r="B2090">
        <v>3879.4160000000002</v>
      </c>
      <c r="C2090" s="1">
        <v>42472</v>
      </c>
      <c r="D2090">
        <v>2061.7199999999998</v>
      </c>
      <c r="E2090" s="1">
        <v>42472</v>
      </c>
      <c r="F2090">
        <v>2.1930999999999998</v>
      </c>
      <c r="G2090" s="1">
        <v>39573</v>
      </c>
      <c r="H2090">
        <v>2.77</v>
      </c>
      <c r="I2090" s="1">
        <v>42466</v>
      </c>
      <c r="J2090">
        <v>2060.25</v>
      </c>
      <c r="K2090" s="1">
        <v>42466</v>
      </c>
      <c r="L2090">
        <v>2052</v>
      </c>
      <c r="M2090" s="1">
        <v>42467</v>
      </c>
      <c r="N2090">
        <v>-8.3000000000000007</v>
      </c>
      <c r="O2090" s="2">
        <v>42466</v>
      </c>
      <c r="P2090" t="s">
        <v>63</v>
      </c>
      <c r="Q2090" s="2">
        <v>42538</v>
      </c>
      <c r="R2090" s="13"/>
      <c r="S2090" s="1">
        <v>42466</v>
      </c>
      <c r="T2090" t="s">
        <v>64</v>
      </c>
      <c r="U2090" s="2">
        <v>42629</v>
      </c>
      <c r="V2090" s="13"/>
      <c r="AC2090" s="1">
        <v>42496</v>
      </c>
      <c r="AD2090">
        <v>3974.73</v>
      </c>
    </row>
    <row r="2091" spans="1:30" x14ac:dyDescent="0.25">
      <c r="A2091" s="1">
        <v>42473</v>
      </c>
      <c r="B2091">
        <v>3918.953</v>
      </c>
      <c r="C2091" s="1">
        <v>42473</v>
      </c>
      <c r="D2091">
        <v>2082.42</v>
      </c>
      <c r="E2091" s="1">
        <v>42473</v>
      </c>
      <c r="F2091">
        <v>2.1724999999999999</v>
      </c>
      <c r="G2091" s="1">
        <v>39574</v>
      </c>
      <c r="H2091">
        <v>2.7574999999999998</v>
      </c>
      <c r="I2091" s="1">
        <v>42467</v>
      </c>
      <c r="J2091">
        <v>2035</v>
      </c>
      <c r="K2091" s="1">
        <v>42467</v>
      </c>
      <c r="L2091">
        <v>2026.75</v>
      </c>
      <c r="M2091" s="1">
        <v>42468</v>
      </c>
      <c r="N2091">
        <v>-8.3000000000000007</v>
      </c>
      <c r="O2091" s="2">
        <v>42467</v>
      </c>
      <c r="P2091" t="s">
        <v>63</v>
      </c>
      <c r="Q2091" s="2">
        <v>42538</v>
      </c>
      <c r="R2091" s="13"/>
      <c r="S2091" s="1">
        <v>42467</v>
      </c>
      <c r="T2091" t="s">
        <v>64</v>
      </c>
      <c r="U2091" s="2">
        <v>42629</v>
      </c>
      <c r="V2091" s="13"/>
      <c r="AC2091" s="1">
        <v>42499</v>
      </c>
      <c r="AD2091">
        <v>3974.81</v>
      </c>
    </row>
    <row r="2092" spans="1:30" x14ac:dyDescent="0.25">
      <c r="A2092" s="1">
        <v>42474</v>
      </c>
      <c r="B2092">
        <v>3920.027</v>
      </c>
      <c r="C2092" s="1">
        <v>42474</v>
      </c>
      <c r="D2092">
        <v>2082.7800000000002</v>
      </c>
      <c r="E2092" s="1">
        <v>42474</v>
      </c>
      <c r="F2092">
        <v>2.1722000000000001</v>
      </c>
      <c r="G2092" s="1">
        <v>39575</v>
      </c>
      <c r="H2092">
        <v>2.7343799999999998</v>
      </c>
      <c r="I2092" s="1">
        <v>42468</v>
      </c>
      <c r="J2092">
        <v>2040.75</v>
      </c>
      <c r="K2092" s="1">
        <v>42468</v>
      </c>
      <c r="L2092">
        <v>2032.5</v>
      </c>
      <c r="M2092" s="1">
        <v>42471</v>
      </c>
      <c r="N2092">
        <v>-8.3000000000000007</v>
      </c>
      <c r="O2092" s="2">
        <v>42468</v>
      </c>
      <c r="P2092" t="s">
        <v>63</v>
      </c>
      <c r="Q2092" s="2">
        <v>42538</v>
      </c>
      <c r="R2092" s="13"/>
      <c r="S2092" s="1">
        <v>42468</v>
      </c>
      <c r="T2092" t="s">
        <v>64</v>
      </c>
      <c r="U2092" s="2">
        <v>42629</v>
      </c>
      <c r="V2092" s="13"/>
      <c r="AC2092" s="1">
        <v>42500</v>
      </c>
      <c r="AD2092">
        <v>3970.82</v>
      </c>
    </row>
    <row r="2093" spans="1:30" x14ac:dyDescent="0.25">
      <c r="A2093" s="1">
        <v>42475</v>
      </c>
      <c r="B2093">
        <v>3916.1680000000001</v>
      </c>
      <c r="C2093" s="1">
        <v>42475</v>
      </c>
      <c r="D2093">
        <v>2080.73</v>
      </c>
      <c r="E2093" s="1">
        <v>42475</v>
      </c>
      <c r="F2093">
        <v>2.1743999999999999</v>
      </c>
      <c r="G2093" s="1">
        <v>39576</v>
      </c>
      <c r="H2093">
        <v>2.71563</v>
      </c>
      <c r="I2093" s="1">
        <v>42471</v>
      </c>
      <c r="J2093">
        <v>2034.5</v>
      </c>
      <c r="K2093" s="1">
        <v>42471</v>
      </c>
      <c r="L2093">
        <v>2026.25</v>
      </c>
      <c r="M2093" s="1">
        <v>42472</v>
      </c>
      <c r="N2093">
        <v>-8.1999999999999993</v>
      </c>
      <c r="O2093" s="2">
        <v>42471</v>
      </c>
      <c r="P2093" t="s">
        <v>63</v>
      </c>
      <c r="Q2093" s="2">
        <v>42538</v>
      </c>
      <c r="R2093" s="13"/>
      <c r="S2093" s="1">
        <v>42471</v>
      </c>
      <c r="T2093" t="s">
        <v>64</v>
      </c>
      <c r="U2093" s="2">
        <v>42629</v>
      </c>
      <c r="V2093" s="13"/>
      <c r="AC2093" s="1">
        <v>42501</v>
      </c>
      <c r="AD2093">
        <v>3991.5</v>
      </c>
    </row>
    <row r="2094" spans="1:30" x14ac:dyDescent="0.25">
      <c r="A2094" s="1">
        <v>42478</v>
      </c>
      <c r="B2094">
        <v>3941.8560000000002</v>
      </c>
      <c r="C2094" s="1">
        <v>42478</v>
      </c>
      <c r="D2094">
        <v>2094.34</v>
      </c>
      <c r="E2094" s="1">
        <v>42478</v>
      </c>
      <c r="F2094">
        <v>2.1591</v>
      </c>
      <c r="G2094" s="1">
        <v>39577</v>
      </c>
      <c r="H2094">
        <v>2.6850000000000001</v>
      </c>
      <c r="I2094" s="1">
        <v>42472</v>
      </c>
      <c r="J2094">
        <v>2055.75</v>
      </c>
      <c r="K2094" s="1">
        <v>42472</v>
      </c>
      <c r="L2094">
        <v>2047.5</v>
      </c>
      <c r="M2094" s="1">
        <v>42473</v>
      </c>
      <c r="N2094">
        <v>-8.1999999999999993</v>
      </c>
      <c r="O2094" s="2">
        <v>42472</v>
      </c>
      <c r="P2094" t="s">
        <v>63</v>
      </c>
      <c r="Q2094" s="2">
        <v>42538</v>
      </c>
      <c r="R2094" s="13"/>
      <c r="S2094" s="1">
        <v>42472</v>
      </c>
      <c r="T2094" t="s">
        <v>64</v>
      </c>
      <c r="U2094" s="2">
        <v>42629</v>
      </c>
      <c r="V2094" s="13"/>
      <c r="AC2094" s="1">
        <v>42502</v>
      </c>
      <c r="AD2094">
        <v>3991.46</v>
      </c>
    </row>
    <row r="2095" spans="1:30" x14ac:dyDescent="0.25">
      <c r="A2095" s="1">
        <v>42479</v>
      </c>
      <c r="B2095">
        <v>3954.011</v>
      </c>
      <c r="C2095" s="1">
        <v>42479</v>
      </c>
      <c r="D2095">
        <v>2100.8000000000002</v>
      </c>
      <c r="E2095" s="1">
        <v>42479</v>
      </c>
      <c r="F2095">
        <v>2.1524999999999999</v>
      </c>
      <c r="G2095" s="1">
        <v>39580</v>
      </c>
      <c r="H2095">
        <v>2.6781299999999999</v>
      </c>
      <c r="I2095" s="1">
        <v>42473</v>
      </c>
      <c r="J2095">
        <v>2076</v>
      </c>
      <c r="K2095" s="1">
        <v>42473</v>
      </c>
      <c r="L2095">
        <v>2067.75</v>
      </c>
      <c r="M2095" s="1">
        <v>42474</v>
      </c>
      <c r="N2095">
        <v>-8.3000000000000007</v>
      </c>
      <c r="O2095" s="2">
        <v>42473</v>
      </c>
      <c r="P2095" t="s">
        <v>63</v>
      </c>
      <c r="Q2095" s="2">
        <v>42538</v>
      </c>
      <c r="R2095" s="13"/>
      <c r="S2095" s="1">
        <v>42473</v>
      </c>
      <c r="T2095" t="s">
        <v>64</v>
      </c>
      <c r="U2095" s="2">
        <v>42629</v>
      </c>
      <c r="V2095" s="13"/>
      <c r="AC2095" s="1">
        <v>42503</v>
      </c>
      <c r="AD2095">
        <v>3990.51</v>
      </c>
    </row>
    <row r="2096" spans="1:30" x14ac:dyDescent="0.25">
      <c r="A2096" s="1">
        <v>42480</v>
      </c>
      <c r="B2096">
        <v>3957.2469999999998</v>
      </c>
      <c r="C2096" s="1">
        <v>42480</v>
      </c>
      <c r="D2096">
        <v>2102.4</v>
      </c>
      <c r="E2096" s="1">
        <v>42480</v>
      </c>
      <c r="F2096">
        <v>2.1513</v>
      </c>
      <c r="G2096" s="1">
        <v>39581</v>
      </c>
      <c r="H2096">
        <v>2.67563</v>
      </c>
      <c r="I2096" s="1">
        <v>42474</v>
      </c>
      <c r="J2096">
        <v>2076.5</v>
      </c>
      <c r="K2096" s="1">
        <v>42474</v>
      </c>
      <c r="L2096">
        <v>2068.25</v>
      </c>
      <c r="M2096" s="1">
        <v>42475</v>
      </c>
      <c r="N2096">
        <v>-8.1999999999999993</v>
      </c>
      <c r="O2096" s="2">
        <v>42474</v>
      </c>
      <c r="P2096" t="s">
        <v>63</v>
      </c>
      <c r="Q2096" s="2">
        <v>42538</v>
      </c>
      <c r="R2096" s="13"/>
      <c r="S2096" s="1">
        <v>42474</v>
      </c>
      <c r="T2096" t="s">
        <v>64</v>
      </c>
      <c r="U2096" s="2">
        <v>42629</v>
      </c>
      <c r="V2096" s="13"/>
      <c r="AC2096" s="1">
        <v>42506</v>
      </c>
      <c r="AD2096">
        <v>4005.75</v>
      </c>
    </row>
    <row r="2097" spans="1:30" x14ac:dyDescent="0.25">
      <c r="A2097" s="1">
        <v>42481</v>
      </c>
      <c r="B2097">
        <v>3936.8020000000001</v>
      </c>
      <c r="C2097" s="1">
        <v>42481</v>
      </c>
      <c r="D2097">
        <v>2091.48</v>
      </c>
      <c r="E2097" s="1">
        <v>42481</v>
      </c>
      <c r="F2097">
        <v>2.1627999999999998</v>
      </c>
      <c r="G2097" s="1">
        <v>39582</v>
      </c>
      <c r="H2097">
        <v>2.71999999999999</v>
      </c>
      <c r="I2097" s="1">
        <v>42475</v>
      </c>
      <c r="J2097">
        <v>2075</v>
      </c>
      <c r="K2097" s="1">
        <v>42475</v>
      </c>
      <c r="L2097">
        <v>2066.75</v>
      </c>
      <c r="M2097" s="1">
        <v>42478</v>
      </c>
      <c r="N2097">
        <v>-8.1999999999999993</v>
      </c>
      <c r="O2097" s="2">
        <v>42475</v>
      </c>
      <c r="P2097" t="s">
        <v>63</v>
      </c>
      <c r="Q2097" s="2">
        <v>42538</v>
      </c>
      <c r="R2097" s="13"/>
      <c r="S2097" s="1">
        <v>42475</v>
      </c>
      <c r="T2097" t="s">
        <v>64</v>
      </c>
      <c r="U2097" s="2">
        <v>42629</v>
      </c>
      <c r="V2097" s="13"/>
      <c r="AC2097" s="1">
        <v>42507</v>
      </c>
      <c r="AD2097">
        <v>4007.29</v>
      </c>
    </row>
    <row r="2098" spans="1:30" x14ac:dyDescent="0.25">
      <c r="A2098" s="1">
        <v>42482</v>
      </c>
      <c r="B2098">
        <v>3937.0030000000002</v>
      </c>
      <c r="C2098" s="1">
        <v>42482</v>
      </c>
      <c r="D2098">
        <v>2091.58</v>
      </c>
      <c r="E2098" s="1">
        <v>42482</v>
      </c>
      <c r="F2098">
        <v>2.1627000000000001</v>
      </c>
      <c r="G2098" s="1">
        <v>39583</v>
      </c>
      <c r="H2098">
        <v>2.71875</v>
      </c>
      <c r="I2098" s="1">
        <v>42478</v>
      </c>
      <c r="J2098">
        <v>2086.75</v>
      </c>
      <c r="K2098" s="1">
        <v>42478</v>
      </c>
      <c r="L2098">
        <v>2078.5</v>
      </c>
      <c r="M2098" s="1">
        <v>42479</v>
      </c>
      <c r="N2098">
        <v>-8.1</v>
      </c>
      <c r="O2098" s="2">
        <v>42478</v>
      </c>
      <c r="P2098" t="s">
        <v>63</v>
      </c>
      <c r="Q2098" s="2">
        <v>42538</v>
      </c>
      <c r="R2098" s="13"/>
      <c r="S2098" s="1">
        <v>42478</v>
      </c>
      <c r="T2098" t="s">
        <v>64</v>
      </c>
      <c r="U2098" s="2">
        <v>42629</v>
      </c>
      <c r="V2098" s="13"/>
      <c r="AC2098" s="1">
        <v>42508</v>
      </c>
      <c r="AD2098">
        <v>4007.54</v>
      </c>
    </row>
    <row r="2099" spans="1:30" x14ac:dyDescent="0.25">
      <c r="A2099" s="1">
        <v>42485</v>
      </c>
      <c r="B2099">
        <v>3929.8780000000002</v>
      </c>
      <c r="C2099" s="1">
        <v>42485</v>
      </c>
      <c r="D2099">
        <v>2087.79</v>
      </c>
      <c r="E2099" s="1">
        <v>42485</v>
      </c>
      <c r="F2099">
        <v>2.1648999999999998</v>
      </c>
      <c r="G2099" s="1">
        <v>39584</v>
      </c>
      <c r="H2099">
        <v>2.6949999999999998</v>
      </c>
      <c r="I2099" s="1">
        <v>42479</v>
      </c>
      <c r="J2099">
        <v>2093.75</v>
      </c>
      <c r="K2099" s="1">
        <v>42479</v>
      </c>
      <c r="L2099">
        <v>2085.5</v>
      </c>
      <c r="M2099" s="1">
        <v>42480</v>
      </c>
      <c r="N2099">
        <v>-8.1999999999999993</v>
      </c>
      <c r="O2099" s="2">
        <v>42479</v>
      </c>
      <c r="P2099" t="s">
        <v>63</v>
      </c>
      <c r="Q2099" s="2">
        <v>42538</v>
      </c>
      <c r="R2099" s="13"/>
      <c r="S2099" s="1">
        <v>42479</v>
      </c>
      <c r="T2099" t="s">
        <v>64</v>
      </c>
      <c r="U2099" s="2">
        <v>42629</v>
      </c>
      <c r="V2099" s="13"/>
      <c r="AC2099" s="1">
        <v>42509</v>
      </c>
      <c r="AD2099">
        <v>4005.28</v>
      </c>
    </row>
    <row r="2100" spans="1:30" x14ac:dyDescent="0.25">
      <c r="A2100" s="1">
        <v>42486</v>
      </c>
      <c r="B2100">
        <v>3937.2269999999999</v>
      </c>
      <c r="C2100" s="1">
        <v>42486</v>
      </c>
      <c r="D2100">
        <v>2091.6999999999998</v>
      </c>
      <c r="E2100" s="1">
        <v>42486</v>
      </c>
      <c r="F2100">
        <v>2.1608999999999998</v>
      </c>
      <c r="G2100" s="1">
        <v>39587</v>
      </c>
      <c r="H2100">
        <v>2.6775000000000002</v>
      </c>
      <c r="I2100" s="1">
        <v>42480</v>
      </c>
      <c r="J2100">
        <v>2098</v>
      </c>
      <c r="K2100" s="1">
        <v>42480</v>
      </c>
      <c r="L2100">
        <v>2089.75</v>
      </c>
      <c r="M2100" s="1">
        <v>42481</v>
      </c>
      <c r="N2100">
        <v>-8.1999999999999993</v>
      </c>
      <c r="O2100" s="2">
        <v>42480</v>
      </c>
      <c r="P2100" t="s">
        <v>63</v>
      </c>
      <c r="Q2100" s="2">
        <v>42538</v>
      </c>
      <c r="R2100" s="13"/>
      <c r="S2100" s="1">
        <v>42480</v>
      </c>
      <c r="T2100" t="s">
        <v>64</v>
      </c>
      <c r="U2100" s="2">
        <v>42629</v>
      </c>
      <c r="V2100" s="13"/>
      <c r="AC2100" s="1">
        <v>42510</v>
      </c>
      <c r="AD2100">
        <v>4010.54</v>
      </c>
    </row>
    <row r="2101" spans="1:30" x14ac:dyDescent="0.25">
      <c r="A2101" s="1">
        <v>42487</v>
      </c>
      <c r="B2101">
        <v>3944.0210000000002</v>
      </c>
      <c r="C2101" s="1">
        <v>42487</v>
      </c>
      <c r="D2101">
        <v>2095.15</v>
      </c>
      <c r="E2101" s="1">
        <v>42487</v>
      </c>
      <c r="F2101">
        <v>2.1576</v>
      </c>
      <c r="G2101" s="1">
        <v>39588</v>
      </c>
      <c r="H2101">
        <v>2.65749999999999</v>
      </c>
      <c r="I2101" s="1">
        <v>42481</v>
      </c>
      <c r="J2101">
        <v>2082.75</v>
      </c>
      <c r="K2101" s="1">
        <v>42481</v>
      </c>
      <c r="L2101">
        <v>2074.5</v>
      </c>
      <c r="M2101" s="1">
        <v>42482</v>
      </c>
      <c r="N2101">
        <v>-8.1999999999999993</v>
      </c>
      <c r="O2101" s="2">
        <v>42481</v>
      </c>
      <c r="P2101" t="s">
        <v>63</v>
      </c>
      <c r="Q2101" s="2">
        <v>42538</v>
      </c>
      <c r="R2101" s="13"/>
      <c r="S2101" s="1">
        <v>42481</v>
      </c>
      <c r="T2101" t="s">
        <v>64</v>
      </c>
      <c r="U2101" s="2">
        <v>42629</v>
      </c>
      <c r="V2101" s="13"/>
      <c r="AC2101" s="1">
        <v>42513</v>
      </c>
      <c r="AD2101">
        <v>4010.95</v>
      </c>
    </row>
    <row r="2102" spans="1:30" x14ac:dyDescent="0.25">
      <c r="A2102" s="1">
        <v>42488</v>
      </c>
      <c r="B2102">
        <v>3907.8820000000001</v>
      </c>
      <c r="C2102" s="1">
        <v>42488</v>
      </c>
      <c r="D2102">
        <v>2075.81</v>
      </c>
      <c r="E2102" s="1">
        <v>42488</v>
      </c>
      <c r="F2102">
        <v>2.1743000000000001</v>
      </c>
      <c r="G2102" s="1">
        <v>39589</v>
      </c>
      <c r="H2102">
        <v>2.6381299999999999</v>
      </c>
      <c r="I2102" s="1">
        <v>42482</v>
      </c>
      <c r="J2102">
        <v>2086</v>
      </c>
      <c r="K2102" s="1">
        <v>42482</v>
      </c>
      <c r="L2102">
        <v>2077.75</v>
      </c>
      <c r="M2102" s="1">
        <v>42485</v>
      </c>
      <c r="N2102">
        <v>-8.1</v>
      </c>
      <c r="O2102" s="2">
        <v>42482</v>
      </c>
      <c r="P2102" t="s">
        <v>63</v>
      </c>
      <c r="Q2102" s="2">
        <v>42538</v>
      </c>
      <c r="R2102" s="13"/>
      <c r="S2102" s="1">
        <v>42482</v>
      </c>
      <c r="T2102" t="s">
        <v>64</v>
      </c>
      <c r="U2102" s="2">
        <v>42629</v>
      </c>
      <c r="V2102" s="13"/>
      <c r="AC2102" s="1">
        <v>42514</v>
      </c>
      <c r="AD2102">
        <v>4008.75</v>
      </c>
    </row>
    <row r="2103" spans="1:30" x14ac:dyDescent="0.25">
      <c r="A2103" s="1">
        <v>42489</v>
      </c>
      <c r="B2103">
        <v>3888.127</v>
      </c>
      <c r="C2103" s="1">
        <v>42489</v>
      </c>
      <c r="D2103">
        <v>2065.3000000000002</v>
      </c>
      <c r="E2103" s="1">
        <v>42489</v>
      </c>
      <c r="F2103">
        <v>2.1854</v>
      </c>
      <c r="G2103" s="1">
        <v>39590</v>
      </c>
      <c r="H2103">
        <v>2.6381299999999999</v>
      </c>
      <c r="I2103" s="1">
        <v>42485</v>
      </c>
      <c r="J2103">
        <v>2083.25</v>
      </c>
      <c r="K2103" s="1">
        <v>42485</v>
      </c>
      <c r="L2103">
        <v>2075</v>
      </c>
      <c r="M2103" s="1">
        <v>42486</v>
      </c>
      <c r="N2103">
        <v>-8</v>
      </c>
      <c r="O2103" s="2">
        <v>42485</v>
      </c>
      <c r="P2103" t="s">
        <v>63</v>
      </c>
      <c r="Q2103" s="2">
        <v>42538</v>
      </c>
      <c r="R2103" s="13"/>
      <c r="S2103" s="1">
        <v>42485</v>
      </c>
      <c r="T2103" t="s">
        <v>64</v>
      </c>
      <c r="U2103" s="2">
        <v>42629</v>
      </c>
      <c r="V2103" s="13"/>
      <c r="AC2103" s="1">
        <v>42515</v>
      </c>
      <c r="AD2103">
        <v>3992.61</v>
      </c>
    </row>
    <row r="2104" spans="1:30" x14ac:dyDescent="0.25">
      <c r="A2104" s="1">
        <v>42492</v>
      </c>
      <c r="B2104">
        <v>3918.527</v>
      </c>
      <c r="C2104" s="1">
        <v>42492</v>
      </c>
      <c r="D2104">
        <v>2081.4299999999998</v>
      </c>
      <c r="E2104" s="1">
        <v>42492</v>
      </c>
      <c r="F2104">
        <v>2.1682999999999999</v>
      </c>
      <c r="G2104" s="1">
        <v>39591</v>
      </c>
      <c r="H2104">
        <v>2.6456300000000001</v>
      </c>
      <c r="I2104" s="1">
        <v>42486</v>
      </c>
      <c r="J2104">
        <v>2088.5</v>
      </c>
      <c r="K2104" s="1">
        <v>42486</v>
      </c>
      <c r="L2104">
        <v>2080.5</v>
      </c>
      <c r="M2104" s="1">
        <v>42487</v>
      </c>
      <c r="N2104">
        <v>-8</v>
      </c>
      <c r="O2104" s="2">
        <v>42486</v>
      </c>
      <c r="P2104" t="s">
        <v>63</v>
      </c>
      <c r="Q2104" s="2">
        <v>42538</v>
      </c>
      <c r="R2104" s="13"/>
      <c r="S2104" s="1">
        <v>42486</v>
      </c>
      <c r="T2104" t="s">
        <v>64</v>
      </c>
      <c r="U2104" s="2">
        <v>42629</v>
      </c>
      <c r="V2104" s="13"/>
      <c r="AC2104" s="1">
        <v>42516</v>
      </c>
      <c r="AD2104">
        <v>3992.65</v>
      </c>
    </row>
    <row r="2105" spans="1:30" x14ac:dyDescent="0.25">
      <c r="A2105" s="1">
        <v>42493</v>
      </c>
      <c r="B2105">
        <v>3884.6280000000002</v>
      </c>
      <c r="C2105" s="1">
        <v>42493</v>
      </c>
      <c r="D2105">
        <v>2063.37</v>
      </c>
      <c r="E2105" s="1">
        <v>42493</v>
      </c>
      <c r="F2105">
        <v>2.1867999999999999</v>
      </c>
      <c r="G2105" s="1">
        <v>39595</v>
      </c>
      <c r="H2105">
        <v>2.64438</v>
      </c>
      <c r="I2105" s="1">
        <v>42487</v>
      </c>
      <c r="J2105">
        <v>2090.75</v>
      </c>
      <c r="K2105" s="1">
        <v>42487</v>
      </c>
      <c r="L2105">
        <v>2082.75</v>
      </c>
      <c r="M2105" s="1">
        <v>42488</v>
      </c>
      <c r="N2105">
        <v>-7.9</v>
      </c>
      <c r="O2105" s="2">
        <v>42487</v>
      </c>
      <c r="P2105" t="s">
        <v>63</v>
      </c>
      <c r="Q2105" s="2">
        <v>42538</v>
      </c>
      <c r="R2105" s="13"/>
      <c r="S2105" s="1">
        <v>42487</v>
      </c>
      <c r="T2105" t="s">
        <v>64</v>
      </c>
      <c r="U2105" s="2">
        <v>42629</v>
      </c>
      <c r="V2105" s="13"/>
      <c r="AC2105" s="1">
        <v>42517</v>
      </c>
      <c r="AD2105">
        <v>3984.48</v>
      </c>
    </row>
    <row r="2106" spans="1:30" x14ac:dyDescent="0.25">
      <c r="A2106" s="1">
        <v>42494</v>
      </c>
      <c r="B2106">
        <v>3862.3960000000002</v>
      </c>
      <c r="C2106" s="1">
        <v>42494</v>
      </c>
      <c r="D2106">
        <v>2051.12</v>
      </c>
      <c r="E2106" s="1">
        <v>42494</v>
      </c>
      <c r="F2106">
        <v>2.2010999999999998</v>
      </c>
      <c r="G2106" s="1">
        <v>39596</v>
      </c>
      <c r="H2106">
        <v>2.6493799999999998</v>
      </c>
      <c r="I2106" s="1">
        <v>42488</v>
      </c>
      <c r="J2106">
        <v>2072.5</v>
      </c>
      <c r="K2106" s="1">
        <v>42488</v>
      </c>
      <c r="L2106">
        <v>2064.5</v>
      </c>
      <c r="M2106" s="1">
        <v>42489</v>
      </c>
      <c r="N2106">
        <v>-7.9</v>
      </c>
      <c r="O2106" s="2">
        <v>42488</v>
      </c>
      <c r="P2106" t="s">
        <v>63</v>
      </c>
      <c r="Q2106" s="2">
        <v>42538</v>
      </c>
      <c r="R2106" s="13"/>
      <c r="S2106" s="1">
        <v>42488</v>
      </c>
      <c r="T2106" t="s">
        <v>64</v>
      </c>
      <c r="U2106" s="2">
        <v>42629</v>
      </c>
      <c r="V2106" s="13"/>
      <c r="AC2106" s="1">
        <v>42521</v>
      </c>
      <c r="AD2106">
        <v>3986.05</v>
      </c>
    </row>
    <row r="2107" spans="1:30" x14ac:dyDescent="0.25">
      <c r="A2107" s="1">
        <v>42495</v>
      </c>
      <c r="B2107">
        <v>3862.402</v>
      </c>
      <c r="C2107" s="1">
        <v>42495</v>
      </c>
      <c r="D2107">
        <v>2050.63</v>
      </c>
      <c r="E2107" s="1">
        <v>42495</v>
      </c>
      <c r="F2107">
        <v>2.2033999999999998</v>
      </c>
      <c r="G2107" s="1">
        <v>39597</v>
      </c>
      <c r="H2107">
        <v>2.68188</v>
      </c>
      <c r="I2107" s="1">
        <v>42489</v>
      </c>
      <c r="J2107">
        <v>2059</v>
      </c>
      <c r="K2107" s="1">
        <v>42489</v>
      </c>
      <c r="L2107">
        <v>2051.25</v>
      </c>
      <c r="M2107" s="1">
        <v>42492</v>
      </c>
      <c r="N2107">
        <v>-7.9</v>
      </c>
      <c r="O2107" s="2">
        <v>42489</v>
      </c>
      <c r="P2107" t="s">
        <v>63</v>
      </c>
      <c r="Q2107" s="2">
        <v>42538</v>
      </c>
      <c r="R2107" s="13"/>
      <c r="S2107" s="1">
        <v>42489</v>
      </c>
      <c r="T2107" t="s">
        <v>64</v>
      </c>
      <c r="U2107" s="2">
        <v>42629</v>
      </c>
      <c r="V2107" s="13"/>
      <c r="AC2107" s="1">
        <v>42522</v>
      </c>
      <c r="AD2107">
        <v>3985.16</v>
      </c>
    </row>
    <row r="2108" spans="1:30" x14ac:dyDescent="0.25">
      <c r="A2108" s="1">
        <v>42496</v>
      </c>
      <c r="B2108">
        <v>3875.1840000000002</v>
      </c>
      <c r="C2108" s="1">
        <v>42496</v>
      </c>
      <c r="D2108">
        <v>2057.14</v>
      </c>
      <c r="E2108" s="1">
        <v>42496</v>
      </c>
      <c r="F2108">
        <v>2.1972999999999998</v>
      </c>
      <c r="G2108" s="1">
        <v>39598</v>
      </c>
      <c r="H2108">
        <v>2.6806299999999998</v>
      </c>
      <c r="I2108" s="1">
        <v>42492</v>
      </c>
      <c r="J2108">
        <v>2074.25</v>
      </c>
      <c r="K2108" s="1">
        <v>42492</v>
      </c>
      <c r="L2108">
        <v>2066.5</v>
      </c>
      <c r="M2108" s="1">
        <v>42493</v>
      </c>
      <c r="N2108">
        <v>-7.9</v>
      </c>
      <c r="O2108" s="2">
        <v>42492</v>
      </c>
      <c r="P2108" t="s">
        <v>63</v>
      </c>
      <c r="Q2108" s="2">
        <v>42538</v>
      </c>
      <c r="R2108" s="13"/>
      <c r="S2108" s="1">
        <v>42492</v>
      </c>
      <c r="T2108" t="s">
        <v>64</v>
      </c>
      <c r="U2108" s="2">
        <v>42629</v>
      </c>
      <c r="V2108" s="13"/>
      <c r="AC2108" s="1">
        <v>42523</v>
      </c>
      <c r="AD2108">
        <v>3983.79</v>
      </c>
    </row>
    <row r="2109" spans="1:30" x14ac:dyDescent="0.25">
      <c r="A2109" s="1">
        <v>42499</v>
      </c>
      <c r="B2109">
        <v>3878.1410000000001</v>
      </c>
      <c r="C2109" s="1">
        <v>42499</v>
      </c>
      <c r="D2109">
        <v>2058.69</v>
      </c>
      <c r="E2109" s="1">
        <v>42499</v>
      </c>
      <c r="F2109">
        <v>2.1960999999999999</v>
      </c>
      <c r="G2109" s="1">
        <v>39601</v>
      </c>
      <c r="H2109">
        <v>2.67625</v>
      </c>
      <c r="I2109" s="1">
        <v>42493</v>
      </c>
      <c r="J2109">
        <v>2057</v>
      </c>
      <c r="K2109" s="1">
        <v>42493</v>
      </c>
      <c r="L2109">
        <v>2049</v>
      </c>
      <c r="M2109" s="1">
        <v>42494</v>
      </c>
      <c r="N2109">
        <v>-7.9</v>
      </c>
      <c r="O2109" s="2">
        <v>42493</v>
      </c>
      <c r="P2109" t="s">
        <v>63</v>
      </c>
      <c r="Q2109" s="2">
        <v>42538</v>
      </c>
      <c r="R2109" s="13"/>
      <c r="S2109" s="1">
        <v>42493</v>
      </c>
      <c r="T2109" t="s">
        <v>64</v>
      </c>
      <c r="U2109" s="2">
        <v>42629</v>
      </c>
      <c r="V2109" s="13"/>
      <c r="AC2109" s="1">
        <v>42524</v>
      </c>
      <c r="AD2109">
        <v>3985.75</v>
      </c>
    </row>
    <row r="2110" spans="1:30" x14ac:dyDescent="0.25">
      <c r="A2110" s="1">
        <v>42500</v>
      </c>
      <c r="B2110">
        <v>3926.6260000000002</v>
      </c>
      <c r="C2110" s="1">
        <v>42500</v>
      </c>
      <c r="D2110">
        <v>2084.39</v>
      </c>
      <c r="E2110" s="1">
        <v>42500</v>
      </c>
      <c r="F2110">
        <v>2.1692999999999998</v>
      </c>
      <c r="G2110" s="1">
        <v>39602</v>
      </c>
      <c r="H2110">
        <v>2.67313</v>
      </c>
      <c r="I2110" s="1">
        <v>42494</v>
      </c>
      <c r="J2110">
        <v>2047</v>
      </c>
      <c r="K2110" s="1">
        <v>42494</v>
      </c>
      <c r="L2110">
        <v>2039</v>
      </c>
      <c r="M2110" s="1">
        <v>42495</v>
      </c>
      <c r="N2110">
        <v>-7.9</v>
      </c>
      <c r="O2110" s="2">
        <v>42494</v>
      </c>
      <c r="P2110" t="s">
        <v>63</v>
      </c>
      <c r="Q2110" s="2">
        <v>42538</v>
      </c>
      <c r="R2110" s="13"/>
      <c r="S2110" s="1">
        <v>42494</v>
      </c>
      <c r="T2110" t="s">
        <v>64</v>
      </c>
      <c r="U2110" s="2">
        <v>42629</v>
      </c>
      <c r="V2110" s="13"/>
      <c r="AC2110" s="1">
        <v>42527</v>
      </c>
      <c r="AD2110">
        <v>3985.82</v>
      </c>
    </row>
    <row r="2111" spans="1:30" x14ac:dyDescent="0.25">
      <c r="A2111" s="1">
        <v>42501</v>
      </c>
      <c r="B2111">
        <v>3891.13</v>
      </c>
      <c r="C2111" s="1">
        <v>42501</v>
      </c>
      <c r="D2111">
        <v>2064.46</v>
      </c>
      <c r="E2111" s="1">
        <v>42501</v>
      </c>
      <c r="F2111">
        <v>2.1928000000000001</v>
      </c>
      <c r="G2111" s="1">
        <v>39603</v>
      </c>
      <c r="H2111">
        <v>2.6718799999999998</v>
      </c>
      <c r="I2111" s="1">
        <v>42495</v>
      </c>
      <c r="J2111">
        <v>2044</v>
      </c>
      <c r="K2111" s="1">
        <v>42495</v>
      </c>
      <c r="L2111">
        <v>2036</v>
      </c>
      <c r="M2111" s="1">
        <v>42496</v>
      </c>
      <c r="N2111">
        <v>-8</v>
      </c>
      <c r="O2111" s="2">
        <v>42495</v>
      </c>
      <c r="P2111" t="s">
        <v>63</v>
      </c>
      <c r="Q2111" s="2">
        <v>42538</v>
      </c>
      <c r="R2111" s="13"/>
      <c r="S2111" s="1">
        <v>42495</v>
      </c>
      <c r="T2111" t="s">
        <v>64</v>
      </c>
      <c r="U2111" s="2">
        <v>42629</v>
      </c>
      <c r="V2111" s="13"/>
      <c r="AC2111" s="1">
        <v>42528</v>
      </c>
      <c r="AD2111">
        <v>3984.87</v>
      </c>
    </row>
    <row r="2112" spans="1:30" x14ac:dyDescent="0.25">
      <c r="A2112" s="1">
        <v>42502</v>
      </c>
      <c r="B2112">
        <v>3890.848</v>
      </c>
      <c r="C2112" s="1">
        <v>42502</v>
      </c>
      <c r="D2112">
        <v>2064.11</v>
      </c>
      <c r="E2112" s="1">
        <v>42502</v>
      </c>
      <c r="F2112">
        <v>2.1936</v>
      </c>
      <c r="G2112" s="1">
        <v>39604</v>
      </c>
      <c r="H2112">
        <v>2.6768800000000001</v>
      </c>
      <c r="I2112" s="1">
        <v>42496</v>
      </c>
      <c r="J2112">
        <v>2052.75</v>
      </c>
      <c r="K2112" s="1">
        <v>42496</v>
      </c>
      <c r="L2112">
        <v>2044.75</v>
      </c>
      <c r="M2112" s="1">
        <v>42499</v>
      </c>
      <c r="N2112">
        <v>-8.1</v>
      </c>
      <c r="O2112" s="2">
        <v>42496</v>
      </c>
      <c r="P2112" t="s">
        <v>63</v>
      </c>
      <c r="Q2112" s="2">
        <v>42538</v>
      </c>
      <c r="R2112" s="13"/>
      <c r="S2112" s="1">
        <v>42496</v>
      </c>
      <c r="T2112" t="s">
        <v>64</v>
      </c>
      <c r="U2112" s="2">
        <v>42629</v>
      </c>
      <c r="V2112" s="13"/>
      <c r="AC2112" s="1">
        <v>42529</v>
      </c>
      <c r="AD2112">
        <v>3982.42</v>
      </c>
    </row>
    <row r="2113" spans="1:30" x14ac:dyDescent="0.25">
      <c r="A2113" s="1">
        <v>42503</v>
      </c>
      <c r="B2113">
        <v>3858.17</v>
      </c>
      <c r="C2113" s="1">
        <v>42503</v>
      </c>
      <c r="D2113">
        <v>2046.61</v>
      </c>
      <c r="E2113" s="1">
        <v>42503</v>
      </c>
      <c r="F2113">
        <v>2.2145999999999999</v>
      </c>
      <c r="G2113" s="1">
        <v>39605</v>
      </c>
      <c r="H2113">
        <v>2.69563</v>
      </c>
      <c r="I2113" s="1">
        <v>42499</v>
      </c>
      <c r="J2113">
        <v>2054.25</v>
      </c>
      <c r="K2113" s="1">
        <v>42499</v>
      </c>
      <c r="L2113">
        <v>2046.25</v>
      </c>
      <c r="M2113" s="1">
        <v>42500</v>
      </c>
      <c r="N2113">
        <v>-8.3000000000000007</v>
      </c>
      <c r="O2113" s="2">
        <v>42499</v>
      </c>
      <c r="P2113" t="s">
        <v>63</v>
      </c>
      <c r="Q2113" s="2">
        <v>42538</v>
      </c>
      <c r="R2113" s="13"/>
      <c r="S2113" s="1">
        <v>42499</v>
      </c>
      <c r="T2113" t="s">
        <v>64</v>
      </c>
      <c r="U2113" s="2">
        <v>42629</v>
      </c>
      <c r="V2113" s="13"/>
      <c r="AC2113" s="1">
        <v>42530</v>
      </c>
      <c r="AD2113">
        <v>3983.98</v>
      </c>
    </row>
    <row r="2114" spans="1:30" x14ac:dyDescent="0.25">
      <c r="A2114" s="1">
        <v>42506</v>
      </c>
      <c r="B2114">
        <v>3896.355</v>
      </c>
      <c r="C2114" s="1">
        <v>42506</v>
      </c>
      <c r="D2114">
        <v>2066.66</v>
      </c>
      <c r="E2114" s="1">
        <v>42506</v>
      </c>
      <c r="F2114">
        <v>2.1932999999999998</v>
      </c>
      <c r="G2114" s="1">
        <v>39608</v>
      </c>
      <c r="H2114">
        <v>2.6912500000000001</v>
      </c>
      <c r="I2114" s="1">
        <v>42500</v>
      </c>
      <c r="J2114">
        <v>2077.5</v>
      </c>
      <c r="K2114" s="1">
        <v>42500</v>
      </c>
      <c r="L2114">
        <v>2069.25</v>
      </c>
      <c r="M2114" s="1">
        <v>42501</v>
      </c>
      <c r="N2114">
        <v>-8.1999999999999993</v>
      </c>
      <c r="O2114" s="2">
        <v>42500</v>
      </c>
      <c r="P2114" t="s">
        <v>63</v>
      </c>
      <c r="Q2114" s="2">
        <v>42538</v>
      </c>
      <c r="R2114" s="13"/>
      <c r="S2114" s="1">
        <v>42500</v>
      </c>
      <c r="T2114" t="s">
        <v>64</v>
      </c>
      <c r="U2114" s="2">
        <v>42629</v>
      </c>
      <c r="V2114" s="13"/>
      <c r="AC2114" s="1">
        <v>42531</v>
      </c>
      <c r="AD2114">
        <v>3987.77</v>
      </c>
    </row>
    <row r="2115" spans="1:30" x14ac:dyDescent="0.25">
      <c r="A2115" s="1">
        <v>42507</v>
      </c>
      <c r="B2115">
        <v>3860.8809999999999</v>
      </c>
      <c r="C2115" s="1">
        <v>42507</v>
      </c>
      <c r="D2115">
        <v>2047.21</v>
      </c>
      <c r="E2115" s="1">
        <v>42507</v>
      </c>
      <c r="F2115">
        <v>2.2168999999999999</v>
      </c>
      <c r="G2115" s="1">
        <v>39609</v>
      </c>
      <c r="H2115">
        <v>2.7862499999999999</v>
      </c>
      <c r="I2115" s="1">
        <v>42501</v>
      </c>
      <c r="J2115">
        <v>2058</v>
      </c>
      <c r="K2115" s="1">
        <v>42501</v>
      </c>
      <c r="L2115">
        <v>2049.75</v>
      </c>
      <c r="M2115" s="1">
        <v>42502</v>
      </c>
      <c r="N2115">
        <v>-8.1</v>
      </c>
      <c r="O2115" s="2">
        <v>42501</v>
      </c>
      <c r="P2115" t="s">
        <v>63</v>
      </c>
      <c r="Q2115" s="2">
        <v>42538</v>
      </c>
      <c r="R2115" s="13"/>
      <c r="S2115" s="1">
        <v>42501</v>
      </c>
      <c r="T2115" t="s">
        <v>64</v>
      </c>
      <c r="U2115" s="2">
        <v>42629</v>
      </c>
      <c r="V2115" s="13"/>
      <c r="AC2115" s="1">
        <v>42534</v>
      </c>
      <c r="AD2115">
        <v>3977.07</v>
      </c>
    </row>
    <row r="2116" spans="1:30" x14ac:dyDescent="0.25">
      <c r="A2116" s="1">
        <v>42508</v>
      </c>
      <c r="B2116">
        <v>3862.25</v>
      </c>
      <c r="C2116" s="1">
        <v>42508</v>
      </c>
      <c r="D2116">
        <v>2047.63</v>
      </c>
      <c r="E2116" s="1">
        <v>42508</v>
      </c>
      <c r="F2116">
        <v>2.2176999999999998</v>
      </c>
      <c r="G2116" s="1">
        <v>39610</v>
      </c>
      <c r="H2116">
        <v>2.78812999999999</v>
      </c>
      <c r="I2116" s="1">
        <v>42502</v>
      </c>
      <c r="J2116">
        <v>2058.75</v>
      </c>
      <c r="K2116" s="1">
        <v>42502</v>
      </c>
      <c r="L2116">
        <v>2050.75</v>
      </c>
      <c r="M2116" s="1">
        <v>42503</v>
      </c>
      <c r="N2116">
        <v>-8.1999999999999993</v>
      </c>
      <c r="O2116" s="2">
        <v>42502</v>
      </c>
      <c r="P2116" t="s">
        <v>63</v>
      </c>
      <c r="Q2116" s="2">
        <v>42538</v>
      </c>
      <c r="R2116" s="13"/>
      <c r="S2116" s="1">
        <v>42502</v>
      </c>
      <c r="T2116" t="s">
        <v>64</v>
      </c>
      <c r="U2116" s="2">
        <v>42629</v>
      </c>
      <c r="V2116" s="13"/>
      <c r="AC2116" s="1">
        <v>42535</v>
      </c>
      <c r="AD2116">
        <v>3972.91</v>
      </c>
    </row>
    <row r="2117" spans="1:30" x14ac:dyDescent="0.25">
      <c r="A2117" s="1">
        <v>42509</v>
      </c>
      <c r="B2117">
        <v>3847.9740000000002</v>
      </c>
      <c r="C2117" s="1">
        <v>42509</v>
      </c>
      <c r="D2117">
        <v>2040.04</v>
      </c>
      <c r="E2117" s="1">
        <v>42509</v>
      </c>
      <c r="F2117">
        <v>2.226</v>
      </c>
      <c r="G2117" s="1">
        <v>39611</v>
      </c>
      <c r="H2117">
        <v>2.7762500000000001</v>
      </c>
      <c r="I2117" s="1">
        <v>42503</v>
      </c>
      <c r="J2117">
        <v>2043.5</v>
      </c>
      <c r="K2117" s="1">
        <v>42503</v>
      </c>
      <c r="L2117">
        <v>2035.5</v>
      </c>
      <c r="M2117" s="1">
        <v>42506</v>
      </c>
      <c r="N2117">
        <v>-8.3000000000000007</v>
      </c>
      <c r="O2117" s="2">
        <v>42503</v>
      </c>
      <c r="P2117" t="s">
        <v>63</v>
      </c>
      <c r="Q2117" s="2">
        <v>42538</v>
      </c>
      <c r="R2117" s="13"/>
      <c r="S2117" s="1">
        <v>42503</v>
      </c>
      <c r="T2117" t="s">
        <v>64</v>
      </c>
      <c r="U2117" s="2">
        <v>42629</v>
      </c>
      <c r="V2117" s="13"/>
      <c r="AC2117" s="1">
        <v>42536</v>
      </c>
      <c r="AD2117">
        <v>3969.23</v>
      </c>
    </row>
    <row r="2118" spans="1:30" x14ac:dyDescent="0.25">
      <c r="A2118" s="1">
        <v>42510</v>
      </c>
      <c r="B2118">
        <v>3871.75</v>
      </c>
      <c r="C2118" s="1">
        <v>42510</v>
      </c>
      <c r="D2118">
        <v>2052.3200000000002</v>
      </c>
      <c r="E2118" s="1">
        <v>42510</v>
      </c>
      <c r="F2118">
        <v>2.214</v>
      </c>
      <c r="G2118" s="1">
        <v>39612</v>
      </c>
      <c r="H2118">
        <v>2.81374999999999</v>
      </c>
      <c r="I2118" s="1">
        <v>42506</v>
      </c>
      <c r="J2118">
        <v>2062.75</v>
      </c>
      <c r="K2118" s="1">
        <v>42506</v>
      </c>
      <c r="L2118">
        <v>2054.5</v>
      </c>
      <c r="M2118" s="1">
        <v>42507</v>
      </c>
      <c r="N2118">
        <v>-8.1999999999999993</v>
      </c>
      <c r="O2118" s="2">
        <v>42506</v>
      </c>
      <c r="P2118" t="s">
        <v>63</v>
      </c>
      <c r="Q2118" s="2">
        <v>42538</v>
      </c>
      <c r="R2118" s="13"/>
      <c r="S2118" s="1">
        <v>42506</v>
      </c>
      <c r="T2118" t="s">
        <v>64</v>
      </c>
      <c r="U2118" s="2">
        <v>42629</v>
      </c>
      <c r="V2118" s="13"/>
      <c r="AC2118" s="1">
        <v>42537</v>
      </c>
      <c r="AD2118">
        <v>3973.8</v>
      </c>
    </row>
    <row r="2119" spans="1:30" x14ac:dyDescent="0.25">
      <c r="A2119" s="1">
        <v>42513</v>
      </c>
      <c r="B2119">
        <v>3863.8150000000001</v>
      </c>
      <c r="C2119" s="1">
        <v>42513</v>
      </c>
      <c r="D2119">
        <v>2048.04</v>
      </c>
      <c r="E2119" s="1">
        <v>42513</v>
      </c>
      <c r="F2119">
        <v>2.2181999999999999</v>
      </c>
      <c r="G2119" s="1">
        <v>39615</v>
      </c>
      <c r="H2119">
        <v>2.8125</v>
      </c>
      <c r="I2119" s="1">
        <v>42507</v>
      </c>
      <c r="J2119">
        <v>2043.5</v>
      </c>
      <c r="K2119" s="1">
        <v>42507</v>
      </c>
      <c r="L2119">
        <v>2035.5</v>
      </c>
      <c r="M2119" s="1">
        <v>42508</v>
      </c>
      <c r="N2119">
        <v>-8.1999999999999993</v>
      </c>
      <c r="O2119" s="2">
        <v>42507</v>
      </c>
      <c r="P2119" t="s">
        <v>63</v>
      </c>
      <c r="Q2119" s="2">
        <v>42538</v>
      </c>
      <c r="R2119" s="13"/>
      <c r="S2119" s="1">
        <v>42507</v>
      </c>
      <c r="T2119" t="s">
        <v>64</v>
      </c>
      <c r="U2119" s="2">
        <v>42629</v>
      </c>
      <c r="V2119" s="13"/>
      <c r="AC2119" s="1">
        <v>42538</v>
      </c>
      <c r="AD2119">
        <v>3973.31</v>
      </c>
    </row>
    <row r="2120" spans="1:30" x14ac:dyDescent="0.25">
      <c r="A2120" s="1">
        <v>42514</v>
      </c>
      <c r="B2120">
        <v>3916.7669999999998</v>
      </c>
      <c r="C2120" s="1">
        <v>42514</v>
      </c>
      <c r="D2120">
        <v>2076.06</v>
      </c>
      <c r="E2120" s="1">
        <v>42514</v>
      </c>
      <c r="F2120">
        <v>2.1884999999999999</v>
      </c>
      <c r="G2120" s="1">
        <v>39616</v>
      </c>
      <c r="H2120">
        <v>2.8087499999999999</v>
      </c>
      <c r="I2120" s="1">
        <v>42508</v>
      </c>
      <c r="J2120">
        <v>2041.5</v>
      </c>
      <c r="K2120" s="1">
        <v>42508</v>
      </c>
      <c r="L2120">
        <v>2033.5</v>
      </c>
      <c r="M2120" s="1">
        <v>42509</v>
      </c>
      <c r="N2120">
        <v>-8.3000000000000007</v>
      </c>
      <c r="O2120" s="2">
        <v>42508</v>
      </c>
      <c r="P2120" t="s">
        <v>63</v>
      </c>
      <c r="Q2120" s="2">
        <v>42538</v>
      </c>
      <c r="R2120" s="13"/>
      <c r="S2120" s="1">
        <v>42508</v>
      </c>
      <c r="T2120" t="s">
        <v>64</v>
      </c>
      <c r="U2120" s="2">
        <v>42629</v>
      </c>
      <c r="V2120" s="13"/>
      <c r="AC2120" s="1">
        <v>42541</v>
      </c>
      <c r="AD2120">
        <v>3975.03</v>
      </c>
    </row>
    <row r="2121" spans="1:30" x14ac:dyDescent="0.25">
      <c r="A2121" s="1">
        <v>42515</v>
      </c>
      <c r="B2121">
        <v>3944.3249999999998</v>
      </c>
      <c r="C2121" s="1">
        <v>42515</v>
      </c>
      <c r="D2121">
        <v>2090.54</v>
      </c>
      <c r="E2121" s="1">
        <v>42515</v>
      </c>
      <c r="F2121">
        <v>2.1739999999999999</v>
      </c>
      <c r="G2121" s="1">
        <v>39617</v>
      </c>
      <c r="H2121">
        <v>2.8025000000000002</v>
      </c>
      <c r="I2121" s="1">
        <v>42509</v>
      </c>
      <c r="J2121">
        <v>2038.75</v>
      </c>
      <c r="K2121" s="1">
        <v>42509</v>
      </c>
      <c r="L2121">
        <v>2030.5</v>
      </c>
      <c r="M2121" s="1">
        <v>42510</v>
      </c>
      <c r="N2121">
        <v>-8.1999999999999993</v>
      </c>
      <c r="O2121" s="2">
        <v>42509</v>
      </c>
      <c r="P2121" t="s">
        <v>63</v>
      </c>
      <c r="Q2121" s="2">
        <v>42538</v>
      </c>
      <c r="R2121" s="13"/>
      <c r="S2121" s="1">
        <v>42509</v>
      </c>
      <c r="T2121" t="s">
        <v>64</v>
      </c>
      <c r="U2121" s="2">
        <v>42629</v>
      </c>
      <c r="V2121" s="13"/>
      <c r="AC2121" s="1">
        <v>42542</v>
      </c>
      <c r="AD2121">
        <v>3972.96</v>
      </c>
    </row>
    <row r="2122" spans="1:30" x14ac:dyDescent="0.25">
      <c r="A2122" s="1">
        <v>42516</v>
      </c>
      <c r="B2122">
        <v>3944.0509999999999</v>
      </c>
      <c r="C2122" s="1">
        <v>42516</v>
      </c>
      <c r="D2122">
        <v>2090.1</v>
      </c>
      <c r="E2122" s="1">
        <v>42516</v>
      </c>
      <c r="F2122">
        <v>2.1753999999999998</v>
      </c>
      <c r="G2122" s="1">
        <v>39618</v>
      </c>
      <c r="H2122">
        <v>2.80125</v>
      </c>
      <c r="I2122" s="1">
        <v>42510</v>
      </c>
      <c r="J2122">
        <v>2050</v>
      </c>
      <c r="K2122" s="1">
        <v>42510</v>
      </c>
      <c r="L2122">
        <v>2041.75</v>
      </c>
      <c r="M2122" s="1">
        <v>42513</v>
      </c>
      <c r="N2122">
        <v>-8.3000000000000007</v>
      </c>
      <c r="O2122" s="2">
        <v>42510</v>
      </c>
      <c r="P2122" t="s">
        <v>63</v>
      </c>
      <c r="Q2122" s="2">
        <v>42538</v>
      </c>
      <c r="R2122" s="13"/>
      <c r="S2122" s="1">
        <v>42510</v>
      </c>
      <c r="T2122" t="s">
        <v>64</v>
      </c>
      <c r="U2122" s="2">
        <v>42629</v>
      </c>
      <c r="V2122" s="13"/>
      <c r="AC2122" s="1">
        <v>42543</v>
      </c>
      <c r="AD2122">
        <v>3974.51</v>
      </c>
    </row>
    <row r="2123" spans="1:30" x14ac:dyDescent="0.25">
      <c r="A2123" s="1">
        <v>42517</v>
      </c>
      <c r="B2123">
        <v>3961.6660000000002</v>
      </c>
      <c r="C2123" s="1">
        <v>42517</v>
      </c>
      <c r="D2123">
        <v>2099.06</v>
      </c>
      <c r="E2123" s="1">
        <v>42517</v>
      </c>
      <c r="F2123">
        <v>2.1671</v>
      </c>
      <c r="G2123" s="1">
        <v>39619</v>
      </c>
      <c r="H2123">
        <v>2.8018800000000001</v>
      </c>
      <c r="I2123" s="1">
        <v>42513</v>
      </c>
      <c r="J2123">
        <v>2045.25</v>
      </c>
      <c r="K2123" s="1">
        <v>42513</v>
      </c>
      <c r="L2123">
        <v>2037</v>
      </c>
      <c r="M2123" s="1">
        <v>42514</v>
      </c>
      <c r="N2123">
        <v>-8.1999999999999993</v>
      </c>
      <c r="O2123" s="2">
        <v>42513</v>
      </c>
      <c r="P2123" t="s">
        <v>63</v>
      </c>
      <c r="Q2123" s="2">
        <v>42538</v>
      </c>
      <c r="R2123" s="13"/>
      <c r="S2123" s="1">
        <v>42513</v>
      </c>
      <c r="T2123" t="s">
        <v>64</v>
      </c>
      <c r="U2123" s="2">
        <v>42629</v>
      </c>
      <c r="V2123" s="13"/>
      <c r="AC2123" s="1">
        <v>42544</v>
      </c>
      <c r="AD2123">
        <v>3968.73</v>
      </c>
    </row>
    <row r="2124" spans="1:30" x14ac:dyDescent="0.25">
      <c r="A2124" s="1">
        <v>42521</v>
      </c>
      <c r="B2124">
        <v>3957.95</v>
      </c>
      <c r="C2124" s="1">
        <v>42521</v>
      </c>
      <c r="D2124">
        <v>2096.96</v>
      </c>
      <c r="E2124" s="1">
        <v>42521</v>
      </c>
      <c r="F2124">
        <v>2.1703999999999999</v>
      </c>
      <c r="G2124" s="1">
        <v>39622</v>
      </c>
      <c r="H2124">
        <v>2.8043800000000001</v>
      </c>
      <c r="I2124" s="1">
        <v>42514</v>
      </c>
      <c r="J2124">
        <v>2075</v>
      </c>
      <c r="K2124" s="1">
        <v>42514</v>
      </c>
      <c r="L2124">
        <v>2066.75</v>
      </c>
      <c r="M2124" s="1">
        <v>42515</v>
      </c>
      <c r="N2124">
        <v>-8.1999999999999993</v>
      </c>
      <c r="O2124" s="2">
        <v>42514</v>
      </c>
      <c r="P2124" t="s">
        <v>63</v>
      </c>
      <c r="Q2124" s="2">
        <v>42538</v>
      </c>
      <c r="R2124" s="13"/>
      <c r="S2124" s="1">
        <v>42514</v>
      </c>
      <c r="T2124" t="s">
        <v>64</v>
      </c>
      <c r="U2124" s="2">
        <v>42629</v>
      </c>
      <c r="V2124" s="13"/>
      <c r="AC2124" s="1">
        <v>42545</v>
      </c>
      <c r="AD2124">
        <v>4052.58</v>
      </c>
    </row>
    <row r="2125" spans="1:30" x14ac:dyDescent="0.25">
      <c r="A2125" s="1">
        <v>42522</v>
      </c>
      <c r="B2125">
        <v>3963.0990000000002</v>
      </c>
      <c r="C2125" s="1">
        <v>42522</v>
      </c>
      <c r="D2125">
        <v>2099.33</v>
      </c>
      <c r="E2125" s="1">
        <v>42522</v>
      </c>
      <c r="F2125">
        <v>2.1673999999999998</v>
      </c>
      <c r="G2125" s="1">
        <v>39623</v>
      </c>
      <c r="H2125">
        <v>2.80938</v>
      </c>
      <c r="I2125" s="1">
        <v>42515</v>
      </c>
      <c r="J2125">
        <v>2087.25</v>
      </c>
      <c r="K2125" s="1">
        <v>42515</v>
      </c>
      <c r="L2125">
        <v>2079</v>
      </c>
      <c r="M2125" s="1">
        <v>42516</v>
      </c>
      <c r="N2125">
        <v>-8.1999999999999993</v>
      </c>
      <c r="O2125" s="2">
        <v>42515</v>
      </c>
      <c r="P2125" t="s">
        <v>63</v>
      </c>
      <c r="Q2125" s="2">
        <v>42538</v>
      </c>
      <c r="R2125" s="13"/>
      <c r="S2125" s="1">
        <v>42515</v>
      </c>
      <c r="T2125" t="s">
        <v>64</v>
      </c>
      <c r="U2125" s="2">
        <v>42629</v>
      </c>
      <c r="V2125" s="13"/>
      <c r="AC2125" s="1">
        <v>42548</v>
      </c>
      <c r="AD2125">
        <v>3975.09</v>
      </c>
    </row>
    <row r="2126" spans="1:30" x14ac:dyDescent="0.25">
      <c r="A2126" s="1">
        <v>42523</v>
      </c>
      <c r="B2126">
        <v>3974.76</v>
      </c>
      <c r="C2126" s="1">
        <v>42523</v>
      </c>
      <c r="D2126">
        <v>2105.2600000000002</v>
      </c>
      <c r="E2126" s="1">
        <v>42523</v>
      </c>
      <c r="F2126">
        <v>2.1617999999999999</v>
      </c>
      <c r="G2126" s="1">
        <v>39624</v>
      </c>
      <c r="H2126">
        <v>2.8081299999999998</v>
      </c>
      <c r="I2126" s="1">
        <v>42516</v>
      </c>
      <c r="J2126">
        <v>2089.75</v>
      </c>
      <c r="K2126" s="1">
        <v>42516</v>
      </c>
      <c r="L2126">
        <v>2081.5</v>
      </c>
      <c r="M2126" s="1">
        <v>42517</v>
      </c>
      <c r="N2126">
        <v>-8.1999999999999993</v>
      </c>
      <c r="O2126" s="2">
        <v>42516</v>
      </c>
      <c r="P2126" t="s">
        <v>63</v>
      </c>
      <c r="Q2126" s="2">
        <v>42538</v>
      </c>
      <c r="R2126" s="13"/>
      <c r="S2126" s="1">
        <v>42516</v>
      </c>
      <c r="T2126" t="s">
        <v>64</v>
      </c>
      <c r="U2126" s="2">
        <v>42629</v>
      </c>
      <c r="V2126" s="13"/>
      <c r="AC2126" s="1">
        <v>42549</v>
      </c>
      <c r="AD2126">
        <v>4089.13</v>
      </c>
    </row>
    <row r="2127" spans="1:30" x14ac:dyDescent="0.25">
      <c r="A2127" s="1">
        <v>42524</v>
      </c>
      <c r="B2127">
        <v>3963.2330000000002</v>
      </c>
      <c r="C2127" s="1">
        <v>42524</v>
      </c>
      <c r="D2127">
        <v>2099.13</v>
      </c>
      <c r="E2127" s="1">
        <v>42524</v>
      </c>
      <c r="F2127">
        <v>2.1694</v>
      </c>
      <c r="G2127" s="1">
        <v>39625</v>
      </c>
      <c r="H2127">
        <v>2.80063</v>
      </c>
      <c r="I2127" s="1">
        <v>42517</v>
      </c>
      <c r="J2127">
        <v>2097.25</v>
      </c>
      <c r="K2127" s="1">
        <v>42517</v>
      </c>
      <c r="L2127">
        <v>2089</v>
      </c>
      <c r="M2127" s="1">
        <v>42521</v>
      </c>
      <c r="N2127">
        <v>-8.1999999999999993</v>
      </c>
      <c r="O2127" s="2">
        <v>42517</v>
      </c>
      <c r="P2127" t="s">
        <v>63</v>
      </c>
      <c r="Q2127" s="2">
        <v>42538</v>
      </c>
      <c r="R2127" s="13"/>
      <c r="S2127" s="1">
        <v>42517</v>
      </c>
      <c r="T2127" t="s">
        <v>64</v>
      </c>
      <c r="U2127" s="2">
        <v>42629</v>
      </c>
      <c r="V2127" s="13"/>
      <c r="AC2127" s="1">
        <v>42550</v>
      </c>
      <c r="AD2127">
        <v>4117.91</v>
      </c>
    </row>
    <row r="2128" spans="1:30" x14ac:dyDescent="0.25">
      <c r="A2128" s="1">
        <v>42527</v>
      </c>
      <c r="B2128">
        <v>3982.7420000000002</v>
      </c>
      <c r="C2128" s="1">
        <v>42527</v>
      </c>
      <c r="D2128">
        <v>2109.41</v>
      </c>
      <c r="E2128" s="1">
        <v>42527</v>
      </c>
      <c r="F2128">
        <v>2.1583999999999999</v>
      </c>
      <c r="G2128" s="1">
        <v>39626</v>
      </c>
      <c r="H2128">
        <v>2.7912499999999998</v>
      </c>
      <c r="I2128" s="1">
        <v>42521</v>
      </c>
      <c r="J2128">
        <v>2095</v>
      </c>
      <c r="K2128" s="1">
        <v>42521</v>
      </c>
      <c r="L2128">
        <v>2086.75</v>
      </c>
      <c r="M2128" s="1">
        <v>42522</v>
      </c>
      <c r="N2128">
        <v>-8.4</v>
      </c>
      <c r="O2128" s="2">
        <v>42521</v>
      </c>
      <c r="P2128" t="s">
        <v>63</v>
      </c>
      <c r="Q2128" s="2">
        <v>42538</v>
      </c>
      <c r="R2128" s="13"/>
      <c r="S2128" s="1">
        <v>42521</v>
      </c>
      <c r="T2128" t="s">
        <v>64</v>
      </c>
      <c r="U2128" s="2">
        <v>42629</v>
      </c>
      <c r="V2128" s="13"/>
      <c r="AC2128" s="1">
        <v>42551</v>
      </c>
      <c r="AD2128">
        <v>4090.45</v>
      </c>
    </row>
    <row r="2129" spans="1:30" x14ac:dyDescent="0.25">
      <c r="A2129" s="1">
        <v>42528</v>
      </c>
      <c r="B2129">
        <v>3987.9630000000002</v>
      </c>
      <c r="C2129" s="1">
        <v>42528</v>
      </c>
      <c r="D2129">
        <v>2112.13</v>
      </c>
      <c r="E2129" s="1">
        <v>42528</v>
      </c>
      <c r="F2129">
        <v>2.1558000000000002</v>
      </c>
      <c r="G2129" s="1">
        <v>39629</v>
      </c>
      <c r="H2129">
        <v>2.7831299999999999</v>
      </c>
      <c r="I2129" s="1">
        <v>42522</v>
      </c>
      <c r="J2129">
        <v>2098</v>
      </c>
      <c r="K2129" s="1">
        <v>42522</v>
      </c>
      <c r="L2129">
        <v>2089.5</v>
      </c>
      <c r="M2129" s="1">
        <v>42523</v>
      </c>
      <c r="N2129">
        <v>-8.4</v>
      </c>
      <c r="O2129" s="2">
        <v>42522</v>
      </c>
      <c r="P2129" t="s">
        <v>63</v>
      </c>
      <c r="Q2129" s="2">
        <v>42538</v>
      </c>
      <c r="R2129" s="13"/>
      <c r="S2129" s="1">
        <v>42522</v>
      </c>
      <c r="T2129" t="s">
        <v>64</v>
      </c>
      <c r="U2129" s="2">
        <v>42629</v>
      </c>
      <c r="V2129" s="13"/>
      <c r="AC2129" s="1">
        <v>42552</v>
      </c>
      <c r="AD2129">
        <v>4079.58</v>
      </c>
    </row>
    <row r="2130" spans="1:30" x14ac:dyDescent="0.25">
      <c r="A2130" s="1">
        <v>42529</v>
      </c>
      <c r="B2130">
        <v>4001.982</v>
      </c>
      <c r="C2130" s="1">
        <v>42529</v>
      </c>
      <c r="D2130">
        <v>2119.12</v>
      </c>
      <c r="E2130" s="1">
        <v>42529</v>
      </c>
      <c r="F2130">
        <v>2.1493000000000002</v>
      </c>
      <c r="G2130" s="1">
        <v>39630</v>
      </c>
      <c r="H2130">
        <v>2.7875000000000001</v>
      </c>
      <c r="I2130" s="1">
        <v>42523</v>
      </c>
      <c r="J2130">
        <v>2103.75</v>
      </c>
      <c r="K2130" s="1">
        <v>42523</v>
      </c>
      <c r="L2130">
        <v>2095.5</v>
      </c>
      <c r="M2130" s="1">
        <v>42524</v>
      </c>
      <c r="N2130">
        <v>-8.9</v>
      </c>
      <c r="O2130" s="2">
        <v>42523</v>
      </c>
      <c r="P2130" t="s">
        <v>63</v>
      </c>
      <c r="Q2130" s="2">
        <v>42538</v>
      </c>
      <c r="R2130" s="13"/>
      <c r="S2130" s="1">
        <v>42523</v>
      </c>
      <c r="T2130" t="s">
        <v>64</v>
      </c>
      <c r="U2130" s="2">
        <v>42629</v>
      </c>
      <c r="V2130" s="13"/>
      <c r="AC2130" s="1">
        <v>42556</v>
      </c>
      <c r="AD2130">
        <v>4107.13</v>
      </c>
    </row>
    <row r="2131" spans="1:30" x14ac:dyDescent="0.25">
      <c r="A2131" s="1">
        <v>42530</v>
      </c>
      <c r="B2131">
        <v>3995.28</v>
      </c>
      <c r="C2131" s="1">
        <v>42530</v>
      </c>
      <c r="D2131">
        <v>2115.48</v>
      </c>
      <c r="E2131" s="1">
        <v>42530</v>
      </c>
      <c r="F2131">
        <v>2.1545000000000001</v>
      </c>
      <c r="G2131" s="1">
        <v>39631</v>
      </c>
      <c r="H2131">
        <v>2.7912499999999998</v>
      </c>
      <c r="I2131" s="1">
        <v>42524</v>
      </c>
      <c r="J2131">
        <v>2097.75</v>
      </c>
      <c r="K2131" s="1">
        <v>42524</v>
      </c>
      <c r="L2131">
        <v>2089</v>
      </c>
      <c r="M2131" s="1">
        <v>42527</v>
      </c>
      <c r="N2131">
        <v>-8.9</v>
      </c>
      <c r="O2131" s="2">
        <v>42524</v>
      </c>
      <c r="P2131" t="s">
        <v>63</v>
      </c>
      <c r="Q2131" s="2">
        <v>42538</v>
      </c>
      <c r="R2131" s="13"/>
      <c r="S2131" s="1">
        <v>42524</v>
      </c>
      <c r="T2131" t="s">
        <v>64</v>
      </c>
      <c r="U2131" s="2">
        <v>42629</v>
      </c>
      <c r="V2131" s="13"/>
      <c r="AC2131" s="1">
        <v>42557</v>
      </c>
      <c r="AD2131">
        <v>4101.7299999999996</v>
      </c>
    </row>
    <row r="2132" spans="1:30" x14ac:dyDescent="0.25">
      <c r="A2132" s="1">
        <v>42531</v>
      </c>
      <c r="B2132">
        <v>3958.68</v>
      </c>
      <c r="C2132" s="1">
        <v>42531</v>
      </c>
      <c r="D2132">
        <v>2096.0700000000002</v>
      </c>
      <c r="E2132" s="1">
        <v>42531</v>
      </c>
      <c r="F2132">
        <v>2.1747999999999998</v>
      </c>
      <c r="G2132" s="1">
        <v>39632</v>
      </c>
      <c r="H2132">
        <v>2.7912499999999998</v>
      </c>
      <c r="I2132" s="1">
        <v>42527</v>
      </c>
      <c r="J2132">
        <v>2108.25</v>
      </c>
      <c r="K2132" s="1">
        <v>42527</v>
      </c>
      <c r="L2132">
        <v>2099.5</v>
      </c>
      <c r="M2132" s="1">
        <v>42528</v>
      </c>
      <c r="N2132">
        <v>-8.9</v>
      </c>
      <c r="O2132" s="2">
        <v>42527</v>
      </c>
      <c r="P2132" t="s">
        <v>63</v>
      </c>
      <c r="Q2132" s="2">
        <v>42538</v>
      </c>
      <c r="R2132" s="13"/>
      <c r="S2132" s="1">
        <v>42527</v>
      </c>
      <c r="T2132" t="s">
        <v>64</v>
      </c>
      <c r="U2132" s="2">
        <v>42629</v>
      </c>
      <c r="V2132" s="13"/>
      <c r="AC2132" s="1">
        <v>42558</v>
      </c>
      <c r="AD2132">
        <v>4102.2299999999996</v>
      </c>
    </row>
    <row r="2133" spans="1:30" x14ac:dyDescent="0.25">
      <c r="A2133" s="1">
        <v>42534</v>
      </c>
      <c r="B2133">
        <v>3927.7269999999999</v>
      </c>
      <c r="C2133" s="1">
        <v>42534</v>
      </c>
      <c r="D2133">
        <v>2079.06</v>
      </c>
      <c r="E2133" s="1">
        <v>42534</v>
      </c>
      <c r="F2133">
        <v>2.1932</v>
      </c>
      <c r="G2133" s="1">
        <v>39636</v>
      </c>
      <c r="H2133">
        <v>2.7912499999999998</v>
      </c>
      <c r="I2133" s="1">
        <v>42528</v>
      </c>
      <c r="J2133">
        <v>2110.25</v>
      </c>
      <c r="K2133" s="1">
        <v>42528</v>
      </c>
      <c r="L2133">
        <v>2101.5</v>
      </c>
      <c r="M2133" s="1">
        <v>42529</v>
      </c>
      <c r="N2133">
        <v>-9</v>
      </c>
      <c r="O2133" s="2">
        <v>42528</v>
      </c>
      <c r="P2133" t="s">
        <v>63</v>
      </c>
      <c r="Q2133" s="2">
        <v>42538</v>
      </c>
      <c r="R2133" s="13"/>
      <c r="S2133" s="1">
        <v>42528</v>
      </c>
      <c r="T2133" t="s">
        <v>64</v>
      </c>
      <c r="U2133" s="2">
        <v>42629</v>
      </c>
      <c r="V2133" s="13"/>
      <c r="AC2133" s="1">
        <v>42559</v>
      </c>
      <c r="AD2133">
        <v>4100.17</v>
      </c>
    </row>
    <row r="2134" spans="1:30" x14ac:dyDescent="0.25">
      <c r="A2134" s="1">
        <v>42535</v>
      </c>
      <c r="B2134">
        <v>3920.9290000000001</v>
      </c>
      <c r="C2134" s="1">
        <v>42535</v>
      </c>
      <c r="D2134">
        <v>2075.3200000000002</v>
      </c>
      <c r="E2134" s="1">
        <v>42535</v>
      </c>
      <c r="F2134">
        <v>2.1978</v>
      </c>
      <c r="G2134" s="1">
        <v>39637</v>
      </c>
      <c r="H2134">
        <v>2.79</v>
      </c>
      <c r="I2134" s="1">
        <v>42529</v>
      </c>
      <c r="J2134">
        <v>2118</v>
      </c>
      <c r="K2134" s="1">
        <v>42529</v>
      </c>
      <c r="L2134">
        <v>2109</v>
      </c>
      <c r="M2134" s="1">
        <v>42530</v>
      </c>
      <c r="N2134">
        <v>-9</v>
      </c>
      <c r="O2134" s="2">
        <v>42529</v>
      </c>
      <c r="P2134" t="s">
        <v>63</v>
      </c>
      <c r="Q2134" s="2">
        <v>42538</v>
      </c>
      <c r="R2134" s="13"/>
      <c r="S2134" s="1">
        <v>42529</v>
      </c>
      <c r="T2134" t="s">
        <v>64</v>
      </c>
      <c r="U2134" s="2">
        <v>42629</v>
      </c>
      <c r="V2134" s="13"/>
      <c r="AC2134" s="1">
        <v>42562</v>
      </c>
      <c r="AD2134">
        <v>4091.48</v>
      </c>
    </row>
    <row r="2135" spans="1:30" x14ac:dyDescent="0.25">
      <c r="A2135" s="1">
        <v>42536</v>
      </c>
      <c r="B2135">
        <v>3914.0230000000001</v>
      </c>
      <c r="C2135" s="1">
        <v>42536</v>
      </c>
      <c r="D2135">
        <v>2071.5</v>
      </c>
      <c r="E2135" s="1">
        <v>42536</v>
      </c>
      <c r="F2135">
        <v>2.2031999999999998</v>
      </c>
      <c r="G2135" s="1">
        <v>39638</v>
      </c>
      <c r="H2135">
        <v>2.7918799999999999</v>
      </c>
      <c r="I2135" s="1">
        <v>42530</v>
      </c>
      <c r="J2135">
        <v>2114.25</v>
      </c>
      <c r="K2135" s="1">
        <v>42530</v>
      </c>
      <c r="L2135">
        <v>2105.25</v>
      </c>
      <c r="M2135" s="1">
        <v>42531</v>
      </c>
      <c r="N2135">
        <v>-9</v>
      </c>
      <c r="O2135" s="2">
        <v>42530</v>
      </c>
      <c r="P2135" t="s">
        <v>63</v>
      </c>
      <c r="Q2135" s="2">
        <v>42538</v>
      </c>
      <c r="R2135" s="13"/>
      <c r="S2135" s="1">
        <v>42530</v>
      </c>
      <c r="T2135" t="s">
        <v>64</v>
      </c>
      <c r="U2135" s="2">
        <v>42629</v>
      </c>
      <c r="V2135" s="13"/>
      <c r="AC2135" s="1">
        <v>42563</v>
      </c>
      <c r="AD2135">
        <v>4073.31</v>
      </c>
    </row>
    <row r="2136" spans="1:30" x14ac:dyDescent="0.25">
      <c r="A2136" s="1">
        <v>42537</v>
      </c>
      <c r="B2136">
        <v>3926.93</v>
      </c>
      <c r="C2136" s="1">
        <v>42537</v>
      </c>
      <c r="D2136">
        <v>2077.9899999999998</v>
      </c>
      <c r="E2136" s="1">
        <v>42537</v>
      </c>
      <c r="F2136">
        <v>2.1966000000000001</v>
      </c>
      <c r="G2136" s="1">
        <v>39639</v>
      </c>
      <c r="H2136">
        <v>2.78812999999999</v>
      </c>
      <c r="I2136" s="1">
        <v>42531</v>
      </c>
      <c r="J2136">
        <v>2096.25</v>
      </c>
      <c r="K2136" s="1">
        <v>42531</v>
      </c>
      <c r="L2136">
        <v>2087.25</v>
      </c>
      <c r="M2136" s="1">
        <v>42534</v>
      </c>
      <c r="N2136">
        <v>-9</v>
      </c>
      <c r="O2136" s="2">
        <v>42531</v>
      </c>
      <c r="P2136" t="s">
        <v>63</v>
      </c>
      <c r="Q2136" s="2">
        <v>42538</v>
      </c>
      <c r="R2136" s="13"/>
      <c r="S2136" s="1">
        <v>42531</v>
      </c>
      <c r="T2136" t="s">
        <v>64</v>
      </c>
      <c r="U2136" s="2">
        <v>42629</v>
      </c>
      <c r="V2136" s="13"/>
      <c r="AC2136" s="1">
        <v>42564</v>
      </c>
      <c r="AD2136">
        <v>4072.52</v>
      </c>
    </row>
    <row r="2137" spans="1:30" x14ac:dyDescent="0.25">
      <c r="A2137" s="1">
        <v>42538</v>
      </c>
      <c r="B2137">
        <v>3914.1489999999999</v>
      </c>
      <c r="C2137" s="1">
        <v>42538</v>
      </c>
      <c r="D2137">
        <v>2071.2199999999998</v>
      </c>
      <c r="E2137" s="1">
        <v>42538</v>
      </c>
      <c r="F2137">
        <v>2.2038000000000002</v>
      </c>
      <c r="G2137" s="1">
        <v>39640</v>
      </c>
      <c r="H2137">
        <v>2.7906300000000002</v>
      </c>
      <c r="I2137" s="1">
        <v>42534</v>
      </c>
      <c r="J2137">
        <v>2078.75</v>
      </c>
      <c r="K2137" s="1">
        <v>42534</v>
      </c>
      <c r="L2137">
        <v>2069.75</v>
      </c>
      <c r="M2137" s="1">
        <v>42535</v>
      </c>
      <c r="N2137">
        <v>-8.5</v>
      </c>
      <c r="O2137" s="2">
        <v>42534</v>
      </c>
      <c r="P2137" t="s">
        <v>63</v>
      </c>
      <c r="Q2137" s="2">
        <v>42538</v>
      </c>
      <c r="R2137" s="13"/>
      <c r="S2137" s="1">
        <v>42534</v>
      </c>
      <c r="T2137" t="s">
        <v>64</v>
      </c>
      <c r="U2137" s="2">
        <v>42629</v>
      </c>
      <c r="V2137" s="13"/>
      <c r="AC2137" s="1">
        <v>42565</v>
      </c>
      <c r="AD2137">
        <v>4063.08</v>
      </c>
    </row>
    <row r="2138" spans="1:30" x14ac:dyDescent="0.25">
      <c r="A2138" s="1">
        <v>42541</v>
      </c>
      <c r="B2138">
        <v>3936.9119999999998</v>
      </c>
      <c r="C2138" s="1">
        <v>42541</v>
      </c>
      <c r="D2138">
        <v>2083.25</v>
      </c>
      <c r="E2138" s="1">
        <v>42541</v>
      </c>
      <c r="F2138">
        <v>2.1922999999999999</v>
      </c>
      <c r="G2138" s="1">
        <v>39643</v>
      </c>
      <c r="H2138">
        <v>2.7906300000000002</v>
      </c>
      <c r="I2138" s="1">
        <v>42535</v>
      </c>
      <c r="J2138">
        <v>2074.5</v>
      </c>
      <c r="K2138" s="1">
        <v>42535</v>
      </c>
      <c r="L2138">
        <v>2066</v>
      </c>
      <c r="M2138" s="1">
        <v>42536</v>
      </c>
      <c r="N2138">
        <v>-8.4</v>
      </c>
      <c r="O2138" s="2">
        <v>42535</v>
      </c>
      <c r="P2138" t="s">
        <v>63</v>
      </c>
      <c r="Q2138" s="2">
        <v>42538</v>
      </c>
      <c r="R2138" s="13"/>
      <c r="S2138" s="1">
        <v>42535</v>
      </c>
      <c r="T2138" t="s">
        <v>64</v>
      </c>
      <c r="U2138" s="2">
        <v>42629</v>
      </c>
      <c r="V2138" s="13"/>
      <c r="AC2138" s="1">
        <v>42566</v>
      </c>
      <c r="AD2138">
        <v>4064.42</v>
      </c>
    </row>
    <row r="2139" spans="1:30" x14ac:dyDescent="0.25">
      <c r="A2139" s="1">
        <v>42542</v>
      </c>
      <c r="B2139">
        <v>3947.9389999999999</v>
      </c>
      <c r="C2139" s="1">
        <v>42542</v>
      </c>
      <c r="D2139">
        <v>2088.9</v>
      </c>
      <c r="E2139" s="1">
        <v>42542</v>
      </c>
      <c r="F2139">
        <v>2.1865000000000001</v>
      </c>
      <c r="G2139" s="1">
        <v>39644</v>
      </c>
      <c r="H2139">
        <v>2.78938</v>
      </c>
      <c r="I2139" s="1">
        <v>42536</v>
      </c>
      <c r="J2139">
        <v>2071.75</v>
      </c>
      <c r="K2139" s="1">
        <v>42536</v>
      </c>
      <c r="L2139">
        <v>2063.5</v>
      </c>
      <c r="M2139" s="1">
        <v>42537</v>
      </c>
      <c r="N2139">
        <v>-8.6</v>
      </c>
      <c r="O2139" s="2">
        <v>42536</v>
      </c>
      <c r="P2139" t="s">
        <v>63</v>
      </c>
      <c r="Q2139" s="2">
        <v>42538</v>
      </c>
      <c r="R2139" s="13"/>
      <c r="S2139" s="1">
        <v>42536</v>
      </c>
      <c r="T2139" t="s">
        <v>64</v>
      </c>
      <c r="U2139" s="2">
        <v>42629</v>
      </c>
      <c r="V2139" s="13"/>
      <c r="AC2139" s="1">
        <v>42569</v>
      </c>
      <c r="AD2139">
        <v>4062.51</v>
      </c>
    </row>
    <row r="2140" spans="1:30" x14ac:dyDescent="0.25">
      <c r="A2140" s="1">
        <v>42543</v>
      </c>
      <c r="B2140">
        <v>3941.4540000000002</v>
      </c>
      <c r="C2140" s="1">
        <v>42543</v>
      </c>
      <c r="D2140">
        <v>2085.4499999999998</v>
      </c>
      <c r="E2140" s="1">
        <v>42543</v>
      </c>
      <c r="F2140">
        <v>2.1901999999999999</v>
      </c>
      <c r="G2140" s="1">
        <v>39645</v>
      </c>
      <c r="H2140">
        <v>2.7850000000000001</v>
      </c>
      <c r="I2140" s="1">
        <v>42537</v>
      </c>
      <c r="J2140">
        <v>2079.25</v>
      </c>
      <c r="K2140" s="1">
        <v>42537</v>
      </c>
      <c r="L2140">
        <v>2070.5</v>
      </c>
      <c r="M2140" s="1">
        <v>42538</v>
      </c>
      <c r="N2140">
        <v>-10.5</v>
      </c>
      <c r="O2140" s="2">
        <v>42537</v>
      </c>
      <c r="P2140" t="s">
        <v>63</v>
      </c>
      <c r="Q2140" s="2">
        <v>42538</v>
      </c>
      <c r="R2140" s="13"/>
      <c r="S2140" s="1">
        <v>42537</v>
      </c>
      <c r="T2140" t="s">
        <v>64</v>
      </c>
      <c r="U2140" s="2">
        <v>42629</v>
      </c>
      <c r="V2140" s="13"/>
      <c r="AC2140" s="1">
        <v>42570</v>
      </c>
      <c r="AD2140">
        <v>4063.43</v>
      </c>
    </row>
    <row r="2141" spans="1:30" x14ac:dyDescent="0.25">
      <c r="A2141" s="1">
        <v>42544</v>
      </c>
      <c r="B2141">
        <v>3994.18</v>
      </c>
      <c r="C2141" s="1">
        <v>42544</v>
      </c>
      <c r="D2141">
        <v>2113.3200000000002</v>
      </c>
      <c r="E2141" s="1">
        <v>42544</v>
      </c>
      <c r="F2141">
        <v>2.1612</v>
      </c>
      <c r="G2141" s="1">
        <v>39646</v>
      </c>
      <c r="H2141">
        <v>2.7862499999999999</v>
      </c>
      <c r="I2141" s="1">
        <v>42538</v>
      </c>
      <c r="J2141">
        <v>2079.12</v>
      </c>
      <c r="K2141" s="1">
        <v>42538</v>
      </c>
      <c r="L2141">
        <v>2059</v>
      </c>
      <c r="M2141" s="1">
        <v>42541</v>
      </c>
      <c r="N2141">
        <v>-7.6</v>
      </c>
      <c r="O2141" s="2">
        <v>42538</v>
      </c>
      <c r="P2141" t="s">
        <v>63</v>
      </c>
      <c r="Q2141" s="2">
        <v>42538</v>
      </c>
      <c r="R2141" s="13"/>
      <c r="S2141" s="1">
        <v>42538</v>
      </c>
      <c r="T2141" t="s">
        <v>64</v>
      </c>
      <c r="U2141" s="2">
        <v>42629</v>
      </c>
      <c r="V2141" s="13"/>
      <c r="AC2141" s="1">
        <v>42571</v>
      </c>
      <c r="AD2141">
        <v>4062.44</v>
      </c>
    </row>
    <row r="2142" spans="1:30" x14ac:dyDescent="0.25">
      <c r="A2142" s="1">
        <v>42545</v>
      </c>
      <c r="B2142">
        <v>3850.6990000000001</v>
      </c>
      <c r="C2142" s="1">
        <v>42545</v>
      </c>
      <c r="D2142">
        <v>2037.41</v>
      </c>
      <c r="E2142" s="1">
        <v>42545</v>
      </c>
      <c r="F2142">
        <v>2.2418</v>
      </c>
      <c r="G2142" s="1">
        <v>39647</v>
      </c>
      <c r="H2142">
        <v>2.7906300000000002</v>
      </c>
      <c r="I2142" s="1">
        <v>42541</v>
      </c>
      <c r="J2142">
        <v>2074.25</v>
      </c>
      <c r="K2142" s="1">
        <v>42541</v>
      </c>
      <c r="L2142">
        <v>2066.5</v>
      </c>
      <c r="M2142" s="1">
        <v>42542</v>
      </c>
      <c r="N2142">
        <v>-7.6</v>
      </c>
      <c r="O2142" s="2">
        <v>42541</v>
      </c>
      <c r="P2142" t="s">
        <v>64</v>
      </c>
      <c r="Q2142" s="2">
        <v>42629</v>
      </c>
      <c r="R2142" s="13"/>
      <c r="S2142" s="1">
        <v>42541</v>
      </c>
      <c r="T2142" t="s">
        <v>65</v>
      </c>
      <c r="U2142" s="2">
        <v>42720</v>
      </c>
      <c r="V2142" s="13"/>
      <c r="AC2142" s="1">
        <v>42572</v>
      </c>
      <c r="AD2142">
        <v>4064.81</v>
      </c>
    </row>
    <row r="2143" spans="1:30" x14ac:dyDescent="0.25">
      <c r="A2143" s="1">
        <v>42548</v>
      </c>
      <c r="B2143">
        <v>3781.0149999999999</v>
      </c>
      <c r="C2143" s="1">
        <v>42548</v>
      </c>
      <c r="D2143">
        <v>2000.54</v>
      </c>
      <c r="E2143" s="1">
        <v>42548</v>
      </c>
      <c r="F2143">
        <v>2.2829000000000002</v>
      </c>
      <c r="G2143" s="1">
        <v>39650</v>
      </c>
      <c r="H2143">
        <v>2.7993800000000002</v>
      </c>
      <c r="I2143" s="1">
        <v>42542</v>
      </c>
      <c r="J2143">
        <v>2080.5</v>
      </c>
      <c r="K2143" s="1">
        <v>42542</v>
      </c>
      <c r="L2143">
        <v>2072.75</v>
      </c>
      <c r="M2143" s="1">
        <v>42543</v>
      </c>
      <c r="N2143">
        <v>-7.7</v>
      </c>
      <c r="O2143" s="2">
        <v>42542</v>
      </c>
      <c r="P2143" t="s">
        <v>64</v>
      </c>
      <c r="Q2143" s="2">
        <v>42629</v>
      </c>
      <c r="R2143" s="13"/>
      <c r="S2143" s="1">
        <v>42542</v>
      </c>
      <c r="T2143" t="s">
        <v>65</v>
      </c>
      <c r="U2143" s="2">
        <v>42720</v>
      </c>
      <c r="V2143" s="13"/>
      <c r="AC2143" s="1">
        <v>42573</v>
      </c>
      <c r="AD2143">
        <v>4064.98</v>
      </c>
    </row>
    <row r="2144" spans="1:30" x14ac:dyDescent="0.25">
      <c r="A2144" s="1">
        <v>42549</v>
      </c>
      <c r="B2144">
        <v>3849.0450000000001</v>
      </c>
      <c r="C2144" s="1">
        <v>42549</v>
      </c>
      <c r="D2144">
        <v>2036.09</v>
      </c>
      <c r="E2144" s="1">
        <v>42549</v>
      </c>
      <c r="F2144">
        <v>2.2441</v>
      </c>
      <c r="G2144" s="1">
        <v>39651</v>
      </c>
      <c r="H2144">
        <v>2.7962500000000001</v>
      </c>
      <c r="I2144" s="1">
        <v>42543</v>
      </c>
      <c r="J2144">
        <v>2076.75</v>
      </c>
      <c r="K2144" s="1">
        <v>42543</v>
      </c>
      <c r="L2144">
        <v>2069</v>
      </c>
      <c r="M2144" s="1">
        <v>42544</v>
      </c>
      <c r="N2144">
        <v>-7.8</v>
      </c>
      <c r="O2144" s="2">
        <v>42543</v>
      </c>
      <c r="P2144" t="s">
        <v>64</v>
      </c>
      <c r="Q2144" s="2">
        <v>42629</v>
      </c>
      <c r="R2144" s="13"/>
      <c r="S2144" s="1">
        <v>42543</v>
      </c>
      <c r="T2144" t="s">
        <v>65</v>
      </c>
      <c r="U2144" s="2">
        <v>42720</v>
      </c>
      <c r="V2144" s="13"/>
      <c r="AC2144" s="1">
        <v>42576</v>
      </c>
      <c r="AD2144">
        <v>4066.68</v>
      </c>
    </row>
    <row r="2145" spans="1:30" x14ac:dyDescent="0.25">
      <c r="A2145" s="1">
        <v>42550</v>
      </c>
      <c r="B2145">
        <v>3915.1010000000001</v>
      </c>
      <c r="C2145" s="1">
        <v>42550</v>
      </c>
      <c r="D2145">
        <v>2070.77</v>
      </c>
      <c r="E2145" s="1">
        <v>42550</v>
      </c>
      <c r="F2145">
        <v>2.2069999999999999</v>
      </c>
      <c r="G2145" s="1">
        <v>39652</v>
      </c>
      <c r="H2145">
        <v>2.8</v>
      </c>
      <c r="I2145" s="1">
        <v>42544</v>
      </c>
      <c r="J2145">
        <v>2105.75</v>
      </c>
      <c r="K2145" s="1">
        <v>42544</v>
      </c>
      <c r="L2145">
        <v>2098</v>
      </c>
      <c r="M2145" s="1">
        <v>42545</v>
      </c>
      <c r="N2145">
        <v>-8.3000000000000007</v>
      </c>
      <c r="O2145" s="2">
        <v>42544</v>
      </c>
      <c r="P2145" t="s">
        <v>64</v>
      </c>
      <c r="Q2145" s="2">
        <v>42629</v>
      </c>
      <c r="R2145" s="13"/>
      <c r="S2145" s="1">
        <v>42544</v>
      </c>
      <c r="T2145" t="s">
        <v>65</v>
      </c>
      <c r="U2145" s="2">
        <v>42720</v>
      </c>
      <c r="V2145" s="13"/>
      <c r="AC2145" s="1">
        <v>42577</v>
      </c>
      <c r="AD2145">
        <v>4066.69</v>
      </c>
    </row>
    <row r="2146" spans="1:30" x14ac:dyDescent="0.25">
      <c r="A2146" s="1">
        <v>42551</v>
      </c>
      <c r="B2146">
        <v>3968.2060000000001</v>
      </c>
      <c r="C2146" s="1">
        <v>42551</v>
      </c>
      <c r="D2146">
        <v>2098.86</v>
      </c>
      <c r="E2146" s="1">
        <v>42551</v>
      </c>
      <c r="F2146">
        <v>2.1772999999999998</v>
      </c>
      <c r="G2146" s="1">
        <v>39653</v>
      </c>
      <c r="H2146">
        <v>2.7949999999999999</v>
      </c>
      <c r="I2146" s="1">
        <v>42545</v>
      </c>
      <c r="J2146">
        <v>2018.5</v>
      </c>
      <c r="K2146" s="1">
        <v>42545</v>
      </c>
      <c r="L2146">
        <v>2010.25</v>
      </c>
      <c r="M2146" s="1">
        <v>42548</v>
      </c>
      <c r="N2146">
        <v>-8.6</v>
      </c>
      <c r="O2146" s="2">
        <v>42545</v>
      </c>
      <c r="P2146" t="s">
        <v>64</v>
      </c>
      <c r="Q2146" s="2">
        <v>42629</v>
      </c>
      <c r="R2146" s="13"/>
      <c r="S2146" s="1">
        <v>42545</v>
      </c>
      <c r="T2146" t="s">
        <v>65</v>
      </c>
      <c r="U2146" s="2">
        <v>42720</v>
      </c>
      <c r="V2146" s="13"/>
      <c r="AC2146" s="1">
        <v>42578</v>
      </c>
      <c r="AD2146">
        <v>4066.56</v>
      </c>
    </row>
    <row r="2147" spans="1:30" x14ac:dyDescent="0.25">
      <c r="A2147" s="1">
        <v>42552</v>
      </c>
      <c r="B2147">
        <v>3976.6779999999999</v>
      </c>
      <c r="C2147" s="1">
        <v>42552</v>
      </c>
      <c r="D2147">
        <v>2102.9499999999998</v>
      </c>
      <c r="E2147" s="1">
        <v>42552</v>
      </c>
      <c r="F2147">
        <v>2.1730999999999998</v>
      </c>
      <c r="G2147" s="1">
        <v>39654</v>
      </c>
      <c r="H2147">
        <v>2.7931300000000001</v>
      </c>
      <c r="I2147" s="1">
        <v>42548</v>
      </c>
      <c r="J2147">
        <v>1985</v>
      </c>
      <c r="K2147" s="1">
        <v>42548</v>
      </c>
      <c r="L2147">
        <v>1976.25</v>
      </c>
      <c r="M2147" s="1">
        <v>42549</v>
      </c>
      <c r="N2147">
        <v>-8.6</v>
      </c>
      <c r="O2147" s="2">
        <v>42548</v>
      </c>
      <c r="P2147" t="s">
        <v>64</v>
      </c>
      <c r="Q2147" s="2">
        <v>42629</v>
      </c>
      <c r="R2147" s="13"/>
      <c r="S2147" s="1">
        <v>42548</v>
      </c>
      <c r="T2147" t="s">
        <v>65</v>
      </c>
      <c r="U2147" s="2">
        <v>42720</v>
      </c>
      <c r="V2147" s="13"/>
      <c r="AC2147" s="1">
        <v>42579</v>
      </c>
      <c r="AD2147">
        <v>4066.86</v>
      </c>
    </row>
    <row r="2148" spans="1:30" x14ac:dyDescent="0.25">
      <c r="A2148" s="1">
        <v>42556</v>
      </c>
      <c r="B2148">
        <v>3949.7190000000001</v>
      </c>
      <c r="C2148" s="1">
        <v>42556</v>
      </c>
      <c r="D2148">
        <v>2088.5500000000002</v>
      </c>
      <c r="E2148" s="1">
        <v>42556</v>
      </c>
      <c r="F2148">
        <v>2.1894</v>
      </c>
      <c r="G2148" s="1">
        <v>39657</v>
      </c>
      <c r="H2148">
        <v>2.7962500000000001</v>
      </c>
      <c r="I2148" s="1">
        <v>42549</v>
      </c>
      <c r="J2148">
        <v>2028.5</v>
      </c>
      <c r="K2148" s="1">
        <v>42549</v>
      </c>
      <c r="L2148">
        <v>2019.75</v>
      </c>
      <c r="M2148" s="1">
        <v>42550</v>
      </c>
      <c r="N2148">
        <v>-8.6999999999999993</v>
      </c>
      <c r="O2148" s="2">
        <v>42549</v>
      </c>
      <c r="P2148" t="s">
        <v>64</v>
      </c>
      <c r="Q2148" s="2">
        <v>42629</v>
      </c>
      <c r="R2148" s="13"/>
      <c r="S2148" s="1">
        <v>42549</v>
      </c>
      <c r="T2148" t="s">
        <v>65</v>
      </c>
      <c r="U2148" s="2">
        <v>42720</v>
      </c>
      <c r="V2148" s="13"/>
      <c r="AC2148" s="1">
        <v>42580</v>
      </c>
      <c r="AD2148">
        <v>4066.72</v>
      </c>
    </row>
    <row r="2149" spans="1:30" x14ac:dyDescent="0.25">
      <c r="A2149" s="1">
        <v>42557</v>
      </c>
      <c r="B2149">
        <v>3972.2640000000001</v>
      </c>
      <c r="C2149" s="1">
        <v>42557</v>
      </c>
      <c r="D2149">
        <v>2099.73</v>
      </c>
      <c r="E2149" s="1">
        <v>42557</v>
      </c>
      <c r="F2149">
        <v>2.1793</v>
      </c>
      <c r="G2149" s="1">
        <v>39658</v>
      </c>
      <c r="H2149">
        <v>2.7987500000000001</v>
      </c>
      <c r="I2149" s="1">
        <v>42550</v>
      </c>
      <c r="J2149">
        <v>2066.75</v>
      </c>
      <c r="K2149" s="1">
        <v>42550</v>
      </c>
      <c r="L2149">
        <v>2058</v>
      </c>
      <c r="M2149" s="1">
        <v>42551</v>
      </c>
      <c r="N2149">
        <v>-8.5</v>
      </c>
      <c r="O2149" s="2">
        <v>42550</v>
      </c>
      <c r="P2149" t="s">
        <v>64</v>
      </c>
      <c r="Q2149" s="2">
        <v>42629</v>
      </c>
      <c r="R2149" s="13"/>
      <c r="S2149" s="1">
        <v>42550</v>
      </c>
      <c r="T2149" t="s">
        <v>65</v>
      </c>
      <c r="U2149" s="2">
        <v>42720</v>
      </c>
      <c r="V2149" s="13"/>
      <c r="AC2149" s="1">
        <v>42583</v>
      </c>
      <c r="AD2149">
        <v>4067.18</v>
      </c>
    </row>
    <row r="2150" spans="1:30" x14ac:dyDescent="0.25">
      <c r="A2150" s="1">
        <v>42558</v>
      </c>
      <c r="B2150">
        <v>3969.1930000000002</v>
      </c>
      <c r="C2150" s="1">
        <v>42558</v>
      </c>
      <c r="D2150">
        <v>2097.9</v>
      </c>
      <c r="E2150" s="1">
        <v>42558</v>
      </c>
      <c r="F2150">
        <v>2.1819000000000002</v>
      </c>
      <c r="G2150" s="1">
        <v>39659</v>
      </c>
      <c r="H2150">
        <v>2.80063</v>
      </c>
      <c r="I2150" s="1">
        <v>42551</v>
      </c>
      <c r="J2150">
        <v>2090.25</v>
      </c>
      <c r="K2150" s="1">
        <v>42551</v>
      </c>
      <c r="L2150">
        <v>2081.75</v>
      </c>
      <c r="M2150" s="1">
        <v>42552</v>
      </c>
      <c r="N2150">
        <v>-8.6</v>
      </c>
      <c r="O2150" s="2">
        <v>42551</v>
      </c>
      <c r="P2150" t="s">
        <v>64</v>
      </c>
      <c r="Q2150" s="2">
        <v>42629</v>
      </c>
      <c r="R2150" s="13"/>
      <c r="S2150" s="1">
        <v>42551</v>
      </c>
      <c r="T2150" t="s">
        <v>65</v>
      </c>
      <c r="U2150" s="2">
        <v>42720</v>
      </c>
      <c r="V2150" s="13"/>
      <c r="AC2150" s="1">
        <v>42584</v>
      </c>
      <c r="AD2150">
        <v>4067.5</v>
      </c>
    </row>
    <row r="2151" spans="1:30" x14ac:dyDescent="0.25">
      <c r="A2151" s="1">
        <v>42559</v>
      </c>
      <c r="B2151">
        <v>4029.75</v>
      </c>
      <c r="C2151" s="1">
        <v>42559</v>
      </c>
      <c r="D2151">
        <v>2129.9</v>
      </c>
      <c r="E2151" s="1">
        <v>42559</v>
      </c>
      <c r="F2151">
        <v>2.1492</v>
      </c>
      <c r="G2151" s="1">
        <v>39660</v>
      </c>
      <c r="H2151">
        <v>2.7912499999999998</v>
      </c>
      <c r="I2151" s="1">
        <v>42552</v>
      </c>
      <c r="J2151">
        <v>2096.25</v>
      </c>
      <c r="K2151" s="1">
        <v>42552</v>
      </c>
      <c r="L2151">
        <v>2087.75</v>
      </c>
      <c r="M2151" s="1">
        <v>42556</v>
      </c>
      <c r="N2151">
        <v>-8.6</v>
      </c>
      <c r="O2151" s="2">
        <v>42552</v>
      </c>
      <c r="P2151" t="s">
        <v>64</v>
      </c>
      <c r="Q2151" s="2">
        <v>42629</v>
      </c>
      <c r="R2151" s="13"/>
      <c r="S2151" s="1">
        <v>42552</v>
      </c>
      <c r="T2151" t="s">
        <v>65</v>
      </c>
      <c r="U2151" s="2">
        <v>42720</v>
      </c>
      <c r="V2151" s="13"/>
      <c r="AC2151" s="1">
        <v>42585</v>
      </c>
      <c r="AD2151">
        <v>4070.73</v>
      </c>
    </row>
    <row r="2152" spans="1:30" x14ac:dyDescent="0.25">
      <c r="A2152" s="1">
        <v>42562</v>
      </c>
      <c r="B2152">
        <v>4043.489</v>
      </c>
      <c r="C2152" s="1">
        <v>42562</v>
      </c>
      <c r="D2152">
        <v>2137.16</v>
      </c>
      <c r="E2152" s="1">
        <v>42562</v>
      </c>
      <c r="F2152">
        <v>2.1419000000000001</v>
      </c>
      <c r="G2152" s="1">
        <v>39661</v>
      </c>
      <c r="H2152">
        <v>2.7943799999999999</v>
      </c>
      <c r="I2152" s="1">
        <v>42556</v>
      </c>
      <c r="J2152">
        <v>2082.75</v>
      </c>
      <c r="K2152" s="1">
        <v>42556</v>
      </c>
      <c r="L2152">
        <v>2074</v>
      </c>
      <c r="M2152" s="1">
        <v>42557</v>
      </c>
      <c r="N2152">
        <v>-8.6</v>
      </c>
      <c r="O2152" s="2">
        <v>42556</v>
      </c>
      <c r="P2152" t="s">
        <v>64</v>
      </c>
      <c r="Q2152" s="2">
        <v>42629</v>
      </c>
      <c r="R2152" s="13"/>
      <c r="S2152" s="1">
        <v>42556</v>
      </c>
      <c r="T2152" t="s">
        <v>65</v>
      </c>
      <c r="U2152" s="2">
        <v>42720</v>
      </c>
      <c r="V2152" s="13"/>
      <c r="AC2152" s="1">
        <v>42586</v>
      </c>
      <c r="AD2152">
        <v>4070.81</v>
      </c>
    </row>
    <row r="2153" spans="1:30" x14ac:dyDescent="0.25">
      <c r="A2153" s="1">
        <v>42563</v>
      </c>
      <c r="B2153">
        <v>4071.8530000000001</v>
      </c>
      <c r="C2153" s="1">
        <v>42563</v>
      </c>
      <c r="D2153">
        <v>2152.14</v>
      </c>
      <c r="E2153" s="1">
        <v>42563</v>
      </c>
      <c r="F2153">
        <v>2.1269999999999998</v>
      </c>
      <c r="G2153" s="1">
        <v>39664</v>
      </c>
      <c r="H2153">
        <v>2.79813</v>
      </c>
      <c r="I2153" s="1">
        <v>42557</v>
      </c>
      <c r="J2153">
        <v>2094</v>
      </c>
      <c r="K2153" s="1">
        <v>42557</v>
      </c>
      <c r="L2153">
        <v>2085.5</v>
      </c>
      <c r="M2153" s="1">
        <v>42558</v>
      </c>
      <c r="N2153">
        <v>-8.6</v>
      </c>
      <c r="O2153" s="2">
        <v>42557</v>
      </c>
      <c r="P2153" t="s">
        <v>64</v>
      </c>
      <c r="Q2153" s="2">
        <v>42629</v>
      </c>
      <c r="R2153" s="13"/>
      <c r="S2153" s="1">
        <v>42557</v>
      </c>
      <c r="T2153" t="s">
        <v>65</v>
      </c>
      <c r="U2153" s="2">
        <v>42720</v>
      </c>
      <c r="V2153" s="13"/>
      <c r="AC2153" s="1">
        <v>42587</v>
      </c>
      <c r="AD2153">
        <v>4071.13</v>
      </c>
    </row>
    <row r="2154" spans="1:30" x14ac:dyDescent="0.25">
      <c r="A2154" s="1">
        <v>42564</v>
      </c>
      <c r="B2154">
        <v>4072.7750000000001</v>
      </c>
      <c r="C2154" s="1">
        <v>42564</v>
      </c>
      <c r="D2154">
        <v>2152.4299999999998</v>
      </c>
      <c r="E2154" s="1">
        <v>42564</v>
      </c>
      <c r="F2154">
        <v>2.1267999999999998</v>
      </c>
      <c r="G2154" s="1">
        <v>39665</v>
      </c>
      <c r="H2154">
        <v>2.8018800000000001</v>
      </c>
      <c r="I2154" s="1">
        <v>42558</v>
      </c>
      <c r="J2154">
        <v>2092</v>
      </c>
      <c r="K2154" s="1">
        <v>42558</v>
      </c>
      <c r="L2154">
        <v>2083.5</v>
      </c>
      <c r="M2154" s="1">
        <v>42559</v>
      </c>
      <c r="N2154">
        <v>-8.5</v>
      </c>
      <c r="O2154" s="2">
        <v>42558</v>
      </c>
      <c r="P2154" t="s">
        <v>64</v>
      </c>
      <c r="Q2154" s="2">
        <v>42629</v>
      </c>
      <c r="R2154" s="13"/>
      <c r="S2154" s="1">
        <v>42558</v>
      </c>
      <c r="T2154" t="s">
        <v>65</v>
      </c>
      <c r="U2154" s="2">
        <v>42720</v>
      </c>
      <c r="V2154" s="13"/>
      <c r="AC2154" s="1">
        <v>42590</v>
      </c>
      <c r="AD2154">
        <v>4072.33</v>
      </c>
    </row>
    <row r="2155" spans="1:30" x14ac:dyDescent="0.25">
      <c r="A2155" s="1">
        <v>42565</v>
      </c>
      <c r="B2155">
        <v>4094.2840000000001</v>
      </c>
      <c r="C2155" s="1">
        <v>42565</v>
      </c>
      <c r="D2155">
        <v>2163.75</v>
      </c>
      <c r="E2155" s="1">
        <v>42565</v>
      </c>
      <c r="F2155">
        <v>2.1158999999999999</v>
      </c>
      <c r="G2155" s="1">
        <v>39666</v>
      </c>
      <c r="H2155">
        <v>2.8025000000000002</v>
      </c>
      <c r="I2155" s="1">
        <v>42559</v>
      </c>
      <c r="J2155">
        <v>2120.5</v>
      </c>
      <c r="K2155" s="1">
        <v>42559</v>
      </c>
      <c r="L2155">
        <v>2112</v>
      </c>
      <c r="M2155" s="1">
        <v>42562</v>
      </c>
      <c r="N2155">
        <v>-8.4</v>
      </c>
      <c r="O2155" s="2">
        <v>42559</v>
      </c>
      <c r="P2155" t="s">
        <v>64</v>
      </c>
      <c r="Q2155" s="2">
        <v>42629</v>
      </c>
      <c r="R2155" s="13"/>
      <c r="S2155" s="1">
        <v>42559</v>
      </c>
      <c r="T2155" t="s">
        <v>65</v>
      </c>
      <c r="U2155" s="2">
        <v>42720</v>
      </c>
      <c r="V2155" s="13"/>
      <c r="AC2155" s="1">
        <v>42591</v>
      </c>
      <c r="AD2155">
        <v>4071.8</v>
      </c>
    </row>
    <row r="2156" spans="1:30" x14ac:dyDescent="0.25">
      <c r="A2156" s="1">
        <v>42566</v>
      </c>
      <c r="B2156">
        <v>4090.4879999999998</v>
      </c>
      <c r="C2156" s="1">
        <v>42566</v>
      </c>
      <c r="D2156">
        <v>2161.7399999999998</v>
      </c>
      <c r="E2156" s="1">
        <v>42566</v>
      </c>
      <c r="F2156">
        <v>2.1177999999999999</v>
      </c>
      <c r="G2156" s="1">
        <v>39667</v>
      </c>
      <c r="H2156">
        <v>2.8025000000000002</v>
      </c>
      <c r="I2156" s="1">
        <v>42562</v>
      </c>
      <c r="J2156">
        <v>2130.25</v>
      </c>
      <c r="K2156" s="1">
        <v>42562</v>
      </c>
      <c r="L2156">
        <v>2122</v>
      </c>
      <c r="M2156" s="1">
        <v>42563</v>
      </c>
      <c r="N2156">
        <v>-8.3000000000000007</v>
      </c>
      <c r="O2156" s="2">
        <v>42562</v>
      </c>
      <c r="P2156" t="s">
        <v>64</v>
      </c>
      <c r="Q2156" s="2">
        <v>42629</v>
      </c>
      <c r="R2156" s="13"/>
      <c r="S2156" s="1">
        <v>42562</v>
      </c>
      <c r="T2156" t="s">
        <v>65</v>
      </c>
      <c r="U2156" s="2">
        <v>42720</v>
      </c>
      <c r="V2156" s="13"/>
      <c r="AC2156" s="1">
        <v>42592</v>
      </c>
      <c r="AD2156">
        <v>4073.38</v>
      </c>
    </row>
    <row r="2157" spans="1:30" x14ac:dyDescent="0.25">
      <c r="A2157" s="1">
        <v>42569</v>
      </c>
      <c r="B2157">
        <v>4100.3969999999999</v>
      </c>
      <c r="C2157" s="1">
        <v>42569</v>
      </c>
      <c r="D2157">
        <v>2166.89</v>
      </c>
      <c r="E2157" s="1">
        <v>42569</v>
      </c>
      <c r="F2157">
        <v>2.1131000000000002</v>
      </c>
      <c r="G2157" s="1">
        <v>39668</v>
      </c>
      <c r="H2157">
        <v>2.80375</v>
      </c>
      <c r="I2157" s="1">
        <v>42563</v>
      </c>
      <c r="J2157">
        <v>2145.75</v>
      </c>
      <c r="K2157" s="1">
        <v>42563</v>
      </c>
      <c r="L2157">
        <v>2137.5</v>
      </c>
      <c r="M2157" s="1">
        <v>42564</v>
      </c>
      <c r="N2157">
        <v>-8.1999999999999993</v>
      </c>
      <c r="O2157" s="2">
        <v>42563</v>
      </c>
      <c r="P2157" t="s">
        <v>64</v>
      </c>
      <c r="Q2157" s="2">
        <v>42629</v>
      </c>
      <c r="R2157" s="13"/>
      <c r="S2157" s="1">
        <v>42563</v>
      </c>
      <c r="T2157" t="s">
        <v>65</v>
      </c>
      <c r="U2157" s="2">
        <v>42720</v>
      </c>
      <c r="V2157" s="13"/>
      <c r="AC2157" s="1">
        <v>42593</v>
      </c>
      <c r="AD2157">
        <v>4073.61</v>
      </c>
    </row>
    <row r="2158" spans="1:30" x14ac:dyDescent="0.25">
      <c r="A2158" s="1">
        <v>42570</v>
      </c>
      <c r="B2158">
        <v>4094.6129999999998</v>
      </c>
      <c r="C2158" s="1">
        <v>42570</v>
      </c>
      <c r="D2158">
        <v>2163.7800000000002</v>
      </c>
      <c r="E2158" s="1">
        <v>42570</v>
      </c>
      <c r="F2158">
        <v>2.1166</v>
      </c>
      <c r="G2158" s="1">
        <v>39671</v>
      </c>
      <c r="H2158">
        <v>2.80375</v>
      </c>
      <c r="I2158" s="1">
        <v>42564</v>
      </c>
      <c r="J2158">
        <v>2146</v>
      </c>
      <c r="K2158" s="1">
        <v>42564</v>
      </c>
      <c r="L2158">
        <v>2137.75</v>
      </c>
      <c r="M2158" s="1">
        <v>42565</v>
      </c>
      <c r="N2158">
        <v>-8.1999999999999993</v>
      </c>
      <c r="O2158" s="2">
        <v>42564</v>
      </c>
      <c r="P2158" t="s">
        <v>64</v>
      </c>
      <c r="Q2158" s="2">
        <v>42629</v>
      </c>
      <c r="R2158" s="13"/>
      <c r="S2158" s="1">
        <v>42564</v>
      </c>
      <c r="T2158" t="s">
        <v>65</v>
      </c>
      <c r="U2158" s="2">
        <v>42720</v>
      </c>
      <c r="V2158" s="13"/>
      <c r="AC2158" s="1">
        <v>42594</v>
      </c>
      <c r="AD2158">
        <v>4073.94</v>
      </c>
    </row>
    <row r="2159" spans="1:30" x14ac:dyDescent="0.25">
      <c r="A2159" s="1">
        <v>42571</v>
      </c>
      <c r="B2159">
        <v>4112.6090000000004</v>
      </c>
      <c r="C2159" s="1">
        <v>42571</v>
      </c>
      <c r="D2159">
        <v>2173.02</v>
      </c>
      <c r="E2159" s="1">
        <v>42571</v>
      </c>
      <c r="F2159">
        <v>2.1076999999999999</v>
      </c>
      <c r="G2159" s="1">
        <v>39672</v>
      </c>
      <c r="H2159">
        <v>2.8043800000000001</v>
      </c>
      <c r="I2159" s="1">
        <v>42565</v>
      </c>
      <c r="J2159">
        <v>2157.25</v>
      </c>
      <c r="K2159" s="1">
        <v>42565</v>
      </c>
      <c r="L2159">
        <v>2149</v>
      </c>
      <c r="M2159" s="1">
        <v>42566</v>
      </c>
      <c r="N2159">
        <v>-8.1999999999999993</v>
      </c>
      <c r="O2159" s="2">
        <v>42565</v>
      </c>
      <c r="P2159" t="s">
        <v>64</v>
      </c>
      <c r="Q2159" s="2">
        <v>42629</v>
      </c>
      <c r="R2159" s="13"/>
      <c r="S2159" s="1">
        <v>42565</v>
      </c>
      <c r="T2159" t="s">
        <v>65</v>
      </c>
      <c r="U2159" s="2">
        <v>42720</v>
      </c>
      <c r="V2159" s="13"/>
      <c r="AC2159" s="1">
        <v>42597</v>
      </c>
      <c r="AD2159">
        <v>4073.05</v>
      </c>
    </row>
    <row r="2160" spans="1:30" x14ac:dyDescent="0.25">
      <c r="A2160" s="1">
        <v>42572</v>
      </c>
      <c r="B2160">
        <v>4097.8220000000001</v>
      </c>
      <c r="C2160" s="1">
        <v>42572</v>
      </c>
      <c r="D2160">
        <v>2165.17</v>
      </c>
      <c r="E2160" s="1">
        <v>42572</v>
      </c>
      <c r="F2160">
        <v>2.1122000000000001</v>
      </c>
      <c r="G2160" s="1">
        <v>39673</v>
      </c>
      <c r="H2160">
        <v>2.8043800000000001</v>
      </c>
      <c r="I2160" s="1">
        <v>42566</v>
      </c>
      <c r="J2160">
        <v>2152.75</v>
      </c>
      <c r="K2160" s="1">
        <v>42566</v>
      </c>
      <c r="L2160">
        <v>2144.5</v>
      </c>
      <c r="M2160" s="1">
        <v>42569</v>
      </c>
      <c r="N2160">
        <v>-8.1999999999999993</v>
      </c>
      <c r="O2160" s="2">
        <v>42566</v>
      </c>
      <c r="P2160" t="s">
        <v>64</v>
      </c>
      <c r="Q2160" s="2">
        <v>42629</v>
      </c>
      <c r="R2160" s="13"/>
      <c r="S2160" s="1">
        <v>42566</v>
      </c>
      <c r="T2160" t="s">
        <v>65</v>
      </c>
      <c r="U2160" s="2">
        <v>42720</v>
      </c>
      <c r="V2160" s="13"/>
      <c r="AC2160" s="1">
        <v>42598</v>
      </c>
      <c r="AD2160">
        <v>4076.44</v>
      </c>
    </row>
    <row r="2161" spans="1:30" x14ac:dyDescent="0.25">
      <c r="A2161" s="1">
        <v>42573</v>
      </c>
      <c r="B2161">
        <v>4116.5029999999997</v>
      </c>
      <c r="C2161" s="1">
        <v>42573</v>
      </c>
      <c r="D2161">
        <v>2175.0300000000002</v>
      </c>
      <c r="E2161" s="1">
        <v>42573</v>
      </c>
      <c r="F2161">
        <v>2.1025999999999998</v>
      </c>
      <c r="G2161" s="1">
        <v>39674</v>
      </c>
      <c r="H2161">
        <v>2.80688</v>
      </c>
      <c r="I2161" s="1">
        <v>42569</v>
      </c>
      <c r="J2161">
        <v>2160</v>
      </c>
      <c r="K2161" s="1">
        <v>42569</v>
      </c>
      <c r="L2161">
        <v>2151.75</v>
      </c>
      <c r="M2161" s="1">
        <v>42570</v>
      </c>
      <c r="N2161">
        <v>-8.1</v>
      </c>
      <c r="O2161" s="2">
        <v>42569</v>
      </c>
      <c r="P2161" t="s">
        <v>64</v>
      </c>
      <c r="Q2161" s="2">
        <v>42629</v>
      </c>
      <c r="R2161" s="13"/>
      <c r="S2161" s="1">
        <v>42569</v>
      </c>
      <c r="T2161" t="s">
        <v>65</v>
      </c>
      <c r="U2161" s="2">
        <v>42720</v>
      </c>
      <c r="V2161" s="13"/>
      <c r="AC2161" s="1">
        <v>42599</v>
      </c>
      <c r="AD2161">
        <v>4077.17</v>
      </c>
    </row>
    <row r="2162" spans="1:30" x14ac:dyDescent="0.25">
      <c r="A2162" s="1">
        <v>42576</v>
      </c>
      <c r="B2162">
        <v>4104.1289999999999</v>
      </c>
      <c r="C2162" s="1">
        <v>42576</v>
      </c>
      <c r="D2162">
        <v>2168.48</v>
      </c>
      <c r="E2162" s="1">
        <v>42576</v>
      </c>
      <c r="F2162">
        <v>2.109</v>
      </c>
      <c r="G2162" s="1">
        <v>39675</v>
      </c>
      <c r="H2162">
        <v>2.8087499999999999</v>
      </c>
      <c r="I2162" s="1">
        <v>42570</v>
      </c>
      <c r="J2162">
        <v>2158.75</v>
      </c>
      <c r="K2162" s="1">
        <v>42570</v>
      </c>
      <c r="L2162">
        <v>2150.5</v>
      </c>
      <c r="M2162" s="1">
        <v>42571</v>
      </c>
      <c r="N2162">
        <v>-8</v>
      </c>
      <c r="O2162" s="2">
        <v>42570</v>
      </c>
      <c r="P2162" t="s">
        <v>64</v>
      </c>
      <c r="Q2162" s="2">
        <v>42629</v>
      </c>
      <c r="R2162" s="13"/>
      <c r="S2162" s="1">
        <v>42570</v>
      </c>
      <c r="T2162" t="s">
        <v>65</v>
      </c>
      <c r="U2162" s="2">
        <v>42720</v>
      </c>
      <c r="V2162" s="13"/>
      <c r="AC2162" s="1">
        <v>42600</v>
      </c>
      <c r="AD2162">
        <v>4077.31</v>
      </c>
    </row>
    <row r="2163" spans="1:30" x14ac:dyDescent="0.25">
      <c r="A2163" s="1">
        <v>42577</v>
      </c>
      <c r="B2163">
        <v>4105.5749999999998</v>
      </c>
      <c r="C2163" s="1">
        <v>42577</v>
      </c>
      <c r="D2163">
        <v>2169.1799999999998</v>
      </c>
      <c r="E2163" s="1">
        <v>42577</v>
      </c>
      <c r="F2163">
        <v>2.1082999999999998</v>
      </c>
      <c r="G2163" s="1">
        <v>39678</v>
      </c>
      <c r="H2163">
        <v>2.81</v>
      </c>
      <c r="I2163" s="1">
        <v>42571</v>
      </c>
      <c r="J2163">
        <v>2167.5</v>
      </c>
      <c r="K2163" s="1">
        <v>42571</v>
      </c>
      <c r="L2163">
        <v>2159.5</v>
      </c>
      <c r="M2163" s="1">
        <v>42572</v>
      </c>
      <c r="N2163">
        <v>-7.9</v>
      </c>
      <c r="O2163" s="2">
        <v>42571</v>
      </c>
      <c r="P2163" t="s">
        <v>64</v>
      </c>
      <c r="Q2163" s="2">
        <v>42629</v>
      </c>
      <c r="R2163" s="13"/>
      <c r="S2163" s="1">
        <v>42571</v>
      </c>
      <c r="T2163" t="s">
        <v>65</v>
      </c>
      <c r="U2163" s="2">
        <v>42720</v>
      </c>
      <c r="V2163" s="13"/>
      <c r="AC2163" s="1">
        <v>42601</v>
      </c>
      <c r="AD2163">
        <v>4077.66</v>
      </c>
    </row>
    <row r="2164" spans="1:30" x14ac:dyDescent="0.25">
      <c r="A2164" s="1">
        <v>42578</v>
      </c>
      <c r="B2164">
        <v>4100.8100000000004</v>
      </c>
      <c r="C2164" s="1">
        <v>42578</v>
      </c>
      <c r="D2164">
        <v>2166.58</v>
      </c>
      <c r="E2164" s="1">
        <v>42578</v>
      </c>
      <c r="F2164">
        <v>2.1114000000000002</v>
      </c>
      <c r="G2164" s="1">
        <v>39679</v>
      </c>
      <c r="H2164">
        <v>2.8112499999999998</v>
      </c>
      <c r="I2164" s="1">
        <v>42572</v>
      </c>
      <c r="J2164">
        <v>2158</v>
      </c>
      <c r="K2164" s="1">
        <v>42572</v>
      </c>
      <c r="L2164">
        <v>2150</v>
      </c>
      <c r="M2164" s="1">
        <v>42573</v>
      </c>
      <c r="N2164">
        <v>-7.8</v>
      </c>
      <c r="O2164" s="2">
        <v>42572</v>
      </c>
      <c r="P2164" t="s">
        <v>64</v>
      </c>
      <c r="Q2164" s="2">
        <v>42629</v>
      </c>
      <c r="R2164" s="13"/>
      <c r="S2164" s="1">
        <v>42572</v>
      </c>
      <c r="T2164" t="s">
        <v>65</v>
      </c>
      <c r="U2164" s="2">
        <v>42720</v>
      </c>
      <c r="V2164" s="13"/>
      <c r="AC2164" s="1">
        <v>42604</v>
      </c>
      <c r="AD2164">
        <v>4077.67</v>
      </c>
    </row>
    <row r="2165" spans="1:30" x14ac:dyDescent="0.25">
      <c r="A2165" s="1">
        <v>42579</v>
      </c>
      <c r="B2165">
        <v>4107.7489999999998</v>
      </c>
      <c r="C2165" s="1">
        <v>42579</v>
      </c>
      <c r="D2165">
        <v>2170.06</v>
      </c>
      <c r="E2165" s="1">
        <v>42579</v>
      </c>
      <c r="F2165">
        <v>2.1063999999999998</v>
      </c>
      <c r="G2165" s="1">
        <v>39680</v>
      </c>
      <c r="H2165">
        <v>2.8118799999999999</v>
      </c>
      <c r="I2165" s="1">
        <v>42573</v>
      </c>
      <c r="J2165">
        <v>2167.5</v>
      </c>
      <c r="K2165" s="1">
        <v>42573</v>
      </c>
      <c r="L2165">
        <v>2159.5</v>
      </c>
      <c r="M2165" s="1">
        <v>42576</v>
      </c>
      <c r="N2165">
        <v>-7.7</v>
      </c>
      <c r="O2165" s="2">
        <v>42573</v>
      </c>
      <c r="P2165" t="s">
        <v>64</v>
      </c>
      <c r="Q2165" s="2">
        <v>42629</v>
      </c>
      <c r="R2165" s="13"/>
      <c r="S2165" s="1">
        <v>42573</v>
      </c>
      <c r="T2165" t="s">
        <v>65</v>
      </c>
      <c r="U2165" s="2">
        <v>42720</v>
      </c>
      <c r="V2165" s="13"/>
      <c r="AC2165" s="1">
        <v>42605</v>
      </c>
      <c r="AD2165">
        <v>4077.59</v>
      </c>
    </row>
    <row r="2166" spans="1:30" x14ac:dyDescent="0.25">
      <c r="A2166" s="1">
        <v>42580</v>
      </c>
      <c r="B2166">
        <v>4114.5079999999998</v>
      </c>
      <c r="C2166" s="1">
        <v>42580</v>
      </c>
      <c r="D2166">
        <v>2173.6</v>
      </c>
      <c r="E2166" s="1">
        <v>42580</v>
      </c>
      <c r="F2166">
        <v>2.1031</v>
      </c>
      <c r="G2166" s="1">
        <v>39681</v>
      </c>
      <c r="H2166">
        <v>2.81062999999999</v>
      </c>
      <c r="I2166" s="1">
        <v>42576</v>
      </c>
      <c r="J2166">
        <v>2162.25</v>
      </c>
      <c r="K2166" s="1">
        <v>42576</v>
      </c>
      <c r="L2166">
        <v>2154.5</v>
      </c>
      <c r="M2166" s="1">
        <v>42577</v>
      </c>
      <c r="N2166">
        <v>-7.7</v>
      </c>
      <c r="O2166" s="2">
        <v>42576</v>
      </c>
      <c r="P2166" t="s">
        <v>64</v>
      </c>
      <c r="Q2166" s="2">
        <v>42629</v>
      </c>
      <c r="R2166" s="13"/>
      <c r="S2166" s="1">
        <v>42576</v>
      </c>
      <c r="T2166" t="s">
        <v>65</v>
      </c>
      <c r="U2166" s="2">
        <v>42720</v>
      </c>
      <c r="V2166" s="13"/>
      <c r="AC2166" s="1">
        <v>42606</v>
      </c>
      <c r="AD2166">
        <v>4078.65</v>
      </c>
    </row>
    <row r="2167" spans="1:30" x14ac:dyDescent="0.25">
      <c r="A2167" s="1">
        <v>42583</v>
      </c>
      <c r="B2167">
        <v>4109.2839999999997</v>
      </c>
      <c r="C2167" s="1">
        <v>42583</v>
      </c>
      <c r="D2167">
        <v>2170.84</v>
      </c>
      <c r="E2167" s="1">
        <v>42583</v>
      </c>
      <c r="F2167">
        <v>2.1059000000000001</v>
      </c>
      <c r="G2167" s="1">
        <v>39682</v>
      </c>
      <c r="H2167">
        <v>2.81</v>
      </c>
      <c r="I2167" s="1">
        <v>42577</v>
      </c>
      <c r="J2167">
        <v>2163.25</v>
      </c>
      <c r="K2167" s="1">
        <v>42577</v>
      </c>
      <c r="L2167">
        <v>2155.5</v>
      </c>
      <c r="M2167" s="1">
        <v>42578</v>
      </c>
      <c r="N2167">
        <v>-7.7</v>
      </c>
      <c r="O2167" s="2">
        <v>42577</v>
      </c>
      <c r="P2167" t="s">
        <v>64</v>
      </c>
      <c r="Q2167" s="2">
        <v>42629</v>
      </c>
      <c r="R2167" s="13"/>
      <c r="S2167" s="1">
        <v>42577</v>
      </c>
      <c r="T2167" t="s">
        <v>65</v>
      </c>
      <c r="U2167" s="2">
        <v>42720</v>
      </c>
      <c r="V2167" s="13"/>
      <c r="AC2167" s="1">
        <v>42607</v>
      </c>
      <c r="AD2167">
        <v>4077.68</v>
      </c>
    </row>
    <row r="2168" spans="1:30" x14ac:dyDescent="0.25">
      <c r="A2168" s="1">
        <v>42584</v>
      </c>
      <c r="B2168">
        <v>4083.2489999999998</v>
      </c>
      <c r="C2168" s="1">
        <v>42584</v>
      </c>
      <c r="D2168">
        <v>2157.0300000000002</v>
      </c>
      <c r="E2168" s="1">
        <v>42584</v>
      </c>
      <c r="F2168">
        <v>2.1196999999999999</v>
      </c>
      <c r="G2168" s="1">
        <v>39685</v>
      </c>
      <c r="H2168">
        <v>2.81</v>
      </c>
      <c r="I2168" s="1">
        <v>42578</v>
      </c>
      <c r="J2168">
        <v>2160.5</v>
      </c>
      <c r="K2168" s="1">
        <v>42578</v>
      </c>
      <c r="L2168">
        <v>2153</v>
      </c>
      <c r="M2168" s="1">
        <v>42579</v>
      </c>
      <c r="N2168">
        <v>-7.6</v>
      </c>
      <c r="O2168" s="2">
        <v>42578</v>
      </c>
      <c r="P2168" t="s">
        <v>64</v>
      </c>
      <c r="Q2168" s="2">
        <v>42629</v>
      </c>
      <c r="R2168" s="13"/>
      <c r="S2168" s="1">
        <v>42578</v>
      </c>
      <c r="T2168" t="s">
        <v>65</v>
      </c>
      <c r="U2168" s="2">
        <v>42720</v>
      </c>
      <c r="V2168" s="13"/>
      <c r="AC2168" s="1">
        <v>42608</v>
      </c>
      <c r="AD2168">
        <v>4076.54</v>
      </c>
    </row>
    <row r="2169" spans="1:30" x14ac:dyDescent="0.25">
      <c r="A2169" s="1">
        <v>42585</v>
      </c>
      <c r="B2169">
        <v>4097.3010000000004</v>
      </c>
      <c r="C2169" s="1">
        <v>42585</v>
      </c>
      <c r="D2169">
        <v>2163.79</v>
      </c>
      <c r="E2169" s="1">
        <v>42585</v>
      </c>
      <c r="F2169">
        <v>2.1145999999999998</v>
      </c>
      <c r="G2169" s="1">
        <v>39686</v>
      </c>
      <c r="H2169">
        <v>2.80938</v>
      </c>
      <c r="I2169" s="1">
        <v>42579</v>
      </c>
      <c r="J2169">
        <v>2164.75</v>
      </c>
      <c r="K2169" s="1">
        <v>42579</v>
      </c>
      <c r="L2169">
        <v>2157</v>
      </c>
      <c r="M2169" s="1">
        <v>42580</v>
      </c>
      <c r="N2169">
        <v>-7.6</v>
      </c>
      <c r="O2169" s="2">
        <v>42579</v>
      </c>
      <c r="P2169" t="s">
        <v>64</v>
      </c>
      <c r="Q2169" s="2">
        <v>42629</v>
      </c>
      <c r="R2169" s="13"/>
      <c r="S2169" s="1">
        <v>42579</v>
      </c>
      <c r="T2169" t="s">
        <v>65</v>
      </c>
      <c r="U2169" s="2">
        <v>42720</v>
      </c>
      <c r="V2169" s="13"/>
      <c r="AC2169" s="1">
        <v>42611</v>
      </c>
      <c r="AD2169">
        <v>4080.35</v>
      </c>
    </row>
    <row r="2170" spans="1:30" x14ac:dyDescent="0.25">
      <c r="A2170" s="1">
        <v>42586</v>
      </c>
      <c r="B2170">
        <v>4099.2060000000001</v>
      </c>
      <c r="C2170" s="1">
        <v>42586</v>
      </c>
      <c r="D2170">
        <v>2164.25</v>
      </c>
      <c r="E2170" s="1">
        <v>42586</v>
      </c>
      <c r="F2170">
        <v>2.1158000000000001</v>
      </c>
      <c r="G2170" s="1">
        <v>39687</v>
      </c>
      <c r="H2170">
        <v>2.81</v>
      </c>
      <c r="I2170" s="1">
        <v>42580</v>
      </c>
      <c r="J2170">
        <v>2168.25</v>
      </c>
      <c r="K2170" s="1">
        <v>42580</v>
      </c>
      <c r="L2170">
        <v>2160.5</v>
      </c>
      <c r="M2170" s="1">
        <v>42583</v>
      </c>
      <c r="N2170">
        <v>-7.7</v>
      </c>
      <c r="O2170" s="2">
        <v>42580</v>
      </c>
      <c r="P2170" t="s">
        <v>64</v>
      </c>
      <c r="Q2170" s="2">
        <v>42629</v>
      </c>
      <c r="R2170" s="13"/>
      <c r="S2170" s="1">
        <v>42580</v>
      </c>
      <c r="T2170" t="s">
        <v>65</v>
      </c>
      <c r="U2170" s="2">
        <v>42720</v>
      </c>
      <c r="V2170" s="13"/>
      <c r="AC2170" s="1">
        <v>42612</v>
      </c>
      <c r="AD2170">
        <v>4080.97</v>
      </c>
    </row>
    <row r="2171" spans="1:30" x14ac:dyDescent="0.25">
      <c r="A2171" s="1">
        <v>42587</v>
      </c>
      <c r="B2171">
        <v>4134.5569999999998</v>
      </c>
      <c r="C2171" s="1">
        <v>42587</v>
      </c>
      <c r="D2171">
        <v>2182.87</v>
      </c>
      <c r="E2171" s="1">
        <v>42587</v>
      </c>
      <c r="F2171">
        <v>2.0977000000000001</v>
      </c>
      <c r="G2171" s="1">
        <v>39688</v>
      </c>
      <c r="H2171">
        <v>2.81</v>
      </c>
      <c r="I2171" s="1">
        <v>42583</v>
      </c>
      <c r="J2171">
        <v>2164.5</v>
      </c>
      <c r="K2171" s="1">
        <v>42583</v>
      </c>
      <c r="L2171">
        <v>2156.75</v>
      </c>
      <c r="M2171" s="1">
        <v>42584</v>
      </c>
      <c r="N2171">
        <v>-7.7</v>
      </c>
      <c r="O2171" s="2">
        <v>42583</v>
      </c>
      <c r="P2171" t="s">
        <v>64</v>
      </c>
      <c r="Q2171" s="2">
        <v>42629</v>
      </c>
      <c r="R2171" s="13"/>
      <c r="S2171" s="1">
        <v>42583</v>
      </c>
      <c r="T2171" t="s">
        <v>65</v>
      </c>
      <c r="U2171" s="2">
        <v>42720</v>
      </c>
      <c r="V2171" s="13"/>
      <c r="AC2171" s="1">
        <v>42613</v>
      </c>
      <c r="AD2171">
        <v>4081.29</v>
      </c>
    </row>
    <row r="2172" spans="1:30" x14ac:dyDescent="0.25">
      <c r="A2172" s="1">
        <v>42590</v>
      </c>
      <c r="B2172">
        <v>4131.1890000000003</v>
      </c>
      <c r="C2172" s="1">
        <v>42590</v>
      </c>
      <c r="D2172">
        <v>2180.89</v>
      </c>
      <c r="E2172" s="1">
        <v>42590</v>
      </c>
      <c r="F2172">
        <v>2.1004</v>
      </c>
      <c r="G2172" s="1">
        <v>39689</v>
      </c>
      <c r="H2172">
        <v>2.81062999999999</v>
      </c>
      <c r="I2172" s="1">
        <v>42584</v>
      </c>
      <c r="J2172">
        <v>2152.75</v>
      </c>
      <c r="K2172" s="1">
        <v>42584</v>
      </c>
      <c r="L2172">
        <v>2145</v>
      </c>
      <c r="M2172" s="1">
        <v>42585</v>
      </c>
      <c r="N2172">
        <v>-7.6</v>
      </c>
      <c r="O2172" s="2">
        <v>42584</v>
      </c>
      <c r="P2172" t="s">
        <v>64</v>
      </c>
      <c r="Q2172" s="2">
        <v>42629</v>
      </c>
      <c r="R2172" s="13"/>
      <c r="S2172" s="1">
        <v>42584</v>
      </c>
      <c r="T2172" t="s">
        <v>65</v>
      </c>
      <c r="U2172" s="2">
        <v>42720</v>
      </c>
      <c r="V2172" s="13"/>
      <c r="AC2172" s="1">
        <v>42614</v>
      </c>
      <c r="AD2172">
        <v>4081.28</v>
      </c>
    </row>
    <row r="2173" spans="1:30" x14ac:dyDescent="0.25">
      <c r="A2173" s="1">
        <v>42591</v>
      </c>
      <c r="B2173">
        <v>4132.96</v>
      </c>
      <c r="C2173" s="1">
        <v>42591</v>
      </c>
      <c r="D2173">
        <v>2181.7399999999998</v>
      </c>
      <c r="E2173" s="1">
        <v>42591</v>
      </c>
      <c r="F2173">
        <v>2.1002999999999998</v>
      </c>
      <c r="G2173" s="1">
        <v>39693</v>
      </c>
      <c r="H2173">
        <v>2.8131300000000001</v>
      </c>
      <c r="I2173" s="1">
        <v>42585</v>
      </c>
      <c r="J2173">
        <v>2157</v>
      </c>
      <c r="K2173" s="1">
        <v>42585</v>
      </c>
      <c r="L2173">
        <v>2149.5</v>
      </c>
      <c r="M2173" s="1">
        <v>42586</v>
      </c>
      <c r="N2173">
        <v>-7.6</v>
      </c>
      <c r="O2173" s="2">
        <v>42585</v>
      </c>
      <c r="P2173" t="s">
        <v>64</v>
      </c>
      <c r="Q2173" s="2">
        <v>42629</v>
      </c>
      <c r="R2173" s="13"/>
      <c r="S2173" s="1">
        <v>42585</v>
      </c>
      <c r="T2173" t="s">
        <v>65</v>
      </c>
      <c r="U2173" s="2">
        <v>42720</v>
      </c>
      <c r="V2173" s="13"/>
      <c r="AC2173" s="1">
        <v>42615</v>
      </c>
      <c r="AD2173">
        <v>4082</v>
      </c>
    </row>
    <row r="2174" spans="1:30" x14ac:dyDescent="0.25">
      <c r="A2174" s="1">
        <v>42592</v>
      </c>
      <c r="B2174">
        <v>4122.6509999999998</v>
      </c>
      <c r="C2174" s="1">
        <v>42592</v>
      </c>
      <c r="D2174">
        <v>2175.4899999999998</v>
      </c>
      <c r="E2174" s="1">
        <v>42592</v>
      </c>
      <c r="F2174">
        <v>2.1093000000000002</v>
      </c>
      <c r="G2174" s="1">
        <v>39694</v>
      </c>
      <c r="H2174">
        <v>2.81374999999999</v>
      </c>
      <c r="I2174" s="1">
        <v>42586</v>
      </c>
      <c r="J2174">
        <v>2159.25</v>
      </c>
      <c r="K2174" s="1">
        <v>42586</v>
      </c>
      <c r="L2174">
        <v>2151.75</v>
      </c>
      <c r="M2174" s="1">
        <v>42587</v>
      </c>
      <c r="N2174">
        <v>-7.6</v>
      </c>
      <c r="O2174" s="2">
        <v>42586</v>
      </c>
      <c r="P2174" t="s">
        <v>64</v>
      </c>
      <c r="Q2174" s="2">
        <v>42629</v>
      </c>
      <c r="R2174" s="13"/>
      <c r="S2174" s="1">
        <v>42586</v>
      </c>
      <c r="T2174" t="s">
        <v>65</v>
      </c>
      <c r="U2174" s="2">
        <v>42720</v>
      </c>
      <c r="V2174" s="13"/>
      <c r="AC2174" s="1">
        <v>42619</v>
      </c>
      <c r="AD2174">
        <v>4080.63</v>
      </c>
    </row>
    <row r="2175" spans="1:30" x14ac:dyDescent="0.25">
      <c r="A2175" s="1">
        <v>42593</v>
      </c>
      <c r="B2175">
        <v>4142.72</v>
      </c>
      <c r="C2175" s="1">
        <v>42593</v>
      </c>
      <c r="D2175">
        <v>2185.79</v>
      </c>
      <c r="E2175" s="1">
        <v>42593</v>
      </c>
      <c r="F2175">
        <v>2.0996999999999999</v>
      </c>
      <c r="G2175" s="1">
        <v>39695</v>
      </c>
      <c r="H2175">
        <v>2.8149999999999999</v>
      </c>
      <c r="I2175" s="1">
        <v>42587</v>
      </c>
      <c r="J2175">
        <v>2176.75</v>
      </c>
      <c r="K2175" s="1">
        <v>42587</v>
      </c>
      <c r="L2175">
        <v>2169.25</v>
      </c>
      <c r="M2175" s="1">
        <v>42590</v>
      </c>
      <c r="N2175">
        <v>-7.5</v>
      </c>
      <c r="O2175" s="2">
        <v>42587</v>
      </c>
      <c r="P2175" t="s">
        <v>64</v>
      </c>
      <c r="Q2175" s="2">
        <v>42629</v>
      </c>
      <c r="R2175" s="13"/>
      <c r="S2175" s="1">
        <v>42587</v>
      </c>
      <c r="T2175" t="s">
        <v>65</v>
      </c>
      <c r="U2175" s="2">
        <v>42720</v>
      </c>
      <c r="V2175" s="13"/>
      <c r="AC2175" s="1">
        <v>42620</v>
      </c>
      <c r="AD2175">
        <v>4080.52</v>
      </c>
    </row>
    <row r="2176" spans="1:30" x14ac:dyDescent="0.25">
      <c r="A2176" s="1">
        <v>42594</v>
      </c>
      <c r="B2176">
        <v>4139.6319999999996</v>
      </c>
      <c r="C2176" s="1">
        <v>42594</v>
      </c>
      <c r="D2176">
        <v>2184.0500000000002</v>
      </c>
      <c r="E2176" s="1">
        <v>42594</v>
      </c>
      <c r="F2176">
        <v>2.1017000000000001</v>
      </c>
      <c r="G2176" s="1">
        <v>39696</v>
      </c>
      <c r="H2176">
        <v>2.8143799999999999</v>
      </c>
      <c r="I2176" s="1">
        <v>42590</v>
      </c>
      <c r="J2176">
        <v>2175.5</v>
      </c>
      <c r="K2176" s="1">
        <v>42590</v>
      </c>
      <c r="L2176">
        <v>2168</v>
      </c>
      <c r="M2176" s="1">
        <v>42591</v>
      </c>
      <c r="N2176">
        <v>-7.3</v>
      </c>
      <c r="O2176" s="2">
        <v>42590</v>
      </c>
      <c r="P2176" t="s">
        <v>64</v>
      </c>
      <c r="Q2176" s="2">
        <v>42629</v>
      </c>
      <c r="R2176" s="13"/>
      <c r="S2176" s="1">
        <v>42590</v>
      </c>
      <c r="T2176" t="s">
        <v>65</v>
      </c>
      <c r="U2176" s="2">
        <v>42720</v>
      </c>
      <c r="V2176" s="13"/>
      <c r="AC2176" s="1">
        <v>42621</v>
      </c>
      <c r="AD2176">
        <v>4081.99</v>
      </c>
    </row>
    <row r="2177" spans="1:30" x14ac:dyDescent="0.25">
      <c r="A2177" s="1">
        <v>42597</v>
      </c>
      <c r="B2177">
        <v>4151.6899999999996</v>
      </c>
      <c r="C2177" s="1">
        <v>42597</v>
      </c>
      <c r="D2177">
        <v>2190.15</v>
      </c>
      <c r="E2177" s="1">
        <v>42597</v>
      </c>
      <c r="F2177">
        <v>2.0964999999999998</v>
      </c>
      <c r="G2177" s="1">
        <v>39699</v>
      </c>
      <c r="H2177">
        <v>2.8168799999999998</v>
      </c>
      <c r="I2177" s="1">
        <v>42591</v>
      </c>
      <c r="J2177">
        <v>2177.5</v>
      </c>
      <c r="K2177" s="1">
        <v>42591</v>
      </c>
      <c r="L2177">
        <v>2170.25</v>
      </c>
      <c r="M2177" s="1">
        <v>42592</v>
      </c>
      <c r="N2177">
        <v>-7.3</v>
      </c>
      <c r="O2177" s="2">
        <v>42591</v>
      </c>
      <c r="P2177" t="s">
        <v>64</v>
      </c>
      <c r="Q2177" s="2">
        <v>42629</v>
      </c>
      <c r="R2177" s="13"/>
      <c r="S2177" s="1">
        <v>42591</v>
      </c>
      <c r="T2177" t="s">
        <v>65</v>
      </c>
      <c r="U2177" s="2">
        <v>42720</v>
      </c>
      <c r="V2177" s="13"/>
      <c r="AC2177" s="1">
        <v>42622</v>
      </c>
      <c r="AD2177">
        <v>4082.93</v>
      </c>
    </row>
    <row r="2178" spans="1:30" x14ac:dyDescent="0.25">
      <c r="A2178" s="1">
        <v>42598</v>
      </c>
      <c r="B2178">
        <v>4129.6769999999997</v>
      </c>
      <c r="C2178" s="1">
        <v>42598</v>
      </c>
      <c r="D2178">
        <v>2178.15</v>
      </c>
      <c r="E2178" s="1">
        <v>42598</v>
      </c>
      <c r="F2178">
        <v>2.1105</v>
      </c>
      <c r="G2178" s="1">
        <v>39700</v>
      </c>
      <c r="H2178">
        <v>2.81813</v>
      </c>
      <c r="I2178" s="1">
        <v>42592</v>
      </c>
      <c r="J2178">
        <v>2172.75</v>
      </c>
      <c r="K2178" s="1">
        <v>42592</v>
      </c>
      <c r="L2178">
        <v>2165.5</v>
      </c>
      <c r="M2178" s="1">
        <v>42593</v>
      </c>
      <c r="N2178">
        <v>-7.3</v>
      </c>
      <c r="O2178" s="2">
        <v>42592</v>
      </c>
      <c r="P2178" t="s">
        <v>64</v>
      </c>
      <c r="Q2178" s="2">
        <v>42629</v>
      </c>
      <c r="R2178" s="13"/>
      <c r="S2178" s="1">
        <v>42592</v>
      </c>
      <c r="T2178" t="s">
        <v>65</v>
      </c>
      <c r="U2178" s="2">
        <v>42720</v>
      </c>
      <c r="V2178" s="13"/>
      <c r="AC2178" s="1">
        <v>42625</v>
      </c>
      <c r="AD2178">
        <v>4143.6400000000003</v>
      </c>
    </row>
    <row r="2179" spans="1:30" x14ac:dyDescent="0.25">
      <c r="A2179" s="1">
        <v>42599</v>
      </c>
      <c r="B2179">
        <v>4138.4189999999999</v>
      </c>
      <c r="C2179" s="1">
        <v>42599</v>
      </c>
      <c r="D2179">
        <v>2182.2199999999998</v>
      </c>
      <c r="E2179" s="1">
        <v>42599</v>
      </c>
      <c r="F2179">
        <v>2.1076999999999999</v>
      </c>
      <c r="G2179" s="1">
        <v>39701</v>
      </c>
      <c r="H2179">
        <v>2.8187500000000001</v>
      </c>
      <c r="I2179" s="1">
        <v>42593</v>
      </c>
      <c r="J2179">
        <v>2181.75</v>
      </c>
      <c r="K2179" s="1">
        <v>42593</v>
      </c>
      <c r="L2179">
        <v>2174.5</v>
      </c>
      <c r="M2179" s="1">
        <v>42594</v>
      </c>
      <c r="N2179">
        <v>-7.3</v>
      </c>
      <c r="O2179" s="2">
        <v>42593</v>
      </c>
      <c r="P2179" t="s">
        <v>64</v>
      </c>
      <c r="Q2179" s="2">
        <v>42629</v>
      </c>
      <c r="R2179" s="13"/>
      <c r="S2179" s="1">
        <v>42593</v>
      </c>
      <c r="T2179" t="s">
        <v>65</v>
      </c>
      <c r="U2179" s="2">
        <v>42720</v>
      </c>
      <c r="V2179" s="13"/>
      <c r="AC2179" s="1">
        <v>42626</v>
      </c>
      <c r="AD2179">
        <v>4131.24</v>
      </c>
    </row>
    <row r="2180" spans="1:30" x14ac:dyDescent="0.25">
      <c r="A2180" s="1">
        <v>42600</v>
      </c>
      <c r="B2180">
        <v>4147.6360000000004</v>
      </c>
      <c r="C2180" s="1">
        <v>42600</v>
      </c>
      <c r="D2180">
        <v>2187.02</v>
      </c>
      <c r="E2180" s="1">
        <v>42600</v>
      </c>
      <c r="F2180">
        <v>2.1029</v>
      </c>
      <c r="G2180" s="1">
        <v>39702</v>
      </c>
      <c r="H2180">
        <v>2.8187500000000001</v>
      </c>
      <c r="I2180" s="1">
        <v>42594</v>
      </c>
      <c r="J2180">
        <v>2180.25</v>
      </c>
      <c r="K2180" s="1">
        <v>42594</v>
      </c>
      <c r="L2180">
        <v>2173</v>
      </c>
      <c r="M2180" s="1">
        <v>42597</v>
      </c>
      <c r="N2180">
        <v>-7.4</v>
      </c>
      <c r="O2180" s="2">
        <v>42594</v>
      </c>
      <c r="P2180" t="s">
        <v>64</v>
      </c>
      <c r="Q2180" s="2">
        <v>42629</v>
      </c>
      <c r="R2180" s="13"/>
      <c r="S2180" s="1">
        <v>42594</v>
      </c>
      <c r="T2180" t="s">
        <v>65</v>
      </c>
      <c r="U2180" s="2">
        <v>42720</v>
      </c>
      <c r="V2180" s="13"/>
      <c r="AC2180" s="1">
        <v>42627</v>
      </c>
      <c r="AD2180">
        <v>4129.53</v>
      </c>
    </row>
    <row r="2181" spans="1:30" x14ac:dyDescent="0.25">
      <c r="A2181" s="1">
        <v>42601</v>
      </c>
      <c r="B2181">
        <v>4142.2269999999999</v>
      </c>
      <c r="C2181" s="1">
        <v>42601</v>
      </c>
      <c r="D2181">
        <v>2183.87</v>
      </c>
      <c r="E2181" s="1">
        <v>42601</v>
      </c>
      <c r="F2181">
        <v>2.1071</v>
      </c>
      <c r="G2181" s="1">
        <v>39703</v>
      </c>
      <c r="H2181">
        <v>2.8187500000000001</v>
      </c>
      <c r="I2181" s="1">
        <v>42597</v>
      </c>
      <c r="J2181">
        <v>2186</v>
      </c>
      <c r="K2181" s="1">
        <v>42597</v>
      </c>
      <c r="L2181">
        <v>2178.5</v>
      </c>
      <c r="M2181" s="1">
        <v>42598</v>
      </c>
      <c r="N2181">
        <v>-7.5</v>
      </c>
      <c r="O2181" s="2">
        <v>42597</v>
      </c>
      <c r="P2181" t="s">
        <v>64</v>
      </c>
      <c r="Q2181" s="2">
        <v>42629</v>
      </c>
      <c r="R2181" s="13"/>
      <c r="S2181" s="1">
        <v>42597</v>
      </c>
      <c r="T2181" t="s">
        <v>65</v>
      </c>
      <c r="U2181" s="2">
        <v>42720</v>
      </c>
      <c r="V2181" s="13"/>
      <c r="AC2181" s="1">
        <v>42628</v>
      </c>
      <c r="AD2181">
        <v>4146.57</v>
      </c>
    </row>
    <row r="2182" spans="1:30" x14ac:dyDescent="0.25">
      <c r="A2182" s="1">
        <v>42604</v>
      </c>
      <c r="B2182">
        <v>4139.9709999999995</v>
      </c>
      <c r="C2182" s="1">
        <v>42604</v>
      </c>
      <c r="D2182">
        <v>2182.64</v>
      </c>
      <c r="E2182" s="1">
        <v>42604</v>
      </c>
      <c r="F2182">
        <v>2.1084000000000001</v>
      </c>
      <c r="G2182" s="1">
        <v>39706</v>
      </c>
      <c r="H2182">
        <v>2.8162500000000001</v>
      </c>
      <c r="I2182" s="1">
        <v>42598</v>
      </c>
      <c r="J2182">
        <v>2176.75</v>
      </c>
      <c r="K2182" s="1">
        <v>42598</v>
      </c>
      <c r="L2182">
        <v>2169.25</v>
      </c>
      <c r="M2182" s="1">
        <v>42599</v>
      </c>
      <c r="N2182">
        <v>-7.4</v>
      </c>
      <c r="O2182" s="2">
        <v>42598</v>
      </c>
      <c r="P2182" t="s">
        <v>64</v>
      </c>
      <c r="Q2182" s="2">
        <v>42629</v>
      </c>
      <c r="R2182" s="13"/>
      <c r="S2182" s="1">
        <v>42598</v>
      </c>
      <c r="T2182" t="s">
        <v>65</v>
      </c>
      <c r="U2182" s="2">
        <v>42720</v>
      </c>
      <c r="V2182" s="13"/>
      <c r="AC2182" s="1">
        <v>42629</v>
      </c>
      <c r="AD2182">
        <v>4150.2299999999996</v>
      </c>
    </row>
    <row r="2183" spans="1:30" x14ac:dyDescent="0.25">
      <c r="A2183" s="1">
        <v>42605</v>
      </c>
      <c r="B2183">
        <v>4148.165</v>
      </c>
      <c r="C2183" s="1">
        <v>42605</v>
      </c>
      <c r="D2183">
        <v>2186.9</v>
      </c>
      <c r="E2183" s="1">
        <v>42605</v>
      </c>
      <c r="F2183">
        <v>2.1044</v>
      </c>
      <c r="G2183" s="1">
        <v>39707</v>
      </c>
      <c r="H2183">
        <v>2.87624999999999</v>
      </c>
      <c r="I2183" s="1">
        <v>42599</v>
      </c>
      <c r="J2183">
        <v>2179.75</v>
      </c>
      <c r="K2183" s="1">
        <v>42599</v>
      </c>
      <c r="L2183">
        <v>2172.25</v>
      </c>
      <c r="M2183" s="1">
        <v>42600</v>
      </c>
      <c r="N2183">
        <v>-7.4</v>
      </c>
      <c r="O2183" s="2">
        <v>42599</v>
      </c>
      <c r="P2183" t="s">
        <v>64</v>
      </c>
      <c r="Q2183" s="2">
        <v>42629</v>
      </c>
      <c r="R2183" s="13"/>
      <c r="S2183" s="1">
        <v>42599</v>
      </c>
      <c r="T2183" t="s">
        <v>65</v>
      </c>
      <c r="U2183" s="2">
        <v>42720</v>
      </c>
      <c r="V2183" s="13"/>
      <c r="AC2183" s="1">
        <v>42632</v>
      </c>
      <c r="AD2183">
        <v>4150.16</v>
      </c>
    </row>
    <row r="2184" spans="1:30" x14ac:dyDescent="0.25">
      <c r="A2184" s="1">
        <v>42606</v>
      </c>
      <c r="B2184">
        <v>4126.6509999999998</v>
      </c>
      <c r="C2184" s="1">
        <v>42606</v>
      </c>
      <c r="D2184">
        <v>2175.44</v>
      </c>
      <c r="E2184" s="1">
        <v>42606</v>
      </c>
      <c r="F2184">
        <v>2.1160999999999999</v>
      </c>
      <c r="G2184" s="1">
        <v>39708</v>
      </c>
      <c r="H2184">
        <v>3.0625</v>
      </c>
      <c r="I2184" s="1">
        <v>42600</v>
      </c>
      <c r="J2184">
        <v>2183.5</v>
      </c>
      <c r="K2184" s="1">
        <v>42600</v>
      </c>
      <c r="L2184">
        <v>2176.25</v>
      </c>
      <c r="M2184" s="1">
        <v>42601</v>
      </c>
      <c r="N2184">
        <v>-7.3</v>
      </c>
      <c r="O2184" s="2">
        <v>42600</v>
      </c>
      <c r="P2184" t="s">
        <v>64</v>
      </c>
      <c r="Q2184" s="2">
        <v>42629</v>
      </c>
      <c r="R2184" s="13"/>
      <c r="S2184" s="1">
        <v>42600</v>
      </c>
      <c r="T2184" t="s">
        <v>65</v>
      </c>
      <c r="U2184" s="2">
        <v>42720</v>
      </c>
      <c r="V2184" s="13"/>
      <c r="AC2184" s="1">
        <v>42633</v>
      </c>
      <c r="AD2184">
        <v>4150.0200000000004</v>
      </c>
    </row>
    <row r="2185" spans="1:30" x14ac:dyDescent="0.25">
      <c r="A2185" s="1">
        <v>42607</v>
      </c>
      <c r="B2185">
        <v>4121.0860000000002</v>
      </c>
      <c r="C2185" s="1">
        <v>42607</v>
      </c>
      <c r="D2185">
        <v>2172.4699999999998</v>
      </c>
      <c r="E2185" s="1">
        <v>42607</v>
      </c>
      <c r="F2185">
        <v>2.1191</v>
      </c>
      <c r="G2185" s="1">
        <v>39709</v>
      </c>
      <c r="H2185">
        <v>3.2037499999999999</v>
      </c>
      <c r="I2185" s="1">
        <v>42601</v>
      </c>
      <c r="J2185">
        <v>2181.75</v>
      </c>
      <c r="K2185" s="1">
        <v>42601</v>
      </c>
      <c r="L2185">
        <v>2174.5</v>
      </c>
      <c r="M2185" s="1">
        <v>42604</v>
      </c>
      <c r="N2185">
        <v>-7.2</v>
      </c>
      <c r="O2185" s="2">
        <v>42601</v>
      </c>
      <c r="P2185" t="s">
        <v>64</v>
      </c>
      <c r="Q2185" s="2">
        <v>42629</v>
      </c>
      <c r="R2185" s="13"/>
      <c r="S2185" s="1">
        <v>42601</v>
      </c>
      <c r="T2185" t="s">
        <v>65</v>
      </c>
      <c r="U2185" s="2">
        <v>42720</v>
      </c>
      <c r="V2185" s="13"/>
      <c r="AC2185" s="1">
        <v>42634</v>
      </c>
      <c r="AD2185">
        <v>4147.95</v>
      </c>
    </row>
    <row r="2186" spans="1:30" x14ac:dyDescent="0.25">
      <c r="A2186" s="1">
        <v>42608</v>
      </c>
      <c r="B2186">
        <v>4114.6760000000004</v>
      </c>
      <c r="C2186" s="1">
        <v>42608</v>
      </c>
      <c r="D2186">
        <v>2169.04</v>
      </c>
      <c r="E2186" s="1">
        <v>42608</v>
      </c>
      <c r="F2186">
        <v>2.1227</v>
      </c>
      <c r="G2186" s="1">
        <v>39710</v>
      </c>
      <c r="H2186">
        <v>3.21</v>
      </c>
      <c r="I2186" s="1">
        <v>42604</v>
      </c>
      <c r="J2186">
        <v>2181.5</v>
      </c>
      <c r="K2186" s="1">
        <v>42604</v>
      </c>
      <c r="L2186">
        <v>2174.25</v>
      </c>
      <c r="M2186" s="1">
        <v>42605</v>
      </c>
      <c r="N2186">
        <v>-7.2</v>
      </c>
      <c r="O2186" s="2">
        <v>42604</v>
      </c>
      <c r="P2186" t="s">
        <v>64</v>
      </c>
      <c r="Q2186" s="2">
        <v>42629</v>
      </c>
      <c r="R2186" s="13"/>
      <c r="S2186" s="1">
        <v>42604</v>
      </c>
      <c r="T2186" t="s">
        <v>65</v>
      </c>
      <c r="U2186" s="2">
        <v>42720</v>
      </c>
      <c r="V2186" s="13"/>
      <c r="AC2186" s="1">
        <v>42635</v>
      </c>
      <c r="AD2186">
        <v>4136.8500000000004</v>
      </c>
    </row>
    <row r="2187" spans="1:30" x14ac:dyDescent="0.25">
      <c r="A2187" s="1">
        <v>42611</v>
      </c>
      <c r="B2187">
        <v>4136.7470000000003</v>
      </c>
      <c r="C2187" s="1">
        <v>42611</v>
      </c>
      <c r="D2187">
        <v>2180.38</v>
      </c>
      <c r="E2187" s="1">
        <v>42611</v>
      </c>
      <c r="F2187">
        <v>2.1126999999999998</v>
      </c>
      <c r="G2187" s="1">
        <v>39713</v>
      </c>
      <c r="H2187">
        <v>3.1974999999999998</v>
      </c>
      <c r="I2187" s="1">
        <v>42605</v>
      </c>
      <c r="J2187">
        <v>2185.25</v>
      </c>
      <c r="K2187" s="1">
        <v>42605</v>
      </c>
      <c r="L2187">
        <v>2178</v>
      </c>
      <c r="M2187" s="1">
        <v>42606</v>
      </c>
      <c r="N2187">
        <v>-7.2</v>
      </c>
      <c r="O2187" s="2">
        <v>42605</v>
      </c>
      <c r="P2187" t="s">
        <v>64</v>
      </c>
      <c r="Q2187" s="2">
        <v>42629</v>
      </c>
      <c r="R2187" s="13"/>
      <c r="S2187" s="1">
        <v>42605</v>
      </c>
      <c r="T2187" t="s">
        <v>65</v>
      </c>
      <c r="U2187" s="2">
        <v>42720</v>
      </c>
      <c r="V2187" s="13"/>
      <c r="AC2187" s="1">
        <v>42636</v>
      </c>
      <c r="AD2187">
        <v>4150.66</v>
      </c>
    </row>
    <row r="2188" spans="1:30" x14ac:dyDescent="0.25">
      <c r="A2188" s="1">
        <v>42612</v>
      </c>
      <c r="B2188">
        <v>4129.3360000000002</v>
      </c>
      <c r="C2188" s="1">
        <v>42612</v>
      </c>
      <c r="D2188">
        <v>2176.12</v>
      </c>
      <c r="E2188" s="1">
        <v>42612</v>
      </c>
      <c r="F2188">
        <v>2.1181000000000001</v>
      </c>
      <c r="G2188" s="1">
        <v>39714</v>
      </c>
      <c r="H2188">
        <v>3.2112500000000002</v>
      </c>
      <c r="I2188" s="1">
        <v>42606</v>
      </c>
      <c r="J2188">
        <v>2175</v>
      </c>
      <c r="K2188" s="1">
        <v>42606</v>
      </c>
      <c r="L2188">
        <v>2167.75</v>
      </c>
      <c r="M2188" s="1">
        <v>42607</v>
      </c>
      <c r="N2188">
        <v>-7.1</v>
      </c>
      <c r="O2188" s="2">
        <v>42606</v>
      </c>
      <c r="P2188" t="s">
        <v>64</v>
      </c>
      <c r="Q2188" s="2">
        <v>42629</v>
      </c>
      <c r="R2188" s="13"/>
      <c r="S2188" s="1">
        <v>42606</v>
      </c>
      <c r="T2188" t="s">
        <v>65</v>
      </c>
      <c r="U2188" s="2">
        <v>42720</v>
      </c>
      <c r="V2188" s="13"/>
      <c r="AC2188" s="1">
        <v>42639</v>
      </c>
      <c r="AD2188">
        <v>4156.8599999999997</v>
      </c>
    </row>
    <row r="2189" spans="1:30" x14ac:dyDescent="0.25">
      <c r="A2189" s="1">
        <v>42613</v>
      </c>
      <c r="B2189">
        <v>4120.2849999999999</v>
      </c>
      <c r="C2189" s="1">
        <v>42613</v>
      </c>
      <c r="D2189">
        <v>2170.9499999999998</v>
      </c>
      <c r="E2189" s="1">
        <v>42613</v>
      </c>
      <c r="F2189">
        <v>2.1254</v>
      </c>
      <c r="G2189" s="1">
        <v>39715</v>
      </c>
      <c r="H2189">
        <v>3.4762499999999998</v>
      </c>
      <c r="I2189" s="1">
        <v>42607</v>
      </c>
      <c r="J2189">
        <v>2173.5</v>
      </c>
      <c r="K2189" s="1">
        <v>42607</v>
      </c>
      <c r="L2189">
        <v>2166.5</v>
      </c>
      <c r="M2189" s="1">
        <v>42608</v>
      </c>
      <c r="N2189">
        <v>-7.2</v>
      </c>
      <c r="O2189" s="2">
        <v>42607</v>
      </c>
      <c r="P2189" t="s">
        <v>64</v>
      </c>
      <c r="Q2189" s="2">
        <v>42629</v>
      </c>
      <c r="R2189" s="13"/>
      <c r="S2189" s="1">
        <v>42607</v>
      </c>
      <c r="T2189" t="s">
        <v>65</v>
      </c>
      <c r="U2189" s="2">
        <v>42720</v>
      </c>
      <c r="V2189" s="13"/>
      <c r="AC2189" s="1">
        <v>42640</v>
      </c>
      <c r="AD2189">
        <v>4164.0600000000004</v>
      </c>
    </row>
    <row r="2190" spans="1:30" x14ac:dyDescent="0.25">
      <c r="A2190" s="1">
        <v>42614</v>
      </c>
      <c r="B2190">
        <v>4120.1729999999998</v>
      </c>
      <c r="C2190" s="1">
        <v>42614</v>
      </c>
      <c r="D2190">
        <v>2170.86</v>
      </c>
      <c r="E2190" s="1">
        <v>42614</v>
      </c>
      <c r="F2190">
        <v>2.1253000000000002</v>
      </c>
      <c r="G2190" s="1">
        <v>39716</v>
      </c>
      <c r="H2190">
        <v>3.7687499999999998</v>
      </c>
      <c r="I2190" s="1">
        <v>42608</v>
      </c>
      <c r="J2190">
        <v>2168.5</v>
      </c>
      <c r="K2190" s="1">
        <v>42608</v>
      </c>
      <c r="L2190">
        <v>2161.25</v>
      </c>
      <c r="M2190" s="1">
        <v>42611</v>
      </c>
      <c r="N2190">
        <v>-7.2</v>
      </c>
      <c r="O2190" s="2">
        <v>42608</v>
      </c>
      <c r="P2190" t="s">
        <v>64</v>
      </c>
      <c r="Q2190" s="2">
        <v>42629</v>
      </c>
      <c r="R2190" s="13"/>
      <c r="S2190" s="1">
        <v>42608</v>
      </c>
      <c r="T2190" t="s">
        <v>65</v>
      </c>
      <c r="U2190" s="2">
        <v>42720</v>
      </c>
      <c r="V2190" s="13"/>
      <c r="AC2190" s="1">
        <v>42641</v>
      </c>
      <c r="AD2190">
        <v>4164.95</v>
      </c>
    </row>
    <row r="2191" spans="1:30" x14ac:dyDescent="0.25">
      <c r="A2191" s="1">
        <v>42615</v>
      </c>
      <c r="B2191">
        <v>4137.6980000000003</v>
      </c>
      <c r="C2191" s="1">
        <v>42615</v>
      </c>
      <c r="D2191">
        <v>2179.98</v>
      </c>
      <c r="E2191" s="1">
        <v>42615</v>
      </c>
      <c r="F2191">
        <v>2.1164999999999998</v>
      </c>
      <c r="G2191" s="1">
        <v>39717</v>
      </c>
      <c r="H2191">
        <v>3.7618800000000001</v>
      </c>
      <c r="I2191" s="1">
        <v>42611</v>
      </c>
      <c r="J2191">
        <v>2179.25</v>
      </c>
      <c r="K2191" s="1">
        <v>42611</v>
      </c>
      <c r="L2191">
        <v>2172</v>
      </c>
      <c r="M2191" s="1">
        <v>42612</v>
      </c>
      <c r="N2191">
        <v>-7.3</v>
      </c>
      <c r="O2191" s="2">
        <v>42611</v>
      </c>
      <c r="P2191" t="s">
        <v>64</v>
      </c>
      <c r="Q2191" s="2">
        <v>42629</v>
      </c>
      <c r="R2191" s="13"/>
      <c r="S2191" s="1">
        <v>42611</v>
      </c>
      <c r="T2191" t="s">
        <v>65</v>
      </c>
      <c r="U2191" s="2">
        <v>42720</v>
      </c>
      <c r="V2191" s="13"/>
      <c r="AC2191" s="1">
        <v>42642</v>
      </c>
      <c r="AD2191">
        <v>4171.88</v>
      </c>
    </row>
    <row r="2192" spans="1:30" x14ac:dyDescent="0.25">
      <c r="A2192" s="1">
        <v>42619</v>
      </c>
      <c r="B2192">
        <v>4150.1120000000001</v>
      </c>
      <c r="C2192" s="1">
        <v>42619</v>
      </c>
      <c r="D2192">
        <v>2186.48</v>
      </c>
      <c r="E2192" s="1">
        <v>42619</v>
      </c>
      <c r="F2192">
        <v>2.1080000000000001</v>
      </c>
      <c r="G2192" s="1">
        <v>39720</v>
      </c>
      <c r="H2192">
        <v>3.8824999999999998</v>
      </c>
      <c r="I2192" s="1">
        <v>42612</v>
      </c>
      <c r="J2192">
        <v>2175.25</v>
      </c>
      <c r="K2192" s="1">
        <v>42612</v>
      </c>
      <c r="L2192">
        <v>2168</v>
      </c>
      <c r="M2192" s="1">
        <v>42613</v>
      </c>
      <c r="N2192">
        <v>-7.2</v>
      </c>
      <c r="O2192" s="2">
        <v>42612</v>
      </c>
      <c r="P2192" t="s">
        <v>64</v>
      </c>
      <c r="Q2192" s="2">
        <v>42629</v>
      </c>
      <c r="R2192" s="13"/>
      <c r="S2192" s="1">
        <v>42612</v>
      </c>
      <c r="T2192" t="s">
        <v>65</v>
      </c>
      <c r="U2192" s="2">
        <v>42720</v>
      </c>
      <c r="V2192" s="13"/>
      <c r="AC2192" s="1">
        <v>42643</v>
      </c>
      <c r="AD2192">
        <v>4177.01</v>
      </c>
    </row>
    <row r="2193" spans="1:30" x14ac:dyDescent="0.25">
      <c r="A2193" s="1">
        <v>42620</v>
      </c>
      <c r="B2193">
        <v>4150.5050000000001</v>
      </c>
      <c r="C2193" s="1">
        <v>42620</v>
      </c>
      <c r="D2193">
        <v>2186.16</v>
      </c>
      <c r="E2193" s="1">
        <v>42620</v>
      </c>
      <c r="F2193">
        <v>2.1084999999999998</v>
      </c>
      <c r="G2193" s="1">
        <v>39721</v>
      </c>
      <c r="H2193">
        <v>4.0525000000000002</v>
      </c>
      <c r="I2193" s="1">
        <v>42613</v>
      </c>
      <c r="J2193">
        <v>2169.5</v>
      </c>
      <c r="K2193" s="1">
        <v>42613</v>
      </c>
      <c r="L2193">
        <v>2162.25</v>
      </c>
      <c r="M2193" s="1">
        <v>42614</v>
      </c>
      <c r="N2193">
        <v>-7.1</v>
      </c>
      <c r="O2193" s="2">
        <v>42613</v>
      </c>
      <c r="P2193" t="s">
        <v>64</v>
      </c>
      <c r="Q2193" s="2">
        <v>42629</v>
      </c>
      <c r="R2193" s="13"/>
      <c r="S2193" s="1">
        <v>42613</v>
      </c>
      <c r="T2193" t="s">
        <v>65</v>
      </c>
      <c r="U2193" s="2">
        <v>42720</v>
      </c>
      <c r="V2193" s="13"/>
      <c r="AC2193" s="1">
        <v>42646</v>
      </c>
      <c r="AD2193">
        <v>4179.66</v>
      </c>
    </row>
    <row r="2194" spans="1:30" x14ac:dyDescent="0.25">
      <c r="A2194" s="1">
        <v>42621</v>
      </c>
      <c r="B2194">
        <v>4141.4570000000003</v>
      </c>
      <c r="C2194" s="1">
        <v>42621</v>
      </c>
      <c r="D2194">
        <v>2181.3000000000002</v>
      </c>
      <c r="E2194" s="1">
        <v>42621</v>
      </c>
      <c r="F2194">
        <v>2.1088</v>
      </c>
      <c r="G2194" s="1">
        <v>39722</v>
      </c>
      <c r="H2194">
        <v>4.1500000000000004</v>
      </c>
      <c r="I2194" s="1">
        <v>42614</v>
      </c>
      <c r="J2194">
        <v>2167.25</v>
      </c>
      <c r="K2194" s="1">
        <v>42614</v>
      </c>
      <c r="L2194">
        <v>2160.25</v>
      </c>
      <c r="M2194" s="1">
        <v>42615</v>
      </c>
      <c r="N2194">
        <v>-7.1</v>
      </c>
      <c r="O2194" s="2">
        <v>42614</v>
      </c>
      <c r="P2194" t="s">
        <v>64</v>
      </c>
      <c r="Q2194" s="2">
        <v>42629</v>
      </c>
      <c r="R2194" s="13"/>
      <c r="S2194" s="1">
        <v>42614</v>
      </c>
      <c r="T2194" t="s">
        <v>65</v>
      </c>
      <c r="U2194" s="2">
        <v>42720</v>
      </c>
      <c r="V2194" s="13"/>
      <c r="AC2194" s="1">
        <v>42647</v>
      </c>
      <c r="AD2194">
        <v>4179.1000000000004</v>
      </c>
    </row>
    <row r="2195" spans="1:30" x14ac:dyDescent="0.25">
      <c r="A2195" s="1">
        <v>42622</v>
      </c>
      <c r="B2195">
        <v>4039.9540000000002</v>
      </c>
      <c r="C2195" s="1">
        <v>42622</v>
      </c>
      <c r="D2195">
        <v>2127.81</v>
      </c>
      <c r="E2195" s="1">
        <v>42622</v>
      </c>
      <c r="F2195">
        <v>2.1619999999999999</v>
      </c>
      <c r="G2195" s="1">
        <v>39723</v>
      </c>
      <c r="H2195">
        <v>4.2074999999999996</v>
      </c>
      <c r="I2195" s="1">
        <v>42615</v>
      </c>
      <c r="J2195">
        <v>2178</v>
      </c>
      <c r="K2195" s="1">
        <v>42615</v>
      </c>
      <c r="L2195">
        <v>2171</v>
      </c>
      <c r="M2195" s="1">
        <v>42619</v>
      </c>
      <c r="N2195">
        <v>-7.1</v>
      </c>
      <c r="O2195" s="2">
        <v>42615</v>
      </c>
      <c r="P2195" t="s">
        <v>64</v>
      </c>
      <c r="Q2195" s="2">
        <v>42629</v>
      </c>
      <c r="R2195" s="13"/>
      <c r="S2195" s="1">
        <v>42615</v>
      </c>
      <c r="T2195" t="s">
        <v>65</v>
      </c>
      <c r="U2195" s="2">
        <v>42720</v>
      </c>
      <c r="V2195" s="13"/>
      <c r="AC2195" s="1">
        <v>42648</v>
      </c>
      <c r="AD2195">
        <v>4183.2299999999996</v>
      </c>
    </row>
    <row r="2196" spans="1:30" x14ac:dyDescent="0.25">
      <c r="A2196" s="1">
        <v>42625</v>
      </c>
      <c r="B2196">
        <v>4099.4750000000004</v>
      </c>
      <c r="C2196" s="1">
        <v>42625</v>
      </c>
      <c r="D2196">
        <v>2159.04</v>
      </c>
      <c r="E2196" s="1">
        <v>42625</v>
      </c>
      <c r="F2196">
        <v>2.13</v>
      </c>
      <c r="G2196" s="1">
        <v>39724</v>
      </c>
      <c r="H2196">
        <v>4.3337500000000002</v>
      </c>
      <c r="I2196" s="1">
        <v>42619</v>
      </c>
      <c r="J2196">
        <v>2184.5</v>
      </c>
      <c r="K2196" s="1">
        <v>42619</v>
      </c>
      <c r="L2196">
        <v>2177.5</v>
      </c>
      <c r="M2196" s="1">
        <v>42620</v>
      </c>
      <c r="N2196">
        <v>-6.7</v>
      </c>
      <c r="O2196" s="2">
        <v>42619</v>
      </c>
      <c r="P2196" t="s">
        <v>64</v>
      </c>
      <c r="Q2196" s="2">
        <v>42629</v>
      </c>
      <c r="R2196" s="13"/>
      <c r="S2196" s="1">
        <v>42619</v>
      </c>
      <c r="T2196" t="s">
        <v>65</v>
      </c>
      <c r="U2196" s="2">
        <v>42720</v>
      </c>
      <c r="V2196" s="13"/>
      <c r="AC2196" s="1">
        <v>42649</v>
      </c>
      <c r="AD2196">
        <v>4183.09</v>
      </c>
    </row>
    <row r="2197" spans="1:30" x14ac:dyDescent="0.25">
      <c r="A2197" s="1">
        <v>42626</v>
      </c>
      <c r="B2197">
        <v>4039.924</v>
      </c>
      <c r="C2197" s="1">
        <v>42626</v>
      </c>
      <c r="D2197">
        <v>2127.02</v>
      </c>
      <c r="E2197" s="1">
        <v>42626</v>
      </c>
      <c r="F2197">
        <v>2.1633</v>
      </c>
      <c r="G2197" s="1">
        <v>39727</v>
      </c>
      <c r="H2197">
        <v>4.2887500000000003</v>
      </c>
      <c r="I2197" s="1">
        <v>42620</v>
      </c>
      <c r="J2197">
        <v>2184.5</v>
      </c>
      <c r="K2197" s="1">
        <v>42620</v>
      </c>
      <c r="L2197">
        <v>2178</v>
      </c>
      <c r="M2197" s="1">
        <v>42621</v>
      </c>
      <c r="N2197">
        <v>-6.5</v>
      </c>
      <c r="O2197" s="2">
        <v>42620</v>
      </c>
      <c r="P2197" t="s">
        <v>64</v>
      </c>
      <c r="Q2197" s="2">
        <v>42629</v>
      </c>
      <c r="R2197" s="13"/>
      <c r="S2197" s="1">
        <v>42620</v>
      </c>
      <c r="T2197" t="s">
        <v>65</v>
      </c>
      <c r="U2197" s="2">
        <v>42720</v>
      </c>
      <c r="V2197" s="13"/>
      <c r="AC2197" s="1">
        <v>42650</v>
      </c>
      <c r="AD2197">
        <v>4183.4399999999996</v>
      </c>
    </row>
    <row r="2198" spans="1:30" x14ac:dyDescent="0.25">
      <c r="A2198" s="1">
        <v>42627</v>
      </c>
      <c r="B2198">
        <v>4037.828</v>
      </c>
      <c r="C2198" s="1">
        <v>42627</v>
      </c>
      <c r="D2198">
        <v>2125.77</v>
      </c>
      <c r="E2198" s="1">
        <v>42627</v>
      </c>
      <c r="F2198">
        <v>2.1644000000000001</v>
      </c>
      <c r="G2198" s="1">
        <v>39728</v>
      </c>
      <c r="H2198">
        <v>4.32</v>
      </c>
      <c r="I2198" s="1">
        <v>42621</v>
      </c>
      <c r="J2198">
        <v>2177.5</v>
      </c>
      <c r="K2198" s="1">
        <v>42621</v>
      </c>
      <c r="L2198">
        <v>2171</v>
      </c>
      <c r="M2198" s="1">
        <v>42622</v>
      </c>
      <c r="N2198">
        <v>-6.7</v>
      </c>
      <c r="O2198" s="2">
        <v>42621</v>
      </c>
      <c r="P2198" t="s">
        <v>64</v>
      </c>
      <c r="Q2198" s="2">
        <v>42629</v>
      </c>
      <c r="R2198" s="13"/>
      <c r="S2198" s="1">
        <v>42621</v>
      </c>
      <c r="T2198" t="s">
        <v>65</v>
      </c>
      <c r="U2198" s="2">
        <v>42720</v>
      </c>
      <c r="V2198" s="13"/>
      <c r="AC2198" s="1">
        <v>42654</v>
      </c>
      <c r="AD2198">
        <v>4191.6099999999997</v>
      </c>
    </row>
    <row r="2199" spans="1:30" x14ac:dyDescent="0.25">
      <c r="A2199" s="1">
        <v>42628</v>
      </c>
      <c r="B2199">
        <v>4079.319</v>
      </c>
      <c r="C2199" s="1">
        <v>42628</v>
      </c>
      <c r="D2199">
        <v>2147.2600000000002</v>
      </c>
      <c r="E2199" s="1">
        <v>42628</v>
      </c>
      <c r="F2199">
        <v>2.1431</v>
      </c>
      <c r="G2199" s="1">
        <v>39729</v>
      </c>
      <c r="H2199">
        <v>4.5237499999999997</v>
      </c>
      <c r="I2199" s="1">
        <v>42622</v>
      </c>
      <c r="J2199">
        <v>2122.75</v>
      </c>
      <c r="K2199" s="1">
        <v>42622</v>
      </c>
      <c r="L2199">
        <v>2116</v>
      </c>
      <c r="M2199" s="1">
        <v>42625</v>
      </c>
      <c r="N2199">
        <v>-6.7</v>
      </c>
      <c r="O2199" s="2">
        <v>42622</v>
      </c>
      <c r="P2199" t="s">
        <v>64</v>
      </c>
      <c r="Q2199" s="2">
        <v>42629</v>
      </c>
      <c r="R2199" s="13"/>
      <c r="S2199" s="1">
        <v>42622</v>
      </c>
      <c r="T2199" t="s">
        <v>65</v>
      </c>
      <c r="U2199" s="2">
        <v>42720</v>
      </c>
      <c r="V2199" s="13"/>
      <c r="AC2199" s="1">
        <v>42655</v>
      </c>
      <c r="AD2199">
        <v>4193.6000000000004</v>
      </c>
    </row>
    <row r="2200" spans="1:30" x14ac:dyDescent="0.25">
      <c r="A2200" s="1">
        <v>42629</v>
      </c>
      <c r="B2200">
        <v>4063.973</v>
      </c>
      <c r="C2200" s="1">
        <v>42629</v>
      </c>
      <c r="D2200">
        <v>2139.16</v>
      </c>
      <c r="E2200" s="1">
        <v>42629</v>
      </c>
      <c r="F2200">
        <v>2.1513</v>
      </c>
      <c r="G2200" s="1">
        <v>39730</v>
      </c>
      <c r="H2200">
        <v>4.75</v>
      </c>
      <c r="I2200" s="1">
        <v>42625</v>
      </c>
      <c r="J2200">
        <v>2158.5</v>
      </c>
      <c r="K2200" s="1">
        <v>42625</v>
      </c>
      <c r="L2200">
        <v>2152</v>
      </c>
      <c r="M2200" s="1">
        <v>42626</v>
      </c>
      <c r="N2200">
        <v>-6.6</v>
      </c>
      <c r="O2200" s="2">
        <v>42625</v>
      </c>
      <c r="P2200" t="s">
        <v>64</v>
      </c>
      <c r="Q2200" s="2">
        <v>42629</v>
      </c>
      <c r="R2200" s="13"/>
      <c r="S2200" s="1">
        <v>42625</v>
      </c>
      <c r="T2200" t="s">
        <v>65</v>
      </c>
      <c r="U2200" s="2">
        <v>42720</v>
      </c>
      <c r="V2200" s="13"/>
      <c r="AC2200" s="1">
        <v>42656</v>
      </c>
      <c r="AD2200">
        <v>4190.12</v>
      </c>
    </row>
    <row r="2201" spans="1:30" x14ac:dyDescent="0.25">
      <c r="A2201" s="1">
        <v>42632</v>
      </c>
      <c r="B2201">
        <v>4063.9360000000001</v>
      </c>
      <c r="C2201" s="1">
        <v>42632</v>
      </c>
      <c r="D2201">
        <v>2139.12</v>
      </c>
      <c r="E2201" s="1">
        <v>42632</v>
      </c>
      <c r="F2201">
        <v>2.1496</v>
      </c>
      <c r="G2201" s="1">
        <v>39731</v>
      </c>
      <c r="H2201">
        <v>4.8187499999999996</v>
      </c>
      <c r="I2201" s="1">
        <v>42626</v>
      </c>
      <c r="J2201">
        <v>2128.75</v>
      </c>
      <c r="K2201" s="1">
        <v>42626</v>
      </c>
      <c r="L2201">
        <v>2122.25</v>
      </c>
      <c r="M2201" s="1">
        <v>42627</v>
      </c>
      <c r="N2201">
        <v>-6.9</v>
      </c>
      <c r="O2201" s="2">
        <v>42626</v>
      </c>
      <c r="P2201" t="s">
        <v>64</v>
      </c>
      <c r="Q2201" s="2">
        <v>42629</v>
      </c>
      <c r="R2201" s="13"/>
      <c r="S2201" s="1">
        <v>42626</v>
      </c>
      <c r="T2201" t="s">
        <v>65</v>
      </c>
      <c r="U2201" s="2">
        <v>42720</v>
      </c>
      <c r="V2201" s="13"/>
      <c r="AC2201" s="1">
        <v>42657</v>
      </c>
      <c r="AD2201">
        <v>4190.24</v>
      </c>
    </row>
    <row r="2202" spans="1:30" x14ac:dyDescent="0.25">
      <c r="A2202" s="1">
        <v>42633</v>
      </c>
      <c r="B2202">
        <v>4065.2020000000002</v>
      </c>
      <c r="C2202" s="1">
        <v>42633</v>
      </c>
      <c r="D2202">
        <v>2139.7600000000002</v>
      </c>
      <c r="E2202" s="1">
        <v>42633</v>
      </c>
      <c r="F2202">
        <v>2.149</v>
      </c>
      <c r="G2202" s="1">
        <v>39735</v>
      </c>
      <c r="H2202">
        <v>4.6349999999999998</v>
      </c>
      <c r="I2202" s="1">
        <v>42627</v>
      </c>
      <c r="J2202">
        <v>2120.25</v>
      </c>
      <c r="K2202" s="1">
        <v>42627</v>
      </c>
      <c r="L2202">
        <v>2113.25</v>
      </c>
      <c r="M2202" s="1">
        <v>42628</v>
      </c>
      <c r="N2202">
        <v>-7.1</v>
      </c>
      <c r="O2202" s="2">
        <v>42627</v>
      </c>
      <c r="P2202" t="s">
        <v>64</v>
      </c>
      <c r="Q2202" s="2">
        <v>42629</v>
      </c>
      <c r="R2202" s="13"/>
      <c r="S2202" s="1">
        <v>42627</v>
      </c>
      <c r="T2202" t="s">
        <v>65</v>
      </c>
      <c r="U2202" s="2">
        <v>42720</v>
      </c>
      <c r="V2202" s="13"/>
      <c r="AC2202" s="1">
        <v>42660</v>
      </c>
      <c r="AD2202">
        <v>4187.82</v>
      </c>
    </row>
    <row r="2203" spans="1:30" x14ac:dyDescent="0.25">
      <c r="A2203" s="1">
        <v>42634</v>
      </c>
      <c r="B2203">
        <v>4109.625</v>
      </c>
      <c r="C2203" s="1">
        <v>42634</v>
      </c>
      <c r="D2203">
        <v>2163.12</v>
      </c>
      <c r="E2203" s="1">
        <v>42634</v>
      </c>
      <c r="F2203">
        <v>2.1255999999999999</v>
      </c>
      <c r="G2203" s="1">
        <v>39736</v>
      </c>
      <c r="H2203">
        <v>4.55</v>
      </c>
      <c r="I2203" s="1">
        <v>42628</v>
      </c>
      <c r="J2203">
        <v>2145</v>
      </c>
      <c r="K2203" s="1">
        <v>42628</v>
      </c>
      <c r="L2203">
        <v>2138</v>
      </c>
      <c r="M2203" s="1">
        <v>42629</v>
      </c>
      <c r="N2203">
        <v>-9.8000000000000007</v>
      </c>
      <c r="O2203" s="2">
        <v>42628</v>
      </c>
      <c r="P2203" t="s">
        <v>64</v>
      </c>
      <c r="Q2203" s="2">
        <v>42629</v>
      </c>
      <c r="R2203" s="13"/>
      <c r="S2203" s="1">
        <v>42628</v>
      </c>
      <c r="T2203" t="s">
        <v>65</v>
      </c>
      <c r="U2203" s="2">
        <v>42720</v>
      </c>
      <c r="V2203" s="13"/>
      <c r="AC2203" s="1">
        <v>42661</v>
      </c>
      <c r="AD2203">
        <v>4191.7700000000004</v>
      </c>
    </row>
    <row r="2204" spans="1:30" x14ac:dyDescent="0.25">
      <c r="A2204" s="1">
        <v>42635</v>
      </c>
      <c r="B2204">
        <v>4136.4129999999996</v>
      </c>
      <c r="C2204" s="1">
        <v>42635</v>
      </c>
      <c r="D2204">
        <v>2177.1799999999998</v>
      </c>
      <c r="E2204" s="1">
        <v>42635</v>
      </c>
      <c r="F2204">
        <v>2.1173999999999999</v>
      </c>
      <c r="G2204" s="1">
        <v>39737</v>
      </c>
      <c r="H2204">
        <v>4.5024999999999897</v>
      </c>
      <c r="I2204" s="1">
        <v>42629</v>
      </c>
      <c r="J2204">
        <v>2139.96</v>
      </c>
      <c r="K2204" s="1">
        <v>42629</v>
      </c>
      <c r="L2204">
        <v>2132.5</v>
      </c>
      <c r="M2204" s="1">
        <v>42632</v>
      </c>
      <c r="N2204">
        <v>-6.1</v>
      </c>
      <c r="O2204" s="2">
        <v>42629</v>
      </c>
      <c r="P2204" t="s">
        <v>64</v>
      </c>
      <c r="Q2204" s="2">
        <v>42629</v>
      </c>
      <c r="R2204" s="13"/>
      <c r="S2204" s="1">
        <v>42629</v>
      </c>
      <c r="T2204" t="s">
        <v>65</v>
      </c>
      <c r="U2204" s="2">
        <v>42720</v>
      </c>
      <c r="V2204" s="13"/>
      <c r="AC2204" s="1">
        <v>42662</v>
      </c>
      <c r="AD2204">
        <v>4190.45</v>
      </c>
    </row>
    <row r="2205" spans="1:30" x14ac:dyDescent="0.25">
      <c r="A2205" s="1">
        <v>42636</v>
      </c>
      <c r="B2205">
        <v>4112.6880000000001</v>
      </c>
      <c r="C2205" s="1">
        <v>42636</v>
      </c>
      <c r="D2205">
        <v>2164.69</v>
      </c>
      <c r="E2205" s="1">
        <v>42636</v>
      </c>
      <c r="F2205">
        <v>2.1288</v>
      </c>
      <c r="G2205" s="1">
        <v>39738</v>
      </c>
      <c r="H2205">
        <v>4.4187500000000002</v>
      </c>
      <c r="I2205" s="1">
        <v>42632</v>
      </c>
      <c r="J2205">
        <v>2133</v>
      </c>
      <c r="K2205" s="1">
        <v>42632</v>
      </c>
      <c r="L2205">
        <v>2126.75</v>
      </c>
      <c r="M2205" s="1">
        <v>42633</v>
      </c>
      <c r="N2205">
        <v>-6</v>
      </c>
      <c r="O2205" s="2">
        <v>42632</v>
      </c>
      <c r="P2205" t="s">
        <v>65</v>
      </c>
      <c r="Q2205" s="2">
        <v>42720</v>
      </c>
      <c r="R2205" s="13"/>
      <c r="S2205" s="1">
        <v>42632</v>
      </c>
      <c r="T2205" t="s">
        <v>66</v>
      </c>
      <c r="U2205" s="2">
        <v>42811</v>
      </c>
      <c r="V2205" s="13"/>
      <c r="AC2205" s="1">
        <v>42663</v>
      </c>
      <c r="AD2205">
        <v>4191.58</v>
      </c>
    </row>
    <row r="2206" spans="1:30" x14ac:dyDescent="0.25">
      <c r="A2206" s="1">
        <v>42639</v>
      </c>
      <c r="B2206">
        <v>4077.71</v>
      </c>
      <c r="C2206" s="1">
        <v>42639</v>
      </c>
      <c r="D2206">
        <v>2146.1</v>
      </c>
      <c r="E2206" s="1">
        <v>42639</v>
      </c>
      <c r="F2206">
        <v>2.1471999999999998</v>
      </c>
      <c r="G2206" s="1">
        <v>39741</v>
      </c>
      <c r="H2206">
        <v>4.0587499999999999</v>
      </c>
      <c r="I2206" s="1">
        <v>42633</v>
      </c>
      <c r="J2206">
        <v>2131</v>
      </c>
      <c r="K2206" s="1">
        <v>42633</v>
      </c>
      <c r="L2206">
        <v>2125</v>
      </c>
      <c r="M2206" s="1">
        <v>42634</v>
      </c>
      <c r="N2206">
        <v>-5.9</v>
      </c>
      <c r="O2206" s="2">
        <v>42633</v>
      </c>
      <c r="P2206" t="s">
        <v>65</v>
      </c>
      <c r="Q2206" s="2">
        <v>42720</v>
      </c>
      <c r="R2206" s="13"/>
      <c r="S2206" s="1">
        <v>42633</v>
      </c>
      <c r="T2206" t="s">
        <v>66</v>
      </c>
      <c r="U2206" s="2">
        <v>42811</v>
      </c>
      <c r="V2206" s="13"/>
      <c r="AC2206" s="1">
        <v>42664</v>
      </c>
      <c r="AD2206">
        <v>4191.59</v>
      </c>
    </row>
    <row r="2207" spans="1:30" x14ac:dyDescent="0.25">
      <c r="A2207" s="1">
        <v>42640</v>
      </c>
      <c r="B2207">
        <v>4104.1790000000001</v>
      </c>
      <c r="C2207" s="1">
        <v>42640</v>
      </c>
      <c r="D2207">
        <v>2159.9299999999998</v>
      </c>
      <c r="E2207" s="1">
        <v>42640</v>
      </c>
      <c r="F2207">
        <v>2.1339999999999999</v>
      </c>
      <c r="G2207" s="1">
        <v>39742</v>
      </c>
      <c r="H2207">
        <v>3.8337500000000002</v>
      </c>
      <c r="I2207" s="1">
        <v>42634</v>
      </c>
      <c r="J2207">
        <v>2156.25</v>
      </c>
      <c r="K2207" s="1">
        <v>42634</v>
      </c>
      <c r="L2207">
        <v>2150.25</v>
      </c>
      <c r="M2207" s="1">
        <v>42635</v>
      </c>
      <c r="N2207">
        <v>-5.9</v>
      </c>
      <c r="O2207" s="2">
        <v>42634</v>
      </c>
      <c r="P2207" t="s">
        <v>65</v>
      </c>
      <c r="Q2207" s="2">
        <v>42720</v>
      </c>
      <c r="R2207" s="13"/>
      <c r="S2207" s="1">
        <v>42634</v>
      </c>
      <c r="T2207" t="s">
        <v>66</v>
      </c>
      <c r="U2207" s="2">
        <v>42811</v>
      </c>
      <c r="V2207" s="13"/>
      <c r="AC2207" s="1">
        <v>42667</v>
      </c>
      <c r="AD2207">
        <v>4190.2</v>
      </c>
    </row>
    <row r="2208" spans="1:30" x14ac:dyDescent="0.25">
      <c r="A2208" s="1">
        <v>42641</v>
      </c>
      <c r="B2208">
        <v>4126.83</v>
      </c>
      <c r="C2208" s="1">
        <v>42641</v>
      </c>
      <c r="D2208">
        <v>2171.37</v>
      </c>
      <c r="E2208" s="1">
        <v>42641</v>
      </c>
      <c r="F2208">
        <v>2.1240999999999999</v>
      </c>
      <c r="G2208" s="1">
        <v>39743</v>
      </c>
      <c r="H2208">
        <v>3.5412499999999998</v>
      </c>
      <c r="I2208" s="1">
        <v>42635</v>
      </c>
      <c r="J2208">
        <v>2168.25</v>
      </c>
      <c r="K2208" s="1">
        <v>42635</v>
      </c>
      <c r="L2208">
        <v>2162.5</v>
      </c>
      <c r="M2208" s="1">
        <v>42636</v>
      </c>
      <c r="N2208">
        <v>-5.9</v>
      </c>
      <c r="O2208" s="2">
        <v>42635</v>
      </c>
      <c r="P2208" t="s">
        <v>65</v>
      </c>
      <c r="Q2208" s="2">
        <v>42720</v>
      </c>
      <c r="R2208" s="13"/>
      <c r="S2208" s="1">
        <v>42635</v>
      </c>
      <c r="T2208" t="s">
        <v>66</v>
      </c>
      <c r="U2208" s="2">
        <v>42811</v>
      </c>
      <c r="V2208" s="13"/>
      <c r="AC2208" s="1">
        <v>42668</v>
      </c>
      <c r="AD2208">
        <v>4192.97</v>
      </c>
    </row>
    <row r="2209" spans="1:30" x14ac:dyDescent="0.25">
      <c r="A2209" s="1">
        <v>42642</v>
      </c>
      <c r="B2209">
        <v>4088.4659999999999</v>
      </c>
      <c r="C2209" s="1">
        <v>42642</v>
      </c>
      <c r="D2209">
        <v>2151.13</v>
      </c>
      <c r="E2209" s="1">
        <v>42642</v>
      </c>
      <c r="F2209">
        <v>2.1442999999999999</v>
      </c>
      <c r="G2209" s="1">
        <v>39744</v>
      </c>
      <c r="H2209">
        <v>3.5350000000000001</v>
      </c>
      <c r="I2209" s="1">
        <v>42636</v>
      </c>
      <c r="J2209">
        <v>2158</v>
      </c>
      <c r="K2209" s="1">
        <v>42636</v>
      </c>
      <c r="L2209">
        <v>2152.25</v>
      </c>
      <c r="M2209" s="1">
        <v>42639</v>
      </c>
      <c r="N2209">
        <v>-5.9</v>
      </c>
      <c r="O2209" s="2">
        <v>42636</v>
      </c>
      <c r="P2209" t="s">
        <v>65</v>
      </c>
      <c r="Q2209" s="2">
        <v>42720</v>
      </c>
      <c r="R2209" s="13"/>
      <c r="S2209" s="1">
        <v>42636</v>
      </c>
      <c r="T2209" t="s">
        <v>66</v>
      </c>
      <c r="U2209" s="2">
        <v>42811</v>
      </c>
      <c r="V2209" s="13"/>
      <c r="AC2209" s="1">
        <v>42669</v>
      </c>
      <c r="AD2209">
        <v>4192.74</v>
      </c>
    </row>
    <row r="2210" spans="1:30" x14ac:dyDescent="0.25">
      <c r="A2210" s="1">
        <v>42643</v>
      </c>
      <c r="B2210">
        <v>4121.0640000000003</v>
      </c>
      <c r="C2210" s="1">
        <v>42643</v>
      </c>
      <c r="D2210">
        <v>2168.27</v>
      </c>
      <c r="E2210" s="1">
        <v>42643</v>
      </c>
      <c r="F2210">
        <v>2.1274000000000002</v>
      </c>
      <c r="G2210" s="1">
        <v>39745</v>
      </c>
      <c r="H2210">
        <v>3.5162499999999999</v>
      </c>
      <c r="I2210" s="1">
        <v>42639</v>
      </c>
      <c r="J2210">
        <v>2139.75</v>
      </c>
      <c r="K2210" s="1">
        <v>42639</v>
      </c>
      <c r="L2210">
        <v>2133.75</v>
      </c>
      <c r="M2210" s="1">
        <v>42640</v>
      </c>
      <c r="N2210">
        <v>-5.9</v>
      </c>
      <c r="O2210" s="2">
        <v>42639</v>
      </c>
      <c r="P2210" t="s">
        <v>65</v>
      </c>
      <c r="Q2210" s="2">
        <v>42720</v>
      </c>
      <c r="R2210" s="13"/>
      <c r="S2210" s="1">
        <v>42639</v>
      </c>
      <c r="T2210" t="s">
        <v>66</v>
      </c>
      <c r="U2210" s="2">
        <v>42811</v>
      </c>
      <c r="V2210" s="13"/>
      <c r="AC2210" s="1">
        <v>42670</v>
      </c>
      <c r="AD2210">
        <v>4191.54</v>
      </c>
    </row>
    <row r="2211" spans="1:30" x14ac:dyDescent="0.25">
      <c r="A2211" s="1">
        <v>42646</v>
      </c>
      <c r="B2211">
        <v>4108.1329999999998</v>
      </c>
      <c r="C2211" s="1">
        <v>42646</v>
      </c>
      <c r="D2211">
        <v>2161.1999999999998</v>
      </c>
      <c r="E2211" s="1">
        <v>42646</v>
      </c>
      <c r="F2211">
        <v>2.1362000000000001</v>
      </c>
      <c r="G2211" s="1">
        <v>39748</v>
      </c>
      <c r="H2211">
        <v>3.5074999999999998</v>
      </c>
      <c r="I2211" s="1">
        <v>42640</v>
      </c>
      <c r="J2211">
        <v>2152.75</v>
      </c>
      <c r="K2211" s="1">
        <v>42640</v>
      </c>
      <c r="L2211">
        <v>2147</v>
      </c>
      <c r="M2211" s="1">
        <v>42641</v>
      </c>
      <c r="N2211">
        <v>-5.8</v>
      </c>
      <c r="O2211" s="2">
        <v>42640</v>
      </c>
      <c r="P2211" t="s">
        <v>65</v>
      </c>
      <c r="Q2211" s="2">
        <v>42720</v>
      </c>
      <c r="R2211" s="13"/>
      <c r="S2211" s="1">
        <v>42640</v>
      </c>
      <c r="T2211" t="s">
        <v>66</v>
      </c>
      <c r="U2211" s="2">
        <v>42811</v>
      </c>
      <c r="V2211" s="13"/>
      <c r="AC2211" s="1">
        <v>42671</v>
      </c>
      <c r="AD2211">
        <v>4188.91</v>
      </c>
    </row>
    <row r="2212" spans="1:30" x14ac:dyDescent="0.25">
      <c r="A2212" s="1">
        <v>42647</v>
      </c>
      <c r="B2212">
        <v>4088.1669999999999</v>
      </c>
      <c r="C2212" s="1">
        <v>42647</v>
      </c>
      <c r="D2212">
        <v>2150.4899999999998</v>
      </c>
      <c r="E2212" s="1">
        <v>42647</v>
      </c>
      <c r="F2212">
        <v>2.1480000000000001</v>
      </c>
      <c r="G2212" s="1">
        <v>39749</v>
      </c>
      <c r="H2212">
        <v>3.4649999999999999</v>
      </c>
      <c r="I2212" s="1">
        <v>42641</v>
      </c>
      <c r="J2212">
        <v>2163.25</v>
      </c>
      <c r="K2212" s="1">
        <v>42641</v>
      </c>
      <c r="L2212">
        <v>2157.5</v>
      </c>
      <c r="M2212" s="1">
        <v>42642</v>
      </c>
      <c r="N2212">
        <v>-5.9</v>
      </c>
      <c r="O2212" s="2">
        <v>42641</v>
      </c>
      <c r="P2212" t="s">
        <v>65</v>
      </c>
      <c r="Q2212" s="2">
        <v>42720</v>
      </c>
      <c r="R2212" s="13"/>
      <c r="S2212" s="1">
        <v>42641</v>
      </c>
      <c r="T2212" t="s">
        <v>66</v>
      </c>
      <c r="U2212" s="2">
        <v>42811</v>
      </c>
      <c r="V2212" s="13"/>
      <c r="AC2212" s="1">
        <v>42674</v>
      </c>
      <c r="AD2212">
        <v>4188.5600000000004</v>
      </c>
    </row>
    <row r="2213" spans="1:30" x14ac:dyDescent="0.25">
      <c r="A2213" s="1">
        <v>42648</v>
      </c>
      <c r="B2213">
        <v>4107.3969999999999</v>
      </c>
      <c r="C2213" s="1">
        <v>42648</v>
      </c>
      <c r="D2213">
        <v>2159.73</v>
      </c>
      <c r="E2213" s="1">
        <v>42648</v>
      </c>
      <c r="F2213">
        <v>2.1402000000000001</v>
      </c>
      <c r="G2213" s="1">
        <v>39750</v>
      </c>
      <c r="H2213">
        <v>3.42</v>
      </c>
      <c r="I2213" s="1">
        <v>42642</v>
      </c>
      <c r="J2213">
        <v>2148.5</v>
      </c>
      <c r="K2213" s="1">
        <v>42642</v>
      </c>
      <c r="L2213">
        <v>2142.5</v>
      </c>
      <c r="M2213" s="1">
        <v>42643</v>
      </c>
      <c r="N2213">
        <v>-5.8</v>
      </c>
      <c r="O2213" s="2">
        <v>42642</v>
      </c>
      <c r="P2213" t="s">
        <v>65</v>
      </c>
      <c r="Q2213" s="2">
        <v>42720</v>
      </c>
      <c r="R2213" s="13"/>
      <c r="S2213" s="1">
        <v>42642</v>
      </c>
      <c r="T2213" t="s">
        <v>66</v>
      </c>
      <c r="U2213" s="2">
        <v>42811</v>
      </c>
      <c r="V2213" s="13"/>
      <c r="AC2213" s="1">
        <v>42675</v>
      </c>
      <c r="AD2213">
        <v>4183.47</v>
      </c>
    </row>
    <row r="2214" spans="1:30" x14ac:dyDescent="0.25">
      <c r="A2214" s="1">
        <v>42649</v>
      </c>
      <c r="B2214">
        <v>4109.49</v>
      </c>
      <c r="C2214" s="1">
        <v>42649</v>
      </c>
      <c r="D2214">
        <v>2160.77</v>
      </c>
      <c r="E2214" s="1">
        <v>42649</v>
      </c>
      <c r="F2214">
        <v>2.1349</v>
      </c>
      <c r="G2214" s="1">
        <v>39751</v>
      </c>
      <c r="H2214">
        <v>3.1924999999999999</v>
      </c>
      <c r="I2214" s="1">
        <v>42643</v>
      </c>
      <c r="J2214">
        <v>2160.5</v>
      </c>
      <c r="K2214" s="1">
        <v>42643</v>
      </c>
      <c r="L2214">
        <v>2154.5</v>
      </c>
      <c r="M2214" s="1">
        <v>42646</v>
      </c>
      <c r="N2214">
        <v>-5.8</v>
      </c>
      <c r="O2214" s="2">
        <v>42643</v>
      </c>
      <c r="P2214" t="s">
        <v>65</v>
      </c>
      <c r="Q2214" s="2">
        <v>42720</v>
      </c>
      <c r="R2214" s="13"/>
      <c r="S2214" s="1">
        <v>42643</v>
      </c>
      <c r="T2214" t="s">
        <v>66</v>
      </c>
      <c r="U2214" s="2">
        <v>42811</v>
      </c>
      <c r="V2214" s="13"/>
      <c r="AC2214" s="1">
        <v>42676</v>
      </c>
      <c r="AD2214">
        <v>4173.5</v>
      </c>
    </row>
    <row r="2215" spans="1:30" x14ac:dyDescent="0.25">
      <c r="A2215" s="1">
        <v>42650</v>
      </c>
      <c r="B2215">
        <v>4096.25</v>
      </c>
      <c r="C2215" s="1">
        <v>42650</v>
      </c>
      <c r="D2215">
        <v>2153.7399999999998</v>
      </c>
      <c r="E2215" s="1">
        <v>42650</v>
      </c>
      <c r="F2215">
        <v>2.1394000000000002</v>
      </c>
      <c r="G2215" s="1">
        <v>39752</v>
      </c>
      <c r="H2215">
        <v>3.0262500000000001</v>
      </c>
      <c r="I2215" s="1">
        <v>42646</v>
      </c>
      <c r="J2215">
        <v>2153.25</v>
      </c>
      <c r="K2215" s="1">
        <v>42646</v>
      </c>
      <c r="L2215">
        <v>2147.5</v>
      </c>
      <c r="M2215" s="1">
        <v>42647</v>
      </c>
      <c r="N2215">
        <v>-5.6</v>
      </c>
      <c r="O2215" s="2">
        <v>42646</v>
      </c>
      <c r="P2215" t="s">
        <v>65</v>
      </c>
      <c r="Q2215" s="2">
        <v>42720</v>
      </c>
      <c r="R2215" s="13"/>
      <c r="S2215" s="1">
        <v>42646</v>
      </c>
      <c r="T2215" t="s">
        <v>66</v>
      </c>
      <c r="U2215" s="2">
        <v>42811</v>
      </c>
      <c r="V2215" s="13"/>
      <c r="AC2215" s="1">
        <v>42677</v>
      </c>
      <c r="AD2215">
        <v>4165.05</v>
      </c>
    </row>
    <row r="2216" spans="1:30" x14ac:dyDescent="0.25">
      <c r="A2216" s="1">
        <v>42653</v>
      </c>
      <c r="B2216">
        <v>4115.12</v>
      </c>
      <c r="C2216" s="1">
        <v>42653</v>
      </c>
      <c r="D2216">
        <v>2163.66</v>
      </c>
      <c r="E2216" s="1">
        <v>42653</v>
      </c>
      <c r="F2216">
        <v>2.1291000000000002</v>
      </c>
      <c r="G2216" s="1">
        <v>39755</v>
      </c>
      <c r="H2216">
        <v>2.8587500000000001</v>
      </c>
      <c r="I2216" s="1">
        <v>42647</v>
      </c>
      <c r="J2216">
        <v>2144.75</v>
      </c>
      <c r="K2216" s="1">
        <v>42647</v>
      </c>
      <c r="L2216">
        <v>2139</v>
      </c>
      <c r="M2216" s="1">
        <v>42648</v>
      </c>
      <c r="N2216">
        <v>-5.4</v>
      </c>
      <c r="O2216" s="2">
        <v>42647</v>
      </c>
      <c r="P2216" t="s">
        <v>65</v>
      </c>
      <c r="Q2216" s="2">
        <v>42720</v>
      </c>
      <c r="R2216" s="13"/>
      <c r="S2216" s="1">
        <v>42647</v>
      </c>
      <c r="T2216" t="s">
        <v>66</v>
      </c>
      <c r="U2216" s="2">
        <v>42811</v>
      </c>
      <c r="V2216" s="13"/>
      <c r="AC2216" s="1">
        <v>42678</v>
      </c>
      <c r="AD2216">
        <v>4161.51</v>
      </c>
    </row>
    <row r="2217" spans="1:30" x14ac:dyDescent="0.25">
      <c r="A2217" s="1">
        <v>42654</v>
      </c>
      <c r="B2217">
        <v>4063.9209999999998</v>
      </c>
      <c r="C2217" s="1">
        <v>42654</v>
      </c>
      <c r="D2217">
        <v>2136.73</v>
      </c>
      <c r="E2217" s="1">
        <v>42654</v>
      </c>
      <c r="F2217">
        <v>2.1558999999999999</v>
      </c>
      <c r="G2217" s="1">
        <v>39756</v>
      </c>
      <c r="H2217">
        <v>2.7062499999999998</v>
      </c>
      <c r="I2217" s="1">
        <v>42648</v>
      </c>
      <c r="J2217">
        <v>2153.25</v>
      </c>
      <c r="K2217" s="1">
        <v>42648</v>
      </c>
      <c r="L2217">
        <v>2148</v>
      </c>
      <c r="M2217" s="1">
        <v>42649</v>
      </c>
      <c r="N2217">
        <v>-5.6</v>
      </c>
      <c r="O2217" s="2">
        <v>42648</v>
      </c>
      <c r="P2217" t="s">
        <v>65</v>
      </c>
      <c r="Q2217" s="2">
        <v>42720</v>
      </c>
      <c r="R2217" s="13"/>
      <c r="S2217" s="1">
        <v>42648</v>
      </c>
      <c r="T2217" t="s">
        <v>66</v>
      </c>
      <c r="U2217" s="2">
        <v>42811</v>
      </c>
      <c r="V2217" s="13"/>
      <c r="AC2217" s="1">
        <v>42681</v>
      </c>
      <c r="AD2217">
        <v>4196.04</v>
      </c>
    </row>
    <row r="2218" spans="1:30" x14ac:dyDescent="0.25">
      <c r="A2218" s="1">
        <v>42655</v>
      </c>
      <c r="B2218">
        <v>4068.9169999999999</v>
      </c>
      <c r="C2218" s="1">
        <v>42655</v>
      </c>
      <c r="D2218">
        <v>2139.1799999999998</v>
      </c>
      <c r="E2218" s="1">
        <v>42655</v>
      </c>
      <c r="F2218">
        <v>2.1541999999999999</v>
      </c>
      <c r="G2218" s="1">
        <v>39757</v>
      </c>
      <c r="H2218">
        <v>2.5062500000000001</v>
      </c>
      <c r="I2218" s="1">
        <v>42649</v>
      </c>
      <c r="J2218">
        <v>2156.5</v>
      </c>
      <c r="K2218" s="1">
        <v>42649</v>
      </c>
      <c r="L2218">
        <v>2151</v>
      </c>
      <c r="M2218" s="1">
        <v>42650</v>
      </c>
      <c r="N2218">
        <v>-5.5</v>
      </c>
      <c r="O2218" s="2">
        <v>42649</v>
      </c>
      <c r="P2218" t="s">
        <v>65</v>
      </c>
      <c r="Q2218" s="2">
        <v>42720</v>
      </c>
      <c r="R2218" s="13"/>
      <c r="S2218" s="1">
        <v>42649</v>
      </c>
      <c r="T2218" t="s">
        <v>66</v>
      </c>
      <c r="U2218" s="2">
        <v>42811</v>
      </c>
      <c r="V2218" s="13"/>
      <c r="AC2218" s="1">
        <v>42682</v>
      </c>
      <c r="AD2218">
        <v>4183.91</v>
      </c>
    </row>
    <row r="2219" spans="1:30" x14ac:dyDescent="0.25">
      <c r="A2219" s="1">
        <v>42656</v>
      </c>
      <c r="B2219">
        <v>4056.4540000000002</v>
      </c>
      <c r="C2219" s="1">
        <v>42656</v>
      </c>
      <c r="D2219">
        <v>2132.5500000000002</v>
      </c>
      <c r="E2219" s="1">
        <v>42656</v>
      </c>
      <c r="F2219">
        <v>2.1577000000000002</v>
      </c>
      <c r="G2219" s="1">
        <v>39758</v>
      </c>
      <c r="H2219">
        <v>2.3875000000000002</v>
      </c>
      <c r="I2219" s="1">
        <v>42650</v>
      </c>
      <c r="J2219">
        <v>2146.5</v>
      </c>
      <c r="K2219" s="1">
        <v>42650</v>
      </c>
      <c r="L2219">
        <v>2141</v>
      </c>
      <c r="M2219" s="1">
        <v>42653</v>
      </c>
      <c r="N2219">
        <v>-5.5</v>
      </c>
      <c r="O2219" s="2">
        <v>42650</v>
      </c>
      <c r="P2219" t="s">
        <v>65</v>
      </c>
      <c r="Q2219" s="2">
        <v>42720</v>
      </c>
      <c r="R2219" s="13"/>
      <c r="S2219" s="1">
        <v>42650</v>
      </c>
      <c r="T2219" t="s">
        <v>66</v>
      </c>
      <c r="U2219" s="2">
        <v>42811</v>
      </c>
      <c r="V2219" s="13"/>
      <c r="AC2219" s="1">
        <v>42683</v>
      </c>
      <c r="AD2219">
        <v>4148.4399999999996</v>
      </c>
    </row>
    <row r="2220" spans="1:30" x14ac:dyDescent="0.25">
      <c r="A2220" s="1">
        <v>42657</v>
      </c>
      <c r="B2220">
        <v>4057.277</v>
      </c>
      <c r="C2220" s="1">
        <v>42657</v>
      </c>
      <c r="D2220">
        <v>2132.98</v>
      </c>
      <c r="E2220" s="1">
        <v>42657</v>
      </c>
      <c r="F2220">
        <v>2.1573000000000002</v>
      </c>
      <c r="G2220" s="1">
        <v>39759</v>
      </c>
      <c r="H2220">
        <v>2.29</v>
      </c>
      <c r="I2220" s="1">
        <v>42653</v>
      </c>
      <c r="J2220">
        <v>2159</v>
      </c>
      <c r="K2220" s="1">
        <v>42653</v>
      </c>
      <c r="L2220">
        <v>2153.5</v>
      </c>
      <c r="M2220" s="1">
        <v>42654</v>
      </c>
      <c r="N2220">
        <v>-5.5</v>
      </c>
      <c r="O2220" s="2">
        <v>42653</v>
      </c>
      <c r="P2220" t="s">
        <v>65</v>
      </c>
      <c r="Q2220" s="2">
        <v>42720</v>
      </c>
      <c r="R2220" s="13"/>
      <c r="S2220" s="1">
        <v>42653</v>
      </c>
      <c r="T2220" t="s">
        <v>66</v>
      </c>
      <c r="U2220" s="2">
        <v>42811</v>
      </c>
      <c r="V2220" s="13"/>
      <c r="AC2220" s="1">
        <v>42684</v>
      </c>
      <c r="AD2220">
        <v>4139.8100000000004</v>
      </c>
    </row>
    <row r="2221" spans="1:30" x14ac:dyDescent="0.25">
      <c r="A2221" s="1">
        <v>42660</v>
      </c>
      <c r="B2221">
        <v>4045.069</v>
      </c>
      <c r="C2221" s="1">
        <v>42660</v>
      </c>
      <c r="D2221">
        <v>2126.5</v>
      </c>
      <c r="E2221" s="1">
        <v>42660</v>
      </c>
      <c r="F2221">
        <v>2.1642000000000001</v>
      </c>
      <c r="G2221" s="1">
        <v>39762</v>
      </c>
      <c r="H2221">
        <v>2.2349999999999999</v>
      </c>
      <c r="I2221" s="1">
        <v>42654</v>
      </c>
      <c r="J2221">
        <v>2134.5</v>
      </c>
      <c r="K2221" s="1">
        <v>42654</v>
      </c>
      <c r="L2221">
        <v>2129</v>
      </c>
      <c r="M2221" s="1">
        <v>42655</v>
      </c>
      <c r="N2221">
        <v>-5.5</v>
      </c>
      <c r="O2221" s="2">
        <v>42654</v>
      </c>
      <c r="P2221" t="s">
        <v>65</v>
      </c>
      <c r="Q2221" s="2">
        <v>42720</v>
      </c>
      <c r="R2221" s="13"/>
      <c r="S2221" s="1">
        <v>42654</v>
      </c>
      <c r="T2221" t="s">
        <v>66</v>
      </c>
      <c r="U2221" s="2">
        <v>42811</v>
      </c>
      <c r="V2221" s="13"/>
      <c r="AC2221" s="1">
        <v>42688</v>
      </c>
      <c r="AD2221">
        <v>4143.6400000000003</v>
      </c>
    </row>
    <row r="2222" spans="1:30" x14ac:dyDescent="0.25">
      <c r="A2222" s="1">
        <v>42661</v>
      </c>
      <c r="B2222">
        <v>4069.989</v>
      </c>
      <c r="C2222" s="1">
        <v>42661</v>
      </c>
      <c r="D2222">
        <v>2139.6</v>
      </c>
      <c r="E2222" s="1">
        <v>42661</v>
      </c>
      <c r="F2222">
        <v>2.1509999999999998</v>
      </c>
      <c r="G2222" s="1">
        <v>39764</v>
      </c>
      <c r="H2222">
        <v>2.1324999999999998</v>
      </c>
      <c r="I2222" s="1">
        <v>42655</v>
      </c>
      <c r="J2222">
        <v>2131.5</v>
      </c>
      <c r="K2222" s="1">
        <v>42655</v>
      </c>
      <c r="L2222">
        <v>2126</v>
      </c>
      <c r="M2222" s="1">
        <v>42656</v>
      </c>
      <c r="N2222">
        <v>-5.5</v>
      </c>
      <c r="O2222" s="2">
        <v>42655</v>
      </c>
      <c r="P2222" t="s">
        <v>65</v>
      </c>
      <c r="Q2222" s="2">
        <v>42720</v>
      </c>
      <c r="R2222" s="13"/>
      <c r="S2222" s="1">
        <v>42655</v>
      </c>
      <c r="T2222" t="s">
        <v>66</v>
      </c>
      <c r="U2222" s="2">
        <v>42811</v>
      </c>
      <c r="V2222" s="13"/>
      <c r="AC2222" s="1">
        <v>42689</v>
      </c>
      <c r="AD2222">
        <v>4139.95</v>
      </c>
    </row>
    <row r="2223" spans="1:30" x14ac:dyDescent="0.25">
      <c r="A2223" s="1">
        <v>42662</v>
      </c>
      <c r="B2223">
        <v>4079.4960000000001</v>
      </c>
      <c r="C2223" s="1">
        <v>42662</v>
      </c>
      <c r="D2223">
        <v>2144.29</v>
      </c>
      <c r="E2223" s="1">
        <v>42662</v>
      </c>
      <c r="F2223">
        <v>2.1467999999999998</v>
      </c>
      <c r="G2223" s="1">
        <v>39765</v>
      </c>
      <c r="H2223">
        <v>2.1487500000000002</v>
      </c>
      <c r="I2223" s="1">
        <v>42656</v>
      </c>
      <c r="J2223">
        <v>2126.25</v>
      </c>
      <c r="K2223" s="1">
        <v>42656</v>
      </c>
      <c r="L2223">
        <v>2120.75</v>
      </c>
      <c r="M2223" s="1">
        <v>42657</v>
      </c>
      <c r="N2223">
        <v>-5.5</v>
      </c>
      <c r="O2223" s="2">
        <v>42656</v>
      </c>
      <c r="P2223" t="s">
        <v>65</v>
      </c>
      <c r="Q2223" s="2">
        <v>42720</v>
      </c>
      <c r="R2223" s="13"/>
      <c r="S2223" s="1">
        <v>42656</v>
      </c>
      <c r="T2223" t="s">
        <v>66</v>
      </c>
      <c r="U2223" s="2">
        <v>42811</v>
      </c>
      <c r="V2223" s="13"/>
      <c r="AC2223" s="1">
        <v>42690</v>
      </c>
      <c r="AD2223">
        <v>4141.5</v>
      </c>
    </row>
    <row r="2224" spans="1:30" x14ac:dyDescent="0.25">
      <c r="A2224" s="1">
        <v>42663</v>
      </c>
      <c r="B2224">
        <v>4074.1779999999999</v>
      </c>
      <c r="C2224" s="1">
        <v>42663</v>
      </c>
      <c r="D2224">
        <v>2141.34</v>
      </c>
      <c r="E2224" s="1">
        <v>42663</v>
      </c>
      <c r="F2224">
        <v>2.1568999999999998</v>
      </c>
      <c r="G2224" s="1">
        <v>39766</v>
      </c>
      <c r="H2224">
        <v>2.2362500000000001</v>
      </c>
      <c r="I2224" s="1">
        <v>42657</v>
      </c>
      <c r="J2224">
        <v>2127</v>
      </c>
      <c r="K2224" s="1">
        <v>42657</v>
      </c>
      <c r="L2224">
        <v>2121.5</v>
      </c>
      <c r="M2224" s="1">
        <v>42660</v>
      </c>
      <c r="N2224">
        <v>-5.5</v>
      </c>
      <c r="O2224" s="2">
        <v>42657</v>
      </c>
      <c r="P2224" t="s">
        <v>65</v>
      </c>
      <c r="Q2224" s="2">
        <v>42720</v>
      </c>
      <c r="R2224" s="13"/>
      <c r="S2224" s="1">
        <v>42657</v>
      </c>
      <c r="T2224" t="s">
        <v>66</v>
      </c>
      <c r="U2224" s="2">
        <v>42811</v>
      </c>
      <c r="V2224" s="13"/>
      <c r="AC2224" s="1">
        <v>42691</v>
      </c>
      <c r="AD2224">
        <v>4138.17</v>
      </c>
    </row>
    <row r="2225" spans="1:30" x14ac:dyDescent="0.25">
      <c r="A2225" s="1">
        <v>42664</v>
      </c>
      <c r="B2225">
        <v>4073.8510000000001</v>
      </c>
      <c r="C2225" s="1">
        <v>42664</v>
      </c>
      <c r="D2225">
        <v>2141.16</v>
      </c>
      <c r="E2225" s="1">
        <v>42664</v>
      </c>
      <c r="F2225">
        <v>2.1570999999999998</v>
      </c>
      <c r="G2225" s="1">
        <v>39769</v>
      </c>
      <c r="H2225">
        <v>2.23875</v>
      </c>
      <c r="I2225" s="1">
        <v>42660</v>
      </c>
      <c r="J2225">
        <v>2123</v>
      </c>
      <c r="K2225" s="1">
        <v>42660</v>
      </c>
      <c r="L2225">
        <v>2117.5</v>
      </c>
      <c r="M2225" s="1">
        <v>42661</v>
      </c>
      <c r="N2225">
        <v>-5.5</v>
      </c>
      <c r="O2225" s="2">
        <v>42660</v>
      </c>
      <c r="P2225" t="s">
        <v>65</v>
      </c>
      <c r="Q2225" s="2">
        <v>42720</v>
      </c>
      <c r="R2225" s="13"/>
      <c r="S2225" s="1">
        <v>42660</v>
      </c>
      <c r="T2225" t="s">
        <v>66</v>
      </c>
      <c r="U2225" s="2">
        <v>42811</v>
      </c>
      <c r="V2225" s="13"/>
      <c r="AC2225" s="1">
        <v>42692</v>
      </c>
      <c r="AD2225">
        <v>4140.8500000000004</v>
      </c>
    </row>
    <row r="2226" spans="1:30" x14ac:dyDescent="0.25">
      <c r="A2226" s="1">
        <v>42667</v>
      </c>
      <c r="B2226">
        <v>4093.2249999999999</v>
      </c>
      <c r="C2226" s="1">
        <v>42667</v>
      </c>
      <c r="D2226">
        <v>2151.33</v>
      </c>
      <c r="E2226" s="1">
        <v>42667</v>
      </c>
      <c r="F2226">
        <v>2.1469</v>
      </c>
      <c r="G2226" s="1">
        <v>39770</v>
      </c>
      <c r="H2226">
        <v>2.2174999999999998</v>
      </c>
      <c r="I2226" s="1">
        <v>42661</v>
      </c>
      <c r="J2226">
        <v>2132</v>
      </c>
      <c r="K2226" s="1">
        <v>42661</v>
      </c>
      <c r="L2226">
        <v>2126.5</v>
      </c>
      <c r="M2226" s="1">
        <v>42662</v>
      </c>
      <c r="N2226">
        <v>-5.5</v>
      </c>
      <c r="O2226" s="2">
        <v>42661</v>
      </c>
      <c r="P2226" t="s">
        <v>65</v>
      </c>
      <c r="Q2226" s="2">
        <v>42720</v>
      </c>
      <c r="R2226" s="13"/>
      <c r="S2226" s="1">
        <v>42661</v>
      </c>
      <c r="T2226" t="s">
        <v>66</v>
      </c>
      <c r="U2226" s="2">
        <v>42811</v>
      </c>
      <c r="V2226" s="13"/>
      <c r="AC2226" s="1">
        <v>42695</v>
      </c>
      <c r="AD2226">
        <v>4137.5200000000004</v>
      </c>
    </row>
    <row r="2227" spans="1:30" x14ac:dyDescent="0.25">
      <c r="A2227" s="1">
        <v>42668</v>
      </c>
      <c r="B2227">
        <v>4077.8029999999999</v>
      </c>
      <c r="C2227" s="1">
        <v>42668</v>
      </c>
      <c r="D2227">
        <v>2143.16</v>
      </c>
      <c r="E2227" s="1">
        <v>42668</v>
      </c>
      <c r="F2227">
        <v>2.1551</v>
      </c>
      <c r="G2227" s="1">
        <v>39771</v>
      </c>
      <c r="H2227">
        <v>2.1724999999999999</v>
      </c>
      <c r="I2227" s="1">
        <v>42662</v>
      </c>
      <c r="J2227">
        <v>2138</v>
      </c>
      <c r="K2227" s="1">
        <v>42662</v>
      </c>
      <c r="L2227">
        <v>2132.5</v>
      </c>
      <c r="M2227" s="1">
        <v>42663</v>
      </c>
      <c r="N2227">
        <v>-5.4</v>
      </c>
      <c r="O2227" s="2">
        <v>42662</v>
      </c>
      <c r="P2227" t="s">
        <v>65</v>
      </c>
      <c r="Q2227" s="2">
        <v>42720</v>
      </c>
      <c r="R2227" s="13"/>
      <c r="S2227" s="1">
        <v>42662</v>
      </c>
      <c r="T2227" t="s">
        <v>66</v>
      </c>
      <c r="U2227" s="2">
        <v>42811</v>
      </c>
      <c r="V2227" s="13"/>
      <c r="AC2227" s="1">
        <v>42696</v>
      </c>
      <c r="AD2227">
        <v>4134.7</v>
      </c>
    </row>
    <row r="2228" spans="1:30" x14ac:dyDescent="0.25">
      <c r="A2228" s="1">
        <v>42669</v>
      </c>
      <c r="B2228">
        <v>4070.7570000000001</v>
      </c>
      <c r="C2228" s="1">
        <v>42669</v>
      </c>
      <c r="D2228">
        <v>2139.4299999999998</v>
      </c>
      <c r="E2228" s="1">
        <v>42669</v>
      </c>
      <c r="F2228">
        <v>2.1589</v>
      </c>
      <c r="G2228" s="1">
        <v>39772</v>
      </c>
      <c r="H2228">
        <v>2.15313</v>
      </c>
      <c r="I2228" s="1">
        <v>42663</v>
      </c>
      <c r="J2228">
        <v>2137</v>
      </c>
      <c r="K2228" s="1">
        <v>42663</v>
      </c>
      <c r="L2228">
        <v>2131.75</v>
      </c>
      <c r="M2228" s="1">
        <v>42664</v>
      </c>
      <c r="N2228">
        <v>-5.5</v>
      </c>
      <c r="O2228" s="2">
        <v>42663</v>
      </c>
      <c r="P2228" t="s">
        <v>65</v>
      </c>
      <c r="Q2228" s="2">
        <v>42720</v>
      </c>
      <c r="R2228" s="13"/>
      <c r="S2228" s="1">
        <v>42663</v>
      </c>
      <c r="T2228" t="s">
        <v>66</v>
      </c>
      <c r="U2228" s="2">
        <v>42811</v>
      </c>
      <c r="V2228" s="13"/>
      <c r="AC2228" s="1">
        <v>42697</v>
      </c>
      <c r="AD2228">
        <v>4133.57</v>
      </c>
    </row>
    <row r="2229" spans="1:30" x14ac:dyDescent="0.25">
      <c r="A2229" s="1">
        <v>42670</v>
      </c>
      <c r="B2229">
        <v>4058.748</v>
      </c>
      <c r="C2229" s="1">
        <v>42670</v>
      </c>
      <c r="D2229">
        <v>2133.04</v>
      </c>
      <c r="E2229" s="1">
        <v>42670</v>
      </c>
      <c r="F2229">
        <v>2.1657999999999999</v>
      </c>
      <c r="G2229" s="1">
        <v>39773</v>
      </c>
      <c r="H2229">
        <v>2.1575000000000002</v>
      </c>
      <c r="I2229" s="1">
        <v>42664</v>
      </c>
      <c r="J2229">
        <v>2134.75</v>
      </c>
      <c r="K2229" s="1">
        <v>42664</v>
      </c>
      <c r="L2229">
        <v>2129.25</v>
      </c>
      <c r="M2229" s="1">
        <v>42667</v>
      </c>
      <c r="N2229">
        <v>-5.5</v>
      </c>
      <c r="O2229" s="2">
        <v>42664</v>
      </c>
      <c r="P2229" t="s">
        <v>65</v>
      </c>
      <c r="Q2229" s="2">
        <v>42720</v>
      </c>
      <c r="R2229" s="13"/>
      <c r="S2229" s="1">
        <v>42664</v>
      </c>
      <c r="T2229" t="s">
        <v>66</v>
      </c>
      <c r="U2229" s="2">
        <v>42811</v>
      </c>
      <c r="V2229" s="13"/>
      <c r="AC2229" s="1">
        <v>42699</v>
      </c>
      <c r="AD2229">
        <v>4129.88</v>
      </c>
    </row>
    <row r="2230" spans="1:30" x14ac:dyDescent="0.25">
      <c r="A2230" s="1">
        <v>42671</v>
      </c>
      <c r="B2230">
        <v>4046.3620000000001</v>
      </c>
      <c r="C2230" s="1">
        <v>42671</v>
      </c>
      <c r="D2230">
        <v>2126.41</v>
      </c>
      <c r="E2230" s="1">
        <v>42671</v>
      </c>
      <c r="F2230">
        <v>2.1686999999999999</v>
      </c>
      <c r="G2230" s="1">
        <v>39776</v>
      </c>
      <c r="H2230">
        <v>2.1687500000000002</v>
      </c>
      <c r="I2230" s="1">
        <v>42667</v>
      </c>
      <c r="J2230">
        <v>2144.25</v>
      </c>
      <c r="K2230" s="1">
        <v>42667</v>
      </c>
      <c r="L2230">
        <v>2138.75</v>
      </c>
      <c r="M2230" s="1">
        <v>42668</v>
      </c>
      <c r="N2230">
        <v>-5.4</v>
      </c>
      <c r="O2230" s="2">
        <v>42667</v>
      </c>
      <c r="P2230" t="s">
        <v>65</v>
      </c>
      <c r="Q2230" s="2">
        <v>42720</v>
      </c>
      <c r="R2230" s="13"/>
      <c r="S2230" s="1">
        <v>42667</v>
      </c>
      <c r="T2230" t="s">
        <v>66</v>
      </c>
      <c r="U2230" s="2">
        <v>42811</v>
      </c>
      <c r="V2230" s="13"/>
      <c r="AC2230" s="1">
        <v>42702</v>
      </c>
      <c r="AD2230">
        <v>4136.08</v>
      </c>
    </row>
    <row r="2231" spans="1:30" x14ac:dyDescent="0.25">
      <c r="A2231" s="1">
        <v>42674</v>
      </c>
      <c r="B2231">
        <v>4045.8910000000001</v>
      </c>
      <c r="C2231" s="1">
        <v>42674</v>
      </c>
      <c r="D2231">
        <v>2126.15</v>
      </c>
      <c r="E2231" s="1">
        <v>42674</v>
      </c>
      <c r="F2231">
        <v>2.169</v>
      </c>
      <c r="G2231" s="1">
        <v>39777</v>
      </c>
      <c r="H2231">
        <v>2.19625</v>
      </c>
      <c r="I2231" s="1">
        <v>42668</v>
      </c>
      <c r="J2231">
        <v>2138</v>
      </c>
      <c r="K2231" s="1">
        <v>42668</v>
      </c>
      <c r="L2231">
        <v>2132.5</v>
      </c>
      <c r="M2231" s="1">
        <v>42669</v>
      </c>
      <c r="N2231">
        <v>-5.4</v>
      </c>
      <c r="O2231" s="2">
        <v>42668</v>
      </c>
      <c r="P2231" t="s">
        <v>65</v>
      </c>
      <c r="Q2231" s="2">
        <v>42720</v>
      </c>
      <c r="R2231" s="13"/>
      <c r="S2231" s="1">
        <v>42668</v>
      </c>
      <c r="T2231" t="s">
        <v>66</v>
      </c>
      <c r="U2231" s="2">
        <v>42811</v>
      </c>
      <c r="V2231" s="13"/>
      <c r="AC2231" s="1">
        <v>42703</v>
      </c>
      <c r="AD2231">
        <v>4136.3500000000004</v>
      </c>
    </row>
    <row r="2232" spans="1:30" x14ac:dyDescent="0.25">
      <c r="A2232" s="1">
        <v>42675</v>
      </c>
      <c r="B2232">
        <v>4018.4749999999999</v>
      </c>
      <c r="C2232" s="1">
        <v>42675</v>
      </c>
      <c r="D2232">
        <v>2111.7199999999998</v>
      </c>
      <c r="E2232" s="1">
        <v>42675</v>
      </c>
      <c r="F2232">
        <v>2.1840000000000002</v>
      </c>
      <c r="G2232" s="1">
        <v>39778</v>
      </c>
      <c r="H2232">
        <v>2.1812499999999999</v>
      </c>
      <c r="I2232" s="1">
        <v>42669</v>
      </c>
      <c r="J2232">
        <v>2134</v>
      </c>
      <c r="K2232" s="1">
        <v>42669</v>
      </c>
      <c r="L2232">
        <v>2128.75</v>
      </c>
      <c r="M2232" s="1">
        <v>42670</v>
      </c>
      <c r="N2232">
        <v>-5.4</v>
      </c>
      <c r="O2232" s="2">
        <v>42669</v>
      </c>
      <c r="P2232" t="s">
        <v>65</v>
      </c>
      <c r="Q2232" s="2">
        <v>42720</v>
      </c>
      <c r="R2232" s="13"/>
      <c r="S2232" s="1">
        <v>42669</v>
      </c>
      <c r="T2232" t="s">
        <v>66</v>
      </c>
      <c r="U2232" s="2">
        <v>42811</v>
      </c>
      <c r="V2232" s="13"/>
      <c r="AC2232" s="1">
        <v>42704</v>
      </c>
      <c r="AD2232">
        <v>4136.21</v>
      </c>
    </row>
    <row r="2233" spans="1:30" x14ac:dyDescent="0.25">
      <c r="A2233" s="1">
        <v>42676</v>
      </c>
      <c r="B2233">
        <v>3992.7649999999999</v>
      </c>
      <c r="C2233" s="1">
        <v>42676</v>
      </c>
      <c r="D2233">
        <v>2097.94</v>
      </c>
      <c r="E2233" s="1">
        <v>42676</v>
      </c>
      <c r="F2233">
        <v>2.2002000000000002</v>
      </c>
      <c r="G2233" s="1">
        <v>39780</v>
      </c>
      <c r="H2233">
        <v>2.2168800000000002</v>
      </c>
      <c r="I2233" s="1">
        <v>42670</v>
      </c>
      <c r="J2233">
        <v>2123.5</v>
      </c>
      <c r="K2233" s="1">
        <v>42670</v>
      </c>
      <c r="L2233">
        <v>2118</v>
      </c>
      <c r="M2233" s="1">
        <v>42671</v>
      </c>
      <c r="N2233">
        <v>-5.3</v>
      </c>
      <c r="O2233" s="2">
        <v>42670</v>
      </c>
      <c r="P2233" t="s">
        <v>65</v>
      </c>
      <c r="Q2233" s="2">
        <v>42720</v>
      </c>
      <c r="R2233" s="13"/>
      <c r="S2233" s="1">
        <v>42670</v>
      </c>
      <c r="T2233" t="s">
        <v>66</v>
      </c>
      <c r="U2233" s="2">
        <v>42811</v>
      </c>
      <c r="V2233" s="13"/>
      <c r="AC2233" s="1">
        <v>42705</v>
      </c>
      <c r="AD2233">
        <v>4134.46</v>
      </c>
    </row>
    <row r="2234" spans="1:30" x14ac:dyDescent="0.25">
      <c r="A2234" s="1">
        <v>42677</v>
      </c>
      <c r="B2234">
        <v>3976.5619999999999</v>
      </c>
      <c r="C2234" s="1">
        <v>42677</v>
      </c>
      <c r="D2234">
        <v>2088.66</v>
      </c>
      <c r="E2234" s="1">
        <v>42677</v>
      </c>
      <c r="F2234">
        <v>2.2149999999999999</v>
      </c>
      <c r="G2234" s="1">
        <v>39783</v>
      </c>
      <c r="H2234">
        <v>2.2200000000000002</v>
      </c>
      <c r="I2234" s="1">
        <v>42671</v>
      </c>
      <c r="J2234">
        <v>2123.75</v>
      </c>
      <c r="K2234" s="1">
        <v>42671</v>
      </c>
      <c r="L2234">
        <v>2118.5</v>
      </c>
      <c r="M2234" s="1">
        <v>42674</v>
      </c>
      <c r="N2234">
        <v>-5.5</v>
      </c>
      <c r="O2234" s="2">
        <v>42671</v>
      </c>
      <c r="P2234" t="s">
        <v>65</v>
      </c>
      <c r="Q2234" s="2">
        <v>42720</v>
      </c>
      <c r="R2234" s="13"/>
      <c r="S2234" s="1">
        <v>42671</v>
      </c>
      <c r="T2234" t="s">
        <v>66</v>
      </c>
      <c r="U2234" s="2">
        <v>42811</v>
      </c>
      <c r="V2234" s="13"/>
      <c r="AC2234" s="1">
        <v>42706</v>
      </c>
      <c r="AD2234">
        <v>4134.72</v>
      </c>
    </row>
    <row r="2235" spans="1:30" x14ac:dyDescent="0.25">
      <c r="A2235" s="1">
        <v>42678</v>
      </c>
      <c r="B2235">
        <v>3970.0239999999999</v>
      </c>
      <c r="C2235" s="1">
        <v>42678</v>
      </c>
      <c r="D2235">
        <v>2085.1799999999998</v>
      </c>
      <c r="E2235" s="1">
        <v>42678</v>
      </c>
      <c r="F2235">
        <v>2.2189000000000001</v>
      </c>
      <c r="G2235" s="1">
        <v>39784</v>
      </c>
      <c r="H2235">
        <v>2.21</v>
      </c>
      <c r="I2235" s="1">
        <v>42674</v>
      </c>
      <c r="J2235">
        <v>2120</v>
      </c>
      <c r="K2235" s="1">
        <v>42674</v>
      </c>
      <c r="L2235">
        <v>2114.5</v>
      </c>
      <c r="M2235" s="1">
        <v>42675</v>
      </c>
      <c r="N2235">
        <v>-5.5</v>
      </c>
      <c r="O2235" s="2">
        <v>42674</v>
      </c>
      <c r="P2235" t="s">
        <v>65</v>
      </c>
      <c r="Q2235" s="2">
        <v>42720</v>
      </c>
      <c r="R2235" s="13"/>
      <c r="S2235" s="1">
        <v>42674</v>
      </c>
      <c r="T2235" t="s">
        <v>66</v>
      </c>
      <c r="U2235" s="2">
        <v>42811</v>
      </c>
      <c r="V2235" s="13"/>
      <c r="AC2235" s="1">
        <v>42709</v>
      </c>
      <c r="AD2235">
        <v>4137.42</v>
      </c>
    </row>
    <row r="2236" spans="1:30" x14ac:dyDescent="0.25">
      <c r="A2236" s="1">
        <v>42681</v>
      </c>
      <c r="B2236">
        <v>4058.3040000000001</v>
      </c>
      <c r="C2236" s="1">
        <v>42681</v>
      </c>
      <c r="D2236">
        <v>2131.52</v>
      </c>
      <c r="E2236" s="1">
        <v>42681</v>
      </c>
      <c r="F2236">
        <v>2.1707999999999998</v>
      </c>
      <c r="G2236" s="1">
        <v>39785</v>
      </c>
      <c r="H2236">
        <v>2.2012499999999999</v>
      </c>
      <c r="I2236" s="1">
        <v>42675</v>
      </c>
      <c r="J2236">
        <v>2103.75</v>
      </c>
      <c r="K2236" s="1">
        <v>42675</v>
      </c>
      <c r="L2236">
        <v>2098.25</v>
      </c>
      <c r="M2236" s="1">
        <v>42676</v>
      </c>
      <c r="N2236">
        <v>-5.5</v>
      </c>
      <c r="O2236" s="2">
        <v>42675</v>
      </c>
      <c r="P2236" t="s">
        <v>65</v>
      </c>
      <c r="Q2236" s="2">
        <v>42720</v>
      </c>
      <c r="R2236" s="13"/>
      <c r="S2236" s="1">
        <v>42675</v>
      </c>
      <c r="T2236" t="s">
        <v>66</v>
      </c>
      <c r="U2236" s="2">
        <v>42811</v>
      </c>
      <c r="V2236" s="13"/>
      <c r="AC2236" s="1">
        <v>42710</v>
      </c>
      <c r="AD2236">
        <v>4135.1400000000003</v>
      </c>
    </row>
    <row r="2237" spans="1:30" x14ac:dyDescent="0.25">
      <c r="A2237" s="1">
        <v>42682</v>
      </c>
      <c r="B2237">
        <v>4075.607</v>
      </c>
      <c r="C2237" s="1">
        <v>42682</v>
      </c>
      <c r="D2237">
        <v>2139.56</v>
      </c>
      <c r="E2237" s="1">
        <v>42682</v>
      </c>
      <c r="F2237">
        <v>2.1655000000000002</v>
      </c>
      <c r="G2237" s="1">
        <v>39786</v>
      </c>
      <c r="H2237">
        <v>2.1924999999999999</v>
      </c>
      <c r="I2237" s="1">
        <v>42676</v>
      </c>
      <c r="J2237">
        <v>2092.25</v>
      </c>
      <c r="K2237" s="1">
        <v>42676</v>
      </c>
      <c r="L2237">
        <v>2086.75</v>
      </c>
      <c r="M2237" s="1">
        <v>42677</v>
      </c>
      <c r="N2237">
        <v>-5.4</v>
      </c>
      <c r="O2237" s="2">
        <v>42676</v>
      </c>
      <c r="P2237" t="s">
        <v>65</v>
      </c>
      <c r="Q2237" s="2">
        <v>42720</v>
      </c>
      <c r="R2237" s="13"/>
      <c r="S2237" s="1">
        <v>42676</v>
      </c>
      <c r="T2237" t="s">
        <v>66</v>
      </c>
      <c r="U2237" s="2">
        <v>42811</v>
      </c>
      <c r="V2237" s="13"/>
      <c r="AC2237" s="1">
        <v>42711</v>
      </c>
      <c r="AD2237">
        <v>4118.8999999999996</v>
      </c>
    </row>
    <row r="2238" spans="1:30" x14ac:dyDescent="0.25">
      <c r="A2238" s="1">
        <v>42683</v>
      </c>
      <c r="B2238">
        <v>4121.027</v>
      </c>
      <c r="C2238" s="1">
        <v>42683</v>
      </c>
      <c r="D2238">
        <v>2163.2600000000002</v>
      </c>
      <c r="E2238" s="1">
        <v>42683</v>
      </c>
      <c r="F2238">
        <v>2.1394000000000002</v>
      </c>
      <c r="G2238" s="1">
        <v>39787</v>
      </c>
      <c r="H2238">
        <v>2.1856300000000002</v>
      </c>
      <c r="I2238" s="1">
        <v>42677</v>
      </c>
      <c r="J2238">
        <v>2083.5</v>
      </c>
      <c r="K2238" s="1">
        <v>42677</v>
      </c>
      <c r="L2238">
        <v>2078.25</v>
      </c>
      <c r="M2238" s="1">
        <v>42678</v>
      </c>
      <c r="N2238">
        <v>-5.5</v>
      </c>
      <c r="O2238" s="2">
        <v>42677</v>
      </c>
      <c r="P2238" t="s">
        <v>65</v>
      </c>
      <c r="Q2238" s="2">
        <v>42720</v>
      </c>
      <c r="R2238" s="13"/>
      <c r="S2238" s="1">
        <v>42677</v>
      </c>
      <c r="T2238" t="s">
        <v>66</v>
      </c>
      <c r="U2238" s="2">
        <v>42811</v>
      </c>
      <c r="V2238" s="13"/>
      <c r="AC2238" s="1">
        <v>42712</v>
      </c>
      <c r="AD2238">
        <v>4111.82</v>
      </c>
    </row>
    <row r="2239" spans="1:30" x14ac:dyDescent="0.25">
      <c r="A2239" s="1">
        <v>42684</v>
      </c>
      <c r="B2239">
        <v>4129.4579999999996</v>
      </c>
      <c r="C2239" s="1">
        <v>42684</v>
      </c>
      <c r="D2239">
        <v>2167.48</v>
      </c>
      <c r="E2239" s="1">
        <v>42684</v>
      </c>
      <c r="F2239">
        <v>2.1356000000000002</v>
      </c>
      <c r="G2239" s="1">
        <v>39790</v>
      </c>
      <c r="H2239">
        <v>2.1893799999999999</v>
      </c>
      <c r="I2239" s="1">
        <v>42678</v>
      </c>
      <c r="J2239">
        <v>2080</v>
      </c>
      <c r="K2239" s="1">
        <v>42678</v>
      </c>
      <c r="L2239">
        <v>2074.5</v>
      </c>
      <c r="M2239" s="1">
        <v>42681</v>
      </c>
      <c r="N2239">
        <v>-5.5</v>
      </c>
      <c r="O2239" s="2">
        <v>42678</v>
      </c>
      <c r="P2239" t="s">
        <v>65</v>
      </c>
      <c r="Q2239" s="2">
        <v>42720</v>
      </c>
      <c r="R2239" s="13"/>
      <c r="S2239" s="1">
        <v>42678</v>
      </c>
      <c r="T2239" t="s">
        <v>66</v>
      </c>
      <c r="U2239" s="2">
        <v>42811</v>
      </c>
      <c r="V2239" s="13"/>
      <c r="AC2239" s="1">
        <v>42713</v>
      </c>
      <c r="AD2239">
        <v>4096.79</v>
      </c>
    </row>
    <row r="2240" spans="1:30" x14ac:dyDescent="0.25">
      <c r="A2240" s="1">
        <v>42685</v>
      </c>
      <c r="B2240">
        <v>4123.6909999999998</v>
      </c>
      <c r="C2240" s="1">
        <v>42685</v>
      </c>
      <c r="D2240">
        <v>2164.4499999999998</v>
      </c>
      <c r="E2240" s="1">
        <v>42685</v>
      </c>
      <c r="F2240">
        <v>2.1390000000000002</v>
      </c>
      <c r="G2240" s="1">
        <v>39791</v>
      </c>
      <c r="H2240">
        <v>2.1637499999999998</v>
      </c>
      <c r="I2240" s="1">
        <v>42681</v>
      </c>
      <c r="J2240">
        <v>2129</v>
      </c>
      <c r="K2240" s="1">
        <v>42681</v>
      </c>
      <c r="L2240">
        <v>2123.5</v>
      </c>
      <c r="M2240" s="1">
        <v>42682</v>
      </c>
      <c r="N2240">
        <v>-5.4</v>
      </c>
      <c r="O2240" s="2">
        <v>42681</v>
      </c>
      <c r="P2240" t="s">
        <v>65</v>
      </c>
      <c r="Q2240" s="2">
        <v>42720</v>
      </c>
      <c r="R2240" s="13"/>
      <c r="S2240" s="1">
        <v>42681</v>
      </c>
      <c r="T2240" t="s">
        <v>66</v>
      </c>
      <c r="U2240" s="2">
        <v>42811</v>
      </c>
      <c r="V2240" s="13"/>
      <c r="AC2240" s="1">
        <v>42716</v>
      </c>
      <c r="AD2240">
        <v>4099.46</v>
      </c>
    </row>
    <row r="2241" spans="1:30" x14ac:dyDescent="0.25">
      <c r="A2241" s="1">
        <v>42688</v>
      </c>
      <c r="B2241">
        <v>4123.8140000000003</v>
      </c>
      <c r="C2241" s="1">
        <v>42688</v>
      </c>
      <c r="D2241">
        <v>2164.1999999999998</v>
      </c>
      <c r="E2241" s="1">
        <v>42688</v>
      </c>
      <c r="F2241">
        <v>2.141</v>
      </c>
      <c r="G2241" s="1">
        <v>39792</v>
      </c>
      <c r="H2241">
        <v>2.0987499999999999</v>
      </c>
      <c r="I2241" s="1">
        <v>42682</v>
      </c>
      <c r="J2241">
        <v>2135.5</v>
      </c>
      <c r="K2241" s="1">
        <v>42682</v>
      </c>
      <c r="L2241">
        <v>2130</v>
      </c>
      <c r="M2241" s="1">
        <v>42683</v>
      </c>
      <c r="N2241">
        <v>-5.7</v>
      </c>
      <c r="O2241" s="2">
        <v>42682</v>
      </c>
      <c r="P2241" t="s">
        <v>65</v>
      </c>
      <c r="Q2241" s="2">
        <v>42720</v>
      </c>
      <c r="R2241" s="13"/>
      <c r="S2241" s="1">
        <v>42682</v>
      </c>
      <c r="T2241" t="s">
        <v>66</v>
      </c>
      <c r="U2241" s="2">
        <v>42811</v>
      </c>
      <c r="V2241" s="13"/>
      <c r="AC2241" s="1">
        <v>42717</v>
      </c>
      <c r="AD2241">
        <v>4090.85</v>
      </c>
    </row>
    <row r="2242" spans="1:30" x14ac:dyDescent="0.25">
      <c r="A2242" s="1">
        <v>42689</v>
      </c>
      <c r="B2242">
        <v>4155.625</v>
      </c>
      <c r="C2242" s="1">
        <v>42689</v>
      </c>
      <c r="D2242">
        <v>2180.39</v>
      </c>
      <c r="E2242" s="1">
        <v>42689</v>
      </c>
      <c r="F2242">
        <v>2.1271</v>
      </c>
      <c r="G2242" s="1">
        <v>39793</v>
      </c>
      <c r="H2242">
        <v>1.9962499999999901</v>
      </c>
      <c r="I2242" s="1">
        <v>42683</v>
      </c>
      <c r="J2242">
        <v>2160.25</v>
      </c>
      <c r="K2242" s="1">
        <v>42683</v>
      </c>
      <c r="L2242">
        <v>2154.5</v>
      </c>
      <c r="M2242" s="1">
        <v>42684</v>
      </c>
      <c r="N2242">
        <v>-5.5</v>
      </c>
      <c r="O2242" s="2">
        <v>42683</v>
      </c>
      <c r="P2242" t="s">
        <v>65</v>
      </c>
      <c r="Q2242" s="2">
        <v>42720</v>
      </c>
      <c r="R2242" s="13"/>
      <c r="S2242" s="1">
        <v>42683</v>
      </c>
      <c r="T2242" t="s">
        <v>66</v>
      </c>
      <c r="U2242" s="2">
        <v>42811</v>
      </c>
      <c r="V2242" s="13"/>
      <c r="AC2242" s="1">
        <v>42718</v>
      </c>
      <c r="AD2242">
        <v>4102.9399999999996</v>
      </c>
    </row>
    <row r="2243" spans="1:30" x14ac:dyDescent="0.25">
      <c r="A2243" s="1">
        <v>42690</v>
      </c>
      <c r="B2243">
        <v>4150.2120000000004</v>
      </c>
      <c r="C2243" s="1">
        <v>42690</v>
      </c>
      <c r="D2243">
        <v>2176.94</v>
      </c>
      <c r="E2243" s="1">
        <v>42690</v>
      </c>
      <c r="F2243">
        <v>2.1318999999999999</v>
      </c>
      <c r="G2243" s="1">
        <v>39794</v>
      </c>
      <c r="H2243">
        <v>1.9212499999999999</v>
      </c>
      <c r="I2243" s="1">
        <v>42684</v>
      </c>
      <c r="J2243">
        <v>2167.25</v>
      </c>
      <c r="K2243" s="1">
        <v>42684</v>
      </c>
      <c r="L2243">
        <v>2161.75</v>
      </c>
      <c r="M2243" s="1">
        <v>42685</v>
      </c>
      <c r="N2243">
        <v>-5.3</v>
      </c>
      <c r="O2243" s="2">
        <v>42684</v>
      </c>
      <c r="P2243" t="s">
        <v>65</v>
      </c>
      <c r="Q2243" s="2">
        <v>42720</v>
      </c>
      <c r="R2243" s="13"/>
      <c r="S2243" s="1">
        <v>42684</v>
      </c>
      <c r="T2243" t="s">
        <v>66</v>
      </c>
      <c r="U2243" s="2">
        <v>42811</v>
      </c>
      <c r="V2243" s="13"/>
      <c r="AC2243" s="1">
        <v>42719</v>
      </c>
      <c r="AD2243">
        <v>4104.2</v>
      </c>
    </row>
    <row r="2244" spans="1:30" x14ac:dyDescent="0.25">
      <c r="A2244" s="1">
        <v>42691</v>
      </c>
      <c r="B2244">
        <v>4169.866</v>
      </c>
      <c r="C2244" s="1">
        <v>42691</v>
      </c>
      <c r="D2244">
        <v>2187.12</v>
      </c>
      <c r="E2244" s="1">
        <v>42691</v>
      </c>
      <c r="F2244">
        <v>2.1219000000000001</v>
      </c>
      <c r="G2244" s="1">
        <v>39797</v>
      </c>
      <c r="H2244">
        <v>1.8712499999999901</v>
      </c>
      <c r="I2244" s="1">
        <v>42685</v>
      </c>
      <c r="J2244">
        <v>2161.5</v>
      </c>
      <c r="K2244" s="1">
        <v>42685</v>
      </c>
      <c r="L2244">
        <v>2156.25</v>
      </c>
      <c r="M2244" s="1">
        <v>42688</v>
      </c>
      <c r="N2244">
        <v>-5</v>
      </c>
      <c r="O2244" s="2">
        <v>42685</v>
      </c>
      <c r="P2244" t="s">
        <v>65</v>
      </c>
      <c r="Q2244" s="2">
        <v>42720</v>
      </c>
      <c r="R2244" s="13"/>
      <c r="S2244" s="1">
        <v>42685</v>
      </c>
      <c r="T2244" t="s">
        <v>66</v>
      </c>
      <c r="U2244" s="2">
        <v>42811</v>
      </c>
      <c r="V2244" s="13"/>
      <c r="AC2244" s="1">
        <v>42720</v>
      </c>
      <c r="AD2244">
        <v>4104.3999999999996</v>
      </c>
    </row>
    <row r="2245" spans="1:30" x14ac:dyDescent="0.25">
      <c r="A2245" s="1">
        <v>42692</v>
      </c>
      <c r="B2245">
        <v>4160.5780000000004</v>
      </c>
      <c r="C2245" s="1">
        <v>42692</v>
      </c>
      <c r="D2245">
        <v>2181.9</v>
      </c>
      <c r="E2245" s="1">
        <v>42692</v>
      </c>
      <c r="F2245">
        <v>2.1280000000000001</v>
      </c>
      <c r="G2245" s="1">
        <v>39798</v>
      </c>
      <c r="H2245">
        <v>1.8474999999999999</v>
      </c>
      <c r="I2245" s="1">
        <v>42688</v>
      </c>
      <c r="J2245">
        <v>2160.5</v>
      </c>
      <c r="K2245" s="1">
        <v>42688</v>
      </c>
      <c r="L2245">
        <v>2155.5</v>
      </c>
      <c r="M2245" s="1">
        <v>42689</v>
      </c>
      <c r="N2245">
        <v>-4.9000000000000004</v>
      </c>
      <c r="O2245" s="2">
        <v>42688</v>
      </c>
      <c r="P2245" t="s">
        <v>65</v>
      </c>
      <c r="Q2245" s="2">
        <v>42720</v>
      </c>
      <c r="R2245" s="13"/>
      <c r="S2245" s="1">
        <v>42688</v>
      </c>
      <c r="T2245" t="s">
        <v>66</v>
      </c>
      <c r="U2245" s="2">
        <v>42811</v>
      </c>
      <c r="V2245" s="13"/>
      <c r="AC2245" s="1">
        <v>42723</v>
      </c>
      <c r="AD2245">
        <v>4104.7</v>
      </c>
    </row>
    <row r="2246" spans="1:30" x14ac:dyDescent="0.25">
      <c r="A2246" s="1">
        <v>42695</v>
      </c>
      <c r="B2246">
        <v>4191.683</v>
      </c>
      <c r="C2246" s="1">
        <v>42695</v>
      </c>
      <c r="D2246">
        <v>2198.1799999999998</v>
      </c>
      <c r="E2246" s="1">
        <v>42695</v>
      </c>
      <c r="F2246">
        <v>2.1128999999999998</v>
      </c>
      <c r="G2246" s="1">
        <v>39799</v>
      </c>
      <c r="H2246">
        <v>1.5774999999999999</v>
      </c>
      <c r="I2246" s="1">
        <v>42689</v>
      </c>
      <c r="J2246">
        <v>2179.25</v>
      </c>
      <c r="K2246" s="1">
        <v>42689</v>
      </c>
      <c r="L2246">
        <v>2174.5</v>
      </c>
      <c r="M2246" s="1">
        <v>42690</v>
      </c>
      <c r="N2246">
        <v>-5</v>
      </c>
      <c r="O2246" s="2">
        <v>42689</v>
      </c>
      <c r="P2246" t="s">
        <v>65</v>
      </c>
      <c r="Q2246" s="2">
        <v>42720</v>
      </c>
      <c r="R2246" s="13"/>
      <c r="S2246" s="1">
        <v>42689</v>
      </c>
      <c r="T2246" t="s">
        <v>66</v>
      </c>
      <c r="U2246" s="2">
        <v>42811</v>
      </c>
      <c r="V2246" s="13"/>
      <c r="AC2246" s="1">
        <v>42724</v>
      </c>
      <c r="AD2246">
        <v>4104.1499999999996</v>
      </c>
    </row>
    <row r="2247" spans="1:30" x14ac:dyDescent="0.25">
      <c r="A2247" s="1">
        <v>42696</v>
      </c>
      <c r="B2247">
        <v>4200.9459999999999</v>
      </c>
      <c r="C2247" s="1">
        <v>42696</v>
      </c>
      <c r="D2247">
        <v>2202.94</v>
      </c>
      <c r="E2247" s="1">
        <v>42696</v>
      </c>
      <c r="F2247">
        <v>2.109</v>
      </c>
      <c r="G2247" s="1">
        <v>39800</v>
      </c>
      <c r="H2247">
        <v>1.5249999999999999</v>
      </c>
      <c r="I2247" s="1">
        <v>42690</v>
      </c>
      <c r="J2247">
        <v>2172.75</v>
      </c>
      <c r="K2247" s="1">
        <v>42690</v>
      </c>
      <c r="L2247">
        <v>2167.75</v>
      </c>
      <c r="M2247" s="1">
        <v>42691</v>
      </c>
      <c r="N2247">
        <v>-4.9000000000000004</v>
      </c>
      <c r="O2247" s="2">
        <v>42690</v>
      </c>
      <c r="P2247" t="s">
        <v>65</v>
      </c>
      <c r="Q2247" s="2">
        <v>42720</v>
      </c>
      <c r="R2247" s="13"/>
      <c r="S2247" s="1">
        <v>42690</v>
      </c>
      <c r="T2247" t="s">
        <v>66</v>
      </c>
      <c r="U2247" s="2">
        <v>42811</v>
      </c>
      <c r="V2247" s="13"/>
      <c r="AC2247" s="1">
        <v>42725</v>
      </c>
      <c r="AD2247">
        <v>4106.17</v>
      </c>
    </row>
    <row r="2248" spans="1:30" x14ac:dyDescent="0.25">
      <c r="A2248" s="1">
        <v>42697</v>
      </c>
      <c r="B2248">
        <v>4204.49</v>
      </c>
      <c r="C2248" s="1">
        <v>42697</v>
      </c>
      <c r="D2248">
        <v>2204.7199999999998</v>
      </c>
      <c r="E2248" s="1">
        <v>42697</v>
      </c>
      <c r="F2248">
        <v>2.1074999999999999</v>
      </c>
      <c r="G2248" s="1">
        <v>39801</v>
      </c>
      <c r="H2248">
        <v>1.4975000000000001</v>
      </c>
      <c r="I2248" s="1">
        <v>42691</v>
      </c>
      <c r="J2248">
        <v>2184.25</v>
      </c>
      <c r="K2248" s="1">
        <v>42691</v>
      </c>
      <c r="L2248">
        <v>2179.5</v>
      </c>
      <c r="M2248" s="1">
        <v>42692</v>
      </c>
      <c r="N2248">
        <v>-5</v>
      </c>
      <c r="O2248" s="2">
        <v>42691</v>
      </c>
      <c r="P2248" t="s">
        <v>65</v>
      </c>
      <c r="Q2248" s="2">
        <v>42720</v>
      </c>
      <c r="R2248" s="13"/>
      <c r="S2248" s="1">
        <v>42691</v>
      </c>
      <c r="T2248" t="s">
        <v>66</v>
      </c>
      <c r="U2248" s="2">
        <v>42811</v>
      </c>
      <c r="V2248" s="13"/>
      <c r="AC2248" s="1">
        <v>42726</v>
      </c>
      <c r="AD2248">
        <v>4106.38</v>
      </c>
    </row>
    <row r="2249" spans="1:30" x14ac:dyDescent="0.25">
      <c r="A2249" s="1">
        <v>42699</v>
      </c>
      <c r="B2249">
        <v>4221.0240000000003</v>
      </c>
      <c r="C2249" s="1">
        <v>42699</v>
      </c>
      <c r="D2249">
        <v>2213.35</v>
      </c>
      <c r="E2249" s="1">
        <v>42699</v>
      </c>
      <c r="F2249">
        <v>2.0994000000000002</v>
      </c>
      <c r="G2249" s="1">
        <v>39804</v>
      </c>
      <c r="H2249">
        <v>1.4662500000000001</v>
      </c>
      <c r="I2249" s="1">
        <v>42692</v>
      </c>
      <c r="J2249">
        <v>2180.75</v>
      </c>
      <c r="K2249" s="1">
        <v>42692</v>
      </c>
      <c r="L2249">
        <v>2175.75</v>
      </c>
      <c r="M2249" s="1">
        <v>42695</v>
      </c>
      <c r="N2249">
        <v>-5</v>
      </c>
      <c r="O2249" s="2">
        <v>42692</v>
      </c>
      <c r="P2249" t="s">
        <v>65</v>
      </c>
      <c r="Q2249" s="2">
        <v>42720</v>
      </c>
      <c r="R2249" s="13"/>
      <c r="S2249" s="1">
        <v>42692</v>
      </c>
      <c r="T2249" t="s">
        <v>66</v>
      </c>
      <c r="U2249" s="2">
        <v>42811</v>
      </c>
      <c r="V2249" s="13"/>
      <c r="AC2249" s="1">
        <v>42727</v>
      </c>
      <c r="AD2249">
        <v>4106.6000000000004</v>
      </c>
    </row>
    <row r="2250" spans="1:30" x14ac:dyDescent="0.25">
      <c r="A2250" s="1">
        <v>42702</v>
      </c>
      <c r="B2250">
        <v>4199.3869999999997</v>
      </c>
      <c r="C2250" s="1">
        <v>42702</v>
      </c>
      <c r="D2250">
        <v>2201.7199999999998</v>
      </c>
      <c r="E2250" s="1">
        <v>42702</v>
      </c>
      <c r="F2250">
        <v>2.1116000000000001</v>
      </c>
      <c r="G2250" s="1">
        <v>39805</v>
      </c>
      <c r="H2250">
        <v>1.4662500000000001</v>
      </c>
      <c r="I2250" s="1">
        <v>42695</v>
      </c>
      <c r="J2250">
        <v>2193</v>
      </c>
      <c r="K2250" s="1">
        <v>42695</v>
      </c>
      <c r="L2250">
        <v>2188</v>
      </c>
      <c r="M2250" s="1">
        <v>42696</v>
      </c>
      <c r="N2250">
        <v>-5.0999999999999996</v>
      </c>
      <c r="O2250" s="2">
        <v>42695</v>
      </c>
      <c r="P2250" t="s">
        <v>65</v>
      </c>
      <c r="Q2250" s="2">
        <v>42720</v>
      </c>
      <c r="R2250" s="13"/>
      <c r="S2250" s="1">
        <v>42695</v>
      </c>
      <c r="T2250" t="s">
        <v>66</v>
      </c>
      <c r="U2250" s="2">
        <v>42811</v>
      </c>
      <c r="V2250" s="13"/>
      <c r="AC2250" s="1">
        <v>42731</v>
      </c>
      <c r="AD2250">
        <v>4106.6099999999997</v>
      </c>
    </row>
    <row r="2251" spans="1:30" x14ac:dyDescent="0.25">
      <c r="A2251" s="1">
        <v>42703</v>
      </c>
      <c r="B2251">
        <v>4205.9849999999997</v>
      </c>
      <c r="C2251" s="1">
        <v>42703</v>
      </c>
      <c r="D2251">
        <v>2204.66</v>
      </c>
      <c r="E2251" s="1">
        <v>42703</v>
      </c>
      <c r="F2251">
        <v>2.1105999999999998</v>
      </c>
      <c r="G2251" s="1">
        <v>39806</v>
      </c>
      <c r="H2251">
        <v>1.4675</v>
      </c>
      <c r="I2251" s="1">
        <v>42696</v>
      </c>
      <c r="J2251">
        <v>2200.25</v>
      </c>
      <c r="K2251" s="1">
        <v>42696</v>
      </c>
      <c r="L2251">
        <v>2195.25</v>
      </c>
      <c r="M2251" s="1">
        <v>42697</v>
      </c>
      <c r="N2251">
        <v>-5.0999999999999996</v>
      </c>
      <c r="O2251" s="2">
        <v>42696</v>
      </c>
      <c r="P2251" t="s">
        <v>65</v>
      </c>
      <c r="Q2251" s="2">
        <v>42720</v>
      </c>
      <c r="R2251" s="13"/>
      <c r="S2251" s="1">
        <v>42696</v>
      </c>
      <c r="T2251" t="s">
        <v>66</v>
      </c>
      <c r="U2251" s="2">
        <v>42811</v>
      </c>
      <c r="V2251" s="13"/>
      <c r="AC2251" s="1">
        <v>42732</v>
      </c>
      <c r="AD2251">
        <v>4108.76</v>
      </c>
    </row>
    <row r="2252" spans="1:30" x14ac:dyDescent="0.25">
      <c r="A2252" s="1">
        <v>42704</v>
      </c>
      <c r="B2252">
        <v>4195.7299999999996</v>
      </c>
      <c r="C2252" s="1">
        <v>42704</v>
      </c>
      <c r="D2252">
        <v>2198.81</v>
      </c>
      <c r="E2252" s="1">
        <v>42704</v>
      </c>
      <c r="F2252">
        <v>2.1181999999999999</v>
      </c>
      <c r="G2252" s="1">
        <v>39808</v>
      </c>
      <c r="H2252">
        <v>1.4675</v>
      </c>
      <c r="I2252" s="1">
        <v>42697</v>
      </c>
      <c r="J2252">
        <v>2200.75</v>
      </c>
      <c r="K2252" s="1">
        <v>42697</v>
      </c>
      <c r="L2252">
        <v>2195.75</v>
      </c>
      <c r="M2252" s="1">
        <v>42699</v>
      </c>
      <c r="N2252">
        <v>-5</v>
      </c>
      <c r="O2252" s="2">
        <v>42697</v>
      </c>
      <c r="P2252" t="s">
        <v>65</v>
      </c>
      <c r="Q2252" s="2">
        <v>42720</v>
      </c>
      <c r="R2252" s="13"/>
      <c r="S2252" s="1">
        <v>42697</v>
      </c>
      <c r="T2252" t="s">
        <v>66</v>
      </c>
      <c r="U2252" s="2">
        <v>42811</v>
      </c>
      <c r="V2252" s="13"/>
      <c r="AC2252" s="1">
        <v>42733</v>
      </c>
      <c r="AD2252">
        <v>4108.43</v>
      </c>
    </row>
    <row r="2253" spans="1:30" x14ac:dyDescent="0.25">
      <c r="A2253" s="1">
        <v>42705</v>
      </c>
      <c r="B2253">
        <v>4181.1480000000001</v>
      </c>
      <c r="C2253" s="1">
        <v>42705</v>
      </c>
      <c r="D2253">
        <v>2191.08</v>
      </c>
      <c r="E2253" s="1">
        <v>42705</v>
      </c>
      <c r="F2253">
        <v>2.1257000000000001</v>
      </c>
      <c r="G2253" s="1">
        <v>39811</v>
      </c>
      <c r="H2253">
        <v>1.45875</v>
      </c>
      <c r="I2253" s="1">
        <v>42699</v>
      </c>
      <c r="J2253">
        <v>2211.25</v>
      </c>
      <c r="K2253" s="1">
        <v>42699</v>
      </c>
      <c r="L2253">
        <v>2206.25</v>
      </c>
      <c r="M2253" s="1">
        <v>42702</v>
      </c>
      <c r="N2253">
        <v>-5</v>
      </c>
      <c r="O2253" s="2">
        <v>42699</v>
      </c>
      <c r="P2253" t="s">
        <v>65</v>
      </c>
      <c r="Q2253" s="2">
        <v>42720</v>
      </c>
      <c r="R2253" s="13"/>
      <c r="S2253" s="1">
        <v>42699</v>
      </c>
      <c r="T2253" t="s">
        <v>66</v>
      </c>
      <c r="U2253" s="2">
        <v>42811</v>
      </c>
      <c r="V2253" s="13"/>
      <c r="AC2253" s="1">
        <v>42734</v>
      </c>
      <c r="AD2253">
        <v>4104.5600000000004</v>
      </c>
    </row>
    <row r="2254" spans="1:30" x14ac:dyDescent="0.25">
      <c r="A2254" s="1">
        <v>42706</v>
      </c>
      <c r="B2254">
        <v>4182.8100000000004</v>
      </c>
      <c r="C2254" s="1">
        <v>42706</v>
      </c>
      <c r="D2254">
        <v>2191.9499999999998</v>
      </c>
      <c r="E2254" s="1">
        <v>42706</v>
      </c>
      <c r="F2254">
        <v>2.125</v>
      </c>
      <c r="G2254" s="1">
        <v>39812</v>
      </c>
      <c r="H2254">
        <v>1.4350000000000001</v>
      </c>
      <c r="I2254" s="1">
        <v>42702</v>
      </c>
      <c r="J2254">
        <v>2200.75</v>
      </c>
      <c r="K2254" s="1">
        <v>42702</v>
      </c>
      <c r="L2254">
        <v>2195.75</v>
      </c>
      <c r="M2254" s="1">
        <v>42703</v>
      </c>
      <c r="N2254">
        <v>-5.0999999999999996</v>
      </c>
      <c r="O2254" s="2">
        <v>42702</v>
      </c>
      <c r="P2254" t="s">
        <v>65</v>
      </c>
      <c r="Q2254" s="2">
        <v>42720</v>
      </c>
      <c r="R2254" s="13"/>
      <c r="S2254" s="1">
        <v>42702</v>
      </c>
      <c r="T2254" t="s">
        <v>66</v>
      </c>
      <c r="U2254" s="2">
        <v>42811</v>
      </c>
      <c r="V2254" s="13"/>
      <c r="AC2254" s="1">
        <v>42738</v>
      </c>
      <c r="AD2254">
        <v>4115.68</v>
      </c>
    </row>
    <row r="2255" spans="1:30" x14ac:dyDescent="0.25">
      <c r="A2255" s="1">
        <v>42709</v>
      </c>
      <c r="B2255">
        <v>4207.5649999999996</v>
      </c>
      <c r="C2255" s="1">
        <v>42709</v>
      </c>
      <c r="D2255">
        <v>2204.71</v>
      </c>
      <c r="E2255" s="1">
        <v>42709</v>
      </c>
      <c r="F2255">
        <v>2.1131000000000002</v>
      </c>
      <c r="G2255" s="1">
        <v>39813</v>
      </c>
      <c r="H2255">
        <v>1.425</v>
      </c>
      <c r="I2255" s="1">
        <v>42703</v>
      </c>
      <c r="J2255">
        <v>2203.75</v>
      </c>
      <c r="K2255" s="1">
        <v>42703</v>
      </c>
      <c r="L2255">
        <v>2198.75</v>
      </c>
      <c r="M2255" s="1">
        <v>42704</v>
      </c>
      <c r="N2255">
        <v>-5.0999999999999996</v>
      </c>
      <c r="O2255" s="2">
        <v>42703</v>
      </c>
      <c r="P2255" t="s">
        <v>65</v>
      </c>
      <c r="Q2255" s="2">
        <v>42720</v>
      </c>
      <c r="R2255" s="13"/>
      <c r="S2255" s="1">
        <v>42703</v>
      </c>
      <c r="T2255" t="s">
        <v>66</v>
      </c>
      <c r="U2255" s="2">
        <v>42811</v>
      </c>
      <c r="V2255" s="13"/>
      <c r="AC2255" s="1">
        <v>42739</v>
      </c>
      <c r="AD2255">
        <v>4112.68</v>
      </c>
    </row>
    <row r="2256" spans="1:30" x14ac:dyDescent="0.25">
      <c r="A2256" s="1">
        <v>42710</v>
      </c>
      <c r="B2256">
        <v>4222.0360000000001</v>
      </c>
      <c r="C2256" s="1">
        <v>42710</v>
      </c>
      <c r="D2256">
        <v>2212.23</v>
      </c>
      <c r="E2256" s="1">
        <v>42710</v>
      </c>
      <c r="F2256">
        <v>2.1059999999999999</v>
      </c>
      <c r="G2256" s="1">
        <v>39815</v>
      </c>
      <c r="H2256">
        <v>1.4125000000000001</v>
      </c>
      <c r="I2256" s="1">
        <v>42704</v>
      </c>
      <c r="J2256">
        <v>2198.75</v>
      </c>
      <c r="K2256" s="1">
        <v>42704</v>
      </c>
      <c r="L2256">
        <v>2193.75</v>
      </c>
      <c r="M2256" s="1">
        <v>42705</v>
      </c>
      <c r="N2256">
        <v>-5.2</v>
      </c>
      <c r="O2256" s="2">
        <v>42704</v>
      </c>
      <c r="P2256" t="s">
        <v>65</v>
      </c>
      <c r="Q2256" s="2">
        <v>42720</v>
      </c>
      <c r="R2256" s="13"/>
      <c r="S2256" s="1">
        <v>42704</v>
      </c>
      <c r="T2256" t="s">
        <v>66</v>
      </c>
      <c r="U2256" s="2">
        <v>42811</v>
      </c>
      <c r="V2256" s="13"/>
      <c r="AC2256" s="1">
        <v>42740</v>
      </c>
      <c r="AD2256">
        <v>4113.8599999999997</v>
      </c>
    </row>
    <row r="2257" spans="1:30" x14ac:dyDescent="0.25">
      <c r="A2257" s="1">
        <v>42711</v>
      </c>
      <c r="B2257">
        <v>4278.4380000000001</v>
      </c>
      <c r="C2257" s="1">
        <v>42711</v>
      </c>
      <c r="D2257">
        <v>2241.35</v>
      </c>
      <c r="E2257" s="1">
        <v>42711</v>
      </c>
      <c r="F2257">
        <v>2.0781000000000001</v>
      </c>
      <c r="G2257" s="1">
        <v>39818</v>
      </c>
      <c r="H2257">
        <v>1.4212499999999999</v>
      </c>
      <c r="I2257" s="1">
        <v>42705</v>
      </c>
      <c r="J2257">
        <v>2192</v>
      </c>
      <c r="K2257" s="1">
        <v>42705</v>
      </c>
      <c r="L2257">
        <v>2187</v>
      </c>
      <c r="M2257" s="1">
        <v>42706</v>
      </c>
      <c r="N2257">
        <v>-5.3</v>
      </c>
      <c r="O2257" s="2">
        <v>42705</v>
      </c>
      <c r="P2257" t="s">
        <v>65</v>
      </c>
      <c r="Q2257" s="2">
        <v>42720</v>
      </c>
      <c r="R2257" s="13"/>
      <c r="S2257" s="1">
        <v>42705</v>
      </c>
      <c r="T2257" t="s">
        <v>66</v>
      </c>
      <c r="U2257" s="2">
        <v>42811</v>
      </c>
      <c r="V2257" s="13"/>
      <c r="AC2257" s="1">
        <v>42741</v>
      </c>
      <c r="AD2257">
        <v>4109.57</v>
      </c>
    </row>
    <row r="2258" spans="1:30" x14ac:dyDescent="0.25">
      <c r="A2258" s="1">
        <v>42712</v>
      </c>
      <c r="B2258">
        <v>4288.1040000000003</v>
      </c>
      <c r="C2258" s="1">
        <v>42712</v>
      </c>
      <c r="D2258">
        <v>2246.19</v>
      </c>
      <c r="E2258" s="1">
        <v>42712</v>
      </c>
      <c r="F2258">
        <v>2.0749</v>
      </c>
      <c r="G2258" s="1">
        <v>39819</v>
      </c>
      <c r="H2258">
        <v>1.4112499999999999</v>
      </c>
      <c r="I2258" s="1">
        <v>42706</v>
      </c>
      <c r="J2258">
        <v>2192</v>
      </c>
      <c r="K2258" s="1">
        <v>42706</v>
      </c>
      <c r="L2258">
        <v>2186.75</v>
      </c>
      <c r="M2258" s="1">
        <v>42709</v>
      </c>
      <c r="N2258">
        <v>-5.3</v>
      </c>
      <c r="O2258" s="2">
        <v>42706</v>
      </c>
      <c r="P2258" t="s">
        <v>65</v>
      </c>
      <c r="Q2258" s="2">
        <v>42720</v>
      </c>
      <c r="R2258" s="13"/>
      <c r="S2258" s="1">
        <v>42706</v>
      </c>
      <c r="T2258" t="s">
        <v>66</v>
      </c>
      <c r="U2258" s="2">
        <v>42811</v>
      </c>
      <c r="V2258" s="13"/>
      <c r="AC2258" s="1">
        <v>42744</v>
      </c>
      <c r="AD2258">
        <v>4114.2700000000004</v>
      </c>
    </row>
    <row r="2259" spans="1:30" x14ac:dyDescent="0.25">
      <c r="A2259" s="1">
        <v>42713</v>
      </c>
      <c r="B2259">
        <v>4313.6049999999996</v>
      </c>
      <c r="C2259" s="1">
        <v>42713</v>
      </c>
      <c r="D2259">
        <v>2259.5300000000002</v>
      </c>
      <c r="E2259" s="1">
        <v>42713</v>
      </c>
      <c r="F2259">
        <v>2.0627</v>
      </c>
      <c r="G2259" s="1">
        <v>39820</v>
      </c>
      <c r="H2259">
        <v>1.3975</v>
      </c>
      <c r="I2259" s="1">
        <v>42709</v>
      </c>
      <c r="J2259">
        <v>2204.25</v>
      </c>
      <c r="K2259" s="1">
        <v>42709</v>
      </c>
      <c r="L2259">
        <v>2199</v>
      </c>
      <c r="M2259" s="1">
        <v>42710</v>
      </c>
      <c r="N2259">
        <v>-5.4</v>
      </c>
      <c r="O2259" s="2">
        <v>42709</v>
      </c>
      <c r="P2259" t="s">
        <v>65</v>
      </c>
      <c r="Q2259" s="2">
        <v>42720</v>
      </c>
      <c r="R2259" s="13"/>
      <c r="S2259" s="1">
        <v>42709</v>
      </c>
      <c r="T2259" t="s">
        <v>66</v>
      </c>
      <c r="U2259" s="2">
        <v>42811</v>
      </c>
      <c r="V2259" s="13"/>
      <c r="AC2259" s="1">
        <v>42745</v>
      </c>
      <c r="AD2259">
        <v>4114.2299999999996</v>
      </c>
    </row>
    <row r="2260" spans="1:30" x14ac:dyDescent="0.25">
      <c r="A2260" s="1">
        <v>42716</v>
      </c>
      <c r="B2260">
        <v>4308.9390000000003</v>
      </c>
      <c r="C2260" s="1">
        <v>42716</v>
      </c>
      <c r="D2260">
        <v>2256.96</v>
      </c>
      <c r="E2260" s="1">
        <v>42716</v>
      </c>
      <c r="F2260">
        <v>2.0651999999999999</v>
      </c>
      <c r="G2260" s="1">
        <v>39821</v>
      </c>
      <c r="H2260">
        <v>1.35375</v>
      </c>
      <c r="I2260" s="1">
        <v>42710</v>
      </c>
      <c r="J2260">
        <v>2210</v>
      </c>
      <c r="K2260" s="1">
        <v>42710</v>
      </c>
      <c r="L2260">
        <v>2204.75</v>
      </c>
      <c r="M2260" s="1">
        <v>42711</v>
      </c>
      <c r="N2260">
        <v>-5.3</v>
      </c>
      <c r="O2260" s="2">
        <v>42710</v>
      </c>
      <c r="P2260" t="s">
        <v>65</v>
      </c>
      <c r="Q2260" s="2">
        <v>42720</v>
      </c>
      <c r="R2260" s="13"/>
      <c r="S2260" s="1">
        <v>42710</v>
      </c>
      <c r="T2260" t="s">
        <v>66</v>
      </c>
      <c r="U2260" s="2">
        <v>42811</v>
      </c>
      <c r="V2260" s="13"/>
      <c r="AC2260" s="1">
        <v>42746</v>
      </c>
      <c r="AD2260">
        <v>4114.58</v>
      </c>
    </row>
    <row r="2261" spans="1:30" x14ac:dyDescent="0.25">
      <c r="A2261" s="1">
        <v>42717</v>
      </c>
      <c r="B2261">
        <v>4337.8609999999999</v>
      </c>
      <c r="C2261" s="1">
        <v>42717</v>
      </c>
      <c r="D2261">
        <v>2271.7199999999998</v>
      </c>
      <c r="E2261" s="1">
        <v>42717</v>
      </c>
      <c r="F2261">
        <v>2.0518000000000001</v>
      </c>
      <c r="G2261" s="1">
        <v>39822</v>
      </c>
      <c r="H2261">
        <v>1.26</v>
      </c>
      <c r="I2261" s="1">
        <v>42711</v>
      </c>
      <c r="J2261">
        <v>2236.75</v>
      </c>
      <c r="K2261" s="1">
        <v>42711</v>
      </c>
      <c r="L2261">
        <v>2231.5</v>
      </c>
      <c r="M2261" s="1">
        <v>42712</v>
      </c>
      <c r="N2261">
        <v>-5.3</v>
      </c>
      <c r="O2261" s="2">
        <v>42711</v>
      </c>
      <c r="P2261" t="s">
        <v>65</v>
      </c>
      <c r="Q2261" s="2">
        <v>42720</v>
      </c>
      <c r="R2261" s="13"/>
      <c r="S2261" s="1">
        <v>42711</v>
      </c>
      <c r="T2261" t="s">
        <v>66</v>
      </c>
      <c r="U2261" s="2">
        <v>42811</v>
      </c>
      <c r="V2261" s="13"/>
      <c r="AC2261" s="1">
        <v>42747</v>
      </c>
      <c r="AD2261">
        <v>4115.2299999999996</v>
      </c>
    </row>
    <row r="2262" spans="1:30" x14ac:dyDescent="0.25">
      <c r="A2262" s="1">
        <v>42718</v>
      </c>
      <c r="B2262">
        <v>4302.9340000000002</v>
      </c>
      <c r="C2262" s="1">
        <v>42718</v>
      </c>
      <c r="D2262">
        <v>2253.2800000000002</v>
      </c>
      <c r="E2262" s="1">
        <v>42718</v>
      </c>
      <c r="F2262">
        <v>2.0712000000000002</v>
      </c>
      <c r="G2262" s="1">
        <v>39825</v>
      </c>
      <c r="H2262">
        <v>1.1599999999999999</v>
      </c>
      <c r="I2262" s="1">
        <v>42712</v>
      </c>
      <c r="J2262">
        <v>2247.75</v>
      </c>
      <c r="K2262" s="1">
        <v>42712</v>
      </c>
      <c r="L2262">
        <v>2242.5</v>
      </c>
      <c r="M2262" s="1">
        <v>42713</v>
      </c>
      <c r="N2262">
        <v>-5.4</v>
      </c>
      <c r="O2262" s="2">
        <v>42712</v>
      </c>
      <c r="P2262" t="s">
        <v>65</v>
      </c>
      <c r="Q2262" s="2">
        <v>42720</v>
      </c>
      <c r="R2262" s="13"/>
      <c r="S2262" s="1">
        <v>42712</v>
      </c>
      <c r="T2262" t="s">
        <v>66</v>
      </c>
      <c r="U2262" s="2">
        <v>42811</v>
      </c>
      <c r="V2262" s="13"/>
      <c r="AC2262" s="1">
        <v>42748</v>
      </c>
      <c r="AD2262">
        <v>4115.3900000000003</v>
      </c>
    </row>
    <row r="2263" spans="1:30" x14ac:dyDescent="0.25">
      <c r="A2263" s="1">
        <v>42719</v>
      </c>
      <c r="B2263">
        <v>4319.84</v>
      </c>
      <c r="C2263" s="1">
        <v>42719</v>
      </c>
      <c r="D2263">
        <v>2262.0300000000002</v>
      </c>
      <c r="E2263" s="1">
        <v>42719</v>
      </c>
      <c r="F2263">
        <v>2.0640999999999998</v>
      </c>
      <c r="G2263" s="1">
        <v>39826</v>
      </c>
      <c r="H2263">
        <v>1.0943799999999999</v>
      </c>
      <c r="I2263" s="1">
        <v>42713</v>
      </c>
      <c r="J2263">
        <v>2260</v>
      </c>
      <c r="K2263" s="1">
        <v>42713</v>
      </c>
      <c r="L2263">
        <v>2254.75</v>
      </c>
      <c r="M2263" s="1">
        <v>42716</v>
      </c>
      <c r="N2263">
        <v>-5.6</v>
      </c>
      <c r="O2263" s="2">
        <v>42713</v>
      </c>
      <c r="P2263" t="s">
        <v>65</v>
      </c>
      <c r="Q2263" s="2">
        <v>42720</v>
      </c>
      <c r="R2263" s="13"/>
      <c r="S2263" s="1">
        <v>42713</v>
      </c>
      <c r="T2263" t="s">
        <v>66</v>
      </c>
      <c r="U2263" s="2">
        <v>42811</v>
      </c>
      <c r="V2263" s="13"/>
      <c r="AC2263" s="1">
        <v>42752</v>
      </c>
      <c r="AD2263">
        <v>4116.1400000000003</v>
      </c>
    </row>
    <row r="2264" spans="1:30" x14ac:dyDescent="0.25">
      <c r="A2264" s="1">
        <v>42720</v>
      </c>
      <c r="B2264">
        <v>4312.3969999999999</v>
      </c>
      <c r="C2264" s="1">
        <v>42720</v>
      </c>
      <c r="D2264">
        <v>2258.0700000000002</v>
      </c>
      <c r="E2264" s="1">
        <v>42720</v>
      </c>
      <c r="F2264">
        <v>2.0653999999999999</v>
      </c>
      <c r="G2264" s="1">
        <v>39827</v>
      </c>
      <c r="H2264">
        <v>1.0825</v>
      </c>
      <c r="I2264" s="1">
        <v>42716</v>
      </c>
      <c r="J2264">
        <v>2256</v>
      </c>
      <c r="K2264" s="1">
        <v>42716</v>
      </c>
      <c r="L2264">
        <v>2250.5</v>
      </c>
      <c r="M2264" s="1">
        <v>42717</v>
      </c>
      <c r="N2264">
        <v>-5.4</v>
      </c>
      <c r="O2264" s="2">
        <v>42716</v>
      </c>
      <c r="P2264" t="s">
        <v>65</v>
      </c>
      <c r="Q2264" s="2">
        <v>42720</v>
      </c>
      <c r="R2264" s="13"/>
      <c r="S2264" s="1">
        <v>42716</v>
      </c>
      <c r="T2264" t="s">
        <v>66</v>
      </c>
      <c r="U2264" s="2">
        <v>42811</v>
      </c>
      <c r="V2264" s="13"/>
      <c r="AC2264" s="1">
        <v>42753</v>
      </c>
      <c r="AD2264">
        <v>4116.67</v>
      </c>
    </row>
    <row r="2265" spans="1:30" x14ac:dyDescent="0.25">
      <c r="A2265" s="1">
        <v>42723</v>
      </c>
      <c r="B2265">
        <v>4321.0209999999997</v>
      </c>
      <c r="C2265" s="1">
        <v>42723</v>
      </c>
      <c r="D2265">
        <v>2262.5300000000002</v>
      </c>
      <c r="E2265" s="1">
        <v>42723</v>
      </c>
      <c r="F2265">
        <v>2.0613999999999999</v>
      </c>
      <c r="G2265" s="1">
        <v>39828</v>
      </c>
      <c r="H2265">
        <v>1.0856300000000001</v>
      </c>
      <c r="I2265" s="1">
        <v>42717</v>
      </c>
      <c r="J2265">
        <v>2273.25</v>
      </c>
      <c r="K2265" s="1">
        <v>42717</v>
      </c>
      <c r="L2265">
        <v>2267.75</v>
      </c>
      <c r="M2265" s="1">
        <v>42718</v>
      </c>
      <c r="N2265">
        <v>-5</v>
      </c>
      <c r="O2265" s="2">
        <v>42717</v>
      </c>
      <c r="P2265" t="s">
        <v>65</v>
      </c>
      <c r="Q2265" s="2">
        <v>42720</v>
      </c>
      <c r="R2265" s="13"/>
      <c r="S2265" s="1">
        <v>42717</v>
      </c>
      <c r="T2265" t="s">
        <v>66</v>
      </c>
      <c r="U2265" s="2">
        <v>42811</v>
      </c>
      <c r="V2265" s="13"/>
      <c r="AC2265" s="1">
        <v>42754</v>
      </c>
      <c r="AD2265">
        <v>4116.62</v>
      </c>
    </row>
    <row r="2266" spans="1:30" x14ac:dyDescent="0.25">
      <c r="A2266" s="1">
        <v>42724</v>
      </c>
      <c r="B2266">
        <v>4337.3590000000004</v>
      </c>
      <c r="C2266" s="1">
        <v>42724</v>
      </c>
      <c r="D2266">
        <v>2270.7600000000002</v>
      </c>
      <c r="E2266" s="1">
        <v>42724</v>
      </c>
      <c r="F2266">
        <v>2.0545</v>
      </c>
      <c r="G2266" s="1">
        <v>39829</v>
      </c>
      <c r="H2266">
        <v>1.1425000000000001</v>
      </c>
      <c r="I2266" s="1">
        <v>42718</v>
      </c>
      <c r="J2266">
        <v>2257</v>
      </c>
      <c r="K2266" s="1">
        <v>42718</v>
      </c>
      <c r="L2266">
        <v>2252</v>
      </c>
      <c r="M2266" s="1">
        <v>42719</v>
      </c>
      <c r="N2266">
        <v>-5</v>
      </c>
      <c r="O2266" s="2">
        <v>42718</v>
      </c>
      <c r="P2266" t="s">
        <v>65</v>
      </c>
      <c r="Q2266" s="2">
        <v>42720</v>
      </c>
      <c r="R2266" s="13"/>
      <c r="S2266" s="1">
        <v>42718</v>
      </c>
      <c r="T2266" t="s">
        <v>66</v>
      </c>
      <c r="U2266" s="2">
        <v>42811</v>
      </c>
      <c r="V2266" s="13"/>
      <c r="AC2266" s="1">
        <v>42755</v>
      </c>
      <c r="AD2266">
        <v>4118.25</v>
      </c>
    </row>
    <row r="2267" spans="1:30" x14ac:dyDescent="0.25">
      <c r="A2267" s="1">
        <v>42725</v>
      </c>
      <c r="B2267">
        <v>4326.8469999999998</v>
      </c>
      <c r="C2267" s="1">
        <v>42725</v>
      </c>
      <c r="D2267">
        <v>2265.1799999999998</v>
      </c>
      <c r="E2267" s="1">
        <v>42725</v>
      </c>
      <c r="F2267">
        <v>2.06</v>
      </c>
      <c r="G2267" s="1">
        <v>39833</v>
      </c>
      <c r="H2267">
        <v>1.1225000000000001</v>
      </c>
      <c r="I2267" s="1">
        <v>42719</v>
      </c>
      <c r="J2267">
        <v>2263.5</v>
      </c>
      <c r="K2267" s="1">
        <v>42719</v>
      </c>
      <c r="L2267">
        <v>2258.5</v>
      </c>
      <c r="M2267" s="1">
        <v>42720</v>
      </c>
      <c r="N2267">
        <v>-6.1</v>
      </c>
      <c r="O2267" s="2">
        <v>42719</v>
      </c>
      <c r="P2267" t="s">
        <v>65</v>
      </c>
      <c r="Q2267" s="2">
        <v>42720</v>
      </c>
      <c r="R2267" s="13"/>
      <c r="S2267" s="1">
        <v>42719</v>
      </c>
      <c r="T2267" t="s">
        <v>66</v>
      </c>
      <c r="U2267" s="2">
        <v>42811</v>
      </c>
      <c r="V2267" s="13"/>
      <c r="AC2267" s="1">
        <v>42758</v>
      </c>
      <c r="AD2267">
        <v>4118.59</v>
      </c>
    </row>
    <row r="2268" spans="1:30" x14ac:dyDescent="0.25">
      <c r="A2268" s="1">
        <v>42726</v>
      </c>
      <c r="B2268">
        <v>4319.3310000000001</v>
      </c>
      <c r="C2268" s="1">
        <v>42726</v>
      </c>
      <c r="D2268">
        <v>2260.96</v>
      </c>
      <c r="E2268" s="1">
        <v>42726</v>
      </c>
      <c r="F2268">
        <v>2.0649999999999999</v>
      </c>
      <c r="G2268" s="1">
        <v>39834</v>
      </c>
      <c r="H2268">
        <v>1.125</v>
      </c>
      <c r="I2268" s="1">
        <v>42720</v>
      </c>
      <c r="J2268">
        <v>2268.63</v>
      </c>
      <c r="K2268" s="1">
        <v>42720</v>
      </c>
      <c r="L2268">
        <v>2255.25</v>
      </c>
      <c r="M2268" s="1">
        <v>42723</v>
      </c>
      <c r="N2268">
        <v>-5.3</v>
      </c>
      <c r="O2268" s="2">
        <v>42720</v>
      </c>
      <c r="P2268" t="s">
        <v>65</v>
      </c>
      <c r="Q2268" s="2">
        <v>42720</v>
      </c>
      <c r="R2268" s="13"/>
      <c r="S2268" s="1">
        <v>42720</v>
      </c>
      <c r="T2268" t="s">
        <v>66</v>
      </c>
      <c r="U2268" s="2">
        <v>42811</v>
      </c>
      <c r="V2268" s="13"/>
      <c r="AC2268" s="1">
        <v>42759</v>
      </c>
      <c r="AD2268">
        <v>4119.92</v>
      </c>
    </row>
    <row r="2269" spans="1:30" x14ac:dyDescent="0.25">
      <c r="A2269" s="1">
        <v>42727</v>
      </c>
      <c r="B2269">
        <v>4325.1660000000002</v>
      </c>
      <c r="C2269" s="1">
        <v>42727</v>
      </c>
      <c r="D2269">
        <v>2263.79</v>
      </c>
      <c r="E2269" s="1">
        <v>42727</v>
      </c>
      <c r="F2269">
        <v>2.0632999999999999</v>
      </c>
      <c r="G2269" s="1">
        <v>39835</v>
      </c>
      <c r="H2269">
        <v>1.1593800000000001</v>
      </c>
      <c r="I2269" s="1">
        <v>42723</v>
      </c>
      <c r="J2269">
        <v>2260</v>
      </c>
      <c r="K2269" s="1">
        <v>42723</v>
      </c>
      <c r="L2269">
        <v>2254.75</v>
      </c>
      <c r="M2269" s="1">
        <v>42724</v>
      </c>
      <c r="N2269">
        <v>-5.3</v>
      </c>
      <c r="O2269" s="2">
        <v>42723</v>
      </c>
      <c r="P2269" t="s">
        <v>66</v>
      </c>
      <c r="Q2269" s="2">
        <v>42811</v>
      </c>
      <c r="R2269" s="13"/>
      <c r="S2269" s="1">
        <v>42723</v>
      </c>
      <c r="T2269" t="s">
        <v>67</v>
      </c>
      <c r="U2269" s="2">
        <v>42902</v>
      </c>
      <c r="V2269" s="13"/>
      <c r="AC2269" s="1">
        <v>42760</v>
      </c>
      <c r="AD2269">
        <v>4112.6499999999996</v>
      </c>
    </row>
    <row r="2270" spans="1:30" x14ac:dyDescent="0.25">
      <c r="A2270" s="1">
        <v>42731</v>
      </c>
      <c r="B2270">
        <v>4334.9269999999997</v>
      </c>
      <c r="C2270" s="1">
        <v>42731</v>
      </c>
      <c r="D2270">
        <v>2268.88</v>
      </c>
      <c r="E2270" s="1">
        <v>42731</v>
      </c>
      <c r="F2270">
        <v>2.0587</v>
      </c>
      <c r="G2270" s="1">
        <v>39836</v>
      </c>
      <c r="H2270">
        <v>1.1693800000000001</v>
      </c>
      <c r="I2270" s="1">
        <v>42724</v>
      </c>
      <c r="J2270">
        <v>2266.5</v>
      </c>
      <c r="K2270" s="1">
        <v>42724</v>
      </c>
      <c r="L2270">
        <v>2261.25</v>
      </c>
      <c r="M2270" s="1">
        <v>42725</v>
      </c>
      <c r="N2270">
        <v>-5.3</v>
      </c>
      <c r="O2270" s="2">
        <v>42724</v>
      </c>
      <c r="P2270" t="s">
        <v>66</v>
      </c>
      <c r="Q2270" s="2">
        <v>42811</v>
      </c>
      <c r="R2270" s="13"/>
      <c r="S2270" s="1">
        <v>42724</v>
      </c>
      <c r="T2270" t="s">
        <v>67</v>
      </c>
      <c r="U2270" s="2">
        <v>42902</v>
      </c>
      <c r="V2270" s="13"/>
      <c r="AC2270" s="1">
        <v>42761</v>
      </c>
      <c r="AD2270">
        <v>4114.0200000000004</v>
      </c>
    </row>
    <row r="2271" spans="1:30" x14ac:dyDescent="0.25">
      <c r="A2271" s="1">
        <v>42732</v>
      </c>
      <c r="B2271">
        <v>4299.4549999999999</v>
      </c>
      <c r="C2271" s="1">
        <v>42732</v>
      </c>
      <c r="D2271">
        <v>2249.92</v>
      </c>
      <c r="E2271" s="1">
        <v>42732</v>
      </c>
      <c r="F2271">
        <v>2.0771999999999999</v>
      </c>
      <c r="G2271" s="1">
        <v>39839</v>
      </c>
      <c r="H2271">
        <v>1.1837500000000001</v>
      </c>
      <c r="I2271" s="1">
        <v>42725</v>
      </c>
      <c r="J2271">
        <v>2260.5</v>
      </c>
      <c r="K2271" s="1">
        <v>42725</v>
      </c>
      <c r="L2271">
        <v>2255</v>
      </c>
      <c r="M2271" s="1">
        <v>42726</v>
      </c>
      <c r="N2271">
        <v>-5.4</v>
      </c>
      <c r="O2271" s="2">
        <v>42725</v>
      </c>
      <c r="P2271" t="s">
        <v>66</v>
      </c>
      <c r="Q2271" s="2">
        <v>42811</v>
      </c>
      <c r="R2271" s="13"/>
      <c r="S2271" s="1">
        <v>42725</v>
      </c>
      <c r="T2271" t="s">
        <v>67</v>
      </c>
      <c r="U2271" s="2">
        <v>42902</v>
      </c>
      <c r="V2271" s="13"/>
      <c r="AC2271" s="1">
        <v>42762</v>
      </c>
      <c r="AD2271">
        <v>4115</v>
      </c>
    </row>
    <row r="2272" spans="1:30" x14ac:dyDescent="0.25">
      <c r="A2272" s="1">
        <v>42733</v>
      </c>
      <c r="B2272">
        <v>4298.3909999999996</v>
      </c>
      <c r="C2272" s="1">
        <v>42733</v>
      </c>
      <c r="D2272">
        <v>2249.2600000000002</v>
      </c>
      <c r="E2272" s="1">
        <v>42733</v>
      </c>
      <c r="F2272">
        <v>2.0771999999999999</v>
      </c>
      <c r="G2272" s="1">
        <v>39840</v>
      </c>
      <c r="H2272">
        <v>1.18438</v>
      </c>
      <c r="I2272" s="1">
        <v>42726</v>
      </c>
      <c r="J2272">
        <v>2258.75</v>
      </c>
      <c r="K2272" s="1">
        <v>42726</v>
      </c>
      <c r="L2272">
        <v>2253.25</v>
      </c>
      <c r="M2272" s="1">
        <v>42727</v>
      </c>
      <c r="N2272">
        <v>-5.4</v>
      </c>
      <c r="O2272" s="2">
        <v>42726</v>
      </c>
      <c r="P2272" t="s">
        <v>66</v>
      </c>
      <c r="Q2272" s="2">
        <v>42811</v>
      </c>
      <c r="R2272" s="13"/>
      <c r="S2272" s="1">
        <v>42726</v>
      </c>
      <c r="T2272" t="s">
        <v>67</v>
      </c>
      <c r="U2272" s="2">
        <v>42902</v>
      </c>
      <c r="V2272" s="13"/>
      <c r="AC2272" s="1">
        <v>42765</v>
      </c>
      <c r="AD2272">
        <v>4118.96</v>
      </c>
    </row>
    <row r="2273" spans="1:30" x14ac:dyDescent="0.25">
      <c r="A2273" s="1">
        <v>42734</v>
      </c>
      <c r="B2273">
        <v>4278.6639999999998</v>
      </c>
      <c r="C2273" s="1">
        <v>42734</v>
      </c>
      <c r="D2273">
        <v>2238.83</v>
      </c>
      <c r="E2273" s="1">
        <v>42734</v>
      </c>
      <c r="F2273">
        <v>2.0872000000000002</v>
      </c>
      <c r="G2273" s="1">
        <v>39841</v>
      </c>
      <c r="H2273">
        <v>1.17438</v>
      </c>
      <c r="I2273" s="1">
        <v>42727</v>
      </c>
      <c r="J2273">
        <v>2260</v>
      </c>
      <c r="K2273" s="1">
        <v>42727</v>
      </c>
      <c r="L2273">
        <v>2254.5</v>
      </c>
      <c r="M2273" s="1">
        <v>42731</v>
      </c>
      <c r="N2273">
        <v>-5.4</v>
      </c>
      <c r="O2273" s="2">
        <v>42727</v>
      </c>
      <c r="P2273" t="s">
        <v>66</v>
      </c>
      <c r="Q2273" s="2">
        <v>42811</v>
      </c>
      <c r="R2273" s="13"/>
      <c r="S2273" s="1">
        <v>42727</v>
      </c>
      <c r="T2273" t="s">
        <v>67</v>
      </c>
      <c r="U2273" s="2">
        <v>42902</v>
      </c>
      <c r="V2273" s="13"/>
      <c r="AC2273" s="1">
        <v>42766</v>
      </c>
      <c r="AD2273">
        <v>4118.18</v>
      </c>
    </row>
    <row r="2274" spans="1:30" x14ac:dyDescent="0.25">
      <c r="A2274" s="1">
        <v>42738</v>
      </c>
      <c r="B2274">
        <v>4315.0770000000002</v>
      </c>
      <c r="C2274" s="1">
        <v>42738</v>
      </c>
      <c r="D2274">
        <v>2257.83</v>
      </c>
      <c r="E2274" s="1">
        <v>42738</v>
      </c>
      <c r="F2274">
        <v>2.0697000000000001</v>
      </c>
      <c r="G2274" s="1">
        <v>39842</v>
      </c>
      <c r="H2274">
        <v>1.17</v>
      </c>
      <c r="I2274" s="1">
        <v>42731</v>
      </c>
      <c r="J2274">
        <v>2261</v>
      </c>
      <c r="K2274" s="1">
        <v>42731</v>
      </c>
      <c r="L2274">
        <v>2255.5</v>
      </c>
      <c r="M2274" s="1">
        <v>42732</v>
      </c>
      <c r="N2274">
        <v>-5.5</v>
      </c>
      <c r="O2274" s="2">
        <v>42731</v>
      </c>
      <c r="P2274" t="s">
        <v>66</v>
      </c>
      <c r="Q2274" s="2">
        <v>42811</v>
      </c>
      <c r="R2274" s="13"/>
      <c r="S2274" s="1">
        <v>42731</v>
      </c>
      <c r="T2274" t="s">
        <v>67</v>
      </c>
      <c r="U2274" s="2">
        <v>42902</v>
      </c>
      <c r="V2274" s="13"/>
      <c r="AC2274" s="1">
        <v>42767</v>
      </c>
      <c r="AD2274">
        <v>4118.58</v>
      </c>
    </row>
    <row r="2275" spans="1:30" x14ac:dyDescent="0.25">
      <c r="A2275" s="1">
        <v>42739</v>
      </c>
      <c r="B2275">
        <v>4340.7529999999997</v>
      </c>
      <c r="C2275" s="1">
        <v>42739</v>
      </c>
      <c r="D2275">
        <v>2270.75</v>
      </c>
      <c r="E2275" s="1">
        <v>42739</v>
      </c>
      <c r="F2275">
        <v>2.0605000000000002</v>
      </c>
      <c r="G2275" s="1">
        <v>39843</v>
      </c>
      <c r="H2275">
        <v>1.18438</v>
      </c>
      <c r="I2275" s="1">
        <v>42732</v>
      </c>
      <c r="J2275">
        <v>2245.25</v>
      </c>
      <c r="K2275" s="1">
        <v>42732</v>
      </c>
      <c r="L2275">
        <v>2239.75</v>
      </c>
      <c r="M2275" s="1">
        <v>42733</v>
      </c>
      <c r="N2275">
        <v>-5.6</v>
      </c>
      <c r="O2275" s="2">
        <v>42732</v>
      </c>
      <c r="P2275" t="s">
        <v>66</v>
      </c>
      <c r="Q2275" s="2">
        <v>42811</v>
      </c>
      <c r="R2275" s="13"/>
      <c r="S2275" s="1">
        <v>42732</v>
      </c>
      <c r="T2275" t="s">
        <v>67</v>
      </c>
      <c r="U2275" s="2">
        <v>42902</v>
      </c>
      <c r="V2275" s="13"/>
      <c r="AC2275" s="1">
        <v>42768</v>
      </c>
      <c r="AD2275">
        <v>4118.83</v>
      </c>
    </row>
    <row r="2276" spans="1:30" x14ac:dyDescent="0.25">
      <c r="A2276" s="1">
        <v>42740</v>
      </c>
      <c r="B2276">
        <v>4337.4549999999999</v>
      </c>
      <c r="C2276" s="1">
        <v>42740</v>
      </c>
      <c r="D2276">
        <v>2269</v>
      </c>
      <c r="E2276" s="1">
        <v>42740</v>
      </c>
      <c r="F2276">
        <v>2.0621</v>
      </c>
      <c r="G2276" s="1">
        <v>39846</v>
      </c>
      <c r="H2276">
        <v>1.2250000000000001</v>
      </c>
      <c r="I2276" s="1">
        <v>42733</v>
      </c>
      <c r="J2276">
        <v>2245</v>
      </c>
      <c r="K2276" s="1">
        <v>42733</v>
      </c>
      <c r="L2276">
        <v>2239.5</v>
      </c>
      <c r="M2276" s="1">
        <v>42734</v>
      </c>
      <c r="N2276">
        <v>-5.7</v>
      </c>
      <c r="O2276" s="2">
        <v>42733</v>
      </c>
      <c r="P2276" t="s">
        <v>66</v>
      </c>
      <c r="Q2276" s="2">
        <v>42811</v>
      </c>
      <c r="R2276" s="13"/>
      <c r="S2276" s="1">
        <v>42733</v>
      </c>
      <c r="T2276" t="s">
        <v>67</v>
      </c>
      <c r="U2276" s="2">
        <v>42902</v>
      </c>
      <c r="V2276" s="13"/>
      <c r="AC2276" s="1">
        <v>42769</v>
      </c>
      <c r="AD2276">
        <v>4119.6400000000003</v>
      </c>
    </row>
    <row r="2277" spans="1:30" x14ac:dyDescent="0.25">
      <c r="A2277" s="1">
        <v>42741</v>
      </c>
      <c r="B2277">
        <v>4354.05</v>
      </c>
      <c r="C2277" s="1">
        <v>42741</v>
      </c>
      <c r="D2277">
        <v>2276.98</v>
      </c>
      <c r="E2277" s="1">
        <v>42741</v>
      </c>
      <c r="F2277">
        <v>2.0556999999999999</v>
      </c>
      <c r="G2277" s="1">
        <v>39847</v>
      </c>
      <c r="H2277">
        <v>1.2337499999999999</v>
      </c>
      <c r="I2277" s="1">
        <v>42734</v>
      </c>
      <c r="J2277">
        <v>2236.25</v>
      </c>
      <c r="K2277" s="1">
        <v>42734</v>
      </c>
      <c r="L2277">
        <v>2230.5</v>
      </c>
      <c r="M2277" s="1">
        <v>42738</v>
      </c>
      <c r="N2277">
        <v>-5.7</v>
      </c>
      <c r="O2277" s="2">
        <v>42734</v>
      </c>
      <c r="P2277" t="s">
        <v>66</v>
      </c>
      <c r="Q2277" s="2">
        <v>42811</v>
      </c>
      <c r="R2277" s="13"/>
      <c r="S2277" s="1">
        <v>42734</v>
      </c>
      <c r="T2277" t="s">
        <v>67</v>
      </c>
      <c r="U2277" s="2">
        <v>42902</v>
      </c>
      <c r="V2277" s="13"/>
      <c r="AC2277" s="1">
        <v>42772</v>
      </c>
      <c r="AD2277">
        <v>4122.3500000000004</v>
      </c>
    </row>
    <row r="2278" spans="1:30" x14ac:dyDescent="0.25">
      <c r="A2278" s="1">
        <v>42744</v>
      </c>
      <c r="B2278">
        <v>4338.62</v>
      </c>
      <c r="C2278" s="1">
        <v>42744</v>
      </c>
      <c r="D2278">
        <v>2268.9</v>
      </c>
      <c r="E2278" s="1">
        <v>42744</v>
      </c>
      <c r="F2278">
        <v>2.0630999999999999</v>
      </c>
      <c r="G2278" s="1">
        <v>39848</v>
      </c>
      <c r="H2278">
        <v>1.23563</v>
      </c>
      <c r="I2278" s="1">
        <v>42738</v>
      </c>
      <c r="J2278">
        <v>2252.5</v>
      </c>
      <c r="K2278" s="1">
        <v>42738</v>
      </c>
      <c r="L2278">
        <v>2247</v>
      </c>
      <c r="M2278" s="1">
        <v>42739</v>
      </c>
      <c r="N2278">
        <v>-5.8</v>
      </c>
      <c r="O2278" s="2">
        <v>42738</v>
      </c>
      <c r="P2278" t="s">
        <v>66</v>
      </c>
      <c r="Q2278" s="2">
        <v>42811</v>
      </c>
      <c r="R2278" s="13"/>
      <c r="S2278" s="1">
        <v>42738</v>
      </c>
      <c r="T2278" t="s">
        <v>67</v>
      </c>
      <c r="U2278" s="2">
        <v>42902</v>
      </c>
      <c r="V2278" s="13"/>
      <c r="AC2278" s="1">
        <v>42773</v>
      </c>
      <c r="AD2278">
        <v>4122.1499999999996</v>
      </c>
    </row>
    <row r="2279" spans="1:30" x14ac:dyDescent="0.25">
      <c r="A2279" s="1">
        <v>42745</v>
      </c>
      <c r="B2279">
        <v>4338.6400000000003</v>
      </c>
      <c r="C2279" s="1">
        <v>42745</v>
      </c>
      <c r="D2279">
        <v>2268.9</v>
      </c>
      <c r="E2279" s="1">
        <v>42745</v>
      </c>
      <c r="F2279">
        <v>2.0630999999999999</v>
      </c>
      <c r="G2279" s="1">
        <v>39849</v>
      </c>
      <c r="H2279">
        <v>1.24125</v>
      </c>
      <c r="I2279" s="1">
        <v>42739</v>
      </c>
      <c r="J2279">
        <v>2264.25</v>
      </c>
      <c r="K2279" s="1">
        <v>42739</v>
      </c>
      <c r="L2279">
        <v>2258.5</v>
      </c>
      <c r="M2279" s="1">
        <v>42740</v>
      </c>
      <c r="N2279">
        <v>-5.8</v>
      </c>
      <c r="O2279" s="2">
        <v>42739</v>
      </c>
      <c r="P2279" t="s">
        <v>66</v>
      </c>
      <c r="Q2279" s="2">
        <v>42811</v>
      </c>
      <c r="R2279" s="13"/>
      <c r="S2279" s="1">
        <v>42739</v>
      </c>
      <c r="T2279" t="s">
        <v>67</v>
      </c>
      <c r="U2279" s="2">
        <v>42902</v>
      </c>
      <c r="V2279" s="13"/>
      <c r="AC2279" s="1">
        <v>42774</v>
      </c>
      <c r="AD2279">
        <v>4121.7299999999996</v>
      </c>
    </row>
    <row r="2280" spans="1:30" x14ac:dyDescent="0.25">
      <c r="A2280" s="1">
        <v>42746</v>
      </c>
      <c r="B2280">
        <v>4351.317</v>
      </c>
      <c r="C2280" s="1">
        <v>42746</v>
      </c>
      <c r="D2280">
        <v>2275.3200000000002</v>
      </c>
      <c r="E2280" s="1">
        <v>42746</v>
      </c>
      <c r="F2280">
        <v>2.0583999999999998</v>
      </c>
      <c r="G2280" s="1">
        <v>39850</v>
      </c>
      <c r="H2280">
        <v>1.24125</v>
      </c>
      <c r="I2280" s="1">
        <v>42740</v>
      </c>
      <c r="J2280">
        <v>2264.25</v>
      </c>
      <c r="K2280" s="1">
        <v>42740</v>
      </c>
      <c r="L2280">
        <v>2258.5</v>
      </c>
      <c r="M2280" s="1">
        <v>42741</v>
      </c>
      <c r="N2280">
        <v>-5.8</v>
      </c>
      <c r="O2280" s="2">
        <v>42740</v>
      </c>
      <c r="P2280" t="s">
        <v>66</v>
      </c>
      <c r="Q2280" s="2">
        <v>42811</v>
      </c>
      <c r="R2280" s="13"/>
      <c r="S2280" s="1">
        <v>42740</v>
      </c>
      <c r="T2280" t="s">
        <v>67</v>
      </c>
      <c r="U2280" s="2">
        <v>42902</v>
      </c>
      <c r="V2280" s="13"/>
      <c r="AC2280" s="1">
        <v>42775</v>
      </c>
      <c r="AD2280">
        <v>4119.6499999999996</v>
      </c>
    </row>
    <row r="2281" spans="1:30" x14ac:dyDescent="0.25">
      <c r="A2281" s="1">
        <v>42747</v>
      </c>
      <c r="B2281">
        <v>4342.0889999999999</v>
      </c>
      <c r="C2281" s="1">
        <v>42747</v>
      </c>
      <c r="D2281">
        <v>2270.44</v>
      </c>
      <c r="E2281" s="1">
        <v>42747</v>
      </c>
      <c r="F2281">
        <v>2.0630000000000002</v>
      </c>
      <c r="G2281" s="1">
        <v>39853</v>
      </c>
      <c r="H2281">
        <v>1.2281299999999999</v>
      </c>
      <c r="I2281" s="1">
        <v>42741</v>
      </c>
      <c r="J2281">
        <v>2271.5</v>
      </c>
      <c r="K2281" s="1">
        <v>42741</v>
      </c>
      <c r="L2281">
        <v>2265.75</v>
      </c>
      <c r="M2281" s="1">
        <v>42744</v>
      </c>
      <c r="N2281">
        <v>-5.8</v>
      </c>
      <c r="O2281" s="2">
        <v>42741</v>
      </c>
      <c r="P2281" t="s">
        <v>66</v>
      </c>
      <c r="Q2281" s="2">
        <v>42811</v>
      </c>
      <c r="R2281" s="13"/>
      <c r="S2281" s="1">
        <v>42741</v>
      </c>
      <c r="T2281" t="s">
        <v>67</v>
      </c>
      <c r="U2281" s="2">
        <v>42902</v>
      </c>
      <c r="V2281" s="13"/>
      <c r="AC2281" s="1">
        <v>42776</v>
      </c>
      <c r="AD2281">
        <v>4115.8500000000004</v>
      </c>
    </row>
    <row r="2282" spans="1:30" x14ac:dyDescent="0.25">
      <c r="A2282" s="1">
        <v>42748</v>
      </c>
      <c r="B2282">
        <v>4350.1109999999999</v>
      </c>
      <c r="C2282" s="1">
        <v>42748</v>
      </c>
      <c r="D2282">
        <v>2274.64</v>
      </c>
      <c r="E2282" s="1">
        <v>42748</v>
      </c>
      <c r="F2282">
        <v>2.0592000000000001</v>
      </c>
      <c r="G2282" s="1">
        <v>39854</v>
      </c>
      <c r="H2282">
        <v>1.2218800000000001</v>
      </c>
      <c r="I2282" s="1">
        <v>42744</v>
      </c>
      <c r="J2282">
        <v>2265</v>
      </c>
      <c r="K2282" s="1">
        <v>42744</v>
      </c>
      <c r="L2282">
        <v>2259.25</v>
      </c>
      <c r="M2282" s="1">
        <v>42745</v>
      </c>
      <c r="N2282">
        <v>-5.9</v>
      </c>
      <c r="O2282" s="2">
        <v>42744</v>
      </c>
      <c r="P2282" t="s">
        <v>66</v>
      </c>
      <c r="Q2282" s="2">
        <v>42811</v>
      </c>
      <c r="R2282" s="13"/>
      <c r="S2282" s="1">
        <v>42744</v>
      </c>
      <c r="T2282" t="s">
        <v>67</v>
      </c>
      <c r="U2282" s="2">
        <v>42902</v>
      </c>
      <c r="V2282" s="13"/>
      <c r="AC2282" s="1">
        <v>42779</v>
      </c>
      <c r="AD2282">
        <v>4108.0600000000004</v>
      </c>
    </row>
    <row r="2283" spans="1:30" x14ac:dyDescent="0.25">
      <c r="A2283" s="1">
        <v>42752</v>
      </c>
      <c r="B2283">
        <v>4337.2039999999997</v>
      </c>
      <c r="C2283" s="1">
        <v>42752</v>
      </c>
      <c r="D2283">
        <v>2267.89</v>
      </c>
      <c r="E2283" s="1">
        <v>42752</v>
      </c>
      <c r="F2283">
        <v>2.0653000000000001</v>
      </c>
      <c r="G2283" s="1">
        <v>39855</v>
      </c>
      <c r="H2283">
        <v>1.23125</v>
      </c>
      <c r="I2283" s="1">
        <v>42745</v>
      </c>
      <c r="J2283">
        <v>2263.75</v>
      </c>
      <c r="K2283" s="1">
        <v>42745</v>
      </c>
      <c r="L2283">
        <v>2257.75</v>
      </c>
      <c r="M2283" s="1">
        <v>42746</v>
      </c>
      <c r="N2283">
        <v>-5.8</v>
      </c>
      <c r="O2283" s="2">
        <v>42745</v>
      </c>
      <c r="P2283" t="s">
        <v>66</v>
      </c>
      <c r="Q2283" s="2">
        <v>42811</v>
      </c>
      <c r="R2283" s="13"/>
      <c r="S2283" s="1">
        <v>42745</v>
      </c>
      <c r="T2283" t="s">
        <v>67</v>
      </c>
      <c r="U2283" s="2">
        <v>42902</v>
      </c>
      <c r="V2283" s="13"/>
      <c r="AC2283" s="1">
        <v>42780</v>
      </c>
      <c r="AD2283">
        <v>4100.04</v>
      </c>
    </row>
    <row r="2284" spans="1:30" x14ac:dyDescent="0.25">
      <c r="A2284" s="1">
        <v>42753</v>
      </c>
      <c r="B2284">
        <v>4345.5659999999998</v>
      </c>
      <c r="C2284" s="1">
        <v>42753</v>
      </c>
      <c r="D2284">
        <v>2271.89</v>
      </c>
      <c r="E2284" s="1">
        <v>42753</v>
      </c>
      <c r="F2284">
        <v>2.0619999999999998</v>
      </c>
      <c r="G2284" s="1">
        <v>39856</v>
      </c>
      <c r="H2284">
        <v>1.23438</v>
      </c>
      <c r="I2284" s="1">
        <v>42746</v>
      </c>
      <c r="J2284">
        <v>2270.5</v>
      </c>
      <c r="K2284" s="1">
        <v>42746</v>
      </c>
      <c r="L2284">
        <v>2264.75</v>
      </c>
      <c r="M2284" s="1">
        <v>42747</v>
      </c>
      <c r="N2284">
        <v>-5.8</v>
      </c>
      <c r="O2284" s="2">
        <v>42746</v>
      </c>
      <c r="P2284" t="s">
        <v>66</v>
      </c>
      <c r="Q2284" s="2">
        <v>42811</v>
      </c>
      <c r="R2284" s="13"/>
      <c r="S2284" s="1">
        <v>42746</v>
      </c>
      <c r="T2284" t="s">
        <v>67</v>
      </c>
      <c r="U2284" s="2">
        <v>42902</v>
      </c>
      <c r="V2284" s="13"/>
      <c r="AC2284" s="1">
        <v>42781</v>
      </c>
      <c r="AD2284">
        <v>4090.22</v>
      </c>
    </row>
    <row r="2285" spans="1:30" x14ac:dyDescent="0.25">
      <c r="A2285" s="1">
        <v>42754</v>
      </c>
      <c r="B2285">
        <v>4329.9589999999998</v>
      </c>
      <c r="C2285" s="1">
        <v>42754</v>
      </c>
      <c r="D2285">
        <v>2263.69</v>
      </c>
      <c r="E2285" s="1">
        <v>42754</v>
      </c>
      <c r="F2285">
        <v>2.0695000000000001</v>
      </c>
      <c r="G2285" s="1">
        <v>39857</v>
      </c>
      <c r="H2285">
        <v>1.2375</v>
      </c>
      <c r="I2285" s="1">
        <v>42747</v>
      </c>
      <c r="J2285">
        <v>2263.5</v>
      </c>
      <c r="K2285" s="1">
        <v>42747</v>
      </c>
      <c r="L2285">
        <v>2257.5</v>
      </c>
      <c r="M2285" s="1">
        <v>42748</v>
      </c>
      <c r="N2285">
        <v>-5.8</v>
      </c>
      <c r="O2285" s="2">
        <v>42747</v>
      </c>
      <c r="P2285" t="s">
        <v>66</v>
      </c>
      <c r="Q2285" s="2">
        <v>42811</v>
      </c>
      <c r="R2285" s="13"/>
      <c r="S2285" s="1">
        <v>42747</v>
      </c>
      <c r="T2285" t="s">
        <v>67</v>
      </c>
      <c r="U2285" s="2">
        <v>42902</v>
      </c>
      <c r="V2285" s="13"/>
      <c r="AC2285" s="1">
        <v>42782</v>
      </c>
      <c r="AD2285">
        <v>4091.6</v>
      </c>
    </row>
    <row r="2286" spans="1:30" x14ac:dyDescent="0.25">
      <c r="A2286" s="1">
        <v>42755</v>
      </c>
      <c r="B2286">
        <v>4344.6679999999997</v>
      </c>
      <c r="C2286" s="1">
        <v>42755</v>
      </c>
      <c r="D2286">
        <v>2271.31</v>
      </c>
      <c r="E2286" s="1">
        <v>42755</v>
      </c>
      <c r="F2286">
        <v>2.0630000000000002</v>
      </c>
      <c r="G2286" s="1">
        <v>39861</v>
      </c>
      <c r="H2286">
        <v>1.24563</v>
      </c>
      <c r="I2286" s="1">
        <v>42748</v>
      </c>
      <c r="J2286">
        <v>2272.5</v>
      </c>
      <c r="K2286" s="1">
        <v>42748</v>
      </c>
      <c r="L2286">
        <v>2266.75</v>
      </c>
      <c r="M2286" s="1">
        <v>42752</v>
      </c>
      <c r="N2286">
        <v>-5.7</v>
      </c>
      <c r="O2286" s="2">
        <v>42748</v>
      </c>
      <c r="P2286" t="s">
        <v>66</v>
      </c>
      <c r="Q2286" s="2">
        <v>42811</v>
      </c>
      <c r="R2286" s="13"/>
      <c r="S2286" s="1">
        <v>42748</v>
      </c>
      <c r="T2286" t="s">
        <v>67</v>
      </c>
      <c r="U2286" s="2">
        <v>42902</v>
      </c>
      <c r="V2286" s="13"/>
      <c r="AC2286" s="1">
        <v>42783</v>
      </c>
      <c r="AD2286">
        <v>4089.74</v>
      </c>
    </row>
    <row r="2287" spans="1:30" x14ac:dyDescent="0.25">
      <c r="A2287" s="1">
        <v>42758</v>
      </c>
      <c r="B2287">
        <v>4333.1019999999999</v>
      </c>
      <c r="C2287" s="1">
        <v>42758</v>
      </c>
      <c r="D2287">
        <v>2265.1999999999998</v>
      </c>
      <c r="E2287" s="1">
        <v>42758</v>
      </c>
      <c r="F2287">
        <v>2.069</v>
      </c>
      <c r="G2287" s="1">
        <v>39862</v>
      </c>
      <c r="H2287">
        <v>1.25125</v>
      </c>
      <c r="I2287" s="1">
        <v>42752</v>
      </c>
      <c r="J2287">
        <v>2262.75</v>
      </c>
      <c r="K2287" s="1">
        <v>42752</v>
      </c>
      <c r="L2287">
        <v>2257</v>
      </c>
      <c r="M2287" s="1">
        <v>42753</v>
      </c>
      <c r="N2287">
        <v>-5.7</v>
      </c>
      <c r="O2287" s="2">
        <v>42752</v>
      </c>
      <c r="P2287" t="s">
        <v>66</v>
      </c>
      <c r="Q2287" s="2">
        <v>42811</v>
      </c>
      <c r="R2287" s="13"/>
      <c r="S2287" s="1">
        <v>42752</v>
      </c>
      <c r="T2287" t="s">
        <v>67</v>
      </c>
      <c r="U2287" s="2">
        <v>42902</v>
      </c>
      <c r="V2287" s="13"/>
      <c r="AC2287" s="1">
        <v>42787</v>
      </c>
      <c r="AD2287">
        <v>4085.02</v>
      </c>
    </row>
    <row r="2288" spans="1:30" x14ac:dyDescent="0.25">
      <c r="A2288" s="1">
        <v>42759</v>
      </c>
      <c r="B2288">
        <v>4361.5559999999996</v>
      </c>
      <c r="C2288" s="1">
        <v>42759</v>
      </c>
      <c r="D2288">
        <v>2280.0700000000002</v>
      </c>
      <c r="E2288" s="1">
        <v>42759</v>
      </c>
      <c r="F2288">
        <v>2.0554999999999999</v>
      </c>
      <c r="G2288" s="1">
        <v>39863</v>
      </c>
      <c r="H2288">
        <v>1.2506299999999999</v>
      </c>
      <c r="I2288" s="1">
        <v>42753</v>
      </c>
      <c r="J2288">
        <v>2266.5</v>
      </c>
      <c r="K2288" s="1">
        <v>42753</v>
      </c>
      <c r="L2288">
        <v>2261</v>
      </c>
      <c r="M2288" s="1">
        <v>42754</v>
      </c>
      <c r="N2288">
        <v>-5.6</v>
      </c>
      <c r="O2288" s="2">
        <v>42753</v>
      </c>
      <c r="P2288" t="s">
        <v>66</v>
      </c>
      <c r="Q2288" s="2">
        <v>42811</v>
      </c>
      <c r="R2288" s="13"/>
      <c r="S2288" s="1">
        <v>42753</v>
      </c>
      <c r="T2288" t="s">
        <v>67</v>
      </c>
      <c r="U2288" s="2">
        <v>42902</v>
      </c>
      <c r="V2288" s="13"/>
      <c r="AC2288" s="1">
        <v>42788</v>
      </c>
      <c r="AD2288">
        <v>4086.26</v>
      </c>
    </row>
    <row r="2289" spans="1:30" x14ac:dyDescent="0.25">
      <c r="A2289" s="1">
        <v>42760</v>
      </c>
      <c r="B2289">
        <v>4396.5680000000002</v>
      </c>
      <c r="C2289" s="1">
        <v>42760</v>
      </c>
      <c r="D2289">
        <v>2298.37</v>
      </c>
      <c r="E2289" s="1">
        <v>42760</v>
      </c>
      <c r="F2289">
        <v>2.0390999999999999</v>
      </c>
      <c r="G2289" s="1">
        <v>39864</v>
      </c>
      <c r="H2289">
        <v>1.24875</v>
      </c>
      <c r="I2289" s="1">
        <v>42754</v>
      </c>
      <c r="J2289">
        <v>2261.5</v>
      </c>
      <c r="K2289" s="1">
        <v>42754</v>
      </c>
      <c r="L2289">
        <v>2256</v>
      </c>
      <c r="M2289" s="1">
        <v>42755</v>
      </c>
      <c r="N2289">
        <v>-5.6</v>
      </c>
      <c r="O2289" s="2">
        <v>42754</v>
      </c>
      <c r="P2289" t="s">
        <v>66</v>
      </c>
      <c r="Q2289" s="2">
        <v>42811</v>
      </c>
      <c r="R2289" s="13"/>
      <c r="S2289" s="1">
        <v>42754</v>
      </c>
      <c r="T2289" t="s">
        <v>67</v>
      </c>
      <c r="U2289" s="2">
        <v>42902</v>
      </c>
      <c r="V2289" s="13"/>
      <c r="AC2289" s="1">
        <v>42789</v>
      </c>
      <c r="AD2289">
        <v>4085.88</v>
      </c>
    </row>
    <row r="2290" spans="1:30" x14ac:dyDescent="0.25">
      <c r="A2290" s="1">
        <v>42761</v>
      </c>
      <c r="B2290">
        <v>4393.4260000000004</v>
      </c>
      <c r="C2290" s="1">
        <v>42761</v>
      </c>
      <c r="D2290">
        <v>2296.6799999999998</v>
      </c>
      <c r="E2290" s="1">
        <v>42761</v>
      </c>
      <c r="F2290">
        <v>2.0406</v>
      </c>
      <c r="G2290" s="1">
        <v>39867</v>
      </c>
      <c r="H2290">
        <v>1.24875</v>
      </c>
      <c r="I2290" s="1">
        <v>42755</v>
      </c>
      <c r="J2290">
        <v>2266</v>
      </c>
      <c r="K2290" s="1">
        <v>42755</v>
      </c>
      <c r="L2290">
        <v>2260.25</v>
      </c>
      <c r="M2290" s="1">
        <v>42758</v>
      </c>
      <c r="N2290">
        <v>-5.6</v>
      </c>
      <c r="O2290" s="2">
        <v>42755</v>
      </c>
      <c r="P2290" t="s">
        <v>66</v>
      </c>
      <c r="Q2290" s="2">
        <v>42811</v>
      </c>
      <c r="R2290" s="13"/>
      <c r="S2290" s="1">
        <v>42755</v>
      </c>
      <c r="T2290" t="s">
        <v>67</v>
      </c>
      <c r="U2290" s="2">
        <v>42902</v>
      </c>
      <c r="V2290" s="13"/>
      <c r="AC2290" s="1">
        <v>42790</v>
      </c>
      <c r="AD2290">
        <v>4084.98</v>
      </c>
    </row>
    <row r="2291" spans="1:30" x14ac:dyDescent="0.25">
      <c r="A2291" s="1">
        <v>42762</v>
      </c>
      <c r="B2291">
        <v>4389.8530000000001</v>
      </c>
      <c r="C2291" s="1">
        <v>42762</v>
      </c>
      <c r="D2291">
        <v>2294.69</v>
      </c>
      <c r="E2291" s="1">
        <v>42762</v>
      </c>
      <c r="F2291">
        <v>2.0385</v>
      </c>
      <c r="G2291" s="1">
        <v>39868</v>
      </c>
      <c r="H2291">
        <v>1.25</v>
      </c>
      <c r="I2291" s="1">
        <v>42758</v>
      </c>
      <c r="J2291">
        <v>2262</v>
      </c>
      <c r="K2291" s="1">
        <v>42758</v>
      </c>
      <c r="L2291">
        <v>2256.5</v>
      </c>
      <c r="M2291" s="1">
        <v>42759</v>
      </c>
      <c r="N2291">
        <v>-5.6</v>
      </c>
      <c r="O2291" s="2">
        <v>42758</v>
      </c>
      <c r="P2291" t="s">
        <v>66</v>
      </c>
      <c r="Q2291" s="2">
        <v>42811</v>
      </c>
      <c r="R2291" s="13"/>
      <c r="S2291" s="1">
        <v>42758</v>
      </c>
      <c r="T2291" t="s">
        <v>67</v>
      </c>
      <c r="U2291" s="2">
        <v>42902</v>
      </c>
      <c r="V2291" s="13"/>
      <c r="AC2291" s="1">
        <v>42793</v>
      </c>
      <c r="AD2291">
        <v>4084.41</v>
      </c>
    </row>
    <row r="2292" spans="1:30" x14ac:dyDescent="0.25">
      <c r="A2292" s="1">
        <v>42765</v>
      </c>
      <c r="B2292">
        <v>4363.67</v>
      </c>
      <c r="C2292" s="1">
        <v>42765</v>
      </c>
      <c r="D2292">
        <v>2280.9</v>
      </c>
      <c r="E2292" s="1">
        <v>42765</v>
      </c>
      <c r="F2292">
        <v>2.0510000000000002</v>
      </c>
      <c r="G2292" s="1">
        <v>39869</v>
      </c>
      <c r="H2292">
        <v>1.2562500000000001</v>
      </c>
      <c r="I2292" s="1">
        <v>42759</v>
      </c>
      <c r="J2292">
        <v>2274.5</v>
      </c>
      <c r="K2292" s="1">
        <v>42759</v>
      </c>
      <c r="L2292">
        <v>2269</v>
      </c>
      <c r="M2292" s="1">
        <v>42760</v>
      </c>
      <c r="N2292">
        <v>-5.4</v>
      </c>
      <c r="O2292" s="2">
        <v>42759</v>
      </c>
      <c r="P2292" t="s">
        <v>66</v>
      </c>
      <c r="Q2292" s="2">
        <v>42811</v>
      </c>
      <c r="R2292" s="13"/>
      <c r="S2292" s="1">
        <v>42759</v>
      </c>
      <c r="T2292" t="s">
        <v>67</v>
      </c>
      <c r="U2292" s="2">
        <v>42902</v>
      </c>
      <c r="V2292" s="13"/>
      <c r="AC2292" s="1">
        <v>42794</v>
      </c>
      <c r="AD2292">
        <v>4085.35</v>
      </c>
    </row>
    <row r="2293" spans="1:30" x14ac:dyDescent="0.25">
      <c r="A2293" s="1">
        <v>42766</v>
      </c>
      <c r="B2293">
        <v>4359.8149999999996</v>
      </c>
      <c r="C2293" s="1">
        <v>42766</v>
      </c>
      <c r="D2293">
        <v>2278.87</v>
      </c>
      <c r="E2293" s="1">
        <v>42766</v>
      </c>
      <c r="F2293">
        <v>2.0529999999999999</v>
      </c>
      <c r="G2293" s="1">
        <v>39870</v>
      </c>
      <c r="H2293">
        <v>1.26125</v>
      </c>
      <c r="I2293" s="1">
        <v>42760</v>
      </c>
      <c r="J2293">
        <v>2294</v>
      </c>
      <c r="K2293" s="1">
        <v>42760</v>
      </c>
      <c r="L2293">
        <v>2288.5</v>
      </c>
      <c r="M2293" s="1">
        <v>42761</v>
      </c>
      <c r="N2293">
        <v>-5.3</v>
      </c>
      <c r="O2293" s="2">
        <v>42760</v>
      </c>
      <c r="P2293" t="s">
        <v>66</v>
      </c>
      <c r="Q2293" s="2">
        <v>42811</v>
      </c>
      <c r="R2293" s="13"/>
      <c r="S2293" s="1">
        <v>42760</v>
      </c>
      <c r="T2293" t="s">
        <v>67</v>
      </c>
      <c r="U2293" s="2">
        <v>42902</v>
      </c>
      <c r="V2293" s="13"/>
      <c r="AC2293" s="1">
        <v>42795</v>
      </c>
      <c r="AD2293">
        <v>4086.45</v>
      </c>
    </row>
    <row r="2294" spans="1:30" x14ac:dyDescent="0.25">
      <c r="A2294" s="1">
        <v>42767</v>
      </c>
      <c r="B2294">
        <v>4362.1049999999996</v>
      </c>
      <c r="C2294" s="1">
        <v>42767</v>
      </c>
      <c r="D2294">
        <v>2279.5500000000002</v>
      </c>
      <c r="E2294" s="1">
        <v>42767</v>
      </c>
      <c r="F2294">
        <v>2.0527000000000002</v>
      </c>
      <c r="G2294" s="1">
        <v>39871</v>
      </c>
      <c r="H2294">
        <v>1.2643800000000001</v>
      </c>
      <c r="I2294" s="1">
        <v>42761</v>
      </c>
      <c r="J2294">
        <v>2294</v>
      </c>
      <c r="K2294" s="1">
        <v>42761</v>
      </c>
      <c r="L2294">
        <v>2288.75</v>
      </c>
      <c r="M2294" s="1">
        <v>42762</v>
      </c>
      <c r="N2294">
        <v>-5.0999999999999996</v>
      </c>
      <c r="O2294" s="2">
        <v>42761</v>
      </c>
      <c r="P2294" t="s">
        <v>66</v>
      </c>
      <c r="Q2294" s="2">
        <v>42811</v>
      </c>
      <c r="R2294" s="13"/>
      <c r="S2294" s="1">
        <v>42761</v>
      </c>
      <c r="T2294" t="s">
        <v>67</v>
      </c>
      <c r="U2294" s="2">
        <v>42902</v>
      </c>
      <c r="V2294" s="13"/>
      <c r="AC2294" s="1">
        <v>42796</v>
      </c>
      <c r="AD2294">
        <v>4098.37</v>
      </c>
    </row>
    <row r="2295" spans="1:30" x14ac:dyDescent="0.25">
      <c r="A2295" s="1">
        <v>42768</v>
      </c>
      <c r="B2295">
        <v>4364.8549999999996</v>
      </c>
      <c r="C2295" s="1">
        <v>42768</v>
      </c>
      <c r="D2295">
        <v>2280.85</v>
      </c>
      <c r="E2295" s="1">
        <v>42768</v>
      </c>
      <c r="F2295">
        <v>2.0541</v>
      </c>
      <c r="G2295" s="1">
        <v>39874</v>
      </c>
      <c r="H2295">
        <v>1.2662499999999901</v>
      </c>
      <c r="I2295" s="1">
        <v>42762</v>
      </c>
      <c r="J2295">
        <v>2289</v>
      </c>
      <c r="K2295" s="1">
        <v>42762</v>
      </c>
      <c r="L2295">
        <v>2284</v>
      </c>
      <c r="M2295" s="1">
        <v>42765</v>
      </c>
      <c r="N2295">
        <v>-5.0999999999999996</v>
      </c>
      <c r="O2295" s="2">
        <v>42762</v>
      </c>
      <c r="P2295" t="s">
        <v>66</v>
      </c>
      <c r="Q2295" s="2">
        <v>42811</v>
      </c>
      <c r="R2295" s="13"/>
      <c r="S2295" s="1">
        <v>42762</v>
      </c>
      <c r="T2295" t="s">
        <v>67</v>
      </c>
      <c r="U2295" s="2">
        <v>42902</v>
      </c>
      <c r="V2295" s="13"/>
      <c r="AC2295" s="1">
        <v>42797</v>
      </c>
      <c r="AD2295">
        <v>4098.05</v>
      </c>
    </row>
    <row r="2296" spans="1:30" x14ac:dyDescent="0.25">
      <c r="A2296" s="1">
        <v>42769</v>
      </c>
      <c r="B2296">
        <v>4396.9489999999996</v>
      </c>
      <c r="C2296" s="1">
        <v>42769</v>
      </c>
      <c r="D2296">
        <v>2297.42</v>
      </c>
      <c r="E2296" s="1">
        <v>42769</v>
      </c>
      <c r="F2296">
        <v>2.0398999999999998</v>
      </c>
      <c r="G2296" s="1">
        <v>39875</v>
      </c>
      <c r="H2296">
        <v>1.27125</v>
      </c>
      <c r="I2296" s="1">
        <v>42765</v>
      </c>
      <c r="J2296">
        <v>2276</v>
      </c>
      <c r="K2296" s="1">
        <v>42765</v>
      </c>
      <c r="L2296">
        <v>2271</v>
      </c>
      <c r="M2296" s="1">
        <v>42766</v>
      </c>
      <c r="N2296">
        <v>-5.2</v>
      </c>
      <c r="O2296" s="2">
        <v>42765</v>
      </c>
      <c r="P2296" t="s">
        <v>66</v>
      </c>
      <c r="Q2296" s="2">
        <v>42811</v>
      </c>
      <c r="R2296" s="13"/>
      <c r="S2296" s="1">
        <v>42765</v>
      </c>
      <c r="T2296" t="s">
        <v>67</v>
      </c>
      <c r="U2296" s="2">
        <v>42902</v>
      </c>
      <c r="V2296" s="13"/>
      <c r="AC2296" s="1">
        <v>42800</v>
      </c>
      <c r="AD2296">
        <v>4099.2299999999996</v>
      </c>
    </row>
    <row r="2297" spans="1:30" x14ac:dyDescent="0.25">
      <c r="A2297" s="1">
        <v>42772</v>
      </c>
      <c r="B2297">
        <v>4387.6710000000003</v>
      </c>
      <c r="C2297" s="1">
        <v>42772</v>
      </c>
      <c r="D2297">
        <v>2292.56</v>
      </c>
      <c r="E2297" s="1">
        <v>42772</v>
      </c>
      <c r="F2297">
        <v>2.0442</v>
      </c>
      <c r="G2297" s="1">
        <v>39876</v>
      </c>
      <c r="H2297">
        <v>1.2766299999999999</v>
      </c>
      <c r="I2297" s="1">
        <v>42766</v>
      </c>
      <c r="J2297">
        <v>2274.5</v>
      </c>
      <c r="K2297" s="1">
        <v>42766</v>
      </c>
      <c r="L2297">
        <v>2269.25</v>
      </c>
      <c r="M2297" s="1">
        <v>42767</v>
      </c>
      <c r="N2297">
        <v>-5.3</v>
      </c>
      <c r="O2297" s="2">
        <v>42766</v>
      </c>
      <c r="P2297" t="s">
        <v>66</v>
      </c>
      <c r="Q2297" s="2">
        <v>42811</v>
      </c>
      <c r="R2297" s="13"/>
      <c r="S2297" s="1">
        <v>42766</v>
      </c>
      <c r="T2297" t="s">
        <v>67</v>
      </c>
      <c r="U2297" s="2">
        <v>42902</v>
      </c>
      <c r="V2297" s="13"/>
      <c r="AC2297" s="1">
        <v>42801</v>
      </c>
      <c r="AD2297">
        <v>4098</v>
      </c>
    </row>
    <row r="2298" spans="1:30" x14ac:dyDescent="0.25">
      <c r="A2298" s="1">
        <v>42773</v>
      </c>
      <c r="B2298">
        <v>4388.87</v>
      </c>
      <c r="C2298" s="1">
        <v>42773</v>
      </c>
      <c r="D2298">
        <v>2293.08</v>
      </c>
      <c r="E2298" s="1">
        <v>42773</v>
      </c>
      <c r="F2298">
        <v>2.0445000000000002</v>
      </c>
      <c r="G2298" s="1">
        <v>39877</v>
      </c>
      <c r="H2298">
        <v>1.2837499999999999</v>
      </c>
      <c r="I2298" s="1">
        <v>42767</v>
      </c>
      <c r="J2298">
        <v>2274.5</v>
      </c>
      <c r="K2298" s="1">
        <v>42767</v>
      </c>
      <c r="L2298">
        <v>2269.25</v>
      </c>
      <c r="M2298" s="1">
        <v>42768</v>
      </c>
      <c r="N2298">
        <v>-5.2</v>
      </c>
      <c r="O2298" s="2">
        <v>42767</v>
      </c>
      <c r="P2298" t="s">
        <v>66</v>
      </c>
      <c r="Q2298" s="2">
        <v>42811</v>
      </c>
      <c r="R2298" s="13"/>
      <c r="S2298" s="1">
        <v>42767</v>
      </c>
      <c r="T2298" t="s">
        <v>67</v>
      </c>
      <c r="U2298" s="2">
        <v>42902</v>
      </c>
      <c r="V2298" s="13"/>
      <c r="AC2298" s="1">
        <v>42802</v>
      </c>
      <c r="AD2298">
        <v>4095.81</v>
      </c>
    </row>
    <row r="2299" spans="1:30" x14ac:dyDescent="0.25">
      <c r="A2299" s="1">
        <v>42774</v>
      </c>
      <c r="B2299">
        <v>4393.3130000000001</v>
      </c>
      <c r="C2299" s="1">
        <v>42774</v>
      </c>
      <c r="D2299">
        <v>2294.67</v>
      </c>
      <c r="E2299" s="1">
        <v>42774</v>
      </c>
      <c r="F2299">
        <v>2.0455000000000001</v>
      </c>
      <c r="G2299" s="1">
        <v>39878</v>
      </c>
      <c r="H2299">
        <v>1.2925</v>
      </c>
      <c r="I2299" s="1">
        <v>42768</v>
      </c>
      <c r="J2299">
        <v>2275.5</v>
      </c>
      <c r="K2299" s="1">
        <v>42768</v>
      </c>
      <c r="L2299">
        <v>2270.25</v>
      </c>
      <c r="M2299" s="1">
        <v>42769</v>
      </c>
      <c r="N2299">
        <v>-5.3</v>
      </c>
      <c r="O2299" s="2">
        <v>42768</v>
      </c>
      <c r="P2299" t="s">
        <v>66</v>
      </c>
      <c r="Q2299" s="2">
        <v>42811</v>
      </c>
      <c r="R2299" s="13"/>
      <c r="S2299" s="1">
        <v>42768</v>
      </c>
      <c r="T2299" t="s">
        <v>67</v>
      </c>
      <c r="U2299" s="2">
        <v>42902</v>
      </c>
      <c r="V2299" s="13"/>
      <c r="AC2299" s="1">
        <v>42803</v>
      </c>
      <c r="AD2299">
        <v>4096.43</v>
      </c>
    </row>
    <row r="2300" spans="1:30" x14ac:dyDescent="0.25">
      <c r="A2300" s="1">
        <v>42775</v>
      </c>
      <c r="B2300">
        <v>4419.4040000000005</v>
      </c>
      <c r="C2300" s="1">
        <v>42775</v>
      </c>
      <c r="D2300">
        <v>2307.87</v>
      </c>
      <c r="E2300" s="1">
        <v>42775</v>
      </c>
      <c r="F2300">
        <v>2.0350999999999999</v>
      </c>
      <c r="G2300" s="1">
        <v>39881</v>
      </c>
      <c r="H2300">
        <v>1.3125</v>
      </c>
      <c r="I2300" s="1">
        <v>42769</v>
      </c>
      <c r="J2300">
        <v>2291</v>
      </c>
      <c r="K2300" s="1">
        <v>42769</v>
      </c>
      <c r="L2300">
        <v>2285.75</v>
      </c>
      <c r="M2300" s="1">
        <v>42772</v>
      </c>
      <c r="N2300">
        <v>-5.3</v>
      </c>
      <c r="O2300" s="2">
        <v>42769</v>
      </c>
      <c r="P2300" t="s">
        <v>66</v>
      </c>
      <c r="Q2300" s="2">
        <v>42811</v>
      </c>
      <c r="R2300" s="13"/>
      <c r="S2300" s="1">
        <v>42769</v>
      </c>
      <c r="T2300" t="s">
        <v>67</v>
      </c>
      <c r="U2300" s="2">
        <v>42902</v>
      </c>
      <c r="V2300" s="13"/>
      <c r="AC2300" s="1">
        <v>42804</v>
      </c>
      <c r="AD2300">
        <v>4097.82</v>
      </c>
    </row>
    <row r="2301" spans="1:30" x14ac:dyDescent="0.25">
      <c r="A2301" s="1">
        <v>42776</v>
      </c>
      <c r="B2301">
        <v>4435.4219999999996</v>
      </c>
      <c r="C2301" s="1">
        <v>42776</v>
      </c>
      <c r="D2301">
        <v>2316.1</v>
      </c>
      <c r="E2301" s="1">
        <v>42776</v>
      </c>
      <c r="F2301">
        <v>2.0283000000000002</v>
      </c>
      <c r="G2301" s="1">
        <v>39882</v>
      </c>
      <c r="H2301">
        <v>1.33125</v>
      </c>
      <c r="I2301" s="1">
        <v>42772</v>
      </c>
      <c r="J2301">
        <v>2286.5</v>
      </c>
      <c r="K2301" s="1">
        <v>42772</v>
      </c>
      <c r="L2301">
        <v>2281.25</v>
      </c>
      <c r="M2301" s="1">
        <v>42773</v>
      </c>
      <c r="N2301">
        <v>-5.3</v>
      </c>
      <c r="O2301" s="2">
        <v>42772</v>
      </c>
      <c r="P2301" t="s">
        <v>66</v>
      </c>
      <c r="Q2301" s="2">
        <v>42811</v>
      </c>
      <c r="R2301" s="13"/>
      <c r="S2301" s="1">
        <v>42772</v>
      </c>
      <c r="T2301" t="s">
        <v>67</v>
      </c>
      <c r="U2301" s="2">
        <v>42902</v>
      </c>
      <c r="V2301" s="13"/>
      <c r="AC2301" s="1">
        <v>42807</v>
      </c>
      <c r="AD2301">
        <v>4097.58</v>
      </c>
    </row>
    <row r="2302" spans="1:30" x14ac:dyDescent="0.25">
      <c r="A2302" s="1">
        <v>42779</v>
      </c>
      <c r="B2302">
        <v>4459.8280000000004</v>
      </c>
      <c r="C2302" s="1">
        <v>42779</v>
      </c>
      <c r="D2302">
        <v>2328.25</v>
      </c>
      <c r="E2302" s="1">
        <v>42779</v>
      </c>
      <c r="F2302">
        <v>2.0188000000000001</v>
      </c>
      <c r="G2302" s="1">
        <v>39883</v>
      </c>
      <c r="H2302">
        <v>1.3259399999999999</v>
      </c>
      <c r="I2302" s="1">
        <v>42773</v>
      </c>
      <c r="J2302">
        <v>2288.5</v>
      </c>
      <c r="K2302" s="1">
        <v>42773</v>
      </c>
      <c r="L2302">
        <v>2283</v>
      </c>
      <c r="M2302" s="1">
        <v>42774</v>
      </c>
      <c r="N2302">
        <v>-5.3</v>
      </c>
      <c r="O2302" s="2">
        <v>42773</v>
      </c>
      <c r="P2302" t="s">
        <v>66</v>
      </c>
      <c r="Q2302" s="2">
        <v>42811</v>
      </c>
      <c r="R2302" s="13"/>
      <c r="S2302" s="1">
        <v>42773</v>
      </c>
      <c r="T2302" t="s">
        <v>67</v>
      </c>
      <c r="U2302" s="2">
        <v>42902</v>
      </c>
      <c r="V2302" s="13"/>
      <c r="AC2302" s="1">
        <v>42808</v>
      </c>
      <c r="AD2302">
        <v>4099.1400000000003</v>
      </c>
    </row>
    <row r="2303" spans="1:30" x14ac:dyDescent="0.25">
      <c r="A2303" s="1">
        <v>42780</v>
      </c>
      <c r="B2303">
        <v>4478.982</v>
      </c>
      <c r="C2303" s="1">
        <v>42780</v>
      </c>
      <c r="D2303">
        <v>2337.58</v>
      </c>
      <c r="E2303" s="1">
        <v>42780</v>
      </c>
      <c r="F2303">
        <v>2.0122</v>
      </c>
      <c r="G2303" s="1">
        <v>39884</v>
      </c>
      <c r="H2303">
        <v>1.32</v>
      </c>
      <c r="I2303" s="1">
        <v>42774</v>
      </c>
      <c r="J2303">
        <v>2290.25</v>
      </c>
      <c r="K2303" s="1">
        <v>42774</v>
      </c>
      <c r="L2303">
        <v>2285</v>
      </c>
      <c r="M2303" s="1">
        <v>42775</v>
      </c>
      <c r="N2303">
        <v>-5.2</v>
      </c>
      <c r="O2303" s="2">
        <v>42774</v>
      </c>
      <c r="P2303" t="s">
        <v>66</v>
      </c>
      <c r="Q2303" s="2">
        <v>42811</v>
      </c>
      <c r="R2303" s="13"/>
      <c r="S2303" s="1">
        <v>42774</v>
      </c>
      <c r="T2303" t="s">
        <v>67</v>
      </c>
      <c r="U2303" s="2">
        <v>42902</v>
      </c>
      <c r="V2303" s="13"/>
      <c r="AC2303" s="1">
        <v>42809</v>
      </c>
      <c r="AD2303">
        <v>4100.21</v>
      </c>
    </row>
    <row r="2304" spans="1:30" x14ac:dyDescent="0.25">
      <c r="A2304" s="1">
        <v>42781</v>
      </c>
      <c r="B2304">
        <v>4501.9889999999996</v>
      </c>
      <c r="C2304" s="1">
        <v>42781</v>
      </c>
      <c r="D2304">
        <v>2349.25</v>
      </c>
      <c r="E2304" s="1">
        <v>42781</v>
      </c>
      <c r="F2304">
        <v>2.0028000000000001</v>
      </c>
      <c r="G2304" s="1">
        <v>39885</v>
      </c>
      <c r="H2304">
        <v>1.3156300000000001</v>
      </c>
      <c r="I2304" s="1">
        <v>42775</v>
      </c>
      <c r="J2304">
        <v>2304.25</v>
      </c>
      <c r="K2304" s="1">
        <v>42775</v>
      </c>
      <c r="L2304">
        <v>2299</v>
      </c>
      <c r="M2304" s="1">
        <v>42776</v>
      </c>
      <c r="N2304">
        <v>-5.0999999999999996</v>
      </c>
      <c r="O2304" s="2">
        <v>42775</v>
      </c>
      <c r="P2304" t="s">
        <v>66</v>
      </c>
      <c r="Q2304" s="2">
        <v>42811</v>
      </c>
      <c r="R2304" s="13"/>
      <c r="S2304" s="1">
        <v>42775</v>
      </c>
      <c r="T2304" t="s">
        <v>67</v>
      </c>
      <c r="U2304" s="2">
        <v>42902</v>
      </c>
      <c r="V2304" s="13"/>
      <c r="AC2304" s="1">
        <v>42810</v>
      </c>
      <c r="AD2304">
        <v>4101.96</v>
      </c>
    </row>
    <row r="2305" spans="1:30" x14ac:dyDescent="0.25">
      <c r="A2305" s="1">
        <v>42782</v>
      </c>
      <c r="B2305">
        <v>4498.5590000000002</v>
      </c>
      <c r="C2305" s="1">
        <v>42782</v>
      </c>
      <c r="D2305">
        <v>2347.2199999999998</v>
      </c>
      <c r="E2305" s="1">
        <v>42782</v>
      </c>
      <c r="F2305">
        <v>2.0051000000000001</v>
      </c>
      <c r="G2305" s="1">
        <v>39888</v>
      </c>
      <c r="H2305">
        <v>1.3087500000000001</v>
      </c>
      <c r="I2305" s="1">
        <v>42776</v>
      </c>
      <c r="J2305">
        <v>2312.75</v>
      </c>
      <c r="K2305" s="1">
        <v>42776</v>
      </c>
      <c r="L2305">
        <v>2307.5</v>
      </c>
      <c r="M2305" s="1">
        <v>42779</v>
      </c>
      <c r="N2305">
        <v>-5.0999999999999996</v>
      </c>
      <c r="O2305" s="2">
        <v>42776</v>
      </c>
      <c r="P2305" t="s">
        <v>66</v>
      </c>
      <c r="Q2305" s="2">
        <v>42811</v>
      </c>
      <c r="R2305" s="13"/>
      <c r="S2305" s="1">
        <v>42776</v>
      </c>
      <c r="T2305" t="s">
        <v>67</v>
      </c>
      <c r="U2305" s="2">
        <v>42902</v>
      </c>
      <c r="V2305" s="13"/>
      <c r="AC2305" s="1">
        <v>42811</v>
      </c>
      <c r="AD2305">
        <v>4102.59</v>
      </c>
    </row>
    <row r="2306" spans="1:30" x14ac:dyDescent="0.25">
      <c r="A2306" s="1">
        <v>42783</v>
      </c>
      <c r="B2306">
        <v>4506.2030000000004</v>
      </c>
      <c r="C2306" s="1">
        <v>42783</v>
      </c>
      <c r="D2306">
        <v>2351.16</v>
      </c>
      <c r="E2306" s="1">
        <v>42783</v>
      </c>
      <c r="F2306">
        <v>1.9994000000000001</v>
      </c>
      <c r="G2306" s="1">
        <v>39889</v>
      </c>
      <c r="H2306">
        <v>1.29938</v>
      </c>
      <c r="I2306" s="1">
        <v>42779</v>
      </c>
      <c r="J2306">
        <v>2326.25</v>
      </c>
      <c r="K2306" s="1">
        <v>42779</v>
      </c>
      <c r="L2306">
        <v>2321.25</v>
      </c>
      <c r="M2306" s="1">
        <v>42780</v>
      </c>
      <c r="N2306">
        <v>-4.9000000000000004</v>
      </c>
      <c r="O2306" s="2">
        <v>42779</v>
      </c>
      <c r="P2306" t="s">
        <v>66</v>
      </c>
      <c r="Q2306" s="2">
        <v>42811</v>
      </c>
      <c r="R2306" s="13"/>
      <c r="S2306" s="1">
        <v>42779</v>
      </c>
      <c r="T2306" t="s">
        <v>67</v>
      </c>
      <c r="U2306" s="2">
        <v>42902</v>
      </c>
      <c r="V2306" s="13"/>
      <c r="AC2306" s="1">
        <v>42814</v>
      </c>
      <c r="AD2306">
        <v>4102.8</v>
      </c>
    </row>
    <row r="2307" spans="1:30" x14ac:dyDescent="0.25">
      <c r="A2307" s="1">
        <v>42787</v>
      </c>
      <c r="B2307">
        <v>4533.4629999999997</v>
      </c>
      <c r="C2307" s="1">
        <v>42787</v>
      </c>
      <c r="D2307">
        <v>2365.38</v>
      </c>
      <c r="E2307" s="1">
        <v>42787</v>
      </c>
      <c r="F2307">
        <v>1.9874000000000001</v>
      </c>
      <c r="G2307" s="1">
        <v>39890</v>
      </c>
      <c r="H2307">
        <v>1.2875000000000001</v>
      </c>
      <c r="I2307" s="1">
        <v>42780</v>
      </c>
      <c r="J2307">
        <v>2337</v>
      </c>
      <c r="K2307" s="1">
        <v>42780</v>
      </c>
      <c r="L2307">
        <v>2332</v>
      </c>
      <c r="M2307" s="1">
        <v>42781</v>
      </c>
      <c r="N2307">
        <v>-4.5999999999999996</v>
      </c>
      <c r="O2307" s="2">
        <v>42780</v>
      </c>
      <c r="P2307" t="s">
        <v>66</v>
      </c>
      <c r="Q2307" s="2">
        <v>42811</v>
      </c>
      <c r="R2307" s="13"/>
      <c r="S2307" s="1">
        <v>42780</v>
      </c>
      <c r="T2307" t="s">
        <v>67</v>
      </c>
      <c r="U2307" s="2">
        <v>42902</v>
      </c>
      <c r="V2307" s="13"/>
      <c r="AC2307" s="1">
        <v>42815</v>
      </c>
      <c r="AD2307">
        <v>4098.9799999999996</v>
      </c>
    </row>
    <row r="2308" spans="1:30" x14ac:dyDescent="0.25">
      <c r="A2308" s="1">
        <v>42788</v>
      </c>
      <c r="B2308">
        <v>4528.9660000000003</v>
      </c>
      <c r="C2308" s="1">
        <v>42788</v>
      </c>
      <c r="D2308">
        <v>2362.8200000000002</v>
      </c>
      <c r="E2308" s="1">
        <v>42788</v>
      </c>
      <c r="F2308">
        <v>1.9908000000000001</v>
      </c>
      <c r="G2308" s="1">
        <v>39891</v>
      </c>
      <c r="H2308">
        <v>1.22688</v>
      </c>
      <c r="I2308" s="1">
        <v>42781</v>
      </c>
      <c r="J2308">
        <v>2350.5</v>
      </c>
      <c r="K2308" s="1">
        <v>42781</v>
      </c>
      <c r="L2308">
        <v>2345.75</v>
      </c>
      <c r="M2308" s="1">
        <v>42782</v>
      </c>
      <c r="N2308">
        <v>-4.5999999999999996</v>
      </c>
      <c r="O2308" s="2">
        <v>42781</v>
      </c>
      <c r="P2308" t="s">
        <v>66</v>
      </c>
      <c r="Q2308" s="2">
        <v>42811</v>
      </c>
      <c r="R2308" s="13"/>
      <c r="S2308" s="1">
        <v>42781</v>
      </c>
      <c r="T2308" t="s">
        <v>67</v>
      </c>
      <c r="U2308" s="2">
        <v>42902</v>
      </c>
      <c r="V2308" s="13"/>
      <c r="AC2308" s="1">
        <v>42816</v>
      </c>
      <c r="AD2308">
        <v>4103.41</v>
      </c>
    </row>
    <row r="2309" spans="1:30" x14ac:dyDescent="0.25">
      <c r="A2309" s="1">
        <v>42789</v>
      </c>
      <c r="B2309">
        <v>4531.3879999999999</v>
      </c>
      <c r="C2309" s="1">
        <v>42789</v>
      </c>
      <c r="D2309">
        <v>2363.81</v>
      </c>
      <c r="E2309" s="1">
        <v>42789</v>
      </c>
      <c r="F2309">
        <v>1.9904999999999999</v>
      </c>
      <c r="G2309" s="1">
        <v>39892</v>
      </c>
      <c r="H2309">
        <v>1.22281</v>
      </c>
      <c r="I2309" s="1">
        <v>42782</v>
      </c>
      <c r="J2309">
        <v>2345.5</v>
      </c>
      <c r="K2309" s="1">
        <v>42782</v>
      </c>
      <c r="L2309">
        <v>2341</v>
      </c>
      <c r="M2309" s="1">
        <v>42783</v>
      </c>
      <c r="N2309">
        <v>-4.5</v>
      </c>
      <c r="O2309" s="2">
        <v>42782</v>
      </c>
      <c r="P2309" t="s">
        <v>66</v>
      </c>
      <c r="Q2309" s="2">
        <v>42811</v>
      </c>
      <c r="R2309" s="13"/>
      <c r="S2309" s="1">
        <v>42782</v>
      </c>
      <c r="T2309" t="s">
        <v>67</v>
      </c>
      <c r="U2309" s="2">
        <v>42902</v>
      </c>
      <c r="V2309" s="13"/>
      <c r="AC2309" s="1">
        <v>42817</v>
      </c>
      <c r="AD2309">
        <v>4101.79</v>
      </c>
    </row>
    <row r="2310" spans="1:30" x14ac:dyDescent="0.25">
      <c r="A2310" s="1">
        <v>42790</v>
      </c>
      <c r="B2310">
        <v>4539.2489999999998</v>
      </c>
      <c r="C2310" s="1">
        <v>42790</v>
      </c>
      <c r="D2310">
        <v>2367.34</v>
      </c>
      <c r="E2310" s="1">
        <v>42790</v>
      </c>
      <c r="F2310">
        <v>1.9903999999999999</v>
      </c>
      <c r="G2310" s="1">
        <v>39895</v>
      </c>
      <c r="H2310">
        <v>1.2221899999999899</v>
      </c>
      <c r="I2310" s="1">
        <v>42783</v>
      </c>
      <c r="J2310">
        <v>2348</v>
      </c>
      <c r="K2310" s="1">
        <v>42783</v>
      </c>
      <c r="L2310">
        <v>2343.5</v>
      </c>
      <c r="M2310" s="1">
        <v>42787</v>
      </c>
      <c r="N2310">
        <v>-4.7</v>
      </c>
      <c r="O2310" s="2">
        <v>42783</v>
      </c>
      <c r="P2310" t="s">
        <v>66</v>
      </c>
      <c r="Q2310" s="2">
        <v>42811</v>
      </c>
      <c r="R2310" s="13"/>
      <c r="S2310" s="1">
        <v>42783</v>
      </c>
      <c r="T2310" t="s">
        <v>67</v>
      </c>
      <c r="U2310" s="2">
        <v>42902</v>
      </c>
      <c r="V2310" s="13"/>
      <c r="AC2310" s="1">
        <v>42818</v>
      </c>
      <c r="AD2310">
        <v>4100.79</v>
      </c>
    </row>
    <row r="2311" spans="1:30" x14ac:dyDescent="0.25">
      <c r="A2311" s="1">
        <v>42793</v>
      </c>
      <c r="B2311">
        <v>4544.5079999999998</v>
      </c>
      <c r="C2311" s="1">
        <v>42793</v>
      </c>
      <c r="D2311">
        <v>2369.75</v>
      </c>
      <c r="E2311" s="1">
        <v>42793</v>
      </c>
      <c r="F2311">
        <v>1.9893999999999998</v>
      </c>
      <c r="G2311" s="1">
        <v>39896</v>
      </c>
      <c r="H2311">
        <v>1.2262500000000001</v>
      </c>
      <c r="I2311" s="1">
        <v>42787</v>
      </c>
      <c r="J2311">
        <v>2360</v>
      </c>
      <c r="K2311" s="1">
        <v>42787</v>
      </c>
      <c r="L2311">
        <v>2355.25</v>
      </c>
      <c r="M2311" s="1">
        <v>42788</v>
      </c>
      <c r="N2311">
        <v>-4.5</v>
      </c>
      <c r="O2311" s="2">
        <v>42787</v>
      </c>
      <c r="P2311" t="s">
        <v>66</v>
      </c>
      <c r="Q2311" s="2">
        <v>42811</v>
      </c>
      <c r="R2311" s="13"/>
      <c r="S2311" s="1">
        <v>42787</v>
      </c>
      <c r="T2311" t="s">
        <v>67</v>
      </c>
      <c r="U2311" s="2">
        <v>42902</v>
      </c>
      <c r="V2311" s="13"/>
      <c r="AC2311" s="1">
        <v>42821</v>
      </c>
      <c r="AD2311">
        <v>4100.0200000000004</v>
      </c>
    </row>
    <row r="2312" spans="1:30" x14ac:dyDescent="0.25">
      <c r="A2312" s="1">
        <v>42794</v>
      </c>
      <c r="B2312">
        <v>4532.9250000000002</v>
      </c>
      <c r="C2312" s="1">
        <v>42794</v>
      </c>
      <c r="D2312">
        <v>2363.64</v>
      </c>
      <c r="E2312" s="1">
        <v>42794</v>
      </c>
      <c r="F2312">
        <v>1.9893999999999998</v>
      </c>
      <c r="G2312" s="1">
        <v>39897</v>
      </c>
      <c r="H2312">
        <v>1.2275</v>
      </c>
      <c r="I2312" s="1">
        <v>42788</v>
      </c>
      <c r="J2312">
        <v>2361</v>
      </c>
      <c r="K2312" s="1">
        <v>42788</v>
      </c>
      <c r="L2312">
        <v>2356.5</v>
      </c>
      <c r="M2312" s="1">
        <v>42789</v>
      </c>
      <c r="N2312">
        <v>-4.5</v>
      </c>
      <c r="O2312" s="2">
        <v>42788</v>
      </c>
      <c r="P2312" t="s">
        <v>66</v>
      </c>
      <c r="Q2312" s="2">
        <v>42811</v>
      </c>
      <c r="R2312" s="13"/>
      <c r="S2312" s="1">
        <v>42788</v>
      </c>
      <c r="T2312" t="s">
        <v>67</v>
      </c>
      <c r="U2312" s="2">
        <v>42902</v>
      </c>
      <c r="V2312" s="13"/>
      <c r="AC2312" s="1">
        <v>42822</v>
      </c>
      <c r="AD2312">
        <v>4101.78</v>
      </c>
    </row>
    <row r="2313" spans="1:30" x14ac:dyDescent="0.25">
      <c r="A2313" s="1">
        <v>42795</v>
      </c>
      <c r="B2313">
        <v>4595.7349999999997</v>
      </c>
      <c r="C2313" s="1">
        <v>42795</v>
      </c>
      <c r="D2313">
        <v>2395.96</v>
      </c>
      <c r="E2313" s="1">
        <v>42795</v>
      </c>
      <c r="F2313">
        <v>1.9497</v>
      </c>
      <c r="G2313" s="1">
        <v>39898</v>
      </c>
      <c r="H2313">
        <v>1.2318800000000001</v>
      </c>
      <c r="I2313" s="1">
        <v>42789</v>
      </c>
      <c r="J2313">
        <v>2362.75</v>
      </c>
      <c r="K2313" s="1">
        <v>42789</v>
      </c>
      <c r="L2313">
        <v>2358.25</v>
      </c>
      <c r="M2313" s="1">
        <v>42790</v>
      </c>
      <c r="N2313">
        <v>-4.5</v>
      </c>
      <c r="O2313" s="2">
        <v>42789</v>
      </c>
      <c r="P2313" t="s">
        <v>66</v>
      </c>
      <c r="Q2313" s="2">
        <v>42811</v>
      </c>
      <c r="R2313" s="13"/>
      <c r="S2313" s="1">
        <v>42789</v>
      </c>
      <c r="T2313" t="s">
        <v>67</v>
      </c>
      <c r="U2313" s="2">
        <v>42902</v>
      </c>
      <c r="V2313" s="13"/>
      <c r="AC2313" s="1">
        <v>42823</v>
      </c>
      <c r="AD2313">
        <v>4100.58</v>
      </c>
    </row>
    <row r="2314" spans="1:30" x14ac:dyDescent="0.25">
      <c r="A2314" s="1">
        <v>42796</v>
      </c>
      <c r="B2314">
        <v>4569.1719999999996</v>
      </c>
      <c r="C2314" s="1">
        <v>42796</v>
      </c>
      <c r="D2314">
        <v>2381.92</v>
      </c>
      <c r="E2314" s="1">
        <v>42796</v>
      </c>
      <c r="F2314">
        <v>1.9626000000000001</v>
      </c>
      <c r="G2314" s="1">
        <v>39899</v>
      </c>
      <c r="H2314">
        <v>1.22</v>
      </c>
      <c r="I2314" s="1">
        <v>42790</v>
      </c>
      <c r="J2314">
        <v>2365</v>
      </c>
      <c r="K2314" s="1">
        <v>42790</v>
      </c>
      <c r="L2314">
        <v>2360.5</v>
      </c>
      <c r="M2314" s="1">
        <v>42793</v>
      </c>
      <c r="N2314">
        <v>-4.4000000000000004</v>
      </c>
      <c r="O2314" s="2">
        <v>42790</v>
      </c>
      <c r="P2314" t="s">
        <v>66</v>
      </c>
      <c r="Q2314" s="2">
        <v>42811</v>
      </c>
      <c r="R2314" s="13"/>
      <c r="S2314" s="1">
        <v>42790</v>
      </c>
      <c r="T2314" t="s">
        <v>67</v>
      </c>
      <c r="U2314" s="2">
        <v>42902</v>
      </c>
      <c r="V2314" s="13"/>
      <c r="AC2314" s="1">
        <v>42824</v>
      </c>
      <c r="AD2314">
        <v>4097.6499999999996</v>
      </c>
    </row>
    <row r="2315" spans="1:30" x14ac:dyDescent="0.25">
      <c r="A2315" s="1">
        <v>42797</v>
      </c>
      <c r="B2315">
        <v>4571.6009999999997</v>
      </c>
      <c r="C2315" s="1">
        <v>42797</v>
      </c>
      <c r="D2315">
        <v>2383.12</v>
      </c>
      <c r="E2315" s="1">
        <v>42797</v>
      </c>
      <c r="F2315">
        <v>1.9619</v>
      </c>
      <c r="G2315" s="1">
        <v>39902</v>
      </c>
      <c r="H2315">
        <v>1.2075</v>
      </c>
      <c r="I2315" s="1">
        <v>42793</v>
      </c>
      <c r="J2315">
        <v>2368.25</v>
      </c>
      <c r="K2315" s="1">
        <v>42793</v>
      </c>
      <c r="L2315">
        <v>2364</v>
      </c>
      <c r="M2315" s="1">
        <v>42794</v>
      </c>
      <c r="N2315">
        <v>-4.2</v>
      </c>
      <c r="O2315" s="2">
        <v>42793</v>
      </c>
      <c r="P2315" t="s">
        <v>66</v>
      </c>
      <c r="Q2315" s="2">
        <v>42811</v>
      </c>
      <c r="R2315" s="13"/>
      <c r="S2315" s="1">
        <v>42793</v>
      </c>
      <c r="T2315" t="s">
        <v>67</v>
      </c>
      <c r="U2315" s="2">
        <v>42902</v>
      </c>
      <c r="V2315" s="13"/>
      <c r="AC2315" s="1">
        <v>42825</v>
      </c>
      <c r="AD2315">
        <v>4100.2299999999996</v>
      </c>
    </row>
    <row r="2316" spans="1:30" x14ac:dyDescent="0.25">
      <c r="A2316" s="1">
        <v>42800</v>
      </c>
      <c r="B2316">
        <v>4556.7219999999998</v>
      </c>
      <c r="C2316" s="1">
        <v>42800</v>
      </c>
      <c r="D2316">
        <v>2375.31</v>
      </c>
      <c r="E2316" s="1">
        <v>42800</v>
      </c>
      <c r="F2316">
        <v>1.9563999999999999</v>
      </c>
      <c r="G2316" s="1">
        <v>39903</v>
      </c>
      <c r="H2316">
        <v>1.1918800000000001</v>
      </c>
      <c r="I2316" s="1">
        <v>42794</v>
      </c>
      <c r="J2316">
        <v>2362.75</v>
      </c>
      <c r="K2316" s="1">
        <v>42794</v>
      </c>
      <c r="L2316">
        <v>2358.5</v>
      </c>
      <c r="M2316" s="1">
        <v>42795</v>
      </c>
      <c r="N2316">
        <v>-3.4</v>
      </c>
      <c r="O2316" s="2">
        <v>42794</v>
      </c>
      <c r="P2316" t="s">
        <v>66</v>
      </c>
      <c r="Q2316" s="2">
        <v>42811</v>
      </c>
      <c r="R2316" s="13"/>
      <c r="S2316" s="1">
        <v>42794</v>
      </c>
      <c r="T2316" t="s">
        <v>67</v>
      </c>
      <c r="U2316" s="2">
        <v>42902</v>
      </c>
      <c r="V2316" s="13"/>
      <c r="AC2316" s="1">
        <v>42828</v>
      </c>
      <c r="AD2316">
        <v>4100.78</v>
      </c>
    </row>
    <row r="2317" spans="1:30" x14ac:dyDescent="0.25">
      <c r="A2317" s="1">
        <v>42801</v>
      </c>
      <c r="B2317">
        <v>4543.75</v>
      </c>
      <c r="C2317" s="1">
        <v>42801</v>
      </c>
      <c r="D2317">
        <v>2368.39</v>
      </c>
      <c r="E2317" s="1">
        <v>42801</v>
      </c>
      <c r="F2317">
        <v>1.9636</v>
      </c>
      <c r="G2317" s="1">
        <v>39904</v>
      </c>
      <c r="H2317">
        <v>1.1768799999999999</v>
      </c>
      <c r="I2317" s="1">
        <v>42795</v>
      </c>
      <c r="J2317">
        <v>2393.5</v>
      </c>
      <c r="K2317" s="1">
        <v>42795</v>
      </c>
      <c r="L2317">
        <v>2390</v>
      </c>
      <c r="M2317" s="1">
        <v>42796</v>
      </c>
      <c r="N2317">
        <v>-3.4</v>
      </c>
      <c r="O2317" s="2">
        <v>42795</v>
      </c>
      <c r="P2317" t="s">
        <v>66</v>
      </c>
      <c r="Q2317" s="2">
        <v>42811</v>
      </c>
      <c r="R2317" s="13"/>
      <c r="S2317" s="1">
        <v>42795</v>
      </c>
      <c r="T2317" t="s">
        <v>67</v>
      </c>
      <c r="U2317" s="2">
        <v>42902</v>
      </c>
      <c r="V2317" s="13"/>
      <c r="AC2317" s="1">
        <v>42829</v>
      </c>
      <c r="AD2317">
        <v>4100.93</v>
      </c>
    </row>
    <row r="2318" spans="1:30" x14ac:dyDescent="0.25">
      <c r="A2318" s="1">
        <v>42802</v>
      </c>
      <c r="B2318">
        <v>4534.683</v>
      </c>
      <c r="C2318" s="1">
        <v>42802</v>
      </c>
      <c r="D2318">
        <v>2362.98</v>
      </c>
      <c r="E2318" s="1">
        <v>42802</v>
      </c>
      <c r="F2318">
        <v>1.9687000000000001</v>
      </c>
      <c r="G2318" s="1">
        <v>39905</v>
      </c>
      <c r="H2318">
        <v>1.16594</v>
      </c>
      <c r="I2318" s="1">
        <v>42796</v>
      </c>
      <c r="J2318">
        <v>2382</v>
      </c>
      <c r="K2318" s="1">
        <v>42796</v>
      </c>
      <c r="L2318">
        <v>2378.5</v>
      </c>
      <c r="M2318" s="1">
        <v>42797</v>
      </c>
      <c r="N2318">
        <v>-3.4</v>
      </c>
      <c r="O2318" s="2">
        <v>42796</v>
      </c>
      <c r="P2318" t="s">
        <v>66</v>
      </c>
      <c r="Q2318" s="2">
        <v>42811</v>
      </c>
      <c r="R2318" s="13"/>
      <c r="S2318" s="1">
        <v>42796</v>
      </c>
      <c r="T2318" t="s">
        <v>67</v>
      </c>
      <c r="U2318" s="2">
        <v>42902</v>
      </c>
      <c r="V2318" s="13"/>
      <c r="AC2318" s="1">
        <v>42830</v>
      </c>
      <c r="AD2318">
        <v>4100.41</v>
      </c>
    </row>
    <row r="2319" spans="1:30" x14ac:dyDescent="0.25">
      <c r="A2319" s="1">
        <v>42803</v>
      </c>
      <c r="B2319">
        <v>4538.3620000000001</v>
      </c>
      <c r="C2319" s="1">
        <v>42803</v>
      </c>
      <c r="D2319">
        <v>2364.87</v>
      </c>
      <c r="E2319" s="1">
        <v>42803</v>
      </c>
      <c r="F2319">
        <v>1.9673</v>
      </c>
      <c r="G2319" s="1">
        <v>39906</v>
      </c>
      <c r="H2319">
        <v>1.1609400000000001</v>
      </c>
      <c r="I2319" s="1">
        <v>42797</v>
      </c>
      <c r="J2319">
        <v>2381.25</v>
      </c>
      <c r="K2319" s="1">
        <v>42797</v>
      </c>
      <c r="L2319">
        <v>2377.75</v>
      </c>
      <c r="M2319" s="1">
        <v>42800</v>
      </c>
      <c r="N2319">
        <v>-3.4</v>
      </c>
      <c r="O2319" s="2">
        <v>42797</v>
      </c>
      <c r="P2319" t="s">
        <v>66</v>
      </c>
      <c r="Q2319" s="2">
        <v>42811</v>
      </c>
      <c r="R2319" s="13"/>
      <c r="S2319" s="1">
        <v>42797</v>
      </c>
      <c r="T2319" t="s">
        <v>67</v>
      </c>
      <c r="U2319" s="2">
        <v>42902</v>
      </c>
      <c r="V2319" s="13"/>
      <c r="AC2319" s="1">
        <v>42831</v>
      </c>
      <c r="AD2319">
        <v>4101.6400000000003</v>
      </c>
    </row>
    <row r="2320" spans="1:30" x14ac:dyDescent="0.25">
      <c r="A2320" s="1">
        <v>42804</v>
      </c>
      <c r="B2320">
        <v>4553.2809999999999</v>
      </c>
      <c r="C2320" s="1">
        <v>42804</v>
      </c>
      <c r="D2320">
        <v>2372.6</v>
      </c>
      <c r="E2320" s="1">
        <v>42804</v>
      </c>
      <c r="F2320">
        <v>1.9609999999999999</v>
      </c>
      <c r="G2320" s="1">
        <v>39909</v>
      </c>
      <c r="H2320">
        <v>1.1568799999999999</v>
      </c>
      <c r="I2320" s="1">
        <v>42800</v>
      </c>
      <c r="J2320">
        <v>2375.5</v>
      </c>
      <c r="K2320" s="1">
        <v>42800</v>
      </c>
      <c r="L2320">
        <v>2372</v>
      </c>
      <c r="M2320" s="1">
        <v>42801</v>
      </c>
      <c r="N2320">
        <v>-3.3</v>
      </c>
      <c r="O2320" s="2">
        <v>42800</v>
      </c>
      <c r="P2320" t="s">
        <v>66</v>
      </c>
      <c r="Q2320" s="2">
        <v>42811</v>
      </c>
      <c r="R2320" s="13"/>
      <c r="S2320" s="1">
        <v>42800</v>
      </c>
      <c r="T2320" t="s">
        <v>67</v>
      </c>
      <c r="U2320" s="2">
        <v>42902</v>
      </c>
      <c r="V2320" s="13"/>
      <c r="AC2320" s="1">
        <v>42832</v>
      </c>
      <c r="AD2320">
        <v>4101.62</v>
      </c>
    </row>
    <row r="2321" spans="1:30" x14ac:dyDescent="0.25">
      <c r="A2321" s="1">
        <v>42807</v>
      </c>
      <c r="B2321">
        <v>4556.442</v>
      </c>
      <c r="C2321" s="1">
        <v>42807</v>
      </c>
      <c r="D2321">
        <v>2373.4699999999998</v>
      </c>
      <c r="E2321" s="1">
        <v>42807</v>
      </c>
      <c r="F2321">
        <v>1.9609000000000001</v>
      </c>
      <c r="G2321" s="1">
        <v>39910</v>
      </c>
      <c r="H2321">
        <v>1.1493800000000001</v>
      </c>
      <c r="I2321" s="1">
        <v>42801</v>
      </c>
      <c r="J2321">
        <v>2366.5</v>
      </c>
      <c r="K2321" s="1">
        <v>42801</v>
      </c>
      <c r="L2321">
        <v>2363</v>
      </c>
      <c r="M2321" s="1">
        <v>42802</v>
      </c>
      <c r="N2321">
        <v>-3</v>
      </c>
      <c r="O2321" s="2">
        <v>42801</v>
      </c>
      <c r="P2321" t="s">
        <v>66</v>
      </c>
      <c r="Q2321" s="2">
        <v>42811</v>
      </c>
      <c r="R2321" s="13"/>
      <c r="S2321" s="1">
        <v>42801</v>
      </c>
      <c r="T2321" t="s">
        <v>67</v>
      </c>
      <c r="U2321" s="2">
        <v>42902</v>
      </c>
      <c r="V2321" s="13"/>
      <c r="AC2321" s="1">
        <v>42835</v>
      </c>
      <c r="AD2321">
        <v>4101.6400000000003</v>
      </c>
    </row>
    <row r="2322" spans="1:30" x14ac:dyDescent="0.25">
      <c r="A2322" s="1">
        <v>42808</v>
      </c>
      <c r="B2322">
        <v>4541.26</v>
      </c>
      <c r="C2322" s="1">
        <v>42808</v>
      </c>
      <c r="D2322">
        <v>2365.4499999999998</v>
      </c>
      <c r="E2322" s="1">
        <v>42808</v>
      </c>
      <c r="F2322">
        <v>1.9683000000000002</v>
      </c>
      <c r="G2322" s="1">
        <v>39911</v>
      </c>
      <c r="H2322">
        <v>1.1387499999999999</v>
      </c>
      <c r="I2322" s="1">
        <v>42802</v>
      </c>
      <c r="J2322">
        <v>2364</v>
      </c>
      <c r="K2322" s="1">
        <v>42802</v>
      </c>
      <c r="L2322">
        <v>2361</v>
      </c>
      <c r="M2322" s="1">
        <v>42803</v>
      </c>
      <c r="N2322">
        <v>-3.1</v>
      </c>
      <c r="O2322" s="2">
        <v>42802</v>
      </c>
      <c r="P2322" t="s">
        <v>66</v>
      </c>
      <c r="Q2322" s="2">
        <v>42811</v>
      </c>
      <c r="R2322" s="13"/>
      <c r="S2322" s="1">
        <v>42802</v>
      </c>
      <c r="T2322" t="s">
        <v>67</v>
      </c>
      <c r="U2322" s="2">
        <v>42902</v>
      </c>
      <c r="V2322" s="13"/>
      <c r="AC2322" s="1">
        <v>42836</v>
      </c>
      <c r="AD2322">
        <v>4101.71</v>
      </c>
    </row>
    <row r="2323" spans="1:30" x14ac:dyDescent="0.25">
      <c r="A2323" s="1">
        <v>42809</v>
      </c>
      <c r="B2323">
        <v>4579.442</v>
      </c>
      <c r="C2323" s="1">
        <v>42809</v>
      </c>
      <c r="D2323">
        <v>2385.2600000000002</v>
      </c>
      <c r="E2323" s="1">
        <v>42809</v>
      </c>
      <c r="F2323">
        <v>1.9508999999999999</v>
      </c>
      <c r="G2323" s="1">
        <v>39912</v>
      </c>
      <c r="H2323">
        <v>1.1312500000000001</v>
      </c>
      <c r="I2323" s="1">
        <v>42803</v>
      </c>
      <c r="J2323">
        <v>2366.25</v>
      </c>
      <c r="K2323" s="1">
        <v>42803</v>
      </c>
      <c r="L2323">
        <v>2363.25</v>
      </c>
      <c r="M2323" s="1">
        <v>42804</v>
      </c>
      <c r="N2323">
        <v>-3.2</v>
      </c>
      <c r="O2323" s="2">
        <v>42803</v>
      </c>
      <c r="P2323" t="s">
        <v>66</v>
      </c>
      <c r="Q2323" s="2">
        <v>42811</v>
      </c>
      <c r="R2323" s="13"/>
      <c r="S2323" s="1">
        <v>42803</v>
      </c>
      <c r="T2323" t="s">
        <v>67</v>
      </c>
      <c r="U2323" s="2">
        <v>42902</v>
      </c>
      <c r="V2323" s="13"/>
      <c r="AC2323" s="1">
        <v>42837</v>
      </c>
      <c r="AD2323">
        <v>4101.21</v>
      </c>
    </row>
    <row r="2324" spans="1:30" x14ac:dyDescent="0.25">
      <c r="A2324" s="1">
        <v>42810</v>
      </c>
      <c r="B2324">
        <v>4572.1580000000004</v>
      </c>
      <c r="C2324" s="1">
        <v>42810</v>
      </c>
      <c r="D2324">
        <v>2381.38</v>
      </c>
      <c r="E2324" s="1">
        <v>42810</v>
      </c>
      <c r="F2324">
        <v>1.9546000000000001</v>
      </c>
      <c r="G2324" s="1">
        <v>39916</v>
      </c>
      <c r="H2324">
        <v>1.1312500000000001</v>
      </c>
      <c r="I2324" s="1">
        <v>42804</v>
      </c>
      <c r="J2324">
        <v>2371.75</v>
      </c>
      <c r="K2324" s="1">
        <v>42804</v>
      </c>
      <c r="L2324">
        <v>2368.5</v>
      </c>
      <c r="M2324" s="1">
        <v>42807</v>
      </c>
      <c r="N2324">
        <v>-3.2</v>
      </c>
      <c r="O2324" s="2">
        <v>42804</v>
      </c>
      <c r="P2324" t="s">
        <v>66</v>
      </c>
      <c r="Q2324" s="2">
        <v>42811</v>
      </c>
      <c r="R2324" s="13"/>
      <c r="S2324" s="1">
        <v>42804</v>
      </c>
      <c r="T2324" t="s">
        <v>67</v>
      </c>
      <c r="U2324" s="2">
        <v>42902</v>
      </c>
      <c r="V2324" s="13"/>
      <c r="AC2324" s="1">
        <v>42838</v>
      </c>
      <c r="AD2324">
        <v>4095.91</v>
      </c>
    </row>
    <row r="2325" spans="1:30" x14ac:dyDescent="0.25">
      <c r="A2325" s="1">
        <v>42811</v>
      </c>
      <c r="B2325">
        <v>4566.1719999999996</v>
      </c>
      <c r="C2325" s="1">
        <v>42811</v>
      </c>
      <c r="D2325">
        <v>2378.25</v>
      </c>
      <c r="E2325" s="1">
        <v>42811</v>
      </c>
      <c r="F2325">
        <v>1.9572000000000001</v>
      </c>
      <c r="G2325" s="1">
        <v>39917</v>
      </c>
      <c r="H2325">
        <v>1.12188</v>
      </c>
      <c r="I2325" s="1">
        <v>42807</v>
      </c>
      <c r="J2325">
        <v>2375</v>
      </c>
      <c r="K2325" s="1">
        <v>42807</v>
      </c>
      <c r="L2325">
        <v>2371.75</v>
      </c>
      <c r="M2325" s="1">
        <v>42808</v>
      </c>
      <c r="N2325">
        <v>-3.3</v>
      </c>
      <c r="O2325" s="2">
        <v>42807</v>
      </c>
      <c r="P2325" t="s">
        <v>66</v>
      </c>
      <c r="Q2325" s="2">
        <v>42811</v>
      </c>
      <c r="R2325" s="13"/>
      <c r="S2325" s="1">
        <v>42807</v>
      </c>
      <c r="T2325" t="s">
        <v>67</v>
      </c>
      <c r="U2325" s="2">
        <v>42902</v>
      </c>
      <c r="V2325" s="13"/>
      <c r="AC2325" s="1">
        <v>42842</v>
      </c>
      <c r="AD2325">
        <v>4109.5600000000004</v>
      </c>
    </row>
    <row r="2326" spans="1:30" x14ac:dyDescent="0.25">
      <c r="A2326" s="1">
        <v>42814</v>
      </c>
      <c r="B2326">
        <v>4557.1229999999996</v>
      </c>
      <c r="C2326" s="1">
        <v>42814</v>
      </c>
      <c r="D2326">
        <v>2373.4699999999998</v>
      </c>
      <c r="E2326" s="1">
        <v>42814</v>
      </c>
      <c r="F2326">
        <v>1.9578</v>
      </c>
      <c r="G2326" s="1">
        <v>39918</v>
      </c>
      <c r="H2326">
        <v>1.1125</v>
      </c>
      <c r="I2326" s="1">
        <v>42808</v>
      </c>
      <c r="J2326">
        <v>2366.5</v>
      </c>
      <c r="K2326" s="1">
        <v>42808</v>
      </c>
      <c r="L2326">
        <v>2363</v>
      </c>
      <c r="M2326" s="1">
        <v>42809</v>
      </c>
      <c r="N2326">
        <v>-3.1</v>
      </c>
      <c r="O2326" s="2">
        <v>42808</v>
      </c>
      <c r="P2326" t="s">
        <v>66</v>
      </c>
      <c r="Q2326" s="2">
        <v>42811</v>
      </c>
      <c r="R2326" s="13"/>
      <c r="S2326" s="1">
        <v>42808</v>
      </c>
      <c r="T2326" t="s">
        <v>67</v>
      </c>
      <c r="U2326" s="2">
        <v>42902</v>
      </c>
      <c r="V2326" s="13"/>
      <c r="AC2326" s="1">
        <v>42843</v>
      </c>
      <c r="AD2326">
        <v>4110.09</v>
      </c>
    </row>
    <row r="2327" spans="1:30" x14ac:dyDescent="0.25">
      <c r="A2327" s="1">
        <v>42815</v>
      </c>
      <c r="B2327">
        <v>4500.9799999999996</v>
      </c>
      <c r="C2327" s="1">
        <v>42815</v>
      </c>
      <c r="D2327">
        <v>2344.02</v>
      </c>
      <c r="E2327" s="1">
        <v>42815</v>
      </c>
      <c r="F2327">
        <v>1.9826000000000001</v>
      </c>
      <c r="G2327" s="1">
        <v>39919</v>
      </c>
      <c r="H2327">
        <v>1.1068800000000001</v>
      </c>
      <c r="I2327" s="1">
        <v>42809</v>
      </c>
      <c r="J2327">
        <v>2383.75</v>
      </c>
      <c r="K2327" s="1">
        <v>42809</v>
      </c>
      <c r="L2327">
        <v>2380.5</v>
      </c>
      <c r="M2327" s="1">
        <v>42810</v>
      </c>
      <c r="N2327">
        <v>-3.6</v>
      </c>
      <c r="O2327" s="2">
        <v>42809</v>
      </c>
      <c r="P2327" t="s">
        <v>66</v>
      </c>
      <c r="Q2327" s="2">
        <v>42811</v>
      </c>
      <c r="R2327" s="13"/>
      <c r="S2327" s="1">
        <v>42809</v>
      </c>
      <c r="T2327" t="s">
        <v>67</v>
      </c>
      <c r="U2327" s="2">
        <v>42902</v>
      </c>
      <c r="V2327" s="13"/>
      <c r="AC2327" s="1">
        <v>42844</v>
      </c>
      <c r="AD2327">
        <v>4109.87</v>
      </c>
    </row>
    <row r="2328" spans="1:30" x14ac:dyDescent="0.25">
      <c r="A2328" s="1">
        <v>42816</v>
      </c>
      <c r="B2328">
        <v>4509.6459999999997</v>
      </c>
      <c r="C2328" s="1">
        <v>42816</v>
      </c>
      <c r="D2328">
        <v>2348.4499999999998</v>
      </c>
      <c r="E2328" s="1">
        <v>42816</v>
      </c>
      <c r="F2328">
        <v>1.9792000000000001</v>
      </c>
      <c r="G2328" s="1">
        <v>39920</v>
      </c>
      <c r="H2328">
        <v>1.10188</v>
      </c>
      <c r="I2328" s="1">
        <v>42810</v>
      </c>
      <c r="J2328">
        <v>2382.75</v>
      </c>
      <c r="K2328" s="1">
        <v>42810</v>
      </c>
      <c r="L2328">
        <v>2379</v>
      </c>
      <c r="M2328" s="1">
        <v>42811</v>
      </c>
      <c r="N2328">
        <v>-4.3499999999999996</v>
      </c>
      <c r="O2328" s="2">
        <v>42810</v>
      </c>
      <c r="P2328" t="s">
        <v>66</v>
      </c>
      <c r="Q2328" s="2">
        <v>42811</v>
      </c>
      <c r="R2328" s="13"/>
      <c r="S2328" s="1">
        <v>42810</v>
      </c>
      <c r="T2328" t="s">
        <v>67</v>
      </c>
      <c r="U2328" s="2">
        <v>42902</v>
      </c>
      <c r="V2328" s="13"/>
      <c r="AC2328" s="1">
        <v>42845</v>
      </c>
      <c r="AD2328">
        <v>4111.03</v>
      </c>
    </row>
    <row r="2329" spans="1:30" x14ac:dyDescent="0.25">
      <c r="A2329" s="1">
        <v>42817</v>
      </c>
      <c r="B2329">
        <v>4504.924</v>
      </c>
      <c r="C2329" s="1">
        <v>42817</v>
      </c>
      <c r="D2329">
        <v>2345.96</v>
      </c>
      <c r="E2329" s="1">
        <v>42817</v>
      </c>
      <c r="F2329">
        <v>1.9814000000000001</v>
      </c>
      <c r="G2329" s="1">
        <v>39923</v>
      </c>
      <c r="H2329">
        <v>1.10063</v>
      </c>
      <c r="I2329" s="1">
        <v>42811</v>
      </c>
      <c r="J2329">
        <v>2385.8000000000002</v>
      </c>
      <c r="K2329" s="1">
        <v>42811</v>
      </c>
      <c r="L2329">
        <v>2375.25</v>
      </c>
      <c r="M2329" s="1">
        <v>42814</v>
      </c>
      <c r="N2329">
        <v>-3.2</v>
      </c>
      <c r="O2329" s="2">
        <v>42811</v>
      </c>
      <c r="P2329" t="s">
        <v>66</v>
      </c>
      <c r="Q2329" s="2">
        <v>42811</v>
      </c>
      <c r="R2329" s="13"/>
      <c r="S2329" s="1">
        <v>42811</v>
      </c>
      <c r="T2329" t="s">
        <v>67</v>
      </c>
      <c r="U2329" s="2">
        <v>42902</v>
      </c>
      <c r="V2329" s="13"/>
      <c r="AC2329" s="1">
        <v>42846</v>
      </c>
      <c r="AD2329">
        <v>4114.41</v>
      </c>
    </row>
    <row r="2330" spans="1:30" x14ac:dyDescent="0.25">
      <c r="A2330" s="1">
        <v>42818</v>
      </c>
      <c r="B2330">
        <v>4501.1139999999996</v>
      </c>
      <c r="C2330" s="1">
        <v>42818</v>
      </c>
      <c r="D2330">
        <v>2343.98</v>
      </c>
      <c r="E2330" s="1">
        <v>42818</v>
      </c>
      <c r="F2330">
        <v>1.9830000000000001</v>
      </c>
      <c r="G2330" s="1">
        <v>39924</v>
      </c>
      <c r="H2330">
        <v>1.1000000000000001</v>
      </c>
      <c r="I2330" s="1">
        <v>42814</v>
      </c>
      <c r="J2330">
        <v>2370.25</v>
      </c>
      <c r="K2330" s="1">
        <v>42814</v>
      </c>
      <c r="L2330">
        <v>2367</v>
      </c>
      <c r="M2330" s="1">
        <v>42815</v>
      </c>
      <c r="N2330">
        <v>-3.2</v>
      </c>
      <c r="O2330" s="2">
        <v>42814</v>
      </c>
      <c r="P2330" t="s">
        <v>67</v>
      </c>
      <c r="Q2330" s="2">
        <v>42902</v>
      </c>
      <c r="R2330" s="13"/>
      <c r="S2330" s="1">
        <v>42814</v>
      </c>
      <c r="T2330" t="s">
        <v>68</v>
      </c>
      <c r="U2330" s="2">
        <v>42993</v>
      </c>
      <c r="V2330" s="13"/>
      <c r="AC2330" s="1">
        <v>42849</v>
      </c>
      <c r="AD2330">
        <v>4112.08</v>
      </c>
    </row>
    <row r="2331" spans="1:30" x14ac:dyDescent="0.25">
      <c r="A2331" s="1">
        <v>42821</v>
      </c>
      <c r="B2331">
        <v>4496.5290000000005</v>
      </c>
      <c r="C2331" s="1">
        <v>42821</v>
      </c>
      <c r="D2331">
        <v>2341.59</v>
      </c>
      <c r="E2331" s="1">
        <v>42821</v>
      </c>
      <c r="F2331">
        <v>1.9849999999999999</v>
      </c>
      <c r="G2331" s="1">
        <v>39925</v>
      </c>
      <c r="H2331">
        <v>1.09938</v>
      </c>
      <c r="I2331" s="1">
        <v>42815</v>
      </c>
      <c r="J2331">
        <v>2342.25</v>
      </c>
      <c r="K2331" s="1">
        <v>42815</v>
      </c>
      <c r="L2331">
        <v>2339</v>
      </c>
      <c r="M2331" s="1">
        <v>42816</v>
      </c>
      <c r="N2331">
        <v>-3.3</v>
      </c>
      <c r="O2331" s="2">
        <v>42815</v>
      </c>
      <c r="P2331" t="s">
        <v>67</v>
      </c>
      <c r="Q2331" s="2">
        <v>42902</v>
      </c>
      <c r="R2331" s="13"/>
      <c r="S2331" s="1">
        <v>42815</v>
      </c>
      <c r="T2331" t="s">
        <v>68</v>
      </c>
      <c r="U2331" s="2">
        <v>42993</v>
      </c>
      <c r="V2331" s="13"/>
      <c r="AC2331" s="1">
        <v>42850</v>
      </c>
      <c r="AD2331">
        <v>4100.1400000000003</v>
      </c>
    </row>
    <row r="2332" spans="1:30" x14ac:dyDescent="0.25">
      <c r="A2332" s="1">
        <v>42822</v>
      </c>
      <c r="B2332">
        <v>4529.174</v>
      </c>
      <c r="C2332" s="1">
        <v>42822</v>
      </c>
      <c r="D2332">
        <v>2358.5700000000002</v>
      </c>
      <c r="E2332" s="1">
        <v>42822</v>
      </c>
      <c r="F2332">
        <v>1.9708999999999999</v>
      </c>
      <c r="G2332" s="1">
        <v>39926</v>
      </c>
      <c r="H2332">
        <v>1.09188</v>
      </c>
      <c r="I2332" s="1">
        <v>42816</v>
      </c>
      <c r="J2332">
        <v>2342.5</v>
      </c>
      <c r="K2332" s="1">
        <v>42816</v>
      </c>
      <c r="L2332">
        <v>2339.25</v>
      </c>
      <c r="M2332" s="1">
        <v>42817</v>
      </c>
      <c r="N2332">
        <v>-3.2</v>
      </c>
      <c r="O2332" s="2">
        <v>42816</v>
      </c>
      <c r="P2332" t="s">
        <v>67</v>
      </c>
      <c r="Q2332" s="2">
        <v>42902</v>
      </c>
      <c r="R2332" s="13"/>
      <c r="S2332" s="1">
        <v>42816</v>
      </c>
      <c r="T2332" t="s">
        <v>68</v>
      </c>
      <c r="U2332" s="2">
        <v>42993</v>
      </c>
      <c r="V2332" s="13"/>
      <c r="AC2332" s="1">
        <v>42851</v>
      </c>
      <c r="AD2332">
        <v>4101.17</v>
      </c>
    </row>
    <row r="2333" spans="1:30" x14ac:dyDescent="0.25">
      <c r="A2333" s="1">
        <v>42823</v>
      </c>
      <c r="B2333">
        <v>4535.0110000000004</v>
      </c>
      <c r="C2333" s="1">
        <v>42823</v>
      </c>
      <c r="D2333">
        <v>2361.13</v>
      </c>
      <c r="E2333" s="1">
        <v>42823</v>
      </c>
      <c r="F2333">
        <v>1.9698</v>
      </c>
      <c r="G2333" s="1">
        <v>39927</v>
      </c>
      <c r="H2333">
        <v>1.0725</v>
      </c>
      <c r="I2333" s="1">
        <v>42817</v>
      </c>
      <c r="J2333">
        <v>2340</v>
      </c>
      <c r="K2333" s="1">
        <v>42817</v>
      </c>
      <c r="L2333">
        <v>2336.75</v>
      </c>
      <c r="M2333" s="1">
        <v>42818</v>
      </c>
      <c r="N2333">
        <v>-3.3</v>
      </c>
      <c r="O2333" s="2">
        <v>42817</v>
      </c>
      <c r="P2333" t="s">
        <v>67</v>
      </c>
      <c r="Q2333" s="2">
        <v>42902</v>
      </c>
      <c r="R2333" s="13"/>
      <c r="S2333" s="1">
        <v>42817</v>
      </c>
      <c r="T2333" t="s">
        <v>68</v>
      </c>
      <c r="U2333" s="2">
        <v>42993</v>
      </c>
      <c r="V2333" s="13"/>
      <c r="AC2333" s="1">
        <v>42852</v>
      </c>
      <c r="AD2333">
        <v>4100.2</v>
      </c>
    </row>
    <row r="2334" spans="1:30" x14ac:dyDescent="0.25">
      <c r="A2334" s="1">
        <v>42824</v>
      </c>
      <c r="B2334">
        <v>4548.4650000000001</v>
      </c>
      <c r="C2334" s="1">
        <v>42824</v>
      </c>
      <c r="D2334">
        <v>2368.06</v>
      </c>
      <c r="E2334" s="1">
        <v>42824</v>
      </c>
      <c r="F2334">
        <v>1.9643999999999999</v>
      </c>
      <c r="G2334" s="1">
        <v>39930</v>
      </c>
      <c r="H2334">
        <v>1.05375</v>
      </c>
      <c r="I2334" s="1">
        <v>42818</v>
      </c>
      <c r="J2334">
        <v>2344.75</v>
      </c>
      <c r="K2334" s="1">
        <v>42818</v>
      </c>
      <c r="L2334">
        <v>2341.5</v>
      </c>
      <c r="M2334" s="1">
        <v>42821</v>
      </c>
      <c r="N2334">
        <v>-3.3</v>
      </c>
      <c r="O2334" s="2">
        <v>42818</v>
      </c>
      <c r="P2334" t="s">
        <v>67</v>
      </c>
      <c r="Q2334" s="2">
        <v>42902</v>
      </c>
      <c r="R2334" s="13"/>
      <c r="S2334" s="1">
        <v>42818</v>
      </c>
      <c r="T2334" t="s">
        <v>68</v>
      </c>
      <c r="U2334" s="2">
        <v>42993</v>
      </c>
      <c r="V2334" s="13"/>
      <c r="AC2334" s="1">
        <v>42853</v>
      </c>
      <c r="AD2334">
        <v>4101.92</v>
      </c>
    </row>
    <row r="2335" spans="1:30" x14ac:dyDescent="0.25">
      <c r="A2335" s="1">
        <v>42825</v>
      </c>
      <c r="B2335">
        <v>4538.2129999999997</v>
      </c>
      <c r="C2335" s="1">
        <v>42825</v>
      </c>
      <c r="D2335">
        <v>2362.7199999999998</v>
      </c>
      <c r="E2335" s="1">
        <v>42825</v>
      </c>
      <c r="F2335">
        <v>1.9687999999999999</v>
      </c>
      <c r="G2335" s="1">
        <v>39931</v>
      </c>
      <c r="H2335">
        <v>1.03938</v>
      </c>
      <c r="I2335" s="1">
        <v>42821</v>
      </c>
      <c r="J2335">
        <v>2338.5</v>
      </c>
      <c r="K2335" s="1">
        <v>42821</v>
      </c>
      <c r="L2335">
        <v>2335</v>
      </c>
      <c r="M2335" s="1">
        <v>42822</v>
      </c>
      <c r="N2335">
        <v>-3.2</v>
      </c>
      <c r="O2335" s="2">
        <v>42821</v>
      </c>
      <c r="P2335" t="s">
        <v>67</v>
      </c>
      <c r="Q2335" s="2">
        <v>42902</v>
      </c>
      <c r="R2335" s="13"/>
      <c r="S2335" s="1">
        <v>42821</v>
      </c>
      <c r="T2335" t="s">
        <v>68</v>
      </c>
      <c r="U2335" s="2">
        <v>42993</v>
      </c>
      <c r="V2335" s="13"/>
      <c r="AC2335" s="1">
        <v>42856</v>
      </c>
      <c r="AD2335">
        <v>4101.93</v>
      </c>
    </row>
    <row r="2336" spans="1:30" x14ac:dyDescent="0.25">
      <c r="A2336" s="1">
        <v>42828</v>
      </c>
      <c r="B2336">
        <v>4530.9750000000004</v>
      </c>
      <c r="C2336" s="1">
        <v>42828</v>
      </c>
      <c r="D2336">
        <v>2358.84</v>
      </c>
      <c r="E2336" s="1">
        <v>42828</v>
      </c>
      <c r="F2336">
        <v>1.9725999999999999</v>
      </c>
      <c r="G2336" s="1">
        <v>39932</v>
      </c>
      <c r="H2336">
        <v>1.0275000000000001</v>
      </c>
      <c r="I2336" s="1">
        <v>42822</v>
      </c>
      <c r="J2336">
        <v>2351.5</v>
      </c>
      <c r="K2336" s="1">
        <v>42822</v>
      </c>
      <c r="L2336">
        <v>2348.25</v>
      </c>
      <c r="M2336" s="1">
        <v>42823</v>
      </c>
      <c r="N2336">
        <v>-2.9</v>
      </c>
      <c r="O2336" s="2">
        <v>42822</v>
      </c>
      <c r="P2336" t="s">
        <v>67</v>
      </c>
      <c r="Q2336" s="2">
        <v>42902</v>
      </c>
      <c r="R2336" s="13"/>
      <c r="S2336" s="1">
        <v>42822</v>
      </c>
      <c r="T2336" t="s">
        <v>68</v>
      </c>
      <c r="U2336" s="2">
        <v>42993</v>
      </c>
      <c r="V2336" s="13"/>
      <c r="AC2336" s="1">
        <v>42857</v>
      </c>
      <c r="AD2336">
        <v>4101.79</v>
      </c>
    </row>
    <row r="2337" spans="1:30" x14ac:dyDescent="0.25">
      <c r="A2337" s="1">
        <v>42829</v>
      </c>
      <c r="B2337">
        <v>4534.2479999999996</v>
      </c>
      <c r="C2337" s="1">
        <v>42829</v>
      </c>
      <c r="D2337">
        <v>2360.16</v>
      </c>
      <c r="E2337" s="1">
        <v>42829</v>
      </c>
      <c r="F2337">
        <v>1.9727999999999999</v>
      </c>
      <c r="G2337" s="1">
        <v>39933</v>
      </c>
      <c r="H2337">
        <v>1.0162500000000001</v>
      </c>
      <c r="I2337" s="1">
        <v>42823</v>
      </c>
      <c r="J2337">
        <v>2357</v>
      </c>
      <c r="K2337" s="1">
        <v>42823</v>
      </c>
      <c r="L2337">
        <v>2354</v>
      </c>
      <c r="M2337" s="1">
        <v>42824</v>
      </c>
      <c r="N2337">
        <v>-2.9</v>
      </c>
      <c r="O2337" s="2">
        <v>42823</v>
      </c>
      <c r="P2337" t="s">
        <v>67</v>
      </c>
      <c r="Q2337" s="2">
        <v>42902</v>
      </c>
      <c r="R2337" s="13"/>
      <c r="S2337" s="1">
        <v>42823</v>
      </c>
      <c r="T2337" t="s">
        <v>68</v>
      </c>
      <c r="U2337" s="2">
        <v>42993</v>
      </c>
      <c r="V2337" s="13"/>
      <c r="AC2337" s="1">
        <v>42858</v>
      </c>
      <c r="AD2337">
        <v>4102.05</v>
      </c>
    </row>
    <row r="2338" spans="1:30" x14ac:dyDescent="0.25">
      <c r="A2338" s="1">
        <v>42830</v>
      </c>
      <c r="B2338">
        <v>4520.8599999999997</v>
      </c>
      <c r="C2338" s="1">
        <v>42830</v>
      </c>
      <c r="D2338">
        <v>2352.9499999999998</v>
      </c>
      <c r="E2338" s="1">
        <v>42830</v>
      </c>
      <c r="F2338">
        <v>1.9784999999999999</v>
      </c>
      <c r="G2338" s="1">
        <v>39934</v>
      </c>
      <c r="H2338">
        <v>1.00688</v>
      </c>
      <c r="I2338" s="1">
        <v>42824</v>
      </c>
      <c r="J2338">
        <v>2364.5</v>
      </c>
      <c r="K2338" s="1">
        <v>42824</v>
      </c>
      <c r="L2338">
        <v>2361.75</v>
      </c>
      <c r="M2338" s="1">
        <v>42825</v>
      </c>
      <c r="N2338">
        <v>-2.9</v>
      </c>
      <c r="O2338" s="2">
        <v>42824</v>
      </c>
      <c r="P2338" t="s">
        <v>67</v>
      </c>
      <c r="Q2338" s="2">
        <v>42902</v>
      </c>
      <c r="R2338" s="13"/>
      <c r="S2338" s="1">
        <v>42824</v>
      </c>
      <c r="T2338" t="s">
        <v>68</v>
      </c>
      <c r="U2338" s="2">
        <v>42993</v>
      </c>
      <c r="V2338" s="13"/>
      <c r="AC2338" s="1">
        <v>42859</v>
      </c>
      <c r="AD2338">
        <v>4102.01</v>
      </c>
    </row>
    <row r="2339" spans="1:30" x14ac:dyDescent="0.25">
      <c r="A2339" s="1">
        <v>42831</v>
      </c>
      <c r="B2339">
        <v>4530.9260000000004</v>
      </c>
      <c r="C2339" s="1">
        <v>42831</v>
      </c>
      <c r="D2339">
        <v>2357.4899999999998</v>
      </c>
      <c r="E2339" s="1">
        <v>42831</v>
      </c>
      <c r="F2339">
        <v>1.9755</v>
      </c>
      <c r="G2339" s="1">
        <v>39937</v>
      </c>
      <c r="H2339">
        <v>1.00688</v>
      </c>
      <c r="I2339" s="1">
        <v>42825</v>
      </c>
      <c r="J2339">
        <v>2359.25</v>
      </c>
      <c r="K2339" s="1">
        <v>42825</v>
      </c>
      <c r="L2339">
        <v>2356.25</v>
      </c>
      <c r="M2339" s="1">
        <v>42828</v>
      </c>
      <c r="N2339">
        <v>-3</v>
      </c>
      <c r="O2339" s="2">
        <v>42825</v>
      </c>
      <c r="P2339" t="s">
        <v>67</v>
      </c>
      <c r="Q2339" s="2">
        <v>42902</v>
      </c>
      <c r="R2339" s="13"/>
      <c r="S2339" s="1">
        <v>42825</v>
      </c>
      <c r="T2339" t="s">
        <v>68</v>
      </c>
      <c r="U2339" s="2">
        <v>42993</v>
      </c>
      <c r="V2339" s="13"/>
      <c r="AC2339" s="1">
        <v>42860</v>
      </c>
      <c r="AD2339">
        <v>4101.32</v>
      </c>
    </row>
    <row r="2340" spans="1:30" x14ac:dyDescent="0.25">
      <c r="A2340" s="1">
        <v>42832</v>
      </c>
      <c r="B2340">
        <v>4527.2039999999997</v>
      </c>
      <c r="C2340" s="1">
        <v>42832</v>
      </c>
      <c r="D2340">
        <v>2355.54</v>
      </c>
      <c r="E2340" s="1">
        <v>42832</v>
      </c>
      <c r="F2340">
        <v>1.9771999999999998</v>
      </c>
      <c r="G2340" s="1">
        <v>39938</v>
      </c>
      <c r="H2340">
        <v>0.98624999999999996</v>
      </c>
      <c r="I2340" s="1">
        <v>42828</v>
      </c>
      <c r="J2340">
        <v>2356</v>
      </c>
      <c r="K2340" s="1">
        <v>42828</v>
      </c>
      <c r="L2340">
        <v>2353</v>
      </c>
      <c r="M2340" s="1">
        <v>42829</v>
      </c>
      <c r="N2340">
        <v>-2.9</v>
      </c>
      <c r="O2340" s="2">
        <v>42828</v>
      </c>
      <c r="P2340" t="s">
        <v>67</v>
      </c>
      <c r="Q2340" s="2">
        <v>42902</v>
      </c>
      <c r="R2340" s="13"/>
      <c r="S2340" s="1">
        <v>42828</v>
      </c>
      <c r="T2340" t="s">
        <v>68</v>
      </c>
      <c r="U2340" s="2">
        <v>42993</v>
      </c>
      <c r="V2340" s="13"/>
      <c r="AC2340" s="1">
        <v>42863</v>
      </c>
      <c r="AD2340">
        <v>4101.2700000000004</v>
      </c>
    </row>
    <row r="2341" spans="1:30" x14ac:dyDescent="0.25">
      <c r="A2341" s="1">
        <v>42835</v>
      </c>
      <c r="B2341">
        <v>4530.5690000000004</v>
      </c>
      <c r="C2341" s="1">
        <v>42835</v>
      </c>
      <c r="D2341">
        <v>2357.16</v>
      </c>
      <c r="E2341" s="1">
        <v>42835</v>
      </c>
      <c r="F2341">
        <v>1.9767999999999999</v>
      </c>
      <c r="G2341" s="1">
        <v>39939</v>
      </c>
      <c r="H2341">
        <v>0.97375</v>
      </c>
      <c r="I2341" s="1">
        <v>42829</v>
      </c>
      <c r="J2341">
        <v>2356.5</v>
      </c>
      <c r="K2341" s="1">
        <v>42829</v>
      </c>
      <c r="L2341">
        <v>2353.75</v>
      </c>
      <c r="M2341" s="1">
        <v>42830</v>
      </c>
      <c r="N2341">
        <v>-2.8</v>
      </c>
      <c r="O2341" s="2">
        <v>42829</v>
      </c>
      <c r="P2341" t="s">
        <v>67</v>
      </c>
      <c r="Q2341" s="2">
        <v>42902</v>
      </c>
      <c r="R2341" s="13"/>
      <c r="S2341" s="1">
        <v>42829</v>
      </c>
      <c r="T2341" t="s">
        <v>68</v>
      </c>
      <c r="U2341" s="2">
        <v>42993</v>
      </c>
      <c r="V2341" s="13"/>
      <c r="AC2341" s="1">
        <v>42864</v>
      </c>
      <c r="AD2341">
        <v>4101.75</v>
      </c>
    </row>
    <row r="2342" spans="1:30" x14ac:dyDescent="0.25">
      <c r="A2342" s="1">
        <v>42836</v>
      </c>
      <c r="B2342">
        <v>4524.71</v>
      </c>
      <c r="C2342" s="1">
        <v>42836</v>
      </c>
      <c r="D2342">
        <v>2353.7800000000002</v>
      </c>
      <c r="E2342" s="1">
        <v>42836</v>
      </c>
      <c r="F2342">
        <v>1.9807999999999999</v>
      </c>
      <c r="G2342" s="1">
        <v>39940</v>
      </c>
      <c r="H2342">
        <v>0.95625000000000004</v>
      </c>
      <c r="I2342" s="1">
        <v>42830</v>
      </c>
      <c r="J2342">
        <v>2346.5</v>
      </c>
      <c r="K2342" s="1">
        <v>42830</v>
      </c>
      <c r="L2342">
        <v>2343.75</v>
      </c>
      <c r="M2342" s="1">
        <v>42831</v>
      </c>
      <c r="N2342">
        <v>-2.8</v>
      </c>
      <c r="O2342" s="2">
        <v>42830</v>
      </c>
      <c r="P2342" t="s">
        <v>67</v>
      </c>
      <c r="Q2342" s="2">
        <v>42902</v>
      </c>
      <c r="R2342" s="13"/>
      <c r="S2342" s="1">
        <v>42830</v>
      </c>
      <c r="T2342" t="s">
        <v>68</v>
      </c>
      <c r="U2342" s="2">
        <v>42993</v>
      </c>
      <c r="V2342" s="13"/>
      <c r="AC2342" s="1">
        <v>42865</v>
      </c>
      <c r="AD2342">
        <v>4101.41</v>
      </c>
    </row>
    <row r="2343" spans="1:30" x14ac:dyDescent="0.25">
      <c r="A2343" s="1">
        <v>42837</v>
      </c>
      <c r="B2343">
        <v>4507.7640000000001</v>
      </c>
      <c r="C2343" s="1">
        <v>42837</v>
      </c>
      <c r="D2343">
        <v>2344.9299999999998</v>
      </c>
      <c r="E2343" s="1">
        <v>42837</v>
      </c>
      <c r="F2343">
        <v>1.9883999999999999</v>
      </c>
      <c r="G2343" s="1">
        <v>39941</v>
      </c>
      <c r="H2343">
        <v>0.9375</v>
      </c>
      <c r="I2343" s="1">
        <v>42831</v>
      </c>
      <c r="J2343">
        <v>2353.75</v>
      </c>
      <c r="K2343" s="1">
        <v>42831</v>
      </c>
      <c r="L2343">
        <v>2351</v>
      </c>
      <c r="M2343" s="1">
        <v>42832</v>
      </c>
      <c r="N2343">
        <v>-2.8</v>
      </c>
      <c r="O2343" s="2">
        <v>42831</v>
      </c>
      <c r="P2343" t="s">
        <v>67</v>
      </c>
      <c r="Q2343" s="2">
        <v>42902</v>
      </c>
      <c r="R2343" s="13"/>
      <c r="S2343" s="1">
        <v>42831</v>
      </c>
      <c r="T2343" t="s">
        <v>68</v>
      </c>
      <c r="U2343" s="2">
        <v>42993</v>
      </c>
      <c r="V2343" s="13"/>
      <c r="AC2343" s="1">
        <v>42866</v>
      </c>
      <c r="AD2343">
        <v>4101.8900000000003</v>
      </c>
    </row>
    <row r="2344" spans="1:30" x14ac:dyDescent="0.25">
      <c r="A2344" s="1">
        <v>42838</v>
      </c>
      <c r="B2344">
        <v>4477.0690000000004</v>
      </c>
      <c r="C2344" s="1">
        <v>42838</v>
      </c>
      <c r="D2344">
        <v>2328.9499999999998</v>
      </c>
      <c r="E2344" s="1">
        <v>42838</v>
      </c>
      <c r="F2344">
        <v>2.0021</v>
      </c>
      <c r="G2344" s="1">
        <v>39944</v>
      </c>
      <c r="H2344">
        <v>0.92</v>
      </c>
      <c r="I2344" s="1">
        <v>42832</v>
      </c>
      <c r="J2344">
        <v>2352.25</v>
      </c>
      <c r="K2344" s="1">
        <v>42832</v>
      </c>
      <c r="L2344">
        <v>2349.5</v>
      </c>
      <c r="M2344" s="1">
        <v>42835</v>
      </c>
      <c r="N2344">
        <v>-2.8</v>
      </c>
      <c r="O2344" s="2">
        <v>42832</v>
      </c>
      <c r="P2344" t="s">
        <v>67</v>
      </c>
      <c r="Q2344" s="2">
        <v>42902</v>
      </c>
      <c r="R2344" s="13"/>
      <c r="S2344" s="1">
        <v>42832</v>
      </c>
      <c r="T2344" t="s">
        <v>68</v>
      </c>
      <c r="U2344" s="2">
        <v>42993</v>
      </c>
      <c r="V2344" s="13"/>
      <c r="AC2344" s="1">
        <v>42867</v>
      </c>
      <c r="AD2344">
        <v>4101.5600000000004</v>
      </c>
    </row>
    <row r="2345" spans="1:30" x14ac:dyDescent="0.25">
      <c r="A2345" s="1">
        <v>42842</v>
      </c>
      <c r="B2345">
        <v>4515.6480000000001</v>
      </c>
      <c r="C2345" s="1">
        <v>42842</v>
      </c>
      <c r="D2345">
        <v>2349.0100000000002</v>
      </c>
      <c r="E2345" s="1">
        <v>42842</v>
      </c>
      <c r="F2345">
        <v>1.9851000000000001</v>
      </c>
      <c r="G2345" s="1">
        <v>39945</v>
      </c>
      <c r="H2345">
        <v>0.90563000000000005</v>
      </c>
      <c r="I2345" s="1">
        <v>42835</v>
      </c>
      <c r="J2345">
        <v>2352.5</v>
      </c>
      <c r="K2345" s="1">
        <v>42835</v>
      </c>
      <c r="L2345">
        <v>2349.75</v>
      </c>
      <c r="M2345" s="1">
        <v>42836</v>
      </c>
      <c r="N2345">
        <v>-2.8</v>
      </c>
      <c r="O2345" s="2">
        <v>42835</v>
      </c>
      <c r="P2345" t="s">
        <v>67</v>
      </c>
      <c r="Q2345" s="2">
        <v>42902</v>
      </c>
      <c r="R2345" s="13"/>
      <c r="S2345" s="1">
        <v>42835</v>
      </c>
      <c r="T2345" t="s">
        <v>68</v>
      </c>
      <c r="U2345" s="2">
        <v>42993</v>
      </c>
      <c r="V2345" s="13"/>
      <c r="AC2345" s="1">
        <v>42870</v>
      </c>
      <c r="AD2345">
        <v>4103.2</v>
      </c>
    </row>
    <row r="2346" spans="1:30" x14ac:dyDescent="0.25">
      <c r="A2346" s="1">
        <v>42843</v>
      </c>
      <c r="B2346">
        <v>4502.6639999999998</v>
      </c>
      <c r="C2346" s="1">
        <v>42843</v>
      </c>
      <c r="D2346">
        <v>2342.19</v>
      </c>
      <c r="E2346" s="1">
        <v>42843</v>
      </c>
      <c r="F2346">
        <v>1.9908999999999999</v>
      </c>
      <c r="G2346" s="1">
        <v>39946</v>
      </c>
      <c r="H2346">
        <v>0.88312999999999997</v>
      </c>
      <c r="I2346" s="1">
        <v>42836</v>
      </c>
      <c r="J2346">
        <v>2351</v>
      </c>
      <c r="K2346" s="1">
        <v>42836</v>
      </c>
      <c r="L2346">
        <v>2348.25</v>
      </c>
      <c r="M2346" s="1">
        <v>42837</v>
      </c>
      <c r="N2346">
        <v>-2.9</v>
      </c>
      <c r="O2346" s="2">
        <v>42836</v>
      </c>
      <c r="P2346" t="s">
        <v>67</v>
      </c>
      <c r="Q2346" s="2">
        <v>42902</v>
      </c>
      <c r="R2346" s="13"/>
      <c r="S2346" s="1">
        <v>42836</v>
      </c>
      <c r="T2346" t="s">
        <v>68</v>
      </c>
      <c r="U2346" s="2">
        <v>42993</v>
      </c>
      <c r="V2346" s="13"/>
      <c r="AC2346" s="1">
        <v>42871</v>
      </c>
      <c r="AD2346">
        <v>4103.4399999999996</v>
      </c>
    </row>
    <row r="2347" spans="1:30" x14ac:dyDescent="0.25">
      <c r="A2347" s="1">
        <v>42844</v>
      </c>
      <c r="B2347">
        <v>4495.5550000000003</v>
      </c>
      <c r="C2347" s="1">
        <v>42844</v>
      </c>
      <c r="D2347">
        <v>2338.17</v>
      </c>
      <c r="E2347" s="1">
        <v>42844</v>
      </c>
      <c r="F2347">
        <v>1.9948999999999999</v>
      </c>
      <c r="G2347" s="1">
        <v>39947</v>
      </c>
      <c r="H2347">
        <v>0.85438000000000003</v>
      </c>
      <c r="I2347" s="1">
        <v>42837</v>
      </c>
      <c r="J2347">
        <v>2340.75</v>
      </c>
      <c r="K2347" s="1">
        <v>42837</v>
      </c>
      <c r="L2347">
        <v>2338</v>
      </c>
      <c r="M2347" s="1">
        <v>42838</v>
      </c>
      <c r="N2347">
        <v>-2.8</v>
      </c>
      <c r="O2347" s="2">
        <v>42837</v>
      </c>
      <c r="P2347" t="s">
        <v>67</v>
      </c>
      <c r="Q2347" s="2">
        <v>42902</v>
      </c>
      <c r="R2347" s="13"/>
      <c r="S2347" s="1">
        <v>42837</v>
      </c>
      <c r="T2347" t="s">
        <v>68</v>
      </c>
      <c r="U2347" s="2">
        <v>42993</v>
      </c>
      <c r="V2347" s="13"/>
      <c r="AC2347" s="1">
        <v>42872</v>
      </c>
      <c r="AD2347">
        <v>4108.6899999999996</v>
      </c>
    </row>
    <row r="2348" spans="1:30" x14ac:dyDescent="0.25">
      <c r="A2348" s="1">
        <v>42845</v>
      </c>
      <c r="B2348">
        <v>4529.6459999999997</v>
      </c>
      <c r="C2348" s="1">
        <v>42845</v>
      </c>
      <c r="D2348">
        <v>2355.84</v>
      </c>
      <c r="E2348" s="1">
        <v>42845</v>
      </c>
      <c r="F2348">
        <v>1.98</v>
      </c>
      <c r="G2348" s="1">
        <v>39948</v>
      </c>
      <c r="H2348">
        <v>0.82562999999999998</v>
      </c>
      <c r="I2348" s="1">
        <v>42838</v>
      </c>
      <c r="J2348">
        <v>2327.5</v>
      </c>
      <c r="K2348" s="1">
        <v>42838</v>
      </c>
      <c r="L2348">
        <v>2324.5</v>
      </c>
      <c r="M2348" s="1">
        <v>42842</v>
      </c>
      <c r="N2348">
        <v>-2.9</v>
      </c>
      <c r="O2348" s="2">
        <v>42838</v>
      </c>
      <c r="P2348" t="s">
        <v>67</v>
      </c>
      <c r="Q2348" s="2">
        <v>42902</v>
      </c>
      <c r="R2348" s="13"/>
      <c r="S2348" s="1">
        <v>42838</v>
      </c>
      <c r="T2348" t="s">
        <v>68</v>
      </c>
      <c r="U2348" s="2">
        <v>42993</v>
      </c>
      <c r="V2348" s="13"/>
      <c r="AC2348" s="1">
        <v>42873</v>
      </c>
      <c r="AD2348">
        <v>4118.2700000000004</v>
      </c>
    </row>
    <row r="2349" spans="1:30" x14ac:dyDescent="0.25">
      <c r="A2349" s="1">
        <v>42846</v>
      </c>
      <c r="B2349">
        <v>4515.8999999999996</v>
      </c>
      <c r="C2349" s="1">
        <v>42846</v>
      </c>
      <c r="D2349">
        <v>2348.69</v>
      </c>
      <c r="E2349" s="1">
        <v>42846</v>
      </c>
      <c r="F2349">
        <v>1.986</v>
      </c>
      <c r="G2349" s="1">
        <v>39951</v>
      </c>
      <c r="H2349">
        <v>0.78500000000000003</v>
      </c>
      <c r="I2349" s="1">
        <v>42842</v>
      </c>
      <c r="J2349">
        <v>2345</v>
      </c>
      <c r="K2349" s="1">
        <v>42842</v>
      </c>
      <c r="L2349">
        <v>2342</v>
      </c>
      <c r="M2349" s="1">
        <v>42843</v>
      </c>
      <c r="N2349">
        <v>-3</v>
      </c>
      <c r="O2349" s="2">
        <v>42842</v>
      </c>
      <c r="P2349" t="s">
        <v>67</v>
      </c>
      <c r="Q2349" s="2">
        <v>42902</v>
      </c>
      <c r="R2349" s="13"/>
      <c r="S2349" s="1">
        <v>42842</v>
      </c>
      <c r="T2349" t="s">
        <v>68</v>
      </c>
      <c r="U2349" s="2">
        <v>42993</v>
      </c>
      <c r="V2349" s="13"/>
      <c r="AC2349" s="1">
        <v>42874</v>
      </c>
      <c r="AD2349">
        <v>4127.79</v>
      </c>
    </row>
    <row r="2350" spans="1:30" x14ac:dyDescent="0.25">
      <c r="A2350" s="1">
        <v>42849</v>
      </c>
      <c r="B2350">
        <v>4564.933</v>
      </c>
      <c r="C2350" s="1">
        <v>42849</v>
      </c>
      <c r="D2350">
        <v>2374.15</v>
      </c>
      <c r="E2350" s="1">
        <v>42849</v>
      </c>
      <c r="F2350">
        <v>1.9651999999999998</v>
      </c>
      <c r="G2350" s="1">
        <v>39952</v>
      </c>
      <c r="H2350">
        <v>0.75249999999999995</v>
      </c>
      <c r="I2350" s="1">
        <v>42843</v>
      </c>
      <c r="J2350">
        <v>2337.25</v>
      </c>
      <c r="K2350" s="1">
        <v>42843</v>
      </c>
      <c r="L2350">
        <v>2334.25</v>
      </c>
      <c r="M2350" s="1">
        <v>42844</v>
      </c>
      <c r="N2350">
        <v>-3</v>
      </c>
      <c r="O2350" s="2">
        <v>42843</v>
      </c>
      <c r="P2350" t="s">
        <v>67</v>
      </c>
      <c r="Q2350" s="2">
        <v>42902</v>
      </c>
      <c r="R2350" s="13"/>
      <c r="S2350" s="1">
        <v>42843</v>
      </c>
      <c r="T2350" t="s">
        <v>68</v>
      </c>
      <c r="U2350" s="2">
        <v>42993</v>
      </c>
      <c r="V2350" s="13"/>
      <c r="AC2350" s="1">
        <v>42877</v>
      </c>
      <c r="AD2350">
        <v>4127.22</v>
      </c>
    </row>
    <row r="2351" spans="1:30" x14ac:dyDescent="0.25">
      <c r="A2351" s="1">
        <v>42850</v>
      </c>
      <c r="B2351">
        <v>4592.7439999999997</v>
      </c>
      <c r="C2351" s="1">
        <v>42850</v>
      </c>
      <c r="D2351">
        <v>2388.61</v>
      </c>
      <c r="E2351" s="1">
        <v>42850</v>
      </c>
      <c r="F2351">
        <v>1.9532</v>
      </c>
      <c r="G2351" s="1">
        <v>39953</v>
      </c>
      <c r="H2351">
        <v>0.71625000000000005</v>
      </c>
      <c r="I2351" s="1">
        <v>42844</v>
      </c>
      <c r="J2351">
        <v>2333.75</v>
      </c>
      <c r="K2351" s="1">
        <v>42844</v>
      </c>
      <c r="L2351">
        <v>2330.75</v>
      </c>
      <c r="M2351" s="1">
        <v>42845</v>
      </c>
      <c r="N2351">
        <v>-3</v>
      </c>
      <c r="O2351" s="2">
        <v>42844</v>
      </c>
      <c r="P2351" t="s">
        <v>67</v>
      </c>
      <c r="Q2351" s="2">
        <v>42902</v>
      </c>
      <c r="R2351" s="13"/>
      <c r="S2351" s="1">
        <v>42844</v>
      </c>
      <c r="T2351" t="s">
        <v>68</v>
      </c>
      <c r="U2351" s="2">
        <v>42993</v>
      </c>
      <c r="V2351" s="13"/>
      <c r="AC2351" s="1">
        <v>42878</v>
      </c>
      <c r="AD2351">
        <v>4124.8599999999997</v>
      </c>
    </row>
    <row r="2352" spans="1:30" x14ac:dyDescent="0.25">
      <c r="A2352" s="1">
        <v>42851</v>
      </c>
      <c r="B2352">
        <v>4590.5630000000001</v>
      </c>
      <c r="C2352" s="1">
        <v>42851</v>
      </c>
      <c r="D2352">
        <v>2387.4499999999998</v>
      </c>
      <c r="E2352" s="1">
        <v>42851</v>
      </c>
      <c r="F2352">
        <v>1.9542000000000002</v>
      </c>
      <c r="G2352" s="1">
        <v>39954</v>
      </c>
      <c r="H2352">
        <v>0.66125</v>
      </c>
      <c r="I2352" s="1">
        <v>42845</v>
      </c>
      <c r="J2352">
        <v>2352</v>
      </c>
      <c r="K2352" s="1">
        <v>42845</v>
      </c>
      <c r="L2352">
        <v>2349</v>
      </c>
      <c r="M2352" s="1">
        <v>42846</v>
      </c>
      <c r="N2352">
        <v>-3</v>
      </c>
      <c r="O2352" s="2">
        <v>42845</v>
      </c>
      <c r="P2352" t="s">
        <v>67</v>
      </c>
      <c r="Q2352" s="2">
        <v>42902</v>
      </c>
      <c r="R2352" s="13"/>
      <c r="S2352" s="1">
        <v>42845</v>
      </c>
      <c r="T2352" t="s">
        <v>68</v>
      </c>
      <c r="U2352" s="2">
        <v>42993</v>
      </c>
      <c r="V2352" s="13"/>
      <c r="AC2352" s="1">
        <v>42879</v>
      </c>
      <c r="AD2352">
        <v>4120.68</v>
      </c>
    </row>
    <row r="2353" spans="1:30" x14ac:dyDescent="0.25">
      <c r="A2353" s="1">
        <v>42852</v>
      </c>
      <c r="B2353">
        <v>4593.5680000000002</v>
      </c>
      <c r="C2353" s="1">
        <v>42852</v>
      </c>
      <c r="D2353">
        <v>2388.77</v>
      </c>
      <c r="E2353" s="1">
        <v>42852</v>
      </c>
      <c r="F2353">
        <v>1.9557</v>
      </c>
      <c r="G2353" s="1">
        <v>39955</v>
      </c>
      <c r="H2353">
        <v>0.66</v>
      </c>
      <c r="I2353" s="1">
        <v>42846</v>
      </c>
      <c r="J2353">
        <v>2347.5</v>
      </c>
      <c r="K2353" s="1">
        <v>42846</v>
      </c>
      <c r="L2353">
        <v>2344.5</v>
      </c>
      <c r="M2353" s="1">
        <v>42849</v>
      </c>
      <c r="N2353">
        <v>-2.8</v>
      </c>
      <c r="O2353" s="2">
        <v>42846</v>
      </c>
      <c r="P2353" t="s">
        <v>67</v>
      </c>
      <c r="Q2353" s="2">
        <v>42902</v>
      </c>
      <c r="R2353" s="13"/>
      <c r="S2353" s="1">
        <v>42846</v>
      </c>
      <c r="T2353" t="s">
        <v>68</v>
      </c>
      <c r="U2353" s="2">
        <v>42993</v>
      </c>
      <c r="V2353" s="13"/>
      <c r="AC2353" s="1">
        <v>42880</v>
      </c>
      <c r="AD2353">
        <v>4114.53</v>
      </c>
    </row>
    <row r="2354" spans="1:30" x14ac:dyDescent="0.25">
      <c r="A2354" s="1">
        <v>42853</v>
      </c>
      <c r="B2354">
        <v>4584.82</v>
      </c>
      <c r="C2354" s="1">
        <v>42853</v>
      </c>
      <c r="D2354">
        <v>2384.1999999999998</v>
      </c>
      <c r="E2354" s="1">
        <v>42853</v>
      </c>
      <c r="F2354">
        <v>1.9595</v>
      </c>
      <c r="G2354" s="1">
        <v>39959</v>
      </c>
      <c r="H2354">
        <v>0.66374999999999995</v>
      </c>
      <c r="I2354" s="1">
        <v>42849</v>
      </c>
      <c r="J2354">
        <v>2370</v>
      </c>
      <c r="K2354" s="1">
        <v>42849</v>
      </c>
      <c r="L2354">
        <v>2367.25</v>
      </c>
      <c r="M2354" s="1">
        <v>42850</v>
      </c>
      <c r="N2354">
        <v>-2.5</v>
      </c>
      <c r="O2354" s="2">
        <v>42849</v>
      </c>
      <c r="P2354" t="s">
        <v>67</v>
      </c>
      <c r="Q2354" s="2">
        <v>42902</v>
      </c>
      <c r="R2354" s="13"/>
      <c r="S2354" s="1">
        <v>42849</v>
      </c>
      <c r="T2354" t="s">
        <v>68</v>
      </c>
      <c r="U2354" s="2">
        <v>42993</v>
      </c>
      <c r="V2354" s="13"/>
      <c r="AC2354" s="1">
        <v>42881</v>
      </c>
      <c r="AD2354">
        <v>4113.8500000000004</v>
      </c>
    </row>
    <row r="2355" spans="1:30" x14ac:dyDescent="0.25">
      <c r="A2355" s="1">
        <v>42856</v>
      </c>
      <c r="B2355">
        <v>4592.7809999999999</v>
      </c>
      <c r="C2355" s="1">
        <v>42856</v>
      </c>
      <c r="D2355">
        <v>2388.33</v>
      </c>
      <c r="E2355" s="1">
        <v>42856</v>
      </c>
      <c r="F2355">
        <v>1.9561999999999999</v>
      </c>
      <c r="G2355" s="1">
        <v>39960</v>
      </c>
      <c r="H2355">
        <v>0.67374999999999996</v>
      </c>
      <c r="I2355" s="1">
        <v>42850</v>
      </c>
      <c r="J2355">
        <v>2385</v>
      </c>
      <c r="K2355" s="1">
        <v>42850</v>
      </c>
      <c r="L2355">
        <v>2382.5</v>
      </c>
      <c r="M2355" s="1">
        <v>42851</v>
      </c>
      <c r="N2355">
        <v>-2.4</v>
      </c>
      <c r="O2355" s="2">
        <v>42850</v>
      </c>
      <c r="P2355" t="s">
        <v>67</v>
      </c>
      <c r="Q2355" s="2">
        <v>42902</v>
      </c>
      <c r="R2355" s="13"/>
      <c r="S2355" s="1">
        <v>42850</v>
      </c>
      <c r="T2355" t="s">
        <v>68</v>
      </c>
      <c r="U2355" s="2">
        <v>42993</v>
      </c>
      <c r="V2355" s="13"/>
      <c r="AC2355" s="1">
        <v>42885</v>
      </c>
      <c r="AD2355">
        <v>4114.8500000000004</v>
      </c>
    </row>
    <row r="2356" spans="1:30" x14ac:dyDescent="0.25">
      <c r="A2356" s="1">
        <v>42857</v>
      </c>
      <c r="B2356">
        <v>4598.24</v>
      </c>
      <c r="C2356" s="1">
        <v>42857</v>
      </c>
      <c r="D2356">
        <v>2391.17</v>
      </c>
      <c r="E2356" s="1">
        <v>42857</v>
      </c>
      <c r="F2356">
        <v>1.9539</v>
      </c>
      <c r="G2356" s="1">
        <v>39961</v>
      </c>
      <c r="H2356">
        <v>0.66749999999999998</v>
      </c>
      <c r="I2356" s="1">
        <v>42851</v>
      </c>
      <c r="J2356">
        <v>2382.25</v>
      </c>
      <c r="K2356" s="1">
        <v>42851</v>
      </c>
      <c r="L2356">
        <v>2379.75</v>
      </c>
      <c r="M2356" s="1">
        <v>42852</v>
      </c>
      <c r="N2356">
        <v>-2.5</v>
      </c>
      <c r="O2356" s="2">
        <v>42851</v>
      </c>
      <c r="P2356" t="s">
        <v>67</v>
      </c>
      <c r="Q2356" s="2">
        <v>42902</v>
      </c>
      <c r="R2356" s="13"/>
      <c r="S2356" s="1">
        <v>42851</v>
      </c>
      <c r="T2356" t="s">
        <v>68</v>
      </c>
      <c r="U2356" s="2">
        <v>42993</v>
      </c>
      <c r="V2356" s="13"/>
      <c r="AC2356" s="1">
        <v>42886</v>
      </c>
      <c r="AD2356">
        <v>4114.91</v>
      </c>
    </row>
    <row r="2357" spans="1:30" x14ac:dyDescent="0.25">
      <c r="A2357" s="1">
        <v>42858</v>
      </c>
      <c r="B2357">
        <v>4593.3159999999998</v>
      </c>
      <c r="C2357" s="1">
        <v>42858</v>
      </c>
      <c r="D2357">
        <v>2388.13</v>
      </c>
      <c r="E2357" s="1">
        <v>42858</v>
      </c>
      <c r="F2357">
        <v>1.9569999999999999</v>
      </c>
      <c r="G2357" s="1">
        <v>39962</v>
      </c>
      <c r="H2357">
        <v>0.65625</v>
      </c>
      <c r="I2357" s="1">
        <v>42852</v>
      </c>
      <c r="J2357">
        <v>2386</v>
      </c>
      <c r="K2357" s="1">
        <v>42852</v>
      </c>
      <c r="L2357">
        <v>2383.5</v>
      </c>
      <c r="M2357" s="1">
        <v>42853</v>
      </c>
      <c r="N2357">
        <v>-2.5</v>
      </c>
      <c r="O2357" s="2">
        <v>42852</v>
      </c>
      <c r="P2357" t="s">
        <v>67</v>
      </c>
      <c r="Q2357" s="2">
        <v>42902</v>
      </c>
      <c r="R2357" s="13"/>
      <c r="S2357" s="1">
        <v>42852</v>
      </c>
      <c r="T2357" t="s">
        <v>68</v>
      </c>
      <c r="U2357" s="2">
        <v>42993</v>
      </c>
      <c r="V2357" s="13"/>
      <c r="AC2357" s="1">
        <v>42887</v>
      </c>
      <c r="AD2357">
        <v>4114.3500000000004</v>
      </c>
    </row>
    <row r="2358" spans="1:30" x14ac:dyDescent="0.25">
      <c r="A2358" s="1">
        <v>42859</v>
      </c>
      <c r="B2358">
        <v>4596.24</v>
      </c>
      <c r="C2358" s="1">
        <v>42859</v>
      </c>
      <c r="D2358">
        <v>2389.52</v>
      </c>
      <c r="E2358" s="1">
        <v>42859</v>
      </c>
      <c r="F2358">
        <v>1.9560999999999999</v>
      </c>
      <c r="G2358" s="1">
        <v>39965</v>
      </c>
      <c r="H2358">
        <v>0.65</v>
      </c>
      <c r="I2358" s="1">
        <v>42853</v>
      </c>
      <c r="J2358">
        <v>2380.5</v>
      </c>
      <c r="K2358" s="1">
        <v>42853</v>
      </c>
      <c r="L2358">
        <v>2378</v>
      </c>
      <c r="M2358" s="1">
        <v>42856</v>
      </c>
      <c r="N2358">
        <v>-2.2999999999999998</v>
      </c>
      <c r="O2358" s="2">
        <v>42853</v>
      </c>
      <c r="P2358" t="s">
        <v>67</v>
      </c>
      <c r="Q2358" s="2">
        <v>42902</v>
      </c>
      <c r="R2358" s="13"/>
      <c r="S2358" s="1">
        <v>42853</v>
      </c>
      <c r="T2358" t="s">
        <v>68</v>
      </c>
      <c r="U2358" s="2">
        <v>42993</v>
      </c>
      <c r="V2358" s="13"/>
      <c r="AC2358" s="1">
        <v>42888</v>
      </c>
      <c r="AD2358">
        <v>4110.03</v>
      </c>
    </row>
    <row r="2359" spans="1:30" x14ac:dyDescent="0.25">
      <c r="A2359" s="1">
        <v>42860</v>
      </c>
      <c r="B2359">
        <v>4615.0910000000003</v>
      </c>
      <c r="C2359" s="1">
        <v>42860</v>
      </c>
      <c r="D2359">
        <v>2399.29</v>
      </c>
      <c r="E2359" s="1">
        <v>42860</v>
      </c>
      <c r="F2359">
        <v>1.9481000000000002</v>
      </c>
      <c r="G2359" s="1">
        <v>39966</v>
      </c>
      <c r="H2359">
        <v>0.64624999999999999</v>
      </c>
      <c r="I2359" s="1">
        <v>42856</v>
      </c>
      <c r="J2359">
        <v>2387</v>
      </c>
      <c r="K2359" s="1">
        <v>42856</v>
      </c>
      <c r="L2359">
        <v>2384.5</v>
      </c>
      <c r="M2359" s="1">
        <v>42857</v>
      </c>
      <c r="N2359">
        <v>-2.5</v>
      </c>
      <c r="O2359" s="2">
        <v>42856</v>
      </c>
      <c r="P2359" t="s">
        <v>67</v>
      </c>
      <c r="Q2359" s="2">
        <v>42902</v>
      </c>
      <c r="R2359" s="13"/>
      <c r="S2359" s="1">
        <v>42856</v>
      </c>
      <c r="T2359" t="s">
        <v>68</v>
      </c>
      <c r="U2359" s="2">
        <v>42993</v>
      </c>
      <c r="V2359" s="13"/>
      <c r="AC2359" s="1">
        <v>42891</v>
      </c>
      <c r="AD2359">
        <v>4111.8500000000004</v>
      </c>
    </row>
    <row r="2360" spans="1:30" x14ac:dyDescent="0.25">
      <c r="A2360" s="1">
        <v>42863</v>
      </c>
      <c r="B2360">
        <v>4615.7340000000004</v>
      </c>
      <c r="C2360" s="1">
        <v>42863</v>
      </c>
      <c r="D2360">
        <v>2399.38</v>
      </c>
      <c r="E2360" s="1">
        <v>42863</v>
      </c>
      <c r="F2360">
        <v>1.9639</v>
      </c>
      <c r="G2360" s="1">
        <v>39967</v>
      </c>
      <c r="H2360">
        <v>0.63688</v>
      </c>
      <c r="I2360" s="1">
        <v>42857</v>
      </c>
      <c r="J2360">
        <v>2385.75</v>
      </c>
      <c r="K2360" s="1">
        <v>42857</v>
      </c>
      <c r="L2360">
        <v>2383.25</v>
      </c>
      <c r="M2360" s="1">
        <v>42858</v>
      </c>
      <c r="N2360">
        <v>-2.5</v>
      </c>
      <c r="O2360" s="2">
        <v>42857</v>
      </c>
      <c r="P2360" t="s">
        <v>67</v>
      </c>
      <c r="Q2360" s="2">
        <v>42902</v>
      </c>
      <c r="R2360" s="13"/>
      <c r="S2360" s="1">
        <v>42857</v>
      </c>
      <c r="T2360" t="s">
        <v>68</v>
      </c>
      <c r="U2360" s="2">
        <v>42993</v>
      </c>
      <c r="V2360" s="13"/>
      <c r="AC2360" s="1">
        <v>42892</v>
      </c>
      <c r="AD2360">
        <v>4114.16</v>
      </c>
    </row>
    <row r="2361" spans="1:30" x14ac:dyDescent="0.25">
      <c r="A2361" s="1">
        <v>42864</v>
      </c>
      <c r="B2361">
        <v>4611.2060000000001</v>
      </c>
      <c r="C2361" s="1">
        <v>42864</v>
      </c>
      <c r="D2361">
        <v>2396.92</v>
      </c>
      <c r="E2361" s="1">
        <v>42864</v>
      </c>
      <c r="F2361">
        <v>1.9666000000000001</v>
      </c>
      <c r="G2361" s="1">
        <v>39968</v>
      </c>
      <c r="H2361">
        <v>0.62938000000000005</v>
      </c>
      <c r="I2361" s="1">
        <v>42858</v>
      </c>
      <c r="J2361">
        <v>2383.25</v>
      </c>
      <c r="K2361" s="1">
        <v>42858</v>
      </c>
      <c r="L2361">
        <v>2380.75</v>
      </c>
      <c r="M2361" s="1">
        <v>42859</v>
      </c>
      <c r="N2361">
        <v>-2.6</v>
      </c>
      <c r="O2361" s="2">
        <v>42858</v>
      </c>
      <c r="P2361" t="s">
        <v>67</v>
      </c>
      <c r="Q2361" s="2">
        <v>42902</v>
      </c>
      <c r="R2361" s="13"/>
      <c r="S2361" s="1">
        <v>42858</v>
      </c>
      <c r="T2361" t="s">
        <v>68</v>
      </c>
      <c r="U2361" s="2">
        <v>42993</v>
      </c>
      <c r="V2361" s="13"/>
      <c r="AC2361" s="1">
        <v>42893</v>
      </c>
      <c r="AD2361">
        <v>4114.13</v>
      </c>
    </row>
    <row r="2362" spans="1:30" x14ac:dyDescent="0.25">
      <c r="A2362" s="1">
        <v>42865</v>
      </c>
      <c r="B2362">
        <v>4618.1940000000004</v>
      </c>
      <c r="C2362" s="1">
        <v>42865</v>
      </c>
      <c r="D2362">
        <v>2399.63</v>
      </c>
      <c r="E2362" s="1">
        <v>42865</v>
      </c>
      <c r="F2362">
        <v>1.9666999999999999</v>
      </c>
      <c r="G2362" s="1">
        <v>39969</v>
      </c>
      <c r="H2362">
        <v>0.63249999999999995</v>
      </c>
      <c r="I2362" s="1">
        <v>42859</v>
      </c>
      <c r="J2362">
        <v>2385.5</v>
      </c>
      <c r="K2362" s="1">
        <v>42859</v>
      </c>
      <c r="L2362">
        <v>2383</v>
      </c>
      <c r="M2362" s="1">
        <v>42860</v>
      </c>
      <c r="N2362">
        <v>-2.5</v>
      </c>
      <c r="O2362" s="2">
        <v>42859</v>
      </c>
      <c r="P2362" t="s">
        <v>67</v>
      </c>
      <c r="Q2362" s="2">
        <v>42902</v>
      </c>
      <c r="R2362" s="13"/>
      <c r="S2362" s="1">
        <v>42859</v>
      </c>
      <c r="T2362" t="s">
        <v>68</v>
      </c>
      <c r="U2362" s="2">
        <v>42993</v>
      </c>
      <c r="V2362" s="13"/>
      <c r="AC2362" s="1">
        <v>42894</v>
      </c>
      <c r="AD2362">
        <v>4114.13</v>
      </c>
    </row>
    <row r="2363" spans="1:30" x14ac:dyDescent="0.25">
      <c r="A2363" s="1">
        <v>42866</v>
      </c>
      <c r="B2363">
        <v>4609.6859999999997</v>
      </c>
      <c r="C2363" s="1">
        <v>42866</v>
      </c>
      <c r="D2363">
        <v>2394.44</v>
      </c>
      <c r="E2363" s="1">
        <v>42866</v>
      </c>
      <c r="F2363">
        <v>1.9731000000000001</v>
      </c>
      <c r="G2363" s="1">
        <v>39972</v>
      </c>
      <c r="H2363">
        <v>0.65</v>
      </c>
      <c r="I2363" s="1">
        <v>42860</v>
      </c>
      <c r="J2363">
        <v>2397.75</v>
      </c>
      <c r="K2363" s="1">
        <v>42860</v>
      </c>
      <c r="L2363">
        <v>2395.25</v>
      </c>
      <c r="M2363" s="1">
        <v>42863</v>
      </c>
      <c r="N2363">
        <v>-2.5</v>
      </c>
      <c r="O2363" s="2">
        <v>42860</v>
      </c>
      <c r="P2363" t="s">
        <v>67</v>
      </c>
      <c r="Q2363" s="2">
        <v>42902</v>
      </c>
      <c r="R2363" s="13"/>
      <c r="S2363" s="1">
        <v>42860</v>
      </c>
      <c r="T2363" t="s">
        <v>68</v>
      </c>
      <c r="U2363" s="2">
        <v>42993</v>
      </c>
      <c r="V2363" s="13"/>
      <c r="AC2363" s="1">
        <v>42895</v>
      </c>
      <c r="AD2363">
        <v>4114.1099999999997</v>
      </c>
    </row>
    <row r="2364" spans="1:30" x14ac:dyDescent="0.25">
      <c r="A2364" s="1">
        <v>42867</v>
      </c>
      <c r="B2364">
        <v>4602.9570000000003</v>
      </c>
      <c r="C2364" s="1">
        <v>42867</v>
      </c>
      <c r="D2364">
        <v>2390.9</v>
      </c>
      <c r="E2364" s="1">
        <v>42867</v>
      </c>
      <c r="F2364">
        <v>1.9761</v>
      </c>
      <c r="G2364" s="1">
        <v>39973</v>
      </c>
      <c r="H2364">
        <v>0.64749999999999996</v>
      </c>
      <c r="I2364" s="1">
        <v>42863</v>
      </c>
      <c r="J2364">
        <v>2395</v>
      </c>
      <c r="K2364" s="1">
        <v>42863</v>
      </c>
      <c r="L2364">
        <v>2392.5</v>
      </c>
      <c r="M2364" s="1">
        <v>42864</v>
      </c>
      <c r="N2364">
        <v>-2.5</v>
      </c>
      <c r="O2364" s="2">
        <v>42863</v>
      </c>
      <c r="P2364" t="s">
        <v>67</v>
      </c>
      <c r="Q2364" s="2">
        <v>42902</v>
      </c>
      <c r="R2364" s="13"/>
      <c r="S2364" s="1">
        <v>42863</v>
      </c>
      <c r="T2364" t="s">
        <v>68</v>
      </c>
      <c r="U2364" s="2">
        <v>42993</v>
      </c>
      <c r="V2364" s="13"/>
      <c r="AC2364" s="1">
        <v>42898</v>
      </c>
      <c r="AD2364">
        <v>4114.0200000000004</v>
      </c>
    </row>
    <row r="2365" spans="1:30" x14ac:dyDescent="0.25">
      <c r="A2365" s="1">
        <v>42870</v>
      </c>
      <c r="B2365">
        <v>4625.5150000000003</v>
      </c>
      <c r="C2365" s="1">
        <v>42870</v>
      </c>
      <c r="D2365">
        <v>2402.3200000000002</v>
      </c>
      <c r="E2365" s="1">
        <v>42870</v>
      </c>
      <c r="F2365">
        <v>1.968</v>
      </c>
      <c r="G2365" s="1">
        <v>39974</v>
      </c>
      <c r="H2365">
        <v>0.63875000000000004</v>
      </c>
      <c r="I2365" s="1">
        <v>42864</v>
      </c>
      <c r="J2365">
        <v>2393.25</v>
      </c>
      <c r="K2365" s="1">
        <v>42864</v>
      </c>
      <c r="L2365">
        <v>2390.75</v>
      </c>
      <c r="M2365" s="1">
        <v>42865</v>
      </c>
      <c r="N2365">
        <v>-2.6</v>
      </c>
      <c r="O2365" s="2">
        <v>42864</v>
      </c>
      <c r="P2365" t="s">
        <v>67</v>
      </c>
      <c r="Q2365" s="2">
        <v>42902</v>
      </c>
      <c r="R2365" s="13"/>
      <c r="S2365" s="1">
        <v>42864</v>
      </c>
      <c r="T2365" t="s">
        <v>68</v>
      </c>
      <c r="U2365" s="2">
        <v>42993</v>
      </c>
      <c r="V2365" s="13"/>
      <c r="AC2365" s="1">
        <v>42899</v>
      </c>
      <c r="AD2365">
        <v>4114.59</v>
      </c>
    </row>
    <row r="2366" spans="1:30" x14ac:dyDescent="0.25">
      <c r="A2366" s="1">
        <v>42871</v>
      </c>
      <c r="B2366">
        <v>4623.26</v>
      </c>
      <c r="C2366" s="1">
        <v>42871</v>
      </c>
      <c r="D2366">
        <v>2400.67</v>
      </c>
      <c r="E2366" s="1">
        <v>42871</v>
      </c>
      <c r="F2366">
        <v>1.9719</v>
      </c>
      <c r="G2366" s="1">
        <v>39975</v>
      </c>
      <c r="H2366">
        <v>0.62938000000000005</v>
      </c>
      <c r="I2366" s="1">
        <v>42865</v>
      </c>
      <c r="J2366">
        <v>2395.25</v>
      </c>
      <c r="K2366" s="1">
        <v>42865</v>
      </c>
      <c r="L2366">
        <v>2392.75</v>
      </c>
      <c r="M2366" s="1">
        <v>42866</v>
      </c>
      <c r="N2366">
        <v>-2.6</v>
      </c>
      <c r="O2366" s="2">
        <v>42865</v>
      </c>
      <c r="P2366" t="s">
        <v>67</v>
      </c>
      <c r="Q2366" s="2">
        <v>42902</v>
      </c>
      <c r="R2366" s="13"/>
      <c r="S2366" s="1">
        <v>42865</v>
      </c>
      <c r="T2366" t="s">
        <v>68</v>
      </c>
      <c r="U2366" s="2">
        <v>42993</v>
      </c>
      <c r="V2366" s="13"/>
      <c r="AC2366" s="1">
        <v>42900</v>
      </c>
      <c r="AD2366">
        <v>4115.13</v>
      </c>
    </row>
    <row r="2367" spans="1:30" x14ac:dyDescent="0.25">
      <c r="A2367" s="1">
        <v>42872</v>
      </c>
      <c r="B2367">
        <v>4540.5820000000003</v>
      </c>
      <c r="C2367" s="1">
        <v>42872</v>
      </c>
      <c r="D2367">
        <v>2357.0300000000002</v>
      </c>
      <c r="E2367" s="1">
        <v>42872</v>
      </c>
      <c r="F2367">
        <v>2.0099</v>
      </c>
      <c r="G2367" s="1">
        <v>39976</v>
      </c>
      <c r="H2367">
        <v>0.62438000000000005</v>
      </c>
      <c r="I2367" s="1">
        <v>42866</v>
      </c>
      <c r="J2367">
        <v>2391</v>
      </c>
      <c r="K2367" s="1">
        <v>42866</v>
      </c>
      <c r="L2367">
        <v>2388.5</v>
      </c>
      <c r="M2367" s="1">
        <v>42867</v>
      </c>
      <c r="N2367">
        <v>-2.7</v>
      </c>
      <c r="O2367" s="2">
        <v>42866</v>
      </c>
      <c r="P2367" t="s">
        <v>67</v>
      </c>
      <c r="Q2367" s="2">
        <v>42902</v>
      </c>
      <c r="R2367" s="13"/>
      <c r="S2367" s="1">
        <v>42866</v>
      </c>
      <c r="T2367" t="s">
        <v>68</v>
      </c>
      <c r="U2367" s="2">
        <v>42993</v>
      </c>
      <c r="V2367" s="13"/>
      <c r="AC2367" s="1">
        <v>42901</v>
      </c>
      <c r="AD2367">
        <v>4115.7299999999996</v>
      </c>
    </row>
    <row r="2368" spans="1:30" x14ac:dyDescent="0.25">
      <c r="A2368" s="1">
        <v>42873</v>
      </c>
      <c r="B2368">
        <v>4557.4049999999997</v>
      </c>
      <c r="C2368" s="1">
        <v>42873</v>
      </c>
      <c r="D2368">
        <v>2365.7199999999998</v>
      </c>
      <c r="E2368" s="1">
        <v>42873</v>
      </c>
      <c r="F2368">
        <v>2.0030999999999999</v>
      </c>
      <c r="G2368" s="1">
        <v>39979</v>
      </c>
      <c r="H2368">
        <v>0.61438000000000004</v>
      </c>
      <c r="I2368" s="1">
        <v>42867</v>
      </c>
      <c r="J2368">
        <v>2388.75</v>
      </c>
      <c r="K2368" s="1">
        <v>42867</v>
      </c>
      <c r="L2368">
        <v>2386</v>
      </c>
      <c r="M2368" s="1">
        <v>42870</v>
      </c>
      <c r="N2368">
        <v>-2.8</v>
      </c>
      <c r="O2368" s="2">
        <v>42867</v>
      </c>
      <c r="P2368" t="s">
        <v>67</v>
      </c>
      <c r="Q2368" s="2">
        <v>42902</v>
      </c>
      <c r="R2368" s="13"/>
      <c r="S2368" s="1">
        <v>42867</v>
      </c>
      <c r="T2368" t="s">
        <v>68</v>
      </c>
      <c r="U2368" s="2">
        <v>42993</v>
      </c>
      <c r="V2368" s="13"/>
      <c r="AC2368" s="1">
        <v>42902</v>
      </c>
      <c r="AD2368">
        <v>4115.75</v>
      </c>
    </row>
    <row r="2369" spans="1:30" x14ac:dyDescent="0.25">
      <c r="A2369" s="1">
        <v>42874</v>
      </c>
      <c r="B2369">
        <v>4588.3500000000004</v>
      </c>
      <c r="C2369" s="1">
        <v>42874</v>
      </c>
      <c r="D2369">
        <v>2381.73</v>
      </c>
      <c r="E2369" s="1">
        <v>42874</v>
      </c>
      <c r="F2369">
        <v>1.9898</v>
      </c>
      <c r="G2369" s="1">
        <v>39980</v>
      </c>
      <c r="H2369">
        <v>0.61312999999999995</v>
      </c>
      <c r="I2369" s="1">
        <v>42870</v>
      </c>
      <c r="J2369">
        <v>2398.5</v>
      </c>
      <c r="K2369" s="1">
        <v>42870</v>
      </c>
      <c r="L2369">
        <v>2395.5</v>
      </c>
      <c r="M2369" s="1">
        <v>42871</v>
      </c>
      <c r="N2369">
        <v>-2.7</v>
      </c>
      <c r="O2369" s="2">
        <v>42870</v>
      </c>
      <c r="P2369" t="s">
        <v>67</v>
      </c>
      <c r="Q2369" s="2">
        <v>42902</v>
      </c>
      <c r="R2369" s="13"/>
      <c r="S2369" s="1">
        <v>42870</v>
      </c>
      <c r="T2369" t="s">
        <v>68</v>
      </c>
      <c r="U2369" s="2">
        <v>42993</v>
      </c>
      <c r="V2369" s="13"/>
      <c r="AC2369" s="1">
        <v>42905</v>
      </c>
      <c r="AD2369">
        <v>4116.2</v>
      </c>
    </row>
    <row r="2370" spans="1:30" x14ac:dyDescent="0.25">
      <c r="A2370" s="1">
        <v>42877</v>
      </c>
      <c r="B2370">
        <v>4612.1220000000003</v>
      </c>
      <c r="C2370" s="1">
        <v>42877</v>
      </c>
      <c r="D2370">
        <v>2394.02</v>
      </c>
      <c r="E2370" s="1">
        <v>42877</v>
      </c>
      <c r="F2370">
        <v>1.9798</v>
      </c>
      <c r="G2370" s="1">
        <v>39981</v>
      </c>
      <c r="H2370">
        <v>0.61</v>
      </c>
      <c r="I2370" s="1">
        <v>42871</v>
      </c>
      <c r="J2370">
        <v>2397</v>
      </c>
      <c r="K2370" s="1">
        <v>42871</v>
      </c>
      <c r="L2370">
        <v>2394.5</v>
      </c>
      <c r="M2370" s="1">
        <v>42872</v>
      </c>
      <c r="N2370">
        <v>-3</v>
      </c>
      <c r="O2370" s="2">
        <v>42871</v>
      </c>
      <c r="P2370" t="s">
        <v>67</v>
      </c>
      <c r="Q2370" s="2">
        <v>42902</v>
      </c>
      <c r="R2370" s="13"/>
      <c r="S2370" s="1">
        <v>42871</v>
      </c>
      <c r="T2370" t="s">
        <v>68</v>
      </c>
      <c r="U2370" s="2">
        <v>42993</v>
      </c>
      <c r="V2370" s="13"/>
      <c r="AC2370" s="1">
        <v>42906</v>
      </c>
      <c r="AD2370">
        <v>4124</v>
      </c>
    </row>
    <row r="2371" spans="1:30" x14ac:dyDescent="0.25">
      <c r="A2371" s="1">
        <v>42878</v>
      </c>
      <c r="B2371">
        <v>4620.6959999999999</v>
      </c>
      <c r="C2371" s="1">
        <v>42878</v>
      </c>
      <c r="D2371">
        <v>2398.42</v>
      </c>
      <c r="E2371" s="1">
        <v>42878</v>
      </c>
      <c r="F2371">
        <v>1.9762999999999999</v>
      </c>
      <c r="G2371" s="1">
        <v>39982</v>
      </c>
      <c r="H2371">
        <v>0.60875000000000001</v>
      </c>
      <c r="I2371" s="1">
        <v>42872</v>
      </c>
      <c r="J2371">
        <v>2357.5</v>
      </c>
      <c r="K2371" s="1">
        <v>42872</v>
      </c>
      <c r="L2371">
        <v>2354.5</v>
      </c>
      <c r="M2371" s="1">
        <v>42873</v>
      </c>
      <c r="N2371">
        <v>-3</v>
      </c>
      <c r="O2371" s="2">
        <v>42872</v>
      </c>
      <c r="P2371" t="s">
        <v>67</v>
      </c>
      <c r="Q2371" s="2">
        <v>42902</v>
      </c>
      <c r="R2371" s="13"/>
      <c r="S2371" s="1">
        <v>42872</v>
      </c>
      <c r="T2371" t="s">
        <v>68</v>
      </c>
      <c r="U2371" s="2">
        <v>42993</v>
      </c>
      <c r="V2371" s="13"/>
      <c r="AC2371" s="1">
        <v>42907</v>
      </c>
      <c r="AD2371">
        <v>4123.91</v>
      </c>
    </row>
    <row r="2372" spans="1:30" x14ac:dyDescent="0.25">
      <c r="A2372" s="1">
        <v>42879</v>
      </c>
      <c r="B2372">
        <v>4632.3739999999998</v>
      </c>
      <c r="C2372" s="1">
        <v>42879</v>
      </c>
      <c r="D2372">
        <v>2404.39</v>
      </c>
      <c r="E2372" s="1">
        <v>42879</v>
      </c>
      <c r="F2372">
        <v>1.9718</v>
      </c>
      <c r="G2372" s="1">
        <v>39983</v>
      </c>
      <c r="H2372">
        <v>0.61187999999999998</v>
      </c>
      <c r="I2372" s="1">
        <v>42873</v>
      </c>
      <c r="J2372">
        <v>2363.5</v>
      </c>
      <c r="K2372" s="1">
        <v>42873</v>
      </c>
      <c r="L2372">
        <v>2360.5</v>
      </c>
      <c r="M2372" s="1">
        <v>42874</v>
      </c>
      <c r="N2372">
        <v>-2.9</v>
      </c>
      <c r="O2372" s="2">
        <v>42873</v>
      </c>
      <c r="P2372" t="s">
        <v>67</v>
      </c>
      <c r="Q2372" s="2">
        <v>42902</v>
      </c>
      <c r="R2372" s="13"/>
      <c r="S2372" s="1">
        <v>42873</v>
      </c>
      <c r="T2372" t="s">
        <v>68</v>
      </c>
      <c r="U2372" s="2">
        <v>42993</v>
      </c>
      <c r="V2372" s="13"/>
      <c r="AC2372" s="1">
        <v>42908</v>
      </c>
      <c r="AD2372">
        <v>4123.78</v>
      </c>
    </row>
    <row r="2373" spans="1:30" x14ac:dyDescent="0.25">
      <c r="A2373" s="1">
        <v>42880</v>
      </c>
      <c r="B2373">
        <v>4653.5919999999996</v>
      </c>
      <c r="C2373" s="1">
        <v>42880</v>
      </c>
      <c r="D2373">
        <v>2415.0700000000002</v>
      </c>
      <c r="E2373" s="1">
        <v>42880</v>
      </c>
      <c r="F2373">
        <v>1.9639</v>
      </c>
      <c r="G2373" s="1">
        <v>39986</v>
      </c>
      <c r="H2373">
        <v>0.61</v>
      </c>
      <c r="I2373" s="1">
        <v>42874</v>
      </c>
      <c r="J2373">
        <v>2381.5</v>
      </c>
      <c r="K2373" s="1">
        <v>42874</v>
      </c>
      <c r="L2373">
        <v>2378.5</v>
      </c>
      <c r="M2373" s="1">
        <v>42877</v>
      </c>
      <c r="N2373">
        <v>-2.9</v>
      </c>
      <c r="O2373" s="2">
        <v>42874</v>
      </c>
      <c r="P2373" t="s">
        <v>67</v>
      </c>
      <c r="Q2373" s="2">
        <v>42902</v>
      </c>
      <c r="R2373" s="13"/>
      <c r="S2373" s="1">
        <v>42874</v>
      </c>
      <c r="T2373" t="s">
        <v>68</v>
      </c>
      <c r="U2373" s="2">
        <v>42993</v>
      </c>
      <c r="V2373" s="13"/>
      <c r="AC2373" s="1">
        <v>42909</v>
      </c>
      <c r="AD2373">
        <v>4124.26</v>
      </c>
    </row>
    <row r="2374" spans="1:30" x14ac:dyDescent="0.25">
      <c r="A2374" s="1">
        <v>42881</v>
      </c>
      <c r="B2374">
        <v>4655.6540000000005</v>
      </c>
      <c r="C2374" s="1">
        <v>42881</v>
      </c>
      <c r="D2374">
        <v>2415.8200000000002</v>
      </c>
      <c r="E2374" s="1">
        <v>42881</v>
      </c>
      <c r="F2374">
        <v>1.9643000000000002</v>
      </c>
      <c r="G2374" s="1">
        <v>39987</v>
      </c>
      <c r="H2374">
        <v>0.60750000000000004</v>
      </c>
      <c r="I2374" s="1">
        <v>42877</v>
      </c>
      <c r="J2374">
        <v>2392.75</v>
      </c>
      <c r="K2374" s="1">
        <v>42877</v>
      </c>
      <c r="L2374">
        <v>2389.75</v>
      </c>
      <c r="M2374" s="1">
        <v>42878</v>
      </c>
      <c r="N2374">
        <v>-2.8</v>
      </c>
      <c r="O2374" s="2">
        <v>42877</v>
      </c>
      <c r="P2374" t="s">
        <v>67</v>
      </c>
      <c r="Q2374" s="2">
        <v>42902</v>
      </c>
      <c r="R2374" s="13"/>
      <c r="S2374" s="1">
        <v>42877</v>
      </c>
      <c r="T2374" t="s">
        <v>68</v>
      </c>
      <c r="U2374" s="2">
        <v>42993</v>
      </c>
      <c r="V2374" s="13"/>
      <c r="AC2374" s="1">
        <v>42912</v>
      </c>
      <c r="AD2374">
        <v>4124.22</v>
      </c>
    </row>
    <row r="2375" spans="1:30" x14ac:dyDescent="0.25">
      <c r="A2375" s="1">
        <v>42885</v>
      </c>
      <c r="B2375">
        <v>4650.76</v>
      </c>
      <c r="C2375" s="1">
        <v>42885</v>
      </c>
      <c r="D2375">
        <v>2412.91</v>
      </c>
      <c r="E2375" s="1">
        <v>42885</v>
      </c>
      <c r="F2375">
        <v>1.9683000000000002</v>
      </c>
      <c r="G2375" s="1">
        <v>39988</v>
      </c>
      <c r="H2375">
        <v>0.60438000000000003</v>
      </c>
      <c r="I2375" s="1">
        <v>42878</v>
      </c>
      <c r="J2375">
        <v>2398</v>
      </c>
      <c r="K2375" s="1">
        <v>42878</v>
      </c>
      <c r="L2375">
        <v>2395.25</v>
      </c>
      <c r="M2375" s="1">
        <v>42879</v>
      </c>
      <c r="N2375">
        <v>-2.9</v>
      </c>
      <c r="O2375" s="2">
        <v>42878</v>
      </c>
      <c r="P2375" t="s">
        <v>67</v>
      </c>
      <c r="Q2375" s="2">
        <v>42902</v>
      </c>
      <c r="R2375" s="13"/>
      <c r="S2375" s="1">
        <v>42878</v>
      </c>
      <c r="T2375" t="s">
        <v>68</v>
      </c>
      <c r="U2375" s="2">
        <v>42993</v>
      </c>
      <c r="V2375" s="13"/>
      <c r="AC2375" s="1">
        <v>42913</v>
      </c>
      <c r="AD2375">
        <v>4125.4799999999996</v>
      </c>
    </row>
    <row r="2376" spans="1:30" x14ac:dyDescent="0.25">
      <c r="A2376" s="1">
        <v>42886</v>
      </c>
      <c r="B2376">
        <v>4649.3410000000003</v>
      </c>
      <c r="C2376" s="1">
        <v>42886</v>
      </c>
      <c r="D2376">
        <v>2411.8000000000002</v>
      </c>
      <c r="E2376" s="1">
        <v>42886</v>
      </c>
      <c r="F2376">
        <v>1.9712000000000001</v>
      </c>
      <c r="G2376" s="1">
        <v>39989</v>
      </c>
      <c r="H2376">
        <v>0.60124999999999995</v>
      </c>
      <c r="I2376" s="1">
        <v>42879</v>
      </c>
      <c r="J2376">
        <v>2402</v>
      </c>
      <c r="K2376" s="1">
        <v>42879</v>
      </c>
      <c r="L2376">
        <v>2399</v>
      </c>
      <c r="M2376" s="1">
        <v>42880</v>
      </c>
      <c r="N2376">
        <v>-2.8</v>
      </c>
      <c r="O2376" s="2">
        <v>42879</v>
      </c>
      <c r="P2376" t="s">
        <v>67</v>
      </c>
      <c r="Q2376" s="2">
        <v>42902</v>
      </c>
      <c r="R2376" s="13"/>
      <c r="S2376" s="1">
        <v>42879</v>
      </c>
      <c r="T2376" t="s">
        <v>68</v>
      </c>
      <c r="U2376" s="2">
        <v>42993</v>
      </c>
      <c r="V2376" s="13"/>
      <c r="AC2376" s="1">
        <v>42914</v>
      </c>
      <c r="AD2376">
        <v>4135.76</v>
      </c>
    </row>
    <row r="2377" spans="1:30" x14ac:dyDescent="0.25">
      <c r="A2377" s="1">
        <v>42887</v>
      </c>
      <c r="B2377">
        <v>4685.1099999999997</v>
      </c>
      <c r="C2377" s="1">
        <v>42887</v>
      </c>
      <c r="D2377">
        <v>2430.06</v>
      </c>
      <c r="E2377" s="1">
        <v>42887</v>
      </c>
      <c r="F2377">
        <v>1.9572000000000001</v>
      </c>
      <c r="G2377" s="1">
        <v>39990</v>
      </c>
      <c r="H2377">
        <v>0.59750000000000003</v>
      </c>
      <c r="I2377" s="1">
        <v>42880</v>
      </c>
      <c r="J2377">
        <v>2413.5</v>
      </c>
      <c r="K2377" s="1">
        <v>42880</v>
      </c>
      <c r="L2377">
        <v>2410.5</v>
      </c>
      <c r="M2377" s="1">
        <v>42881</v>
      </c>
      <c r="N2377">
        <v>-2.7</v>
      </c>
      <c r="O2377" s="2">
        <v>42880</v>
      </c>
      <c r="P2377" t="s">
        <v>67</v>
      </c>
      <c r="Q2377" s="2">
        <v>42902</v>
      </c>
      <c r="R2377" s="13"/>
      <c r="S2377" s="1">
        <v>42880</v>
      </c>
      <c r="T2377" t="s">
        <v>68</v>
      </c>
      <c r="U2377" s="2">
        <v>42993</v>
      </c>
      <c r="V2377" s="13"/>
      <c r="AC2377" s="1">
        <v>42915</v>
      </c>
      <c r="AD2377">
        <v>4140.34</v>
      </c>
    </row>
    <row r="2378" spans="1:30" x14ac:dyDescent="0.25">
      <c r="A2378" s="1">
        <v>42888</v>
      </c>
      <c r="B2378">
        <v>4702.5559999999996</v>
      </c>
      <c r="C2378" s="1">
        <v>42888</v>
      </c>
      <c r="D2378">
        <v>2439.0700000000002</v>
      </c>
      <c r="E2378" s="1">
        <v>42888</v>
      </c>
      <c r="F2378">
        <v>1.9487999999999999</v>
      </c>
      <c r="G2378" s="1">
        <v>39993</v>
      </c>
      <c r="H2378">
        <v>0.59687999999999997</v>
      </c>
      <c r="I2378" s="1">
        <v>42881</v>
      </c>
      <c r="J2378">
        <v>2413.75</v>
      </c>
      <c r="K2378" s="1">
        <v>42881</v>
      </c>
      <c r="L2378">
        <v>2411</v>
      </c>
      <c r="M2378" s="1">
        <v>42885</v>
      </c>
      <c r="N2378">
        <v>-2.6</v>
      </c>
      <c r="O2378" s="2">
        <v>42881</v>
      </c>
      <c r="P2378" t="s">
        <v>67</v>
      </c>
      <c r="Q2378" s="2">
        <v>42902</v>
      </c>
      <c r="R2378" s="13"/>
      <c r="S2378" s="1">
        <v>42881</v>
      </c>
      <c r="T2378" t="s">
        <v>68</v>
      </c>
      <c r="U2378" s="2">
        <v>42993</v>
      </c>
      <c r="V2378" s="13"/>
      <c r="AC2378" s="1">
        <v>42916</v>
      </c>
      <c r="AD2378">
        <v>4141.72</v>
      </c>
    </row>
    <row r="2379" spans="1:30" x14ac:dyDescent="0.25">
      <c r="A2379" s="1">
        <v>42891</v>
      </c>
      <c r="B2379">
        <v>4697.0020000000004</v>
      </c>
      <c r="C2379" s="1">
        <v>42891</v>
      </c>
      <c r="D2379">
        <v>2436.1</v>
      </c>
      <c r="E2379" s="1">
        <v>42891</v>
      </c>
      <c r="F2379">
        <v>1.9515</v>
      </c>
      <c r="G2379" s="1">
        <v>39994</v>
      </c>
      <c r="H2379">
        <v>0.59499999999999997</v>
      </c>
      <c r="I2379" s="1">
        <v>42885</v>
      </c>
      <c r="J2379">
        <v>2410.75</v>
      </c>
      <c r="K2379" s="1">
        <v>42885</v>
      </c>
      <c r="L2379">
        <v>2408</v>
      </c>
      <c r="M2379" s="1">
        <v>42886</v>
      </c>
      <c r="N2379">
        <v>-2.7</v>
      </c>
      <c r="O2379" s="2">
        <v>42885</v>
      </c>
      <c r="P2379" t="s">
        <v>67</v>
      </c>
      <c r="Q2379" s="2">
        <v>42902</v>
      </c>
      <c r="R2379" s="13"/>
      <c r="S2379" s="1">
        <v>42885</v>
      </c>
      <c r="T2379" t="s">
        <v>68</v>
      </c>
      <c r="U2379" s="2">
        <v>42993</v>
      </c>
      <c r="V2379" s="13"/>
      <c r="AC2379" s="1">
        <v>42919</v>
      </c>
      <c r="AD2379">
        <v>4142.5</v>
      </c>
    </row>
    <row r="2380" spans="1:30" x14ac:dyDescent="0.25">
      <c r="A2380" s="1">
        <v>42892</v>
      </c>
      <c r="B2380">
        <v>4683.9620000000004</v>
      </c>
      <c r="C2380" s="1">
        <v>42892</v>
      </c>
      <c r="D2380">
        <v>2429.33</v>
      </c>
      <c r="E2380" s="1">
        <v>42892</v>
      </c>
      <c r="F2380">
        <v>1.9569999999999999</v>
      </c>
      <c r="G2380" s="1">
        <v>39995</v>
      </c>
      <c r="H2380">
        <v>0.58750000000000002</v>
      </c>
      <c r="I2380" s="1">
        <v>42886</v>
      </c>
      <c r="J2380">
        <v>2411</v>
      </c>
      <c r="K2380" s="1">
        <v>42886</v>
      </c>
      <c r="L2380">
        <v>2408.5</v>
      </c>
      <c r="M2380" s="1">
        <v>42887</v>
      </c>
      <c r="N2380">
        <v>-2.4</v>
      </c>
      <c r="O2380" s="2">
        <v>42886</v>
      </c>
      <c r="P2380" t="s">
        <v>67</v>
      </c>
      <c r="Q2380" s="2">
        <v>42902</v>
      </c>
      <c r="R2380" s="13"/>
      <c r="S2380" s="1">
        <v>42886</v>
      </c>
      <c r="T2380" t="s">
        <v>68</v>
      </c>
      <c r="U2380" s="2">
        <v>42993</v>
      </c>
      <c r="V2380" s="13"/>
      <c r="AC2380" s="1">
        <v>42921</v>
      </c>
      <c r="AD2380">
        <v>4142.09</v>
      </c>
    </row>
    <row r="2381" spans="1:30" x14ac:dyDescent="0.25">
      <c r="A2381" s="1">
        <v>42893</v>
      </c>
      <c r="B2381">
        <v>4692.2879999999996</v>
      </c>
      <c r="C2381" s="1">
        <v>42893</v>
      </c>
      <c r="D2381">
        <v>2433.14</v>
      </c>
      <c r="E2381" s="1">
        <v>42893</v>
      </c>
      <c r="F2381">
        <v>1.9534</v>
      </c>
      <c r="G2381" s="1">
        <v>39996</v>
      </c>
      <c r="H2381">
        <v>0.57750000000000001</v>
      </c>
      <c r="I2381" s="1">
        <v>42887</v>
      </c>
      <c r="J2381">
        <v>2429.5</v>
      </c>
      <c r="K2381" s="1">
        <v>42887</v>
      </c>
      <c r="L2381">
        <v>2427.25</v>
      </c>
      <c r="M2381" s="1">
        <v>42888</v>
      </c>
      <c r="N2381">
        <v>-2.4</v>
      </c>
      <c r="O2381" s="2">
        <v>42887</v>
      </c>
      <c r="P2381" t="s">
        <v>67</v>
      </c>
      <c r="Q2381" s="2">
        <v>42902</v>
      </c>
      <c r="R2381" s="13"/>
      <c r="S2381" s="1">
        <v>42887</v>
      </c>
      <c r="T2381" t="s">
        <v>68</v>
      </c>
      <c r="U2381" s="2">
        <v>42993</v>
      </c>
      <c r="V2381" s="13"/>
      <c r="AC2381" s="1">
        <v>42922</v>
      </c>
      <c r="AD2381">
        <v>4144.95</v>
      </c>
    </row>
    <row r="2382" spans="1:30" x14ac:dyDescent="0.25">
      <c r="A2382" s="1">
        <v>42894</v>
      </c>
      <c r="B2382">
        <v>4693.67</v>
      </c>
      <c r="C2382" s="1">
        <v>42894</v>
      </c>
      <c r="D2382">
        <v>2433.79</v>
      </c>
      <c r="E2382" s="1">
        <v>42894</v>
      </c>
      <c r="F2382">
        <v>1.9533</v>
      </c>
      <c r="G2382" s="1">
        <v>40000</v>
      </c>
      <c r="H2382">
        <v>0.54813000000000001</v>
      </c>
      <c r="I2382" s="1">
        <v>42888</v>
      </c>
      <c r="J2382">
        <v>2437.75</v>
      </c>
      <c r="K2382" s="1">
        <v>42888</v>
      </c>
      <c r="L2382">
        <v>2435.25</v>
      </c>
      <c r="M2382" s="1">
        <v>42891</v>
      </c>
      <c r="N2382">
        <v>-2.4</v>
      </c>
      <c r="O2382" s="2">
        <v>42888</v>
      </c>
      <c r="P2382" t="s">
        <v>67</v>
      </c>
      <c r="Q2382" s="2">
        <v>42902</v>
      </c>
      <c r="R2382" s="13"/>
      <c r="S2382" s="1">
        <v>42888</v>
      </c>
      <c r="T2382" t="s">
        <v>68</v>
      </c>
      <c r="U2382" s="2">
        <v>42993</v>
      </c>
      <c r="V2382" s="13"/>
      <c r="AC2382" s="1">
        <v>42923</v>
      </c>
      <c r="AD2382">
        <v>4151.2700000000004</v>
      </c>
    </row>
    <row r="2383" spans="1:30" x14ac:dyDescent="0.25">
      <c r="A2383" s="1">
        <v>42895</v>
      </c>
      <c r="B2383">
        <v>4689.7889999999998</v>
      </c>
      <c r="C2383" s="1">
        <v>42895</v>
      </c>
      <c r="D2383">
        <v>2431.77</v>
      </c>
      <c r="E2383" s="1">
        <v>42895</v>
      </c>
      <c r="F2383">
        <v>1.9552</v>
      </c>
      <c r="G2383" s="1">
        <v>40001</v>
      </c>
      <c r="H2383">
        <v>0.53749999999999998</v>
      </c>
      <c r="I2383" s="1">
        <v>42891</v>
      </c>
      <c r="J2383">
        <v>2434.5</v>
      </c>
      <c r="K2383" s="1">
        <v>42891</v>
      </c>
      <c r="L2383">
        <v>2432</v>
      </c>
      <c r="M2383" s="1">
        <v>42892</v>
      </c>
      <c r="N2383">
        <v>-2.2999999999999998</v>
      </c>
      <c r="O2383" s="2">
        <v>42891</v>
      </c>
      <c r="P2383" t="s">
        <v>67</v>
      </c>
      <c r="Q2383" s="2">
        <v>42902</v>
      </c>
      <c r="R2383" s="13"/>
      <c r="S2383" s="1">
        <v>42891</v>
      </c>
      <c r="T2383" t="s">
        <v>68</v>
      </c>
      <c r="U2383" s="2">
        <v>42993</v>
      </c>
      <c r="V2383" s="13"/>
      <c r="AC2383" s="1">
        <v>42926</v>
      </c>
      <c r="AD2383">
        <v>4151.1099999999997</v>
      </c>
    </row>
    <row r="2384" spans="1:30" x14ac:dyDescent="0.25">
      <c r="A2384" s="1">
        <v>42898</v>
      </c>
      <c r="B2384">
        <v>4685.5370000000003</v>
      </c>
      <c r="C2384" s="1">
        <v>42898</v>
      </c>
      <c r="D2384">
        <v>2429.39</v>
      </c>
      <c r="E2384" s="1">
        <v>42898</v>
      </c>
      <c r="F2384">
        <v>1.9575</v>
      </c>
      <c r="G2384" s="1">
        <v>40002</v>
      </c>
      <c r="H2384">
        <v>0.52500000000000002</v>
      </c>
      <c r="I2384" s="1">
        <v>42892</v>
      </c>
      <c r="J2384">
        <v>2430.75</v>
      </c>
      <c r="K2384" s="1">
        <v>42892</v>
      </c>
      <c r="L2384">
        <v>2428.5</v>
      </c>
      <c r="M2384" s="1">
        <v>42893</v>
      </c>
      <c r="N2384">
        <v>-2.2000000000000002</v>
      </c>
      <c r="O2384" s="2">
        <v>42892</v>
      </c>
      <c r="P2384" t="s">
        <v>67</v>
      </c>
      <c r="Q2384" s="2">
        <v>42902</v>
      </c>
      <c r="R2384" s="13"/>
      <c r="S2384" s="1">
        <v>42892</v>
      </c>
      <c r="T2384" t="s">
        <v>68</v>
      </c>
      <c r="U2384" s="2">
        <v>42993</v>
      </c>
      <c r="V2384" s="13"/>
      <c r="AC2384" s="1">
        <v>42927</v>
      </c>
      <c r="AD2384">
        <v>4151.3</v>
      </c>
    </row>
    <row r="2385" spans="1:30" x14ac:dyDescent="0.25">
      <c r="A2385" s="1">
        <v>42899</v>
      </c>
      <c r="B2385">
        <v>4707.88</v>
      </c>
      <c r="C2385" s="1">
        <v>42899</v>
      </c>
      <c r="D2385">
        <v>2440.35</v>
      </c>
      <c r="E2385" s="1">
        <v>42899</v>
      </c>
      <c r="F2385">
        <v>1.9498</v>
      </c>
      <c r="G2385" s="1">
        <v>40003</v>
      </c>
      <c r="H2385">
        <v>0.51</v>
      </c>
      <c r="I2385" s="1">
        <v>42893</v>
      </c>
      <c r="J2385">
        <v>2432</v>
      </c>
      <c r="K2385" s="1">
        <v>42893</v>
      </c>
      <c r="L2385">
        <v>2429.75</v>
      </c>
      <c r="M2385" s="1">
        <v>42894</v>
      </c>
      <c r="N2385">
        <v>-2.2999999999999998</v>
      </c>
      <c r="O2385" s="2">
        <v>42893</v>
      </c>
      <c r="P2385" t="s">
        <v>67</v>
      </c>
      <c r="Q2385" s="2">
        <v>42902</v>
      </c>
      <c r="R2385" s="13"/>
      <c r="S2385" s="1">
        <v>42893</v>
      </c>
      <c r="T2385" t="s">
        <v>68</v>
      </c>
      <c r="U2385" s="2">
        <v>42993</v>
      </c>
      <c r="V2385" s="13"/>
      <c r="AC2385" s="1">
        <v>42928</v>
      </c>
      <c r="AD2385">
        <v>4149.9799999999996</v>
      </c>
    </row>
    <row r="2386" spans="1:30" x14ac:dyDescent="0.25">
      <c r="A2386" s="1">
        <v>42900</v>
      </c>
      <c r="B2386">
        <v>4703.5330000000004</v>
      </c>
      <c r="C2386" s="1">
        <v>42900</v>
      </c>
      <c r="D2386">
        <v>2437.92</v>
      </c>
      <c r="E2386" s="1">
        <v>42900</v>
      </c>
      <c r="F2386">
        <v>1.9523000000000001</v>
      </c>
      <c r="G2386" s="1">
        <v>40004</v>
      </c>
      <c r="H2386">
        <v>0.505</v>
      </c>
      <c r="I2386" s="1">
        <v>42894</v>
      </c>
      <c r="J2386">
        <v>2432.5</v>
      </c>
      <c r="K2386" s="1">
        <v>42894</v>
      </c>
      <c r="L2386">
        <v>2430.25</v>
      </c>
      <c r="M2386" s="1">
        <v>42895</v>
      </c>
      <c r="N2386">
        <v>-2.2000000000000002</v>
      </c>
      <c r="O2386" s="2">
        <v>42894</v>
      </c>
      <c r="P2386" t="s">
        <v>67</v>
      </c>
      <c r="Q2386" s="2">
        <v>42902</v>
      </c>
      <c r="R2386" s="13"/>
      <c r="S2386" s="1">
        <v>42894</v>
      </c>
      <c r="T2386" t="s">
        <v>68</v>
      </c>
      <c r="U2386" s="2">
        <v>42993</v>
      </c>
      <c r="V2386" s="13"/>
      <c r="AC2386" s="1">
        <v>42929</v>
      </c>
      <c r="AD2386">
        <v>4147.2</v>
      </c>
    </row>
    <row r="2387" spans="1:30" x14ac:dyDescent="0.25">
      <c r="A2387" s="1">
        <v>42901</v>
      </c>
      <c r="B2387">
        <v>4693.8639999999996</v>
      </c>
      <c r="C2387" s="1">
        <v>42901</v>
      </c>
      <c r="D2387">
        <v>2432.46</v>
      </c>
      <c r="E2387" s="1">
        <v>42901</v>
      </c>
      <c r="F2387">
        <v>1.9590999999999998</v>
      </c>
      <c r="G2387" s="1">
        <v>40007</v>
      </c>
      <c r="H2387">
        <v>0.50938000000000005</v>
      </c>
      <c r="I2387" s="1">
        <v>42895</v>
      </c>
      <c r="J2387">
        <v>2430.5</v>
      </c>
      <c r="K2387" s="1">
        <v>42895</v>
      </c>
      <c r="L2387">
        <v>2428.25</v>
      </c>
      <c r="M2387" s="1">
        <v>42898</v>
      </c>
      <c r="N2387">
        <v>-2.1</v>
      </c>
      <c r="O2387" s="2">
        <v>42895</v>
      </c>
      <c r="P2387" t="s">
        <v>67</v>
      </c>
      <c r="Q2387" s="2">
        <v>42902</v>
      </c>
      <c r="R2387" s="13"/>
      <c r="S2387" s="1">
        <v>42895</v>
      </c>
      <c r="T2387" t="s">
        <v>68</v>
      </c>
      <c r="U2387" s="2">
        <v>42993</v>
      </c>
      <c r="V2387" s="13"/>
      <c r="AC2387" s="1">
        <v>42930</v>
      </c>
      <c r="AD2387">
        <v>4141.5200000000004</v>
      </c>
    </row>
    <row r="2388" spans="1:30" x14ac:dyDescent="0.25">
      <c r="A2388" s="1">
        <v>42902</v>
      </c>
      <c r="B2388">
        <v>4695.232</v>
      </c>
      <c r="C2388" s="1">
        <v>42902</v>
      </c>
      <c r="D2388">
        <v>2433.15</v>
      </c>
      <c r="E2388" s="1">
        <v>42902</v>
      </c>
      <c r="F2388">
        <v>1.9586000000000001</v>
      </c>
      <c r="G2388" s="1">
        <v>40008</v>
      </c>
      <c r="H2388">
        <v>0.51312999999999998</v>
      </c>
      <c r="I2388" s="1">
        <v>42898</v>
      </c>
      <c r="J2388">
        <v>2428.5</v>
      </c>
      <c r="K2388" s="1">
        <v>42898</v>
      </c>
      <c r="L2388">
        <v>2426.5</v>
      </c>
      <c r="M2388" s="1">
        <v>42899</v>
      </c>
      <c r="N2388">
        <v>-2</v>
      </c>
      <c r="O2388" s="2">
        <v>42898</v>
      </c>
      <c r="P2388" t="s">
        <v>67</v>
      </c>
      <c r="Q2388" s="2">
        <v>42902</v>
      </c>
      <c r="R2388" s="13"/>
      <c r="S2388" s="1">
        <v>42898</v>
      </c>
      <c r="T2388" t="s">
        <v>68</v>
      </c>
      <c r="U2388" s="2">
        <v>42993</v>
      </c>
      <c r="V2388" s="13"/>
      <c r="AC2388" s="1">
        <v>42933</v>
      </c>
      <c r="AD2388">
        <v>4141.6499999999996</v>
      </c>
    </row>
    <row r="2389" spans="1:30" x14ac:dyDescent="0.25">
      <c r="A2389" s="1">
        <v>42905</v>
      </c>
      <c r="B2389">
        <v>4734.4790000000003</v>
      </c>
      <c r="C2389" s="1">
        <v>42905</v>
      </c>
      <c r="D2389">
        <v>2453.46</v>
      </c>
      <c r="E2389" s="1">
        <v>42905</v>
      </c>
      <c r="F2389">
        <v>1.9447999999999999</v>
      </c>
      <c r="G2389" s="1">
        <v>40009</v>
      </c>
      <c r="H2389">
        <v>0.51375000000000004</v>
      </c>
      <c r="I2389" s="1">
        <v>42899</v>
      </c>
      <c r="J2389">
        <v>2440</v>
      </c>
      <c r="K2389" s="1">
        <v>42899</v>
      </c>
      <c r="L2389">
        <v>2438</v>
      </c>
      <c r="M2389" s="1">
        <v>42900</v>
      </c>
      <c r="N2389">
        <v>-1.9</v>
      </c>
      <c r="O2389" s="2">
        <v>42899</v>
      </c>
      <c r="P2389" t="s">
        <v>67</v>
      </c>
      <c r="Q2389" s="2">
        <v>42902</v>
      </c>
      <c r="R2389" s="13"/>
      <c r="S2389" s="1">
        <v>42899</v>
      </c>
      <c r="T2389" t="s">
        <v>68</v>
      </c>
      <c r="U2389" s="2">
        <v>42993</v>
      </c>
      <c r="V2389" s="13"/>
      <c r="AC2389" s="1">
        <v>42934</v>
      </c>
      <c r="AD2389">
        <v>4140.96</v>
      </c>
    </row>
    <row r="2390" spans="1:30" x14ac:dyDescent="0.25">
      <c r="A2390" s="1">
        <v>42906</v>
      </c>
      <c r="B2390">
        <v>4702.82</v>
      </c>
      <c r="C2390" s="1">
        <v>42906</v>
      </c>
      <c r="D2390">
        <v>2437.0300000000002</v>
      </c>
      <c r="E2390" s="1">
        <v>42906</v>
      </c>
      <c r="F2390">
        <v>1.958</v>
      </c>
      <c r="G2390" s="1">
        <v>40010</v>
      </c>
      <c r="H2390">
        <v>0.51</v>
      </c>
      <c r="I2390" s="1">
        <v>42900</v>
      </c>
      <c r="J2390">
        <v>2437.25</v>
      </c>
      <c r="K2390" s="1">
        <v>42900</v>
      </c>
      <c r="L2390">
        <v>2435.25</v>
      </c>
      <c r="M2390" s="1">
        <v>42901</v>
      </c>
      <c r="N2390">
        <v>-2.2000000000000002</v>
      </c>
      <c r="O2390" s="2">
        <v>42900</v>
      </c>
      <c r="P2390" t="s">
        <v>67</v>
      </c>
      <c r="Q2390" s="2">
        <v>42902</v>
      </c>
      <c r="R2390" s="13"/>
      <c r="S2390" s="1">
        <v>42900</v>
      </c>
      <c r="T2390" t="s">
        <v>68</v>
      </c>
      <c r="U2390" s="2">
        <v>42993</v>
      </c>
      <c r="V2390" s="13"/>
      <c r="AC2390" s="1">
        <v>42935</v>
      </c>
      <c r="AD2390">
        <v>4137.7700000000004</v>
      </c>
    </row>
    <row r="2391" spans="1:30" x14ac:dyDescent="0.25">
      <c r="A2391" s="1">
        <v>42907</v>
      </c>
      <c r="B2391">
        <v>4700.4970000000003</v>
      </c>
      <c r="C2391" s="1">
        <v>42907</v>
      </c>
      <c r="D2391">
        <v>2435.61</v>
      </c>
      <c r="E2391" s="1">
        <v>42907</v>
      </c>
      <c r="F2391">
        <v>1.9594</v>
      </c>
      <c r="G2391" s="1">
        <v>40011</v>
      </c>
      <c r="H2391">
        <v>0.50375000000000003</v>
      </c>
      <c r="I2391" s="1">
        <v>42901</v>
      </c>
      <c r="J2391">
        <v>2434.25</v>
      </c>
      <c r="K2391" s="1">
        <v>42901</v>
      </c>
      <c r="L2391">
        <v>2432</v>
      </c>
      <c r="M2391" s="1">
        <v>42902</v>
      </c>
      <c r="N2391">
        <v>-1.95</v>
      </c>
      <c r="O2391" s="2">
        <v>42901</v>
      </c>
      <c r="P2391" t="s">
        <v>67</v>
      </c>
      <c r="Q2391" s="2">
        <v>42902</v>
      </c>
      <c r="R2391" s="13"/>
      <c r="S2391" s="1">
        <v>42901</v>
      </c>
      <c r="T2391" t="s">
        <v>68</v>
      </c>
      <c r="U2391" s="2">
        <v>42993</v>
      </c>
      <c r="V2391" s="13"/>
      <c r="AC2391" s="1">
        <v>42936</v>
      </c>
      <c r="AD2391">
        <v>4137.83</v>
      </c>
    </row>
    <row r="2392" spans="1:30" x14ac:dyDescent="0.25">
      <c r="A2392" s="1">
        <v>42908</v>
      </c>
      <c r="B2392">
        <v>4698.3990000000003</v>
      </c>
      <c r="C2392" s="1">
        <v>42908</v>
      </c>
      <c r="D2392">
        <v>2434.5</v>
      </c>
      <c r="E2392" s="1">
        <v>42908</v>
      </c>
      <c r="F2392">
        <v>1.9603000000000002</v>
      </c>
      <c r="G2392" s="1">
        <v>40014</v>
      </c>
      <c r="H2392">
        <v>0.505</v>
      </c>
      <c r="I2392" s="1">
        <v>42902</v>
      </c>
      <c r="J2392">
        <v>2434.89</v>
      </c>
      <c r="K2392" s="1">
        <v>42902</v>
      </c>
      <c r="L2392">
        <v>2431</v>
      </c>
      <c r="M2392" s="1">
        <v>42905</v>
      </c>
      <c r="N2392">
        <v>-2.4</v>
      </c>
      <c r="O2392" s="2">
        <v>42902</v>
      </c>
      <c r="P2392" t="s">
        <v>67</v>
      </c>
      <c r="Q2392" s="2">
        <v>42902</v>
      </c>
      <c r="R2392" s="13"/>
      <c r="S2392" s="1">
        <v>42902</v>
      </c>
      <c r="T2392" t="s">
        <v>68</v>
      </c>
      <c r="U2392" s="2">
        <v>42993</v>
      </c>
      <c r="V2392" s="13"/>
      <c r="AC2392" s="1">
        <v>42937</v>
      </c>
      <c r="AD2392">
        <v>4138.0600000000004</v>
      </c>
    </row>
    <row r="2393" spans="1:30" x14ac:dyDescent="0.25">
      <c r="A2393" s="1">
        <v>42909</v>
      </c>
      <c r="B2393">
        <v>4705.732</v>
      </c>
      <c r="C2393" s="1">
        <v>42909</v>
      </c>
      <c r="D2393">
        <v>2438.3000000000002</v>
      </c>
      <c r="E2393" s="1">
        <v>42909</v>
      </c>
      <c r="F2393">
        <v>1.9572000000000001</v>
      </c>
      <c r="G2393" s="1">
        <v>40015</v>
      </c>
      <c r="H2393">
        <v>0.50312999999999997</v>
      </c>
      <c r="I2393" s="1">
        <v>42905</v>
      </c>
      <c r="J2393">
        <v>2447.5</v>
      </c>
      <c r="K2393" s="1">
        <v>42905</v>
      </c>
      <c r="L2393">
        <v>2445</v>
      </c>
      <c r="M2393" s="1">
        <v>42906</v>
      </c>
      <c r="N2393">
        <v>-2.2999999999999998</v>
      </c>
      <c r="O2393" s="2">
        <v>42905</v>
      </c>
      <c r="P2393" t="s">
        <v>68</v>
      </c>
      <c r="Q2393" s="2">
        <v>42993</v>
      </c>
      <c r="R2393" s="13"/>
      <c r="S2393" s="1">
        <v>42905</v>
      </c>
      <c r="T2393" t="s">
        <v>69</v>
      </c>
      <c r="U2393" s="2">
        <v>43084</v>
      </c>
      <c r="V2393" s="13"/>
      <c r="AC2393" s="1">
        <v>42940</v>
      </c>
      <c r="AD2393">
        <v>4138.45</v>
      </c>
    </row>
    <row r="2394" spans="1:30" x14ac:dyDescent="0.25">
      <c r="A2394" s="1">
        <v>42912</v>
      </c>
      <c r="B2394">
        <v>4707.2690000000002</v>
      </c>
      <c r="C2394" s="1">
        <v>42912</v>
      </c>
      <c r="D2394">
        <v>2439.0700000000002</v>
      </c>
      <c r="E2394" s="1">
        <v>42912</v>
      </c>
      <c r="F2394">
        <v>1.9567999999999999</v>
      </c>
      <c r="G2394" s="1">
        <v>40016</v>
      </c>
      <c r="H2394">
        <v>0.50187999999999999</v>
      </c>
      <c r="I2394" s="1">
        <v>42906</v>
      </c>
      <c r="J2394">
        <v>2437.5</v>
      </c>
      <c r="K2394" s="1">
        <v>42906</v>
      </c>
      <c r="L2394">
        <v>2435.25</v>
      </c>
      <c r="M2394" s="1">
        <v>42907</v>
      </c>
      <c r="N2394">
        <v>-2.1</v>
      </c>
      <c r="O2394" s="2">
        <v>42906</v>
      </c>
      <c r="P2394" t="s">
        <v>68</v>
      </c>
      <c r="Q2394" s="2">
        <v>42993</v>
      </c>
      <c r="R2394" s="13"/>
      <c r="S2394" s="1">
        <v>42906</v>
      </c>
      <c r="T2394" t="s">
        <v>69</v>
      </c>
      <c r="U2394" s="2">
        <v>43084</v>
      </c>
      <c r="V2394" s="13"/>
      <c r="AC2394" s="1">
        <v>42941</v>
      </c>
      <c r="AD2394">
        <v>4138.3900000000003</v>
      </c>
    </row>
    <row r="2395" spans="1:30" x14ac:dyDescent="0.25">
      <c r="A2395" s="1">
        <v>42913</v>
      </c>
      <c r="B2395">
        <v>4669.2690000000002</v>
      </c>
      <c r="C2395" s="1">
        <v>42913</v>
      </c>
      <c r="D2395">
        <v>2419.38</v>
      </c>
      <c r="E2395" s="1">
        <v>42913</v>
      </c>
      <c r="F2395">
        <v>1.9727000000000001</v>
      </c>
      <c r="G2395" s="1">
        <v>40017</v>
      </c>
      <c r="H2395">
        <v>0.50375000000000003</v>
      </c>
      <c r="I2395" s="1">
        <v>42907</v>
      </c>
      <c r="J2395">
        <v>2433.5</v>
      </c>
      <c r="K2395" s="1">
        <v>42907</v>
      </c>
      <c r="L2395">
        <v>2431.5</v>
      </c>
      <c r="M2395" s="1">
        <v>42908</v>
      </c>
      <c r="N2395">
        <v>-2</v>
      </c>
      <c r="O2395" s="2">
        <v>42907</v>
      </c>
      <c r="P2395" t="s">
        <v>68</v>
      </c>
      <c r="Q2395" s="2">
        <v>42993</v>
      </c>
      <c r="R2395" s="13"/>
      <c r="S2395" s="1">
        <v>42907</v>
      </c>
      <c r="T2395" t="s">
        <v>69</v>
      </c>
      <c r="U2395" s="2">
        <v>43084</v>
      </c>
      <c r="V2395" s="13"/>
      <c r="AC2395" s="1">
        <v>42942</v>
      </c>
      <c r="AD2395">
        <v>4138.3100000000004</v>
      </c>
    </row>
    <row r="2396" spans="1:30" x14ac:dyDescent="0.25">
      <c r="A2396" s="1">
        <v>42914</v>
      </c>
      <c r="B2396">
        <v>4711.3280000000004</v>
      </c>
      <c r="C2396" s="1">
        <v>42914</v>
      </c>
      <c r="D2396">
        <v>2440.69</v>
      </c>
      <c r="E2396" s="1">
        <v>42914</v>
      </c>
      <c r="F2396">
        <v>1.9565999999999999</v>
      </c>
      <c r="G2396" s="1">
        <v>40018</v>
      </c>
      <c r="H2396">
        <v>0.50187999999999999</v>
      </c>
      <c r="I2396" s="1">
        <v>42908</v>
      </c>
      <c r="J2396">
        <v>2431.75</v>
      </c>
      <c r="K2396" s="1">
        <v>42908</v>
      </c>
      <c r="L2396">
        <v>2429.75</v>
      </c>
      <c r="M2396" s="1">
        <v>42909</v>
      </c>
      <c r="N2396">
        <v>-1.8</v>
      </c>
      <c r="O2396" s="2">
        <v>42908</v>
      </c>
      <c r="P2396" t="s">
        <v>68</v>
      </c>
      <c r="Q2396" s="2">
        <v>42993</v>
      </c>
      <c r="R2396" s="13"/>
      <c r="S2396" s="1">
        <v>42908</v>
      </c>
      <c r="T2396" t="s">
        <v>69</v>
      </c>
      <c r="U2396" s="2">
        <v>43084</v>
      </c>
      <c r="V2396" s="13"/>
      <c r="AC2396" s="1">
        <v>42943</v>
      </c>
      <c r="AD2396">
        <v>4138.55</v>
      </c>
    </row>
    <row r="2397" spans="1:30" x14ac:dyDescent="0.25">
      <c r="A2397" s="1">
        <v>42915</v>
      </c>
      <c r="B2397">
        <v>4670.9589999999998</v>
      </c>
      <c r="C2397" s="1">
        <v>42915</v>
      </c>
      <c r="D2397">
        <v>2419.6999999999998</v>
      </c>
      <c r="E2397" s="1">
        <v>42915</v>
      </c>
      <c r="F2397">
        <v>1.9738</v>
      </c>
      <c r="G2397" s="1">
        <v>40021</v>
      </c>
      <c r="H2397">
        <v>0.49625000000000002</v>
      </c>
      <c r="I2397" s="1">
        <v>42909</v>
      </c>
      <c r="J2397">
        <v>2435</v>
      </c>
      <c r="K2397" s="1">
        <v>42909</v>
      </c>
      <c r="L2397">
        <v>2433</v>
      </c>
      <c r="M2397" s="1">
        <v>42912</v>
      </c>
      <c r="N2397">
        <v>-1.9</v>
      </c>
      <c r="O2397" s="2">
        <v>42909</v>
      </c>
      <c r="P2397" t="s">
        <v>68</v>
      </c>
      <c r="Q2397" s="2">
        <v>42993</v>
      </c>
      <c r="R2397" s="13"/>
      <c r="S2397" s="1">
        <v>42909</v>
      </c>
      <c r="T2397" t="s">
        <v>69</v>
      </c>
      <c r="U2397" s="2">
        <v>43084</v>
      </c>
      <c r="V2397" s="13"/>
      <c r="AC2397" s="1">
        <v>42944</v>
      </c>
      <c r="AD2397">
        <v>4138.62</v>
      </c>
    </row>
    <row r="2398" spans="1:30" x14ac:dyDescent="0.25">
      <c r="A2398" s="1">
        <v>42916</v>
      </c>
      <c r="B2398">
        <v>4678.3599999999997</v>
      </c>
      <c r="C2398" s="1">
        <v>42916</v>
      </c>
      <c r="D2398">
        <v>2423.41</v>
      </c>
      <c r="E2398" s="1">
        <v>42916</v>
      </c>
      <c r="F2398">
        <v>1.9714</v>
      </c>
      <c r="G2398" s="1">
        <v>40022</v>
      </c>
      <c r="H2398">
        <v>0.49125000000000002</v>
      </c>
      <c r="I2398" s="1">
        <v>42912</v>
      </c>
      <c r="J2398">
        <v>2436</v>
      </c>
      <c r="K2398" s="1">
        <v>42912</v>
      </c>
      <c r="L2398">
        <v>2434</v>
      </c>
      <c r="M2398" s="1">
        <v>42913</v>
      </c>
      <c r="N2398">
        <v>-1.8</v>
      </c>
      <c r="O2398" s="2">
        <v>42912</v>
      </c>
      <c r="P2398" t="s">
        <v>68</v>
      </c>
      <c r="Q2398" s="2">
        <v>42993</v>
      </c>
      <c r="R2398" s="13"/>
      <c r="S2398" s="1">
        <v>42912</v>
      </c>
      <c r="T2398" t="s">
        <v>69</v>
      </c>
      <c r="U2398" s="2">
        <v>43084</v>
      </c>
      <c r="V2398" s="13"/>
      <c r="AC2398" s="1">
        <v>42947</v>
      </c>
      <c r="AD2398">
        <v>4138.43</v>
      </c>
    </row>
    <row r="2399" spans="1:30" x14ac:dyDescent="0.25">
      <c r="A2399" s="1">
        <v>42919</v>
      </c>
      <c r="B2399">
        <v>4689.6080000000002</v>
      </c>
      <c r="C2399" s="1">
        <v>42919</v>
      </c>
      <c r="D2399">
        <v>2429.0100000000002</v>
      </c>
      <c r="E2399" s="1">
        <v>42919</v>
      </c>
      <c r="F2399">
        <v>1.9683999999999999</v>
      </c>
      <c r="G2399" s="1">
        <v>40023</v>
      </c>
      <c r="H2399">
        <v>0.48749999999999999</v>
      </c>
      <c r="I2399" s="1">
        <v>42913</v>
      </c>
      <c r="J2399">
        <v>2420.5</v>
      </c>
      <c r="K2399" s="1">
        <v>42913</v>
      </c>
      <c r="L2399">
        <v>2418.75</v>
      </c>
      <c r="M2399" s="1">
        <v>42914</v>
      </c>
      <c r="N2399">
        <v>-1.9</v>
      </c>
      <c r="O2399" s="2">
        <v>42913</v>
      </c>
      <c r="P2399" t="s">
        <v>68</v>
      </c>
      <c r="Q2399" s="2">
        <v>42993</v>
      </c>
      <c r="R2399" s="13"/>
      <c r="S2399" s="1">
        <v>42913</v>
      </c>
      <c r="T2399" t="s">
        <v>69</v>
      </c>
      <c r="U2399" s="2">
        <v>43084</v>
      </c>
      <c r="V2399" s="13"/>
      <c r="AC2399" s="1">
        <v>42948</v>
      </c>
      <c r="AD2399">
        <v>4139.1499999999996</v>
      </c>
    </row>
    <row r="2400" spans="1:30" x14ac:dyDescent="0.25">
      <c r="A2400" s="1">
        <v>42921</v>
      </c>
      <c r="B2400">
        <v>4697.3429999999998</v>
      </c>
      <c r="C2400" s="1">
        <v>42921</v>
      </c>
      <c r="D2400">
        <v>2432.54</v>
      </c>
      <c r="E2400" s="1">
        <v>42921</v>
      </c>
      <c r="F2400">
        <v>2.0034999999999998</v>
      </c>
      <c r="G2400" s="1">
        <v>40024</v>
      </c>
      <c r="H2400">
        <v>0.48313</v>
      </c>
      <c r="I2400" s="1">
        <v>42914</v>
      </c>
      <c r="J2400">
        <v>2438.5</v>
      </c>
      <c r="K2400" s="1">
        <v>42914</v>
      </c>
      <c r="L2400">
        <v>2436.5</v>
      </c>
      <c r="M2400" s="1">
        <v>42915</v>
      </c>
      <c r="N2400">
        <v>-2</v>
      </c>
      <c r="O2400" s="2">
        <v>42914</v>
      </c>
      <c r="P2400" t="s">
        <v>68</v>
      </c>
      <c r="Q2400" s="2">
        <v>42993</v>
      </c>
      <c r="R2400" s="13"/>
      <c r="S2400" s="1">
        <v>42914</v>
      </c>
      <c r="T2400" t="s">
        <v>69</v>
      </c>
      <c r="U2400" s="2">
        <v>43084</v>
      </c>
      <c r="V2400" s="13"/>
      <c r="AC2400" s="1">
        <v>42949</v>
      </c>
      <c r="AD2400">
        <v>4139.01</v>
      </c>
    </row>
    <row r="2401" spans="1:30" x14ac:dyDescent="0.25">
      <c r="A2401" s="1">
        <v>42922</v>
      </c>
      <c r="B2401">
        <v>4655.0249999999996</v>
      </c>
      <c r="C2401" s="1">
        <v>42922</v>
      </c>
      <c r="D2401">
        <v>2409.75</v>
      </c>
      <c r="E2401" s="1">
        <v>42922</v>
      </c>
      <c r="F2401">
        <v>2.0236999999999998</v>
      </c>
      <c r="G2401" s="1">
        <v>40025</v>
      </c>
      <c r="H2401">
        <v>0.47937999999999997</v>
      </c>
      <c r="I2401" s="1">
        <v>42915</v>
      </c>
      <c r="J2401">
        <v>2420</v>
      </c>
      <c r="K2401" s="1">
        <v>42915</v>
      </c>
      <c r="L2401">
        <v>2418</v>
      </c>
      <c r="M2401" s="1">
        <v>42916</v>
      </c>
      <c r="N2401">
        <v>-2</v>
      </c>
      <c r="O2401" s="2">
        <v>42915</v>
      </c>
      <c r="P2401" t="s">
        <v>68</v>
      </c>
      <c r="Q2401" s="2">
        <v>42993</v>
      </c>
      <c r="R2401" s="13"/>
      <c r="S2401" s="1">
        <v>42915</v>
      </c>
      <c r="T2401" t="s">
        <v>69</v>
      </c>
      <c r="U2401" s="2">
        <v>43084</v>
      </c>
      <c r="V2401" s="13"/>
      <c r="AC2401" s="1">
        <v>42950</v>
      </c>
      <c r="AD2401">
        <v>4139.55</v>
      </c>
    </row>
    <row r="2402" spans="1:30" x14ac:dyDescent="0.25">
      <c r="A2402" s="1">
        <v>42923</v>
      </c>
      <c r="B2402">
        <v>4684.8850000000002</v>
      </c>
      <c r="C2402" s="1">
        <v>42923</v>
      </c>
      <c r="D2402">
        <v>2425.1799999999998</v>
      </c>
      <c r="E2402" s="1">
        <v>42923</v>
      </c>
      <c r="F2402">
        <v>2.0108999999999999</v>
      </c>
      <c r="G2402" s="1">
        <v>40028</v>
      </c>
      <c r="H2402">
        <v>0.47188000000000002</v>
      </c>
      <c r="I2402" s="1">
        <v>42916</v>
      </c>
      <c r="J2402">
        <v>2421</v>
      </c>
      <c r="K2402" s="1">
        <v>42916</v>
      </c>
      <c r="L2402">
        <v>2419</v>
      </c>
      <c r="M2402" s="1">
        <v>42919</v>
      </c>
      <c r="N2402">
        <v>-2</v>
      </c>
      <c r="O2402" s="2">
        <v>42916</v>
      </c>
      <c r="P2402" t="s">
        <v>68</v>
      </c>
      <c r="Q2402" s="2">
        <v>42993</v>
      </c>
      <c r="R2402" s="13"/>
      <c r="S2402" s="1">
        <v>42916</v>
      </c>
      <c r="T2402" t="s">
        <v>69</v>
      </c>
      <c r="U2402" s="2">
        <v>43084</v>
      </c>
      <c r="V2402" s="13"/>
      <c r="AC2402" s="1">
        <v>42951</v>
      </c>
      <c r="AD2402">
        <v>4139.63</v>
      </c>
    </row>
    <row r="2403" spans="1:30" x14ac:dyDescent="0.25">
      <c r="A2403" s="1">
        <v>42926</v>
      </c>
      <c r="B2403">
        <v>4689.2460000000001</v>
      </c>
      <c r="C2403" s="1">
        <v>42926</v>
      </c>
      <c r="D2403">
        <v>2427.4299999999998</v>
      </c>
      <c r="E2403" s="1">
        <v>42926</v>
      </c>
      <c r="F2403">
        <v>2.0089999999999999</v>
      </c>
      <c r="G2403" s="1">
        <v>40029</v>
      </c>
      <c r="H2403">
        <v>0.47062999999999999</v>
      </c>
      <c r="I2403" s="1">
        <v>42919</v>
      </c>
      <c r="J2403">
        <v>2425</v>
      </c>
      <c r="K2403" s="1">
        <v>42919</v>
      </c>
      <c r="L2403">
        <v>2423</v>
      </c>
      <c r="M2403" s="1">
        <v>42921</v>
      </c>
      <c r="N2403">
        <v>-2</v>
      </c>
      <c r="O2403" s="2">
        <v>42919</v>
      </c>
      <c r="P2403" t="s">
        <v>68</v>
      </c>
      <c r="Q2403" s="2">
        <v>42993</v>
      </c>
      <c r="R2403" s="13"/>
      <c r="S2403" s="1">
        <v>42919</v>
      </c>
      <c r="T2403" t="s">
        <v>69</v>
      </c>
      <c r="U2403" s="2">
        <v>43084</v>
      </c>
      <c r="V2403" s="13"/>
      <c r="AC2403" s="1">
        <v>42954</v>
      </c>
      <c r="AD2403">
        <v>4139.25</v>
      </c>
    </row>
    <row r="2404" spans="1:30" x14ac:dyDescent="0.25">
      <c r="A2404" s="1">
        <v>42927</v>
      </c>
      <c r="B2404">
        <v>4685.643</v>
      </c>
      <c r="C2404" s="1">
        <v>42927</v>
      </c>
      <c r="D2404">
        <v>2425.5300000000002</v>
      </c>
      <c r="E2404" s="1">
        <v>42927</v>
      </c>
      <c r="F2404">
        <v>2.0110999999999999</v>
      </c>
      <c r="G2404" s="1">
        <v>40030</v>
      </c>
      <c r="H2404">
        <v>0.46812999999999999</v>
      </c>
      <c r="I2404" s="1">
        <v>42921</v>
      </c>
      <c r="J2404">
        <v>2428</v>
      </c>
      <c r="K2404" s="1">
        <v>42921</v>
      </c>
      <c r="L2404">
        <v>2426</v>
      </c>
      <c r="M2404" s="1">
        <v>42922</v>
      </c>
      <c r="N2404">
        <v>-2</v>
      </c>
      <c r="O2404" s="2">
        <v>42921</v>
      </c>
      <c r="P2404" t="s">
        <v>68</v>
      </c>
      <c r="Q2404" s="2">
        <v>42993</v>
      </c>
      <c r="R2404" s="13"/>
      <c r="S2404" s="1">
        <v>42921</v>
      </c>
      <c r="T2404" t="s">
        <v>69</v>
      </c>
      <c r="U2404" s="2">
        <v>43084</v>
      </c>
      <c r="V2404" s="13"/>
      <c r="AC2404" s="1">
        <v>42955</v>
      </c>
      <c r="AD2404">
        <v>4140.04</v>
      </c>
    </row>
    <row r="2405" spans="1:30" x14ac:dyDescent="0.25">
      <c r="A2405" s="1">
        <v>42928</v>
      </c>
      <c r="B2405">
        <v>4720.2830000000004</v>
      </c>
      <c r="C2405" s="1">
        <v>42928</v>
      </c>
      <c r="D2405">
        <v>2443.25</v>
      </c>
      <c r="E2405" s="1">
        <v>42928</v>
      </c>
      <c r="F2405">
        <v>1.9969000000000001</v>
      </c>
      <c r="G2405" s="1">
        <v>40031</v>
      </c>
      <c r="H2405">
        <v>0.46438000000000001</v>
      </c>
      <c r="I2405" s="1">
        <v>42922</v>
      </c>
      <c r="J2405">
        <v>2408.5</v>
      </c>
      <c r="K2405" s="1">
        <v>42922</v>
      </c>
      <c r="L2405">
        <v>2406.5</v>
      </c>
      <c r="M2405" s="1">
        <v>42923</v>
      </c>
      <c r="N2405">
        <v>-2</v>
      </c>
      <c r="O2405" s="2">
        <v>42922</v>
      </c>
      <c r="P2405" t="s">
        <v>68</v>
      </c>
      <c r="Q2405" s="2">
        <v>42993</v>
      </c>
      <c r="R2405" s="13"/>
      <c r="S2405" s="1">
        <v>42922</v>
      </c>
      <c r="T2405" t="s">
        <v>69</v>
      </c>
      <c r="U2405" s="2">
        <v>43084</v>
      </c>
      <c r="V2405" s="13"/>
      <c r="AC2405" s="1">
        <v>42956</v>
      </c>
      <c r="AD2405">
        <v>4140.01</v>
      </c>
    </row>
    <row r="2406" spans="1:30" x14ac:dyDescent="0.25">
      <c r="A2406" s="1">
        <v>42929</v>
      </c>
      <c r="B2406">
        <v>4729.2510000000002</v>
      </c>
      <c r="C2406" s="1">
        <v>42929</v>
      </c>
      <c r="D2406">
        <v>2447.83</v>
      </c>
      <c r="E2406" s="1">
        <v>42929</v>
      </c>
      <c r="F2406">
        <v>1.9937</v>
      </c>
      <c r="G2406" s="1">
        <v>40032</v>
      </c>
      <c r="H2406">
        <v>0.46124999999999999</v>
      </c>
      <c r="I2406" s="1">
        <v>42923</v>
      </c>
      <c r="J2406">
        <v>2422.5</v>
      </c>
      <c r="K2406" s="1">
        <v>42923</v>
      </c>
      <c r="L2406">
        <v>2420.5</v>
      </c>
      <c r="M2406" s="1">
        <v>42926</v>
      </c>
      <c r="N2406">
        <v>-2.1</v>
      </c>
      <c r="O2406" s="2">
        <v>42923</v>
      </c>
      <c r="P2406" t="s">
        <v>68</v>
      </c>
      <c r="Q2406" s="2">
        <v>42993</v>
      </c>
      <c r="R2406" s="13"/>
      <c r="S2406" s="1">
        <v>42923</v>
      </c>
      <c r="T2406" t="s">
        <v>69</v>
      </c>
      <c r="U2406" s="2">
        <v>43084</v>
      </c>
      <c r="V2406" s="13"/>
      <c r="AC2406" s="1">
        <v>42957</v>
      </c>
      <c r="AD2406">
        <v>4137.99</v>
      </c>
    </row>
    <row r="2407" spans="1:30" x14ac:dyDescent="0.25">
      <c r="A2407" s="1">
        <v>42930</v>
      </c>
      <c r="B2407">
        <v>4751.4279999999999</v>
      </c>
      <c r="C2407" s="1">
        <v>42930</v>
      </c>
      <c r="D2407">
        <v>2459.27</v>
      </c>
      <c r="E2407" s="1">
        <v>42930</v>
      </c>
      <c r="F2407">
        <v>1.9843999999999999</v>
      </c>
      <c r="G2407" s="1">
        <v>40035</v>
      </c>
      <c r="H2407">
        <v>0.45874999999999999</v>
      </c>
      <c r="I2407" s="1">
        <v>42926</v>
      </c>
      <c r="J2407">
        <v>2424.5</v>
      </c>
      <c r="K2407" s="1">
        <v>42926</v>
      </c>
      <c r="L2407">
        <v>2422.5</v>
      </c>
      <c r="M2407" s="1">
        <v>42927</v>
      </c>
      <c r="N2407">
        <v>-2.2000000000000002</v>
      </c>
      <c r="O2407" s="2">
        <v>42926</v>
      </c>
      <c r="P2407" t="s">
        <v>68</v>
      </c>
      <c r="Q2407" s="2">
        <v>42993</v>
      </c>
      <c r="R2407" s="13"/>
      <c r="S2407" s="1">
        <v>42926</v>
      </c>
      <c r="T2407" t="s">
        <v>69</v>
      </c>
      <c r="U2407" s="2">
        <v>43084</v>
      </c>
      <c r="V2407" s="13"/>
      <c r="AC2407" s="1">
        <v>42958</v>
      </c>
      <c r="AD2407">
        <v>4141.0600000000004</v>
      </c>
    </row>
    <row r="2408" spans="1:30" x14ac:dyDescent="0.25">
      <c r="A2408" s="1">
        <v>42933</v>
      </c>
      <c r="B2408">
        <v>4751.33</v>
      </c>
      <c r="C2408" s="1">
        <v>42933</v>
      </c>
      <c r="D2408">
        <v>2459.14</v>
      </c>
      <c r="E2408" s="1">
        <v>42933</v>
      </c>
      <c r="F2408">
        <v>1.9851000000000001</v>
      </c>
      <c r="G2408" s="1">
        <v>40036</v>
      </c>
      <c r="H2408">
        <v>0.45438000000000001</v>
      </c>
      <c r="I2408" s="1">
        <v>42927</v>
      </c>
      <c r="J2408">
        <v>2424.5</v>
      </c>
      <c r="K2408" s="1">
        <v>42927</v>
      </c>
      <c r="L2408">
        <v>2422.25</v>
      </c>
      <c r="M2408" s="1">
        <v>42928</v>
      </c>
      <c r="N2408">
        <v>-2.2000000000000002</v>
      </c>
      <c r="O2408" s="2">
        <v>42927</v>
      </c>
      <c r="P2408" t="s">
        <v>68</v>
      </c>
      <c r="Q2408" s="2">
        <v>42993</v>
      </c>
      <c r="R2408" s="13"/>
      <c r="S2408" s="1">
        <v>42927</v>
      </c>
      <c r="T2408" t="s">
        <v>69</v>
      </c>
      <c r="U2408" s="2">
        <v>43084</v>
      </c>
      <c r="V2408" s="13"/>
      <c r="AC2408" s="1">
        <v>42961</v>
      </c>
      <c r="AD2408">
        <v>4157.1000000000004</v>
      </c>
    </row>
    <row r="2409" spans="1:30" x14ac:dyDescent="0.25">
      <c r="A2409" s="1">
        <v>42934</v>
      </c>
      <c r="B2409">
        <v>4754.2730000000001</v>
      </c>
      <c r="C2409" s="1">
        <v>42934</v>
      </c>
      <c r="D2409">
        <v>2460.61</v>
      </c>
      <c r="E2409" s="1">
        <v>42934</v>
      </c>
      <c r="F2409">
        <v>1.984</v>
      </c>
      <c r="G2409" s="1">
        <v>40037</v>
      </c>
      <c r="H2409">
        <v>0.44968999999999998</v>
      </c>
      <c r="I2409" s="1">
        <v>42928</v>
      </c>
      <c r="J2409">
        <v>2440</v>
      </c>
      <c r="K2409" s="1">
        <v>42928</v>
      </c>
      <c r="L2409">
        <v>2438</v>
      </c>
      <c r="M2409" s="1">
        <v>42929</v>
      </c>
      <c r="N2409">
        <v>-2.2000000000000002</v>
      </c>
      <c r="O2409" s="2">
        <v>42928</v>
      </c>
      <c r="P2409" t="s">
        <v>68</v>
      </c>
      <c r="Q2409" s="2">
        <v>42993</v>
      </c>
      <c r="R2409" s="13"/>
      <c r="S2409" s="1">
        <v>42928</v>
      </c>
      <c r="T2409" t="s">
        <v>69</v>
      </c>
      <c r="U2409" s="2">
        <v>43084</v>
      </c>
      <c r="V2409" s="13"/>
      <c r="AC2409" s="1">
        <v>42962</v>
      </c>
      <c r="AD2409">
        <v>4157.28</v>
      </c>
    </row>
    <row r="2410" spans="1:30" x14ac:dyDescent="0.25">
      <c r="A2410" s="1">
        <v>42935</v>
      </c>
      <c r="B2410">
        <v>4780.2449999999999</v>
      </c>
      <c r="C2410" s="1">
        <v>42935</v>
      </c>
      <c r="D2410">
        <v>2473.83</v>
      </c>
      <c r="E2410" s="1">
        <v>42935</v>
      </c>
      <c r="F2410">
        <v>1.9739</v>
      </c>
      <c r="G2410" s="1">
        <v>40038</v>
      </c>
      <c r="H2410">
        <v>0.44</v>
      </c>
      <c r="I2410" s="1">
        <v>42929</v>
      </c>
      <c r="J2410">
        <v>2445.5</v>
      </c>
      <c r="K2410" s="1">
        <v>42929</v>
      </c>
      <c r="L2410">
        <v>2443.5</v>
      </c>
      <c r="M2410" s="1">
        <v>42930</v>
      </c>
      <c r="N2410">
        <v>-2.2000000000000002</v>
      </c>
      <c r="O2410" s="2">
        <v>42929</v>
      </c>
      <c r="P2410" t="s">
        <v>68</v>
      </c>
      <c r="Q2410" s="2">
        <v>42993</v>
      </c>
      <c r="R2410" s="13"/>
      <c r="S2410" s="1">
        <v>42929</v>
      </c>
      <c r="T2410" t="s">
        <v>69</v>
      </c>
      <c r="U2410" s="2">
        <v>43084</v>
      </c>
      <c r="V2410" s="13"/>
      <c r="AC2410" s="1">
        <v>42963</v>
      </c>
      <c r="AD2410">
        <v>4155.99</v>
      </c>
    </row>
    <row r="2411" spans="1:30" x14ac:dyDescent="0.25">
      <c r="A2411" s="1">
        <v>42936</v>
      </c>
      <c r="B2411">
        <v>4779.8389999999999</v>
      </c>
      <c r="C2411" s="1">
        <v>42936</v>
      </c>
      <c r="D2411">
        <v>2473.4499999999998</v>
      </c>
      <c r="E2411" s="1">
        <v>42936</v>
      </c>
      <c r="F2411">
        <v>1.9746999999999999</v>
      </c>
      <c r="G2411" s="1">
        <v>40039</v>
      </c>
      <c r="H2411">
        <v>0.42937999999999998</v>
      </c>
      <c r="I2411" s="1">
        <v>42930</v>
      </c>
      <c r="J2411">
        <v>2456</v>
      </c>
      <c r="K2411" s="1">
        <v>42930</v>
      </c>
      <c r="L2411">
        <v>2454</v>
      </c>
      <c r="M2411" s="1">
        <v>42933</v>
      </c>
      <c r="N2411">
        <v>-2.2000000000000002</v>
      </c>
      <c r="O2411" s="2">
        <v>42930</v>
      </c>
      <c r="P2411" t="s">
        <v>68</v>
      </c>
      <c r="Q2411" s="2">
        <v>42993</v>
      </c>
      <c r="R2411" s="13"/>
      <c r="S2411" s="1">
        <v>42930</v>
      </c>
      <c r="T2411" t="s">
        <v>69</v>
      </c>
      <c r="U2411" s="2">
        <v>43084</v>
      </c>
      <c r="V2411" s="13"/>
      <c r="AC2411" s="1">
        <v>42964</v>
      </c>
      <c r="AD2411">
        <v>4172.9799999999996</v>
      </c>
    </row>
    <row r="2412" spans="1:30" x14ac:dyDescent="0.25">
      <c r="A2412" s="1">
        <v>42937</v>
      </c>
      <c r="B2412">
        <v>4778.0739999999996</v>
      </c>
      <c r="C2412" s="1">
        <v>42937</v>
      </c>
      <c r="D2412">
        <v>2472.54</v>
      </c>
      <c r="E2412" s="1">
        <v>42937</v>
      </c>
      <c r="F2412">
        <v>1.9754</v>
      </c>
      <c r="G2412" s="1">
        <v>40042</v>
      </c>
      <c r="H2412">
        <v>0.43125000000000002</v>
      </c>
      <c r="I2412" s="1">
        <v>42933</v>
      </c>
      <c r="J2412">
        <v>2458.5</v>
      </c>
      <c r="K2412" s="1">
        <v>42933</v>
      </c>
      <c r="L2412">
        <v>2456.5</v>
      </c>
      <c r="M2412" s="1">
        <v>42934</v>
      </c>
      <c r="N2412">
        <v>-2.2000000000000002</v>
      </c>
      <c r="O2412" s="2">
        <v>42933</v>
      </c>
      <c r="P2412" t="s">
        <v>68</v>
      </c>
      <c r="Q2412" s="2">
        <v>42993</v>
      </c>
      <c r="R2412" s="13"/>
      <c r="S2412" s="1">
        <v>42933</v>
      </c>
      <c r="T2412" t="s">
        <v>69</v>
      </c>
      <c r="U2412" s="2">
        <v>43084</v>
      </c>
      <c r="V2412" s="13"/>
      <c r="AC2412" s="1">
        <v>42965</v>
      </c>
      <c r="AD2412">
        <v>4169.29</v>
      </c>
    </row>
    <row r="2413" spans="1:30" x14ac:dyDescent="0.25">
      <c r="A2413" s="1">
        <v>42940</v>
      </c>
      <c r="B2413">
        <v>4773.1040000000003</v>
      </c>
      <c r="C2413" s="1">
        <v>42940</v>
      </c>
      <c r="D2413">
        <v>2469.91</v>
      </c>
      <c r="E2413" s="1">
        <v>42940</v>
      </c>
      <c r="F2413">
        <v>1.9781</v>
      </c>
      <c r="G2413" s="1">
        <v>40043</v>
      </c>
      <c r="H2413">
        <v>0.42499999999999999</v>
      </c>
      <c r="I2413" s="1">
        <v>42934</v>
      </c>
      <c r="J2413">
        <v>2457.75</v>
      </c>
      <c r="K2413" s="1">
        <v>42934</v>
      </c>
      <c r="L2413">
        <v>2455.5</v>
      </c>
      <c r="M2413" s="1">
        <v>42935</v>
      </c>
      <c r="N2413">
        <v>-2.2000000000000002</v>
      </c>
      <c r="O2413" s="2">
        <v>42934</v>
      </c>
      <c r="P2413" t="s">
        <v>68</v>
      </c>
      <c r="Q2413" s="2">
        <v>42993</v>
      </c>
      <c r="R2413" s="13"/>
      <c r="S2413" s="1">
        <v>42934</v>
      </c>
      <c r="T2413" t="s">
        <v>69</v>
      </c>
      <c r="U2413" s="2">
        <v>43084</v>
      </c>
      <c r="V2413" s="13"/>
      <c r="AC2413" s="1">
        <v>42968</v>
      </c>
      <c r="AD2413">
        <v>4171.33</v>
      </c>
    </row>
    <row r="2414" spans="1:30" x14ac:dyDescent="0.25">
      <c r="A2414" s="1">
        <v>42941</v>
      </c>
      <c r="B2414">
        <v>4787.0439999999999</v>
      </c>
      <c r="C2414" s="1">
        <v>42941</v>
      </c>
      <c r="D2414">
        <v>2477.13</v>
      </c>
      <c r="E2414" s="1">
        <v>42941</v>
      </c>
      <c r="F2414">
        <v>1.9723000000000002</v>
      </c>
      <c r="G2414" s="1">
        <v>40044</v>
      </c>
      <c r="H2414">
        <v>0.41875000000000001</v>
      </c>
      <c r="I2414" s="1">
        <v>42935</v>
      </c>
      <c r="J2414">
        <v>2471.5</v>
      </c>
      <c r="K2414" s="1">
        <v>42935</v>
      </c>
      <c r="L2414">
        <v>2469.25</v>
      </c>
      <c r="M2414" s="1">
        <v>42936</v>
      </c>
      <c r="N2414">
        <v>-2.2000000000000002</v>
      </c>
      <c r="O2414" s="2">
        <v>42935</v>
      </c>
      <c r="P2414" t="s">
        <v>68</v>
      </c>
      <c r="Q2414" s="2">
        <v>42993</v>
      </c>
      <c r="R2414" s="13"/>
      <c r="S2414" s="1">
        <v>42935</v>
      </c>
      <c r="T2414" t="s">
        <v>69</v>
      </c>
      <c r="U2414" s="2">
        <v>43084</v>
      </c>
      <c r="V2414" s="13"/>
      <c r="AC2414" s="1">
        <v>42969</v>
      </c>
      <c r="AD2414">
        <v>4183.29</v>
      </c>
    </row>
    <row r="2415" spans="1:30" x14ac:dyDescent="0.25">
      <c r="A2415" s="1">
        <v>42942</v>
      </c>
      <c r="B2415">
        <v>4788.4110000000001</v>
      </c>
      <c r="C2415" s="1">
        <v>42942</v>
      </c>
      <c r="D2415">
        <v>2477.83</v>
      </c>
      <c r="E2415" s="1">
        <v>42942</v>
      </c>
      <c r="F2415">
        <v>1.9685999999999999</v>
      </c>
      <c r="G2415" s="1">
        <v>40045</v>
      </c>
      <c r="H2415">
        <v>0.40688000000000002</v>
      </c>
      <c r="I2415" s="1">
        <v>42936</v>
      </c>
      <c r="J2415">
        <v>2471.25</v>
      </c>
      <c r="K2415" s="1">
        <v>42936</v>
      </c>
      <c r="L2415">
        <v>2469</v>
      </c>
      <c r="M2415" s="1">
        <v>42937</v>
      </c>
      <c r="N2415">
        <v>-2.2000000000000002</v>
      </c>
      <c r="O2415" s="2">
        <v>42936</v>
      </c>
      <c r="P2415" t="s">
        <v>68</v>
      </c>
      <c r="Q2415" s="2">
        <v>42993</v>
      </c>
      <c r="R2415" s="13"/>
      <c r="S2415" s="1">
        <v>42936</v>
      </c>
      <c r="T2415" t="s">
        <v>69</v>
      </c>
      <c r="U2415" s="2">
        <v>43084</v>
      </c>
      <c r="V2415" s="13"/>
      <c r="AC2415" s="1">
        <v>42970</v>
      </c>
      <c r="AD2415">
        <v>4186.66</v>
      </c>
    </row>
    <row r="2416" spans="1:30" x14ac:dyDescent="0.25">
      <c r="A2416" s="1">
        <v>42943</v>
      </c>
      <c r="B2416">
        <v>4784.2569999999996</v>
      </c>
      <c r="C2416" s="1">
        <v>42943</v>
      </c>
      <c r="D2416">
        <v>2475.42</v>
      </c>
      <c r="E2416" s="1">
        <v>42943</v>
      </c>
      <c r="F2416">
        <v>1.9715</v>
      </c>
      <c r="G2416" s="1">
        <v>40046</v>
      </c>
      <c r="H2416">
        <v>0.39312999999999998</v>
      </c>
      <c r="I2416" s="1">
        <v>42937</v>
      </c>
      <c r="J2416">
        <v>2469.5</v>
      </c>
      <c r="K2416" s="1">
        <v>42937</v>
      </c>
      <c r="L2416">
        <v>2467.25</v>
      </c>
      <c r="M2416" s="1">
        <v>42940</v>
      </c>
      <c r="N2416">
        <v>-2.1</v>
      </c>
      <c r="O2416" s="2">
        <v>42937</v>
      </c>
      <c r="P2416" t="s">
        <v>68</v>
      </c>
      <c r="Q2416" s="2">
        <v>42993</v>
      </c>
      <c r="R2416" s="13"/>
      <c r="S2416" s="1">
        <v>42937</v>
      </c>
      <c r="T2416" t="s">
        <v>69</v>
      </c>
      <c r="U2416" s="2">
        <v>43084</v>
      </c>
      <c r="V2416" s="13"/>
      <c r="AC2416" s="1">
        <v>42971</v>
      </c>
      <c r="AD2416">
        <v>4188.0200000000004</v>
      </c>
    </row>
    <row r="2417" spans="1:30" x14ac:dyDescent="0.25">
      <c r="A2417" s="1">
        <v>42944</v>
      </c>
      <c r="B2417">
        <v>4778.0150000000003</v>
      </c>
      <c r="C2417" s="1">
        <v>42944</v>
      </c>
      <c r="D2417">
        <v>2472.1</v>
      </c>
      <c r="E2417" s="1">
        <v>42944</v>
      </c>
      <c r="F2417">
        <v>1.9744999999999999</v>
      </c>
      <c r="G2417" s="1">
        <v>40049</v>
      </c>
      <c r="H2417">
        <v>0.38688</v>
      </c>
      <c r="I2417" s="1">
        <v>42940</v>
      </c>
      <c r="J2417">
        <v>2468.5</v>
      </c>
      <c r="K2417" s="1">
        <v>42940</v>
      </c>
      <c r="L2417">
        <v>2466.25</v>
      </c>
      <c r="M2417" s="1">
        <v>42941</v>
      </c>
      <c r="N2417">
        <v>-1.9</v>
      </c>
      <c r="O2417" s="2">
        <v>42940</v>
      </c>
      <c r="P2417" t="s">
        <v>68</v>
      </c>
      <c r="Q2417" s="2">
        <v>42993</v>
      </c>
      <c r="R2417" s="13"/>
      <c r="S2417" s="1">
        <v>42940</v>
      </c>
      <c r="T2417" t="s">
        <v>69</v>
      </c>
      <c r="U2417" s="2">
        <v>43084</v>
      </c>
      <c r="V2417" s="13"/>
      <c r="AC2417" s="1">
        <v>42972</v>
      </c>
      <c r="AD2417">
        <v>4187.8100000000004</v>
      </c>
    </row>
    <row r="2418" spans="1:30" x14ac:dyDescent="0.25">
      <c r="A2418" s="1">
        <v>42947</v>
      </c>
      <c r="B2418">
        <v>4774.5600000000004</v>
      </c>
      <c r="C2418" s="1">
        <v>42947</v>
      </c>
      <c r="D2418">
        <v>2470.3000000000002</v>
      </c>
      <c r="E2418" s="1">
        <v>42947</v>
      </c>
      <c r="F2418">
        <v>1.9761</v>
      </c>
      <c r="G2418" s="1">
        <v>40050</v>
      </c>
      <c r="H2418">
        <v>0.38</v>
      </c>
      <c r="I2418" s="1">
        <v>42941</v>
      </c>
      <c r="J2418">
        <v>2474</v>
      </c>
      <c r="K2418" s="1">
        <v>42941</v>
      </c>
      <c r="L2418">
        <v>2472.25</v>
      </c>
      <c r="M2418" s="1">
        <v>42942</v>
      </c>
      <c r="N2418">
        <v>-1.9</v>
      </c>
      <c r="O2418" s="2">
        <v>42941</v>
      </c>
      <c r="P2418" t="s">
        <v>68</v>
      </c>
      <c r="Q2418" s="2">
        <v>42993</v>
      </c>
      <c r="R2418" s="13"/>
      <c r="S2418" s="1">
        <v>42941</v>
      </c>
      <c r="T2418" t="s">
        <v>69</v>
      </c>
      <c r="U2418" s="2">
        <v>43084</v>
      </c>
      <c r="V2418" s="13"/>
      <c r="AC2418" s="1">
        <v>42975</v>
      </c>
      <c r="AD2418">
        <v>4187.71</v>
      </c>
    </row>
    <row r="2419" spans="1:30" x14ac:dyDescent="0.25">
      <c r="A2419" s="1">
        <v>42948</v>
      </c>
      <c r="B2419">
        <v>4786.2659999999996</v>
      </c>
      <c r="C2419" s="1">
        <v>42948</v>
      </c>
      <c r="D2419">
        <v>2476.35</v>
      </c>
      <c r="E2419" s="1">
        <v>42948</v>
      </c>
      <c r="F2419">
        <v>1.9713000000000001</v>
      </c>
      <c r="G2419" s="1">
        <v>40051</v>
      </c>
      <c r="H2419">
        <v>0.37187999999999999</v>
      </c>
      <c r="I2419" s="1">
        <v>42942</v>
      </c>
      <c r="J2419">
        <v>2473.25</v>
      </c>
      <c r="K2419" s="1">
        <v>42942</v>
      </c>
      <c r="L2419">
        <v>2471.5</v>
      </c>
      <c r="M2419" s="1">
        <v>42943</v>
      </c>
      <c r="N2419">
        <v>-2</v>
      </c>
      <c r="O2419" s="2">
        <v>42942</v>
      </c>
      <c r="P2419" t="s">
        <v>68</v>
      </c>
      <c r="Q2419" s="2">
        <v>42993</v>
      </c>
      <c r="R2419" s="13"/>
      <c r="S2419" s="1">
        <v>42942</v>
      </c>
      <c r="T2419" t="s">
        <v>69</v>
      </c>
      <c r="U2419" s="2">
        <v>43084</v>
      </c>
      <c r="V2419" s="13"/>
      <c r="AC2419" s="1">
        <v>42976</v>
      </c>
      <c r="AD2419">
        <v>4187.6499999999996</v>
      </c>
    </row>
    <row r="2420" spans="1:30" x14ac:dyDescent="0.25">
      <c r="A2420" s="1">
        <v>42949</v>
      </c>
      <c r="B2420">
        <v>4789.5439999999999</v>
      </c>
      <c r="C2420" s="1">
        <v>42949</v>
      </c>
      <c r="D2420">
        <v>2477.5700000000002</v>
      </c>
      <c r="E2420" s="1">
        <v>42949</v>
      </c>
      <c r="F2420">
        <v>1.9714</v>
      </c>
      <c r="G2420" s="1">
        <v>40052</v>
      </c>
      <c r="H2420">
        <v>0.36063000000000001</v>
      </c>
      <c r="I2420" s="1">
        <v>42943</v>
      </c>
      <c r="J2420">
        <v>2472</v>
      </c>
      <c r="K2420" s="1">
        <v>42943</v>
      </c>
      <c r="L2420">
        <v>2470</v>
      </c>
      <c r="M2420" s="1">
        <v>42944</v>
      </c>
      <c r="N2420">
        <v>-2</v>
      </c>
      <c r="O2420" s="2">
        <v>42943</v>
      </c>
      <c r="P2420" t="s">
        <v>68</v>
      </c>
      <c r="Q2420" s="2">
        <v>42993</v>
      </c>
      <c r="R2420" s="13"/>
      <c r="S2420" s="1">
        <v>42943</v>
      </c>
      <c r="T2420" t="s">
        <v>69</v>
      </c>
      <c r="U2420" s="2">
        <v>43084</v>
      </c>
      <c r="V2420" s="13"/>
      <c r="AC2420" s="1">
        <v>42977</v>
      </c>
      <c r="AD2420">
        <v>4186.08</v>
      </c>
    </row>
    <row r="2421" spans="1:30" x14ac:dyDescent="0.25">
      <c r="A2421" s="1">
        <v>42950</v>
      </c>
      <c r="B2421">
        <v>4779.9859999999999</v>
      </c>
      <c r="C2421" s="1">
        <v>42950</v>
      </c>
      <c r="D2421">
        <v>2472.16</v>
      </c>
      <c r="E2421" s="1">
        <v>42950</v>
      </c>
      <c r="F2421">
        <v>1.978</v>
      </c>
      <c r="G2421" s="1">
        <v>40053</v>
      </c>
      <c r="H2421">
        <v>0.34749999999999998</v>
      </c>
      <c r="I2421" s="1">
        <v>42944</v>
      </c>
      <c r="J2421">
        <v>2470.25</v>
      </c>
      <c r="K2421" s="1">
        <v>42944</v>
      </c>
      <c r="L2421">
        <v>2468.25</v>
      </c>
      <c r="M2421" s="1">
        <v>42947</v>
      </c>
      <c r="N2421">
        <v>-2.1</v>
      </c>
      <c r="O2421" s="2">
        <v>42944</v>
      </c>
      <c r="P2421" t="s">
        <v>68</v>
      </c>
      <c r="Q2421" s="2">
        <v>42993</v>
      </c>
      <c r="R2421" s="13"/>
      <c r="S2421" s="1">
        <v>42944</v>
      </c>
      <c r="T2421" t="s">
        <v>69</v>
      </c>
      <c r="U2421" s="2">
        <v>43084</v>
      </c>
      <c r="V2421" s="13"/>
      <c r="AC2421" s="1">
        <v>42978</v>
      </c>
      <c r="AD2421">
        <v>4179.91</v>
      </c>
    </row>
    <row r="2422" spans="1:30" x14ac:dyDescent="0.25">
      <c r="A2422" s="1">
        <v>42951</v>
      </c>
      <c r="B2422">
        <v>4789.107</v>
      </c>
      <c r="C2422" s="1">
        <v>42951</v>
      </c>
      <c r="D2422">
        <v>2476.83</v>
      </c>
      <c r="E2422" s="1">
        <v>42951</v>
      </c>
      <c r="F2422">
        <v>1.9744000000000002</v>
      </c>
      <c r="G2422" s="1">
        <v>40056</v>
      </c>
      <c r="H2422">
        <v>0.34749999999999998</v>
      </c>
      <c r="I2422" s="1">
        <v>42947</v>
      </c>
      <c r="J2422">
        <v>2468</v>
      </c>
      <c r="K2422" s="1">
        <v>42947</v>
      </c>
      <c r="L2422">
        <v>2466</v>
      </c>
      <c r="M2422" s="1">
        <v>42948</v>
      </c>
      <c r="N2422">
        <v>-2</v>
      </c>
      <c r="O2422" s="2">
        <v>42947</v>
      </c>
      <c r="P2422" t="s">
        <v>68</v>
      </c>
      <c r="Q2422" s="2">
        <v>42993</v>
      </c>
      <c r="R2422" s="13"/>
      <c r="S2422" s="1">
        <v>42947</v>
      </c>
      <c r="T2422" t="s">
        <v>69</v>
      </c>
      <c r="U2422" s="2">
        <v>43084</v>
      </c>
      <c r="V2422" s="13"/>
      <c r="AC2422" s="1">
        <v>42979</v>
      </c>
      <c r="AD2422">
        <v>4176.51</v>
      </c>
    </row>
    <row r="2423" spans="1:30" x14ac:dyDescent="0.25">
      <c r="A2423" s="1">
        <v>42954</v>
      </c>
      <c r="B2423">
        <v>4797.1310000000003</v>
      </c>
      <c r="C2423" s="1">
        <v>42954</v>
      </c>
      <c r="D2423">
        <v>2480.91</v>
      </c>
      <c r="E2423" s="1">
        <v>42954</v>
      </c>
      <c r="F2423">
        <v>1.9715</v>
      </c>
      <c r="G2423" s="1">
        <v>40057</v>
      </c>
      <c r="H2423">
        <v>0.33438000000000001</v>
      </c>
      <c r="I2423" s="1">
        <v>42948</v>
      </c>
      <c r="J2423">
        <v>2472.25</v>
      </c>
      <c r="K2423" s="1">
        <v>42948</v>
      </c>
      <c r="L2423">
        <v>2470.25</v>
      </c>
      <c r="M2423" s="1">
        <v>42949</v>
      </c>
      <c r="N2423">
        <v>-2</v>
      </c>
      <c r="O2423" s="2">
        <v>42948</v>
      </c>
      <c r="P2423" t="s">
        <v>68</v>
      </c>
      <c r="Q2423" s="2">
        <v>42993</v>
      </c>
      <c r="R2423" s="13"/>
      <c r="S2423" s="1">
        <v>42948</v>
      </c>
      <c r="T2423" t="s">
        <v>69</v>
      </c>
      <c r="U2423" s="2">
        <v>43084</v>
      </c>
      <c r="V2423" s="13"/>
      <c r="AC2423" s="1">
        <v>42983</v>
      </c>
      <c r="AD2423">
        <v>4187.83</v>
      </c>
    </row>
    <row r="2424" spans="1:30" x14ac:dyDescent="0.25">
      <c r="A2424" s="1">
        <v>42955</v>
      </c>
      <c r="B2424">
        <v>4786.1229999999996</v>
      </c>
      <c r="C2424" s="1">
        <v>42955</v>
      </c>
      <c r="D2424">
        <v>2474.92</v>
      </c>
      <c r="E2424" s="1">
        <v>42955</v>
      </c>
      <c r="F2424">
        <v>1.9777</v>
      </c>
      <c r="G2424" s="1">
        <v>40058</v>
      </c>
      <c r="H2424">
        <v>0.33</v>
      </c>
      <c r="I2424" s="1">
        <v>42949</v>
      </c>
      <c r="J2424">
        <v>2473.5</v>
      </c>
      <c r="K2424" s="1">
        <v>42949</v>
      </c>
      <c r="L2424">
        <v>2471.5</v>
      </c>
      <c r="M2424" s="1">
        <v>42950</v>
      </c>
      <c r="N2424">
        <v>-2</v>
      </c>
      <c r="O2424" s="2">
        <v>42949</v>
      </c>
      <c r="P2424" t="s">
        <v>68</v>
      </c>
      <c r="Q2424" s="2">
        <v>42993</v>
      </c>
      <c r="R2424" s="13"/>
      <c r="S2424" s="1">
        <v>42949</v>
      </c>
      <c r="T2424" t="s">
        <v>69</v>
      </c>
      <c r="U2424" s="2">
        <v>43084</v>
      </c>
      <c r="V2424" s="13"/>
      <c r="AC2424" s="1">
        <v>42984</v>
      </c>
      <c r="AD2424">
        <v>4188.78</v>
      </c>
    </row>
    <row r="2425" spans="1:30" x14ac:dyDescent="0.25">
      <c r="A2425" s="1">
        <v>42956</v>
      </c>
      <c r="B2425">
        <v>4784.942</v>
      </c>
      <c r="C2425" s="1">
        <v>42956</v>
      </c>
      <c r="D2425">
        <v>2474.02</v>
      </c>
      <c r="E2425" s="1">
        <v>42956</v>
      </c>
      <c r="F2425">
        <v>1.9796</v>
      </c>
      <c r="G2425" s="1">
        <v>40059</v>
      </c>
      <c r="H2425">
        <v>0.32188</v>
      </c>
      <c r="I2425" s="1">
        <v>42950</v>
      </c>
      <c r="J2425">
        <v>2471.75</v>
      </c>
      <c r="K2425" s="1">
        <v>42950</v>
      </c>
      <c r="L2425">
        <v>2469.75</v>
      </c>
      <c r="M2425" s="1">
        <v>42951</v>
      </c>
      <c r="N2425">
        <v>-2</v>
      </c>
      <c r="O2425" s="2">
        <v>42950</v>
      </c>
      <c r="P2425" t="s">
        <v>68</v>
      </c>
      <c r="Q2425" s="2">
        <v>42993</v>
      </c>
      <c r="R2425" s="13"/>
      <c r="S2425" s="1">
        <v>42950</v>
      </c>
      <c r="T2425" t="s">
        <v>69</v>
      </c>
      <c r="U2425" s="2">
        <v>43084</v>
      </c>
      <c r="V2425" s="13"/>
      <c r="AC2425" s="1">
        <v>42985</v>
      </c>
      <c r="AD2425">
        <v>4188.75</v>
      </c>
    </row>
    <row r="2426" spans="1:30" x14ac:dyDescent="0.25">
      <c r="A2426" s="1">
        <v>42957</v>
      </c>
      <c r="B2426">
        <v>4717.4009999999998</v>
      </c>
      <c r="C2426" s="1">
        <v>42957</v>
      </c>
      <c r="D2426">
        <v>2438.21</v>
      </c>
      <c r="E2426" s="1">
        <v>42957</v>
      </c>
      <c r="F2426">
        <v>2.0108999999999999</v>
      </c>
      <c r="G2426" s="1">
        <v>40060</v>
      </c>
      <c r="H2426">
        <v>0.31437999999999999</v>
      </c>
      <c r="I2426" s="1">
        <v>42951</v>
      </c>
      <c r="J2426">
        <v>2472</v>
      </c>
      <c r="K2426" s="1">
        <v>42951</v>
      </c>
      <c r="L2426">
        <v>2470</v>
      </c>
      <c r="M2426" s="1">
        <v>42954</v>
      </c>
      <c r="N2426">
        <v>-2</v>
      </c>
      <c r="O2426" s="2">
        <v>42951</v>
      </c>
      <c r="P2426" t="s">
        <v>68</v>
      </c>
      <c r="Q2426" s="2">
        <v>42993</v>
      </c>
      <c r="R2426" s="13"/>
      <c r="S2426" s="1">
        <v>42951</v>
      </c>
      <c r="T2426" t="s">
        <v>69</v>
      </c>
      <c r="U2426" s="2">
        <v>43084</v>
      </c>
      <c r="V2426" s="13"/>
      <c r="AC2426" s="1">
        <v>42986</v>
      </c>
      <c r="AD2426">
        <v>4188.5</v>
      </c>
    </row>
    <row r="2427" spans="1:30" x14ac:dyDescent="0.25">
      <c r="A2427" s="1">
        <v>42958</v>
      </c>
      <c r="B2427">
        <v>4723.732</v>
      </c>
      <c r="C2427" s="1">
        <v>42958</v>
      </c>
      <c r="D2427">
        <v>2441.3200000000002</v>
      </c>
      <c r="E2427" s="1">
        <v>42958</v>
      </c>
      <c r="F2427">
        <v>2.0087000000000002</v>
      </c>
      <c r="G2427" s="1">
        <v>40064</v>
      </c>
      <c r="H2427">
        <v>0.30187999999999998</v>
      </c>
      <c r="I2427" s="1">
        <v>42954</v>
      </c>
      <c r="J2427">
        <v>2477.5</v>
      </c>
      <c r="K2427" s="1">
        <v>42954</v>
      </c>
      <c r="L2427">
        <v>2475.5</v>
      </c>
      <c r="M2427" s="1">
        <v>42955</v>
      </c>
      <c r="N2427">
        <v>-2</v>
      </c>
      <c r="O2427" s="2">
        <v>42954</v>
      </c>
      <c r="P2427" t="s">
        <v>68</v>
      </c>
      <c r="Q2427" s="2">
        <v>42993</v>
      </c>
      <c r="R2427" s="13"/>
      <c r="S2427" s="1">
        <v>42954</v>
      </c>
      <c r="T2427" t="s">
        <v>69</v>
      </c>
      <c r="U2427" s="2">
        <v>43084</v>
      </c>
      <c r="V2427" s="13"/>
      <c r="AC2427" s="1">
        <v>42989</v>
      </c>
      <c r="AD2427">
        <v>4191.21</v>
      </c>
    </row>
    <row r="2428" spans="1:30" x14ac:dyDescent="0.25">
      <c r="A2428" s="1">
        <v>42961</v>
      </c>
      <c r="B2428">
        <v>4771.4279999999999</v>
      </c>
      <c r="C2428" s="1">
        <v>42961</v>
      </c>
      <c r="D2428">
        <v>2465.84</v>
      </c>
      <c r="E2428" s="1">
        <v>42961</v>
      </c>
      <c r="F2428">
        <v>1.9889999999999999</v>
      </c>
      <c r="G2428" s="1">
        <v>40065</v>
      </c>
      <c r="H2428">
        <v>0.29869000000000001</v>
      </c>
      <c r="I2428" s="1">
        <v>42955</v>
      </c>
      <c r="J2428">
        <v>2472.75</v>
      </c>
      <c r="K2428" s="1">
        <v>42955</v>
      </c>
      <c r="L2428">
        <v>2470.75</v>
      </c>
      <c r="M2428" s="1">
        <v>42956</v>
      </c>
      <c r="N2428">
        <v>-1.9</v>
      </c>
      <c r="O2428" s="2">
        <v>42955</v>
      </c>
      <c r="P2428" t="s">
        <v>68</v>
      </c>
      <c r="Q2428" s="2">
        <v>42993</v>
      </c>
      <c r="R2428" s="13"/>
      <c r="S2428" s="1">
        <v>42955</v>
      </c>
      <c r="T2428" t="s">
        <v>69</v>
      </c>
      <c r="U2428" s="2">
        <v>43084</v>
      </c>
      <c r="V2428" s="13"/>
      <c r="AC2428" s="1">
        <v>42990</v>
      </c>
      <c r="AD2428">
        <v>4185.25</v>
      </c>
    </row>
    <row r="2429" spans="1:30" x14ac:dyDescent="0.25">
      <c r="A2429" s="1">
        <v>42962</v>
      </c>
      <c r="B2429">
        <v>4770.1530000000002</v>
      </c>
      <c r="C2429" s="1">
        <v>42962</v>
      </c>
      <c r="D2429">
        <v>2464.61</v>
      </c>
      <c r="E2429" s="1">
        <v>42962</v>
      </c>
      <c r="F2429">
        <v>1.9919</v>
      </c>
      <c r="G2429" s="1">
        <v>40066</v>
      </c>
      <c r="H2429">
        <v>0.29969000000000001</v>
      </c>
      <c r="I2429" s="1">
        <v>42956</v>
      </c>
      <c r="J2429">
        <v>2473</v>
      </c>
      <c r="K2429" s="1">
        <v>42956</v>
      </c>
      <c r="L2429">
        <v>2471</v>
      </c>
      <c r="M2429" s="1">
        <v>42957</v>
      </c>
      <c r="N2429">
        <v>-2</v>
      </c>
      <c r="O2429" s="2">
        <v>42956</v>
      </c>
      <c r="P2429" t="s">
        <v>68</v>
      </c>
      <c r="Q2429" s="2">
        <v>42993</v>
      </c>
      <c r="R2429" s="13"/>
      <c r="S2429" s="1">
        <v>42956</v>
      </c>
      <c r="T2429" t="s">
        <v>69</v>
      </c>
      <c r="U2429" s="2">
        <v>43084</v>
      </c>
      <c r="V2429" s="13"/>
      <c r="AC2429" s="1">
        <v>42991</v>
      </c>
      <c r="AD2429">
        <v>4183.8500000000004</v>
      </c>
    </row>
    <row r="2430" spans="1:30" x14ac:dyDescent="0.25">
      <c r="A2430" s="1">
        <v>42963</v>
      </c>
      <c r="B2430">
        <v>4778.2780000000002</v>
      </c>
      <c r="C2430" s="1">
        <v>42963</v>
      </c>
      <c r="D2430">
        <v>2468.11</v>
      </c>
      <c r="E2430" s="1">
        <v>42963</v>
      </c>
      <c r="F2430">
        <v>1.9915</v>
      </c>
      <c r="G2430" s="1">
        <v>40067</v>
      </c>
      <c r="H2430">
        <v>0.29899999999999999</v>
      </c>
      <c r="I2430" s="1">
        <v>42957</v>
      </c>
      <c r="J2430">
        <v>2437.5</v>
      </c>
      <c r="K2430" s="1">
        <v>42957</v>
      </c>
      <c r="L2430">
        <v>2435.5</v>
      </c>
      <c r="M2430" s="1">
        <v>42958</v>
      </c>
      <c r="N2430">
        <v>-1.9</v>
      </c>
      <c r="O2430" s="2">
        <v>42957</v>
      </c>
      <c r="P2430" t="s">
        <v>68</v>
      </c>
      <c r="Q2430" s="2">
        <v>42993</v>
      </c>
      <c r="R2430" s="13"/>
      <c r="S2430" s="1">
        <v>42957</v>
      </c>
      <c r="T2430" t="s">
        <v>69</v>
      </c>
      <c r="U2430" s="2">
        <v>43084</v>
      </c>
      <c r="V2430" s="13"/>
      <c r="AC2430" s="1">
        <v>42992</v>
      </c>
      <c r="AD2430">
        <v>4184.8599999999997</v>
      </c>
    </row>
    <row r="2431" spans="1:30" x14ac:dyDescent="0.25">
      <c r="A2431" s="1">
        <v>42964</v>
      </c>
      <c r="B2431">
        <v>4704.732</v>
      </c>
      <c r="C2431" s="1">
        <v>42964</v>
      </c>
      <c r="D2431">
        <v>2430.0100000000002</v>
      </c>
      <c r="E2431" s="1">
        <v>42964</v>
      </c>
      <c r="F2431">
        <v>2.0228999999999999</v>
      </c>
      <c r="G2431" s="1">
        <v>40070</v>
      </c>
      <c r="H2431">
        <v>0.29499999999999998</v>
      </c>
      <c r="I2431" s="1">
        <v>42958</v>
      </c>
      <c r="J2431">
        <v>2440</v>
      </c>
      <c r="K2431" s="1">
        <v>42958</v>
      </c>
      <c r="L2431">
        <v>2438.25</v>
      </c>
      <c r="M2431" s="1">
        <v>42961</v>
      </c>
      <c r="N2431">
        <v>-1.9</v>
      </c>
      <c r="O2431" s="2">
        <v>42958</v>
      </c>
      <c r="P2431" t="s">
        <v>68</v>
      </c>
      <c r="Q2431" s="2">
        <v>42993</v>
      </c>
      <c r="R2431" s="13"/>
      <c r="S2431" s="1">
        <v>42958</v>
      </c>
      <c r="T2431" t="s">
        <v>69</v>
      </c>
      <c r="U2431" s="2">
        <v>43084</v>
      </c>
      <c r="V2431" s="13"/>
      <c r="AC2431" s="1">
        <v>42993</v>
      </c>
      <c r="AD2431">
        <v>4183.45</v>
      </c>
    </row>
    <row r="2432" spans="1:30" x14ac:dyDescent="0.25">
      <c r="A2432" s="1">
        <v>42965</v>
      </c>
      <c r="B2432">
        <v>4696.22</v>
      </c>
      <c r="C2432" s="1">
        <v>42965</v>
      </c>
      <c r="D2432">
        <v>2425.5500000000002</v>
      </c>
      <c r="E2432" s="1">
        <v>42965</v>
      </c>
      <c r="F2432">
        <v>2.0270999999999999</v>
      </c>
      <c r="G2432" s="1">
        <v>40071</v>
      </c>
      <c r="H2432">
        <v>0.29337999999999997</v>
      </c>
      <c r="I2432" s="1">
        <v>42961</v>
      </c>
      <c r="J2432">
        <v>2463.5</v>
      </c>
      <c r="K2432" s="1">
        <v>42961</v>
      </c>
      <c r="L2432">
        <v>2461.5</v>
      </c>
      <c r="M2432" s="1">
        <v>42962</v>
      </c>
      <c r="N2432">
        <v>-1.9</v>
      </c>
      <c r="O2432" s="2">
        <v>42961</v>
      </c>
      <c r="P2432" t="s">
        <v>68</v>
      </c>
      <c r="Q2432" s="2">
        <v>42993</v>
      </c>
      <c r="R2432" s="13"/>
      <c r="S2432" s="1">
        <v>42961</v>
      </c>
      <c r="T2432" t="s">
        <v>69</v>
      </c>
      <c r="U2432" s="2">
        <v>43084</v>
      </c>
      <c r="V2432" s="13"/>
      <c r="AC2432" s="1">
        <v>42996</v>
      </c>
      <c r="AD2432">
        <v>4182.8500000000004</v>
      </c>
    </row>
    <row r="2433" spans="1:30" x14ac:dyDescent="0.25">
      <c r="A2433" s="1">
        <v>42968</v>
      </c>
      <c r="B2433">
        <v>4701.8159999999998</v>
      </c>
      <c r="C2433" s="1">
        <v>42968</v>
      </c>
      <c r="D2433">
        <v>2428.37</v>
      </c>
      <c r="E2433" s="1">
        <v>42968</v>
      </c>
      <c r="F2433">
        <v>2.0249000000000001</v>
      </c>
      <c r="G2433" s="1">
        <v>40072</v>
      </c>
      <c r="H2433">
        <v>0.29187999999999997</v>
      </c>
      <c r="I2433" s="1">
        <v>42962</v>
      </c>
      <c r="J2433">
        <v>2463.75</v>
      </c>
      <c r="K2433" s="1">
        <v>42962</v>
      </c>
      <c r="L2433">
        <v>2461.75</v>
      </c>
      <c r="M2433" s="1">
        <v>42963</v>
      </c>
      <c r="N2433">
        <v>-1.9</v>
      </c>
      <c r="O2433" s="2">
        <v>42962</v>
      </c>
      <c r="P2433" t="s">
        <v>68</v>
      </c>
      <c r="Q2433" s="2">
        <v>42993</v>
      </c>
      <c r="R2433" s="13"/>
      <c r="S2433" s="1">
        <v>42962</v>
      </c>
      <c r="T2433" t="s">
        <v>69</v>
      </c>
      <c r="U2433" s="2">
        <v>43084</v>
      </c>
      <c r="V2433" s="13"/>
      <c r="AC2433" s="1">
        <v>42997</v>
      </c>
      <c r="AD2433">
        <v>4182.34</v>
      </c>
    </row>
    <row r="2434" spans="1:30" x14ac:dyDescent="0.25">
      <c r="A2434" s="1">
        <v>42969</v>
      </c>
      <c r="B2434">
        <v>4748.7269999999999</v>
      </c>
      <c r="C2434" s="1">
        <v>42969</v>
      </c>
      <c r="D2434">
        <v>2452.5100000000002</v>
      </c>
      <c r="E2434" s="1">
        <v>42969</v>
      </c>
      <c r="F2434">
        <v>2.0053999999999998</v>
      </c>
      <c r="G2434" s="1">
        <v>40073</v>
      </c>
      <c r="H2434">
        <v>0.29187999999999997</v>
      </c>
      <c r="I2434" s="1">
        <v>42963</v>
      </c>
      <c r="J2434">
        <v>2467.5</v>
      </c>
      <c r="K2434" s="1">
        <v>42963</v>
      </c>
      <c r="L2434">
        <v>2465.5</v>
      </c>
      <c r="M2434" s="1">
        <v>42964</v>
      </c>
      <c r="N2434">
        <v>-2.1</v>
      </c>
      <c r="O2434" s="2">
        <v>42963</v>
      </c>
      <c r="P2434" t="s">
        <v>68</v>
      </c>
      <c r="Q2434" s="2">
        <v>42993</v>
      </c>
      <c r="R2434" s="13"/>
      <c r="S2434" s="1">
        <v>42963</v>
      </c>
      <c r="T2434" t="s">
        <v>69</v>
      </c>
      <c r="U2434" s="2">
        <v>43084</v>
      </c>
      <c r="V2434" s="13"/>
      <c r="AC2434" s="1">
        <v>42998</v>
      </c>
      <c r="AD2434">
        <v>4182.03</v>
      </c>
    </row>
    <row r="2435" spans="1:30" x14ac:dyDescent="0.25">
      <c r="A2435" s="1">
        <v>42970</v>
      </c>
      <c r="B2435">
        <v>4732.7560000000003</v>
      </c>
      <c r="C2435" s="1">
        <v>42970</v>
      </c>
      <c r="D2435">
        <v>2444.04</v>
      </c>
      <c r="E2435" s="1">
        <v>42970</v>
      </c>
      <c r="F2435">
        <v>2.0131000000000001</v>
      </c>
      <c r="G2435" s="1">
        <v>40074</v>
      </c>
      <c r="H2435">
        <v>0.28938000000000003</v>
      </c>
      <c r="I2435" s="1">
        <v>42964</v>
      </c>
      <c r="J2435">
        <v>2429.5</v>
      </c>
      <c r="K2435" s="1">
        <v>42964</v>
      </c>
      <c r="L2435">
        <v>2427.5</v>
      </c>
      <c r="M2435" s="1">
        <v>42965</v>
      </c>
      <c r="N2435">
        <v>-2</v>
      </c>
      <c r="O2435" s="2">
        <v>42964</v>
      </c>
      <c r="P2435" t="s">
        <v>68</v>
      </c>
      <c r="Q2435" s="2">
        <v>42993</v>
      </c>
      <c r="R2435" s="13"/>
      <c r="S2435" s="1">
        <v>42964</v>
      </c>
      <c r="T2435" t="s">
        <v>69</v>
      </c>
      <c r="U2435" s="2">
        <v>43084</v>
      </c>
      <c r="V2435" s="13"/>
      <c r="AC2435" s="1">
        <v>42999</v>
      </c>
      <c r="AD2435">
        <v>4183.2700000000004</v>
      </c>
    </row>
    <row r="2436" spans="1:30" x14ac:dyDescent="0.25">
      <c r="A2436" s="1">
        <v>42971</v>
      </c>
      <c r="B2436">
        <v>4723.0280000000002</v>
      </c>
      <c r="C2436" s="1">
        <v>42971</v>
      </c>
      <c r="D2436">
        <v>2438.9699999999998</v>
      </c>
      <c r="E2436" s="1">
        <v>42971</v>
      </c>
      <c r="F2436">
        <v>2.0173999999999999</v>
      </c>
      <c r="G2436" s="1">
        <v>40077</v>
      </c>
      <c r="H2436">
        <v>0.28938000000000003</v>
      </c>
      <c r="I2436" s="1">
        <v>42965</v>
      </c>
      <c r="J2436">
        <v>2426.75</v>
      </c>
      <c r="K2436" s="1">
        <v>42965</v>
      </c>
      <c r="L2436">
        <v>2424.75</v>
      </c>
      <c r="M2436" s="1">
        <v>42968</v>
      </c>
      <c r="N2436">
        <v>-2.1</v>
      </c>
      <c r="O2436" s="2">
        <v>42965</v>
      </c>
      <c r="P2436" t="s">
        <v>68</v>
      </c>
      <c r="Q2436" s="2">
        <v>42993</v>
      </c>
      <c r="R2436" s="13"/>
      <c r="S2436" s="1">
        <v>42965</v>
      </c>
      <c r="T2436" t="s">
        <v>69</v>
      </c>
      <c r="U2436" s="2">
        <v>43084</v>
      </c>
      <c r="V2436" s="13"/>
      <c r="AC2436" s="1">
        <v>43000</v>
      </c>
      <c r="AD2436">
        <v>4183.42</v>
      </c>
    </row>
    <row r="2437" spans="1:30" x14ac:dyDescent="0.25">
      <c r="A2437" s="1">
        <v>42972</v>
      </c>
      <c r="B2437">
        <v>4731.4629999999997</v>
      </c>
      <c r="C2437" s="1">
        <v>42972</v>
      </c>
      <c r="D2437">
        <v>2443.0500000000002</v>
      </c>
      <c r="E2437" s="1">
        <v>42972</v>
      </c>
      <c r="F2437">
        <v>2.0146000000000002</v>
      </c>
      <c r="G2437" s="1">
        <v>40078</v>
      </c>
      <c r="H2437">
        <v>0.28563</v>
      </c>
      <c r="I2437" s="1">
        <v>42968</v>
      </c>
      <c r="J2437">
        <v>2428</v>
      </c>
      <c r="K2437" s="1">
        <v>42968</v>
      </c>
      <c r="L2437">
        <v>2426</v>
      </c>
      <c r="M2437" s="1">
        <v>42969</v>
      </c>
      <c r="N2437">
        <v>-2.1</v>
      </c>
      <c r="O2437" s="2">
        <v>42968</v>
      </c>
      <c r="P2437" t="s">
        <v>68</v>
      </c>
      <c r="Q2437" s="2">
        <v>42993</v>
      </c>
      <c r="R2437" s="13"/>
      <c r="S2437" s="1">
        <v>42968</v>
      </c>
      <c r="T2437" t="s">
        <v>69</v>
      </c>
      <c r="U2437" s="2">
        <v>43084</v>
      </c>
      <c r="V2437" s="13"/>
      <c r="AC2437" s="1">
        <v>43003</v>
      </c>
      <c r="AD2437">
        <v>4182.96</v>
      </c>
    </row>
    <row r="2438" spans="1:30" x14ac:dyDescent="0.25">
      <c r="A2438" s="1">
        <v>42975</v>
      </c>
      <c r="B2438">
        <v>4733.9709999999995</v>
      </c>
      <c r="C2438" s="1">
        <v>42975</v>
      </c>
      <c r="D2438">
        <v>2444.2399999999998</v>
      </c>
      <c r="E2438" s="1">
        <v>42975</v>
      </c>
      <c r="F2438">
        <v>2.0139</v>
      </c>
      <c r="G2438" s="1">
        <v>40079</v>
      </c>
      <c r="H2438">
        <v>0.28499999999999998</v>
      </c>
      <c r="I2438" s="1">
        <v>42969</v>
      </c>
      <c r="J2438">
        <v>2452.75</v>
      </c>
      <c r="K2438" s="1">
        <v>42969</v>
      </c>
      <c r="L2438">
        <v>2450.75</v>
      </c>
      <c r="M2438" s="1">
        <v>42970</v>
      </c>
      <c r="N2438">
        <v>-2.1</v>
      </c>
      <c r="O2438" s="2">
        <v>42969</v>
      </c>
      <c r="P2438" t="s">
        <v>68</v>
      </c>
      <c r="Q2438" s="2">
        <v>42993</v>
      </c>
      <c r="R2438" s="13"/>
      <c r="S2438" s="1">
        <v>42969</v>
      </c>
      <c r="T2438" t="s">
        <v>69</v>
      </c>
      <c r="U2438" s="2">
        <v>43084</v>
      </c>
      <c r="V2438" s="13"/>
      <c r="AC2438" s="1">
        <v>43004</v>
      </c>
      <c r="AD2438">
        <v>4182.97</v>
      </c>
    </row>
    <row r="2439" spans="1:30" x14ac:dyDescent="0.25">
      <c r="A2439" s="1">
        <v>42976</v>
      </c>
      <c r="B2439">
        <v>4738.6229999999996</v>
      </c>
      <c r="C2439" s="1">
        <v>42976</v>
      </c>
      <c r="D2439">
        <v>2446.3000000000002</v>
      </c>
      <c r="E2439" s="1">
        <v>42976</v>
      </c>
      <c r="F2439">
        <v>2.0137</v>
      </c>
      <c r="G2439" s="1">
        <v>40080</v>
      </c>
      <c r="H2439">
        <v>0.28312999999999999</v>
      </c>
      <c r="I2439" s="1">
        <v>42970</v>
      </c>
      <c r="J2439">
        <v>2441.5</v>
      </c>
      <c r="K2439" s="1">
        <v>42970</v>
      </c>
      <c r="L2439">
        <v>2439.5</v>
      </c>
      <c r="M2439" s="1">
        <v>42971</v>
      </c>
      <c r="N2439">
        <v>-2.1</v>
      </c>
      <c r="O2439" s="2">
        <v>42970</v>
      </c>
      <c r="P2439" t="s">
        <v>68</v>
      </c>
      <c r="Q2439" s="2">
        <v>42993</v>
      </c>
      <c r="R2439" s="13"/>
      <c r="S2439" s="1">
        <v>42970</v>
      </c>
      <c r="T2439" t="s">
        <v>69</v>
      </c>
      <c r="U2439" s="2">
        <v>43084</v>
      </c>
      <c r="V2439" s="13"/>
      <c r="AC2439" s="1">
        <v>43005</v>
      </c>
      <c r="AD2439">
        <v>4184.1099999999997</v>
      </c>
    </row>
    <row r="2440" spans="1:30" x14ac:dyDescent="0.25">
      <c r="A2440" s="1">
        <v>42977</v>
      </c>
      <c r="B2440">
        <v>4761.723</v>
      </c>
      <c r="C2440" s="1">
        <v>42977</v>
      </c>
      <c r="D2440">
        <v>2457.59</v>
      </c>
      <c r="E2440" s="1">
        <v>42977</v>
      </c>
      <c r="F2440">
        <v>2.0081000000000002</v>
      </c>
      <c r="G2440" s="1">
        <v>40081</v>
      </c>
      <c r="H2440">
        <v>0.28249999999999997</v>
      </c>
      <c r="I2440" s="1">
        <v>42971</v>
      </c>
      <c r="J2440">
        <v>2440.75</v>
      </c>
      <c r="K2440" s="1">
        <v>42971</v>
      </c>
      <c r="L2440">
        <v>2438.75</v>
      </c>
      <c r="M2440" s="1">
        <v>42972</v>
      </c>
      <c r="N2440">
        <v>-2</v>
      </c>
      <c r="O2440" s="2">
        <v>42971</v>
      </c>
      <c r="P2440" t="s">
        <v>68</v>
      </c>
      <c r="Q2440" s="2">
        <v>42993</v>
      </c>
      <c r="R2440" s="13"/>
      <c r="S2440" s="1">
        <v>42971</v>
      </c>
      <c r="T2440" t="s">
        <v>69</v>
      </c>
      <c r="U2440" s="2">
        <v>43084</v>
      </c>
      <c r="V2440" s="13"/>
      <c r="AC2440" s="1">
        <v>43006</v>
      </c>
      <c r="AD2440">
        <v>4183.34</v>
      </c>
    </row>
    <row r="2441" spans="1:30" x14ac:dyDescent="0.25">
      <c r="A2441" s="1">
        <v>42978</v>
      </c>
      <c r="B2441">
        <v>4789.1760000000004</v>
      </c>
      <c r="C2441" s="1">
        <v>42978</v>
      </c>
      <c r="D2441">
        <v>2471.65</v>
      </c>
      <c r="E2441" s="1">
        <v>42978</v>
      </c>
      <c r="F2441">
        <v>2.0022000000000002</v>
      </c>
      <c r="G2441" s="1">
        <v>40084</v>
      </c>
      <c r="H2441">
        <v>0.28249999999999997</v>
      </c>
      <c r="I2441" s="1">
        <v>42972</v>
      </c>
      <c r="J2441">
        <v>2442.5</v>
      </c>
      <c r="K2441" s="1">
        <v>42972</v>
      </c>
      <c r="L2441">
        <v>2440.5</v>
      </c>
      <c r="M2441" s="1">
        <v>42975</v>
      </c>
      <c r="N2441">
        <v>-2</v>
      </c>
      <c r="O2441" s="2">
        <v>42972</v>
      </c>
      <c r="P2441" t="s">
        <v>68</v>
      </c>
      <c r="Q2441" s="2">
        <v>42993</v>
      </c>
      <c r="R2441" s="13"/>
      <c r="S2441" s="1">
        <v>42972</v>
      </c>
      <c r="T2441" t="s">
        <v>69</v>
      </c>
      <c r="U2441" s="2">
        <v>43084</v>
      </c>
      <c r="V2441" s="13"/>
      <c r="AC2441" s="1">
        <v>43007</v>
      </c>
      <c r="AD2441">
        <v>4180.78</v>
      </c>
    </row>
    <row r="2442" spans="1:30" x14ac:dyDescent="0.25">
      <c r="A2442" s="1">
        <v>42979</v>
      </c>
      <c r="B2442">
        <v>4798.9870000000001</v>
      </c>
      <c r="C2442" s="1">
        <v>42979</v>
      </c>
      <c r="D2442">
        <v>2476.5500000000002</v>
      </c>
      <c r="E2442" s="1">
        <v>42979</v>
      </c>
      <c r="F2442">
        <v>2.0001000000000002</v>
      </c>
      <c r="G2442" s="1">
        <v>40085</v>
      </c>
      <c r="H2442">
        <v>0.28969</v>
      </c>
      <c r="I2442" s="1">
        <v>42975</v>
      </c>
      <c r="J2442">
        <v>2443.75</v>
      </c>
      <c r="K2442" s="1">
        <v>42975</v>
      </c>
      <c r="L2442">
        <v>2441.75</v>
      </c>
      <c r="M2442" s="1">
        <v>42976</v>
      </c>
      <c r="N2442">
        <v>-2</v>
      </c>
      <c r="O2442" s="2">
        <v>42975</v>
      </c>
      <c r="P2442" t="s">
        <v>68</v>
      </c>
      <c r="Q2442" s="2">
        <v>42993</v>
      </c>
      <c r="R2442" s="13"/>
      <c r="S2442" s="1">
        <v>42975</v>
      </c>
      <c r="T2442" t="s">
        <v>69</v>
      </c>
      <c r="U2442" s="2">
        <v>43084</v>
      </c>
      <c r="V2442" s="13"/>
      <c r="AC2442" s="1">
        <v>43010</v>
      </c>
      <c r="AD2442">
        <v>4176.4399999999996</v>
      </c>
    </row>
    <row r="2443" spans="1:30" x14ac:dyDescent="0.25">
      <c r="A2443" s="1">
        <v>42983</v>
      </c>
      <c r="B2443">
        <v>4762.7460000000001</v>
      </c>
      <c r="C2443" s="1">
        <v>42983</v>
      </c>
      <c r="D2443">
        <v>2457.85</v>
      </c>
      <c r="E2443" s="1">
        <v>42983</v>
      </c>
      <c r="F2443">
        <v>2.0154000000000001</v>
      </c>
      <c r="G2443" s="1">
        <v>40086</v>
      </c>
      <c r="H2443">
        <v>0.28688000000000002</v>
      </c>
      <c r="I2443" s="1">
        <v>42976</v>
      </c>
      <c r="J2443">
        <v>2447</v>
      </c>
      <c r="K2443" s="1">
        <v>42976</v>
      </c>
      <c r="L2443">
        <v>2445</v>
      </c>
      <c r="M2443" s="1">
        <v>42977</v>
      </c>
      <c r="N2443">
        <v>-2</v>
      </c>
      <c r="O2443" s="2">
        <v>42976</v>
      </c>
      <c r="P2443" t="s">
        <v>68</v>
      </c>
      <c r="Q2443" s="2">
        <v>42993</v>
      </c>
      <c r="R2443" s="13"/>
      <c r="S2443" s="1">
        <v>42976</v>
      </c>
      <c r="T2443" t="s">
        <v>69</v>
      </c>
      <c r="U2443" s="2">
        <v>43084</v>
      </c>
      <c r="V2443" s="13"/>
      <c r="AC2443" s="1">
        <v>43011</v>
      </c>
      <c r="AD2443">
        <v>4173.38</v>
      </c>
    </row>
    <row r="2444" spans="1:30" x14ac:dyDescent="0.25">
      <c r="A2444" s="1">
        <v>42984</v>
      </c>
      <c r="B2444">
        <v>4777.6880000000001</v>
      </c>
      <c r="C2444" s="1">
        <v>42984</v>
      </c>
      <c r="D2444">
        <v>2465.54</v>
      </c>
      <c r="E2444" s="1">
        <v>42984</v>
      </c>
      <c r="F2444">
        <v>2.0095999999999998</v>
      </c>
      <c r="G2444" s="1">
        <v>40087</v>
      </c>
      <c r="H2444">
        <v>0.28438000000000002</v>
      </c>
      <c r="I2444" s="1">
        <v>42977</v>
      </c>
      <c r="J2444">
        <v>2455.75</v>
      </c>
      <c r="K2444" s="1">
        <v>42977</v>
      </c>
      <c r="L2444">
        <v>2453.75</v>
      </c>
      <c r="M2444" s="1">
        <v>42978</v>
      </c>
      <c r="N2444">
        <v>-2</v>
      </c>
      <c r="O2444" s="2">
        <v>42977</v>
      </c>
      <c r="P2444" t="s">
        <v>68</v>
      </c>
      <c r="Q2444" s="2">
        <v>42993</v>
      </c>
      <c r="R2444" s="13"/>
      <c r="S2444" s="1">
        <v>42977</v>
      </c>
      <c r="T2444" t="s">
        <v>69</v>
      </c>
      <c r="U2444" s="2">
        <v>43084</v>
      </c>
      <c r="V2444" s="13"/>
      <c r="AC2444" s="1">
        <v>43012</v>
      </c>
      <c r="AD2444">
        <v>4171.78</v>
      </c>
    </row>
    <row r="2445" spans="1:30" x14ac:dyDescent="0.25">
      <c r="A2445" s="1">
        <v>42985</v>
      </c>
      <c r="B2445">
        <v>4777.9279999999999</v>
      </c>
      <c r="C2445" s="1">
        <v>42985</v>
      </c>
      <c r="D2445">
        <v>2465.1</v>
      </c>
      <c r="E2445" s="1">
        <v>42985</v>
      </c>
      <c r="F2445">
        <v>2.012</v>
      </c>
      <c r="G2445" s="1">
        <v>40088</v>
      </c>
      <c r="H2445">
        <v>0.28405999999999998</v>
      </c>
      <c r="I2445" s="1">
        <v>42978</v>
      </c>
      <c r="J2445">
        <v>2470</v>
      </c>
      <c r="K2445" s="1">
        <v>42978</v>
      </c>
      <c r="L2445">
        <v>2468</v>
      </c>
      <c r="M2445" s="1">
        <v>42979</v>
      </c>
      <c r="N2445">
        <v>-1.9</v>
      </c>
      <c r="O2445" s="2">
        <v>42978</v>
      </c>
      <c r="P2445" t="s">
        <v>68</v>
      </c>
      <c r="Q2445" s="2">
        <v>42993</v>
      </c>
      <c r="R2445" s="13"/>
      <c r="S2445" s="1">
        <v>42978</v>
      </c>
      <c r="T2445" t="s">
        <v>69</v>
      </c>
      <c r="U2445" s="2">
        <v>43084</v>
      </c>
      <c r="V2445" s="13"/>
      <c r="AC2445" s="1">
        <v>43013</v>
      </c>
      <c r="AD2445">
        <v>4166.0600000000004</v>
      </c>
    </row>
    <row r="2446" spans="1:30" x14ac:dyDescent="0.25">
      <c r="A2446" s="1">
        <v>42986</v>
      </c>
      <c r="B2446">
        <v>4771.0190000000002</v>
      </c>
      <c r="C2446" s="1">
        <v>42986</v>
      </c>
      <c r="D2446">
        <v>2461.4299999999998</v>
      </c>
      <c r="E2446" s="1">
        <v>42986</v>
      </c>
      <c r="F2446">
        <v>2.0154000000000001</v>
      </c>
      <c r="G2446" s="1">
        <v>40091</v>
      </c>
      <c r="H2446">
        <v>0.28405999999999998</v>
      </c>
      <c r="I2446" s="1">
        <v>42979</v>
      </c>
      <c r="J2446">
        <v>2474.25</v>
      </c>
      <c r="K2446" s="1">
        <v>42979</v>
      </c>
      <c r="L2446">
        <v>2472.25</v>
      </c>
      <c r="M2446" s="1">
        <v>42983</v>
      </c>
      <c r="N2446">
        <v>-1.8</v>
      </c>
      <c r="O2446" s="2">
        <v>42979</v>
      </c>
      <c r="P2446" t="s">
        <v>68</v>
      </c>
      <c r="Q2446" s="2">
        <v>42993</v>
      </c>
      <c r="R2446" s="13"/>
      <c r="S2446" s="1">
        <v>42979</v>
      </c>
      <c r="T2446" t="s">
        <v>69</v>
      </c>
      <c r="U2446" s="2">
        <v>43084</v>
      </c>
      <c r="V2446" s="13"/>
      <c r="AC2446" s="1">
        <v>43014</v>
      </c>
      <c r="AD2446">
        <v>4167.12</v>
      </c>
    </row>
    <row r="2447" spans="1:30" x14ac:dyDescent="0.25">
      <c r="A2447" s="1">
        <v>42989</v>
      </c>
      <c r="B2447">
        <v>4822.799</v>
      </c>
      <c r="C2447" s="1">
        <v>42989</v>
      </c>
      <c r="D2447">
        <v>2488.11</v>
      </c>
      <c r="E2447" s="1">
        <v>42989</v>
      </c>
      <c r="F2447">
        <v>1.9939</v>
      </c>
      <c r="G2447" s="1">
        <v>40092</v>
      </c>
      <c r="H2447">
        <v>0.28405999999999998</v>
      </c>
      <c r="I2447" s="1">
        <v>42983</v>
      </c>
      <c r="J2447">
        <v>2459.75</v>
      </c>
      <c r="K2447" s="1">
        <v>42983</v>
      </c>
      <c r="L2447">
        <v>2458</v>
      </c>
      <c r="M2447" s="1">
        <v>42984</v>
      </c>
      <c r="N2447">
        <v>-1.8</v>
      </c>
      <c r="O2447" s="2">
        <v>42983</v>
      </c>
      <c r="P2447" t="s">
        <v>68</v>
      </c>
      <c r="Q2447" s="2">
        <v>42993</v>
      </c>
      <c r="R2447" s="13"/>
      <c r="S2447" s="1">
        <v>42983</v>
      </c>
      <c r="T2447" t="s">
        <v>69</v>
      </c>
      <c r="U2447" s="2">
        <v>43084</v>
      </c>
      <c r="V2447" s="13"/>
      <c r="AC2447" s="1">
        <v>43018</v>
      </c>
      <c r="AD2447">
        <v>4168.18</v>
      </c>
    </row>
    <row r="2448" spans="1:30" x14ac:dyDescent="0.25">
      <c r="A2448" s="1">
        <v>42990</v>
      </c>
      <c r="B2448">
        <v>4839.3090000000002</v>
      </c>
      <c r="C2448" s="1">
        <v>42990</v>
      </c>
      <c r="D2448">
        <v>2496.48</v>
      </c>
      <c r="E2448" s="1">
        <v>42990</v>
      </c>
      <c r="F2448">
        <v>1.9877</v>
      </c>
      <c r="G2448" s="1">
        <v>40093</v>
      </c>
      <c r="H2448">
        <v>0.28438000000000002</v>
      </c>
      <c r="I2448" s="1">
        <v>42984</v>
      </c>
      <c r="J2448">
        <v>2465.5</v>
      </c>
      <c r="K2448" s="1">
        <v>42984</v>
      </c>
      <c r="L2448">
        <v>2463.75</v>
      </c>
      <c r="M2448" s="1">
        <v>42985</v>
      </c>
      <c r="N2448">
        <v>-1.7</v>
      </c>
      <c r="O2448" s="2">
        <v>42984</v>
      </c>
      <c r="P2448" t="s">
        <v>68</v>
      </c>
      <c r="Q2448" s="2">
        <v>42993</v>
      </c>
      <c r="R2448" s="13"/>
      <c r="S2448" s="1">
        <v>42984</v>
      </c>
      <c r="T2448" t="s">
        <v>69</v>
      </c>
      <c r="U2448" s="2">
        <v>43084</v>
      </c>
      <c r="V2448" s="13"/>
      <c r="AC2448" s="1">
        <v>43019</v>
      </c>
      <c r="AD2448">
        <v>4167.5600000000004</v>
      </c>
    </row>
    <row r="2449" spans="1:30" x14ac:dyDescent="0.25">
      <c r="A2449" s="1">
        <v>42991</v>
      </c>
      <c r="B2449">
        <v>4843.0439999999999</v>
      </c>
      <c r="C2449" s="1">
        <v>42991</v>
      </c>
      <c r="D2449">
        <v>2498.37</v>
      </c>
      <c r="E2449" s="1">
        <v>42991</v>
      </c>
      <c r="F2449">
        <v>1.9864000000000002</v>
      </c>
      <c r="G2449" s="1">
        <v>40094</v>
      </c>
      <c r="H2449">
        <v>0.28438000000000002</v>
      </c>
      <c r="I2449" s="1">
        <v>42985</v>
      </c>
      <c r="J2449">
        <v>2466.5</v>
      </c>
      <c r="K2449" s="1">
        <v>42985</v>
      </c>
      <c r="L2449">
        <v>2464.75</v>
      </c>
      <c r="M2449" s="1">
        <v>42986</v>
      </c>
      <c r="N2449">
        <v>-1.6</v>
      </c>
      <c r="O2449" s="2">
        <v>42985</v>
      </c>
      <c r="P2449" t="s">
        <v>68</v>
      </c>
      <c r="Q2449" s="2">
        <v>42993</v>
      </c>
      <c r="R2449" s="13"/>
      <c r="S2449" s="1">
        <v>42985</v>
      </c>
      <c r="T2449" t="s">
        <v>69</v>
      </c>
      <c r="U2449" s="2">
        <v>43084</v>
      </c>
      <c r="V2449" s="13"/>
      <c r="AC2449" s="1">
        <v>43020</v>
      </c>
      <c r="AD2449">
        <v>4168.18</v>
      </c>
    </row>
    <row r="2450" spans="1:30" x14ac:dyDescent="0.25">
      <c r="A2450" s="1">
        <v>42992</v>
      </c>
      <c r="B2450">
        <v>4839.2860000000001</v>
      </c>
      <c r="C2450" s="1">
        <v>42992</v>
      </c>
      <c r="D2450">
        <v>2495.62</v>
      </c>
      <c r="E2450" s="1">
        <v>42992</v>
      </c>
      <c r="F2450">
        <v>1.9904999999999999</v>
      </c>
      <c r="G2450" s="1">
        <v>40095</v>
      </c>
      <c r="H2450">
        <v>0.28438000000000002</v>
      </c>
      <c r="I2450" s="1">
        <v>42986</v>
      </c>
      <c r="J2450">
        <v>2462.5</v>
      </c>
      <c r="K2450" s="1">
        <v>42986</v>
      </c>
      <c r="L2450">
        <v>2461</v>
      </c>
      <c r="M2450" s="1">
        <v>42989</v>
      </c>
      <c r="N2450">
        <v>-1.7</v>
      </c>
      <c r="O2450" s="2">
        <v>42986</v>
      </c>
      <c r="P2450" t="s">
        <v>68</v>
      </c>
      <c r="Q2450" s="2">
        <v>42993</v>
      </c>
      <c r="R2450" s="13"/>
      <c r="S2450" s="1">
        <v>42986</v>
      </c>
      <c r="T2450" t="s">
        <v>69</v>
      </c>
      <c r="U2450" s="2">
        <v>43084</v>
      </c>
      <c r="V2450" s="13"/>
      <c r="AC2450" s="1">
        <v>43021</v>
      </c>
      <c r="AD2450">
        <v>4168.09</v>
      </c>
    </row>
    <row r="2451" spans="1:30" x14ac:dyDescent="0.25">
      <c r="A2451" s="1">
        <v>42993</v>
      </c>
      <c r="B2451">
        <v>4848.8370000000004</v>
      </c>
      <c r="C2451" s="1">
        <v>42993</v>
      </c>
      <c r="D2451">
        <v>2500.23</v>
      </c>
      <c r="E2451" s="1">
        <v>42993</v>
      </c>
      <c r="F2451">
        <v>1.9875</v>
      </c>
      <c r="G2451" s="1">
        <v>40099</v>
      </c>
      <c r="H2451">
        <v>0.28438000000000002</v>
      </c>
      <c r="I2451" s="1">
        <v>42989</v>
      </c>
      <c r="J2451">
        <v>2487.5</v>
      </c>
      <c r="K2451" s="1">
        <v>42989</v>
      </c>
      <c r="L2451">
        <v>2485.75</v>
      </c>
      <c r="M2451" s="1">
        <v>42990</v>
      </c>
      <c r="N2451">
        <v>-1.7</v>
      </c>
      <c r="O2451" s="2">
        <v>42989</v>
      </c>
      <c r="P2451" t="s">
        <v>68</v>
      </c>
      <c r="Q2451" s="2">
        <v>42993</v>
      </c>
      <c r="R2451" s="13"/>
      <c r="S2451" s="1">
        <v>42989</v>
      </c>
      <c r="T2451" t="s">
        <v>69</v>
      </c>
      <c r="U2451" s="2">
        <v>43084</v>
      </c>
      <c r="V2451" s="13"/>
      <c r="AC2451" s="1">
        <v>43024</v>
      </c>
      <c r="AD2451">
        <v>4167.74</v>
      </c>
    </row>
    <row r="2452" spans="1:30" x14ac:dyDescent="0.25">
      <c r="A2452" s="1">
        <v>42996</v>
      </c>
      <c r="B2452">
        <v>4856.0789999999997</v>
      </c>
      <c r="C2452" s="1">
        <v>42996</v>
      </c>
      <c r="D2452">
        <v>2503.87</v>
      </c>
      <c r="E2452" s="1">
        <v>42996</v>
      </c>
      <c r="F2452">
        <v>1.9828000000000001</v>
      </c>
      <c r="G2452" s="1">
        <v>40100</v>
      </c>
      <c r="H2452">
        <v>0.28405999999999998</v>
      </c>
      <c r="I2452" s="1">
        <v>42990</v>
      </c>
      <c r="J2452">
        <v>2496</v>
      </c>
      <c r="K2452" s="1">
        <v>42990</v>
      </c>
      <c r="L2452">
        <v>2494.25</v>
      </c>
      <c r="M2452" s="1">
        <v>42991</v>
      </c>
      <c r="N2452">
        <v>-1.9</v>
      </c>
      <c r="O2452" s="2">
        <v>42990</v>
      </c>
      <c r="P2452" t="s">
        <v>68</v>
      </c>
      <c r="Q2452" s="2">
        <v>42993</v>
      </c>
      <c r="R2452" s="13"/>
      <c r="S2452" s="1">
        <v>42990</v>
      </c>
      <c r="T2452" t="s">
        <v>69</v>
      </c>
      <c r="U2452" s="2">
        <v>43084</v>
      </c>
      <c r="V2452" s="13"/>
      <c r="AC2452" s="1">
        <v>43025</v>
      </c>
      <c r="AD2452">
        <v>4167.5200000000004</v>
      </c>
    </row>
    <row r="2453" spans="1:30" x14ac:dyDescent="0.25">
      <c r="A2453" s="1">
        <v>42997</v>
      </c>
      <c r="B2453">
        <v>4861.5209999999997</v>
      </c>
      <c r="C2453" s="1">
        <v>42997</v>
      </c>
      <c r="D2453">
        <v>2506.65</v>
      </c>
      <c r="E2453" s="1">
        <v>42997</v>
      </c>
      <c r="F2453">
        <v>1.9807000000000001</v>
      </c>
      <c r="G2453" s="1">
        <v>40101</v>
      </c>
      <c r="H2453">
        <v>0.28405999999999998</v>
      </c>
      <c r="I2453" s="1">
        <v>42991</v>
      </c>
      <c r="J2453">
        <v>2496.5</v>
      </c>
      <c r="K2453" s="1">
        <v>42991</v>
      </c>
      <c r="L2453">
        <v>2494.75</v>
      </c>
      <c r="M2453" s="1">
        <v>42992</v>
      </c>
      <c r="N2453">
        <v>-2.1</v>
      </c>
      <c r="O2453" s="2">
        <v>42991</v>
      </c>
      <c r="P2453" t="s">
        <v>68</v>
      </c>
      <c r="Q2453" s="2">
        <v>42993</v>
      </c>
      <c r="R2453" s="13"/>
      <c r="S2453" s="1">
        <v>42991</v>
      </c>
      <c r="T2453" t="s">
        <v>69</v>
      </c>
      <c r="U2453" s="2">
        <v>43084</v>
      </c>
      <c r="V2453" s="13"/>
      <c r="AC2453" s="1">
        <v>43026</v>
      </c>
      <c r="AD2453">
        <v>4167.26</v>
      </c>
    </row>
    <row r="2454" spans="1:30" x14ac:dyDescent="0.25">
      <c r="A2454" s="1">
        <v>42998</v>
      </c>
      <c r="B2454">
        <v>4864.6049999999996</v>
      </c>
      <c r="C2454" s="1">
        <v>42998</v>
      </c>
      <c r="D2454">
        <v>2508.2399999999998</v>
      </c>
      <c r="E2454" s="1">
        <v>42998</v>
      </c>
      <c r="F2454">
        <v>1.9794</v>
      </c>
      <c r="G2454" s="1">
        <v>40102</v>
      </c>
      <c r="H2454">
        <v>0.28405999999999998</v>
      </c>
      <c r="I2454" s="1">
        <v>42992</v>
      </c>
      <c r="J2454">
        <v>2496.5</v>
      </c>
      <c r="K2454" s="1">
        <v>42992</v>
      </c>
      <c r="L2454">
        <v>2494.25</v>
      </c>
      <c r="M2454" s="1">
        <v>42993</v>
      </c>
      <c r="N2454">
        <v>-3.8</v>
      </c>
      <c r="O2454" s="2">
        <v>42992</v>
      </c>
      <c r="P2454" t="s">
        <v>68</v>
      </c>
      <c r="Q2454" s="2">
        <v>42993</v>
      </c>
      <c r="R2454" s="13"/>
      <c r="S2454" s="1">
        <v>42992</v>
      </c>
      <c r="T2454" t="s">
        <v>69</v>
      </c>
      <c r="U2454" s="2">
        <v>43084</v>
      </c>
      <c r="V2454" s="13"/>
      <c r="AC2454" s="1">
        <v>43027</v>
      </c>
      <c r="AD2454">
        <v>4167.1000000000004</v>
      </c>
    </row>
    <row r="2455" spans="1:30" x14ac:dyDescent="0.25">
      <c r="A2455" s="1">
        <v>42999</v>
      </c>
      <c r="B2455">
        <v>4849.95</v>
      </c>
      <c r="C2455" s="1">
        <v>42999</v>
      </c>
      <c r="D2455">
        <v>2500.6</v>
      </c>
      <c r="E2455" s="1">
        <v>42999</v>
      </c>
      <c r="F2455">
        <v>1.9857</v>
      </c>
      <c r="G2455" s="1">
        <v>40105</v>
      </c>
      <c r="H2455">
        <v>0.28338000000000002</v>
      </c>
      <c r="I2455" s="1">
        <v>42993</v>
      </c>
      <c r="J2455">
        <v>2496</v>
      </c>
      <c r="K2455" s="1">
        <v>42993</v>
      </c>
      <c r="L2455">
        <v>2497.25</v>
      </c>
      <c r="M2455" s="1">
        <v>42996</v>
      </c>
      <c r="N2455">
        <v>-0.9</v>
      </c>
      <c r="O2455" s="2">
        <v>42993</v>
      </c>
      <c r="P2455" t="s">
        <v>68</v>
      </c>
      <c r="Q2455" s="2">
        <v>42993</v>
      </c>
      <c r="R2455" s="13"/>
      <c r="S2455" s="1">
        <v>42993</v>
      </c>
      <c r="T2455" t="s">
        <v>69</v>
      </c>
      <c r="U2455" s="2">
        <v>43084</v>
      </c>
      <c r="V2455" s="13"/>
      <c r="AC2455" s="1">
        <v>43028</v>
      </c>
      <c r="AD2455">
        <v>4165.4399999999996</v>
      </c>
    </row>
    <row r="2456" spans="1:30" x14ac:dyDescent="0.25">
      <c r="A2456" s="1">
        <v>43000</v>
      </c>
      <c r="B2456">
        <v>4853.1989999999996</v>
      </c>
      <c r="C2456" s="1">
        <v>43000</v>
      </c>
      <c r="D2456">
        <v>2502.2199999999998</v>
      </c>
      <c r="E2456" s="1">
        <v>43000</v>
      </c>
      <c r="F2456">
        <v>1.9792999999999998</v>
      </c>
      <c r="G2456" s="1">
        <v>40106</v>
      </c>
      <c r="H2456">
        <v>0.28312999999999999</v>
      </c>
      <c r="I2456" s="1">
        <v>42996</v>
      </c>
      <c r="J2456">
        <v>2502.75</v>
      </c>
      <c r="K2456" s="1">
        <v>42996</v>
      </c>
      <c r="L2456">
        <v>2501.75</v>
      </c>
      <c r="M2456" s="1">
        <v>42997</v>
      </c>
      <c r="N2456">
        <v>-0.8</v>
      </c>
      <c r="O2456" s="2">
        <v>42996</v>
      </c>
      <c r="P2456" t="s">
        <v>69</v>
      </c>
      <c r="Q2456" s="2">
        <v>43084</v>
      </c>
      <c r="R2456" s="13"/>
      <c r="S2456" s="1">
        <v>42996</v>
      </c>
      <c r="T2456" t="s">
        <v>70</v>
      </c>
      <c r="U2456" s="2">
        <v>43175</v>
      </c>
      <c r="V2456" s="13"/>
      <c r="AC2456" s="1">
        <v>43031</v>
      </c>
      <c r="AD2456">
        <v>4169.37</v>
      </c>
    </row>
    <row r="2457" spans="1:30" x14ac:dyDescent="0.25">
      <c r="A2457" s="1">
        <v>43003</v>
      </c>
      <c r="B2457">
        <v>4842.4120000000003</v>
      </c>
      <c r="C2457" s="1">
        <v>43003</v>
      </c>
      <c r="D2457">
        <v>2496.66</v>
      </c>
      <c r="E2457" s="1">
        <v>43003</v>
      </c>
      <c r="F2457">
        <v>1.9837</v>
      </c>
      <c r="G2457" s="1">
        <v>40107</v>
      </c>
      <c r="H2457">
        <v>0.28344000000000003</v>
      </c>
      <c r="I2457" s="1">
        <v>42997</v>
      </c>
      <c r="J2457">
        <v>2504.75</v>
      </c>
      <c r="K2457" s="1">
        <v>42997</v>
      </c>
      <c r="L2457">
        <v>2504</v>
      </c>
      <c r="M2457" s="1">
        <v>42998</v>
      </c>
      <c r="N2457">
        <v>-0.8</v>
      </c>
      <c r="O2457" s="2">
        <v>42997</v>
      </c>
      <c r="P2457" t="s">
        <v>69</v>
      </c>
      <c r="Q2457" s="2">
        <v>43084</v>
      </c>
      <c r="R2457" s="13"/>
      <c r="S2457" s="1">
        <v>42997</v>
      </c>
      <c r="T2457" t="s">
        <v>70</v>
      </c>
      <c r="U2457" s="2">
        <v>43175</v>
      </c>
      <c r="V2457" s="13"/>
      <c r="AC2457" s="1">
        <v>43032</v>
      </c>
      <c r="AD2457">
        <v>4169.25</v>
      </c>
    </row>
    <row r="2458" spans="1:30" x14ac:dyDescent="0.25">
      <c r="A2458" s="1">
        <v>43004</v>
      </c>
      <c r="B2458">
        <v>4843.1379999999999</v>
      </c>
      <c r="C2458" s="1">
        <v>43004</v>
      </c>
      <c r="D2458">
        <v>2496.84</v>
      </c>
      <c r="E2458" s="1">
        <v>43004</v>
      </c>
      <c r="F2458">
        <v>1.9838</v>
      </c>
      <c r="G2458" s="1">
        <v>40108</v>
      </c>
      <c r="H2458">
        <v>0.28219</v>
      </c>
      <c r="I2458" s="1">
        <v>42998</v>
      </c>
      <c r="J2458">
        <v>2505.25</v>
      </c>
      <c r="K2458" s="1">
        <v>42998</v>
      </c>
      <c r="L2458">
        <v>2504.5</v>
      </c>
      <c r="M2458" s="1">
        <v>42999</v>
      </c>
      <c r="N2458">
        <v>-0.6</v>
      </c>
      <c r="O2458" s="2">
        <v>42998</v>
      </c>
      <c r="P2458" t="s">
        <v>69</v>
      </c>
      <c r="Q2458" s="2">
        <v>43084</v>
      </c>
      <c r="R2458" s="13"/>
      <c r="S2458" s="1">
        <v>42998</v>
      </c>
      <c r="T2458" t="s">
        <v>70</v>
      </c>
      <c r="U2458" s="2">
        <v>43175</v>
      </c>
      <c r="V2458" s="13"/>
      <c r="AC2458" s="1">
        <v>43033</v>
      </c>
      <c r="AD2458">
        <v>4170.1400000000003</v>
      </c>
    </row>
    <row r="2459" spans="1:30" x14ac:dyDescent="0.25">
      <c r="A2459" s="1">
        <v>43005</v>
      </c>
      <c r="B2459">
        <v>4862.9269999999997</v>
      </c>
      <c r="C2459" s="1">
        <v>43005</v>
      </c>
      <c r="D2459">
        <v>2507.04</v>
      </c>
      <c r="E2459" s="1">
        <v>43005</v>
      </c>
      <c r="F2459">
        <v>1.9757</v>
      </c>
      <c r="G2459" s="1">
        <v>40109</v>
      </c>
      <c r="H2459">
        <v>0.28188000000000002</v>
      </c>
      <c r="I2459" s="1">
        <v>42999</v>
      </c>
      <c r="J2459">
        <v>2501</v>
      </c>
      <c r="K2459" s="1">
        <v>42999</v>
      </c>
      <c r="L2459">
        <v>2500.25</v>
      </c>
      <c r="M2459" s="1">
        <v>43000</v>
      </c>
      <c r="N2459">
        <v>-0.7</v>
      </c>
      <c r="O2459" s="2">
        <v>42999</v>
      </c>
      <c r="P2459" t="s">
        <v>69</v>
      </c>
      <c r="Q2459" s="2">
        <v>43084</v>
      </c>
      <c r="R2459" s="13"/>
      <c r="S2459" s="1">
        <v>42999</v>
      </c>
      <c r="T2459" t="s">
        <v>70</v>
      </c>
      <c r="U2459" s="2">
        <v>43175</v>
      </c>
      <c r="V2459" s="13"/>
      <c r="AC2459" s="1">
        <v>43034</v>
      </c>
      <c r="AD2459">
        <v>4170.92</v>
      </c>
    </row>
    <row r="2460" spans="1:30" x14ac:dyDescent="0.25">
      <c r="A2460" s="1">
        <v>43006</v>
      </c>
      <c r="B2460">
        <v>4869.8059999999996</v>
      </c>
      <c r="C2460" s="1">
        <v>43006</v>
      </c>
      <c r="D2460">
        <v>2510.06</v>
      </c>
      <c r="E2460" s="1">
        <v>43006</v>
      </c>
      <c r="F2460">
        <v>1.9750000000000001</v>
      </c>
      <c r="G2460" s="1">
        <v>40112</v>
      </c>
      <c r="H2460">
        <v>0.28062999999999999</v>
      </c>
      <c r="I2460" s="1">
        <v>43000</v>
      </c>
      <c r="J2460">
        <v>2499.5</v>
      </c>
      <c r="K2460" s="1">
        <v>43000</v>
      </c>
      <c r="L2460">
        <v>2498.75</v>
      </c>
      <c r="M2460" s="1">
        <v>43003</v>
      </c>
      <c r="N2460">
        <v>-0.6</v>
      </c>
      <c r="O2460" s="2">
        <v>43000</v>
      </c>
      <c r="P2460" t="s">
        <v>69</v>
      </c>
      <c r="Q2460" s="2">
        <v>43084</v>
      </c>
      <c r="R2460" s="13"/>
      <c r="S2460" s="1">
        <v>43000</v>
      </c>
      <c r="T2460" t="s">
        <v>70</v>
      </c>
      <c r="U2460" s="2">
        <v>43175</v>
      </c>
      <c r="V2460" s="13"/>
      <c r="AC2460" s="1">
        <v>43035</v>
      </c>
      <c r="AD2460">
        <v>4173.82</v>
      </c>
    </row>
    <row r="2461" spans="1:30" x14ac:dyDescent="0.25">
      <c r="A2461" s="1">
        <v>43007</v>
      </c>
      <c r="B2461">
        <v>4887.9669999999996</v>
      </c>
      <c r="C2461" s="1">
        <v>43007</v>
      </c>
      <c r="D2461">
        <v>2519.36</v>
      </c>
      <c r="E2461" s="1">
        <v>43007</v>
      </c>
      <c r="F2461">
        <v>1.9679</v>
      </c>
      <c r="G2461" s="1">
        <v>40113</v>
      </c>
      <c r="H2461">
        <v>0.28062999999999999</v>
      </c>
      <c r="I2461" s="1">
        <v>43003</v>
      </c>
      <c r="J2461">
        <v>2497</v>
      </c>
      <c r="K2461" s="1">
        <v>43003</v>
      </c>
      <c r="L2461">
        <v>2496.5</v>
      </c>
      <c r="M2461" s="1">
        <v>43004</v>
      </c>
      <c r="N2461">
        <v>-0.7</v>
      </c>
      <c r="O2461" s="2">
        <v>43003</v>
      </c>
      <c r="P2461" t="s">
        <v>69</v>
      </c>
      <c r="Q2461" s="2">
        <v>43084</v>
      </c>
      <c r="R2461" s="13"/>
      <c r="S2461" s="1">
        <v>43003</v>
      </c>
      <c r="T2461" t="s">
        <v>70</v>
      </c>
      <c r="U2461" s="2">
        <v>43175</v>
      </c>
      <c r="V2461" s="13"/>
      <c r="AC2461" s="1">
        <v>43038</v>
      </c>
      <c r="AD2461">
        <v>4177.51</v>
      </c>
    </row>
    <row r="2462" spans="1:30" x14ac:dyDescent="0.25">
      <c r="A2462" s="1">
        <v>43010</v>
      </c>
      <c r="B2462">
        <v>4906.9179999999997</v>
      </c>
      <c r="C2462" s="1">
        <v>43010</v>
      </c>
      <c r="D2462">
        <v>2529.12</v>
      </c>
      <c r="E2462" s="1">
        <v>43010</v>
      </c>
      <c r="F2462">
        <v>1.9603999999999999</v>
      </c>
      <c r="G2462" s="1">
        <v>40114</v>
      </c>
      <c r="H2462">
        <v>0.28062999999999999</v>
      </c>
      <c r="I2462" s="1">
        <v>43004</v>
      </c>
      <c r="J2462">
        <v>2495.5</v>
      </c>
      <c r="K2462" s="1">
        <v>43004</v>
      </c>
      <c r="L2462">
        <v>2495</v>
      </c>
      <c r="M2462" s="1">
        <v>43005</v>
      </c>
      <c r="N2462">
        <v>-0.7</v>
      </c>
      <c r="O2462" s="2">
        <v>43004</v>
      </c>
      <c r="P2462" t="s">
        <v>69</v>
      </c>
      <c r="Q2462" s="2">
        <v>43084</v>
      </c>
      <c r="R2462" s="13"/>
      <c r="S2462" s="1">
        <v>43004</v>
      </c>
      <c r="T2462" t="s">
        <v>70</v>
      </c>
      <c r="U2462" s="2">
        <v>43175</v>
      </c>
      <c r="V2462" s="13"/>
      <c r="AC2462" s="1">
        <v>43039</v>
      </c>
      <c r="AD2462">
        <v>4177.12</v>
      </c>
    </row>
    <row r="2463" spans="1:30" x14ac:dyDescent="0.25">
      <c r="A2463" s="1">
        <v>43011</v>
      </c>
      <c r="B2463">
        <v>4917.7259999999997</v>
      </c>
      <c r="C2463" s="1">
        <v>43011</v>
      </c>
      <c r="D2463">
        <v>2534.58</v>
      </c>
      <c r="E2463" s="1">
        <v>43011</v>
      </c>
      <c r="F2463">
        <v>1.9565999999999999</v>
      </c>
      <c r="G2463" s="1">
        <v>40115</v>
      </c>
      <c r="H2463">
        <v>0.28062999999999999</v>
      </c>
      <c r="I2463" s="1">
        <v>43005</v>
      </c>
      <c r="J2463">
        <v>2504.5</v>
      </c>
      <c r="K2463" s="1">
        <v>43005</v>
      </c>
      <c r="L2463">
        <v>2503.75</v>
      </c>
      <c r="M2463" s="1">
        <v>43006</v>
      </c>
      <c r="N2463">
        <v>-0.5</v>
      </c>
      <c r="O2463" s="2">
        <v>43005</v>
      </c>
      <c r="P2463" t="s">
        <v>69</v>
      </c>
      <c r="Q2463" s="2">
        <v>43084</v>
      </c>
      <c r="R2463" s="13"/>
      <c r="S2463" s="1">
        <v>43005</v>
      </c>
      <c r="T2463" t="s">
        <v>70</v>
      </c>
      <c r="U2463" s="2">
        <v>43175</v>
      </c>
      <c r="V2463" s="13"/>
      <c r="AC2463" s="1">
        <v>43040</v>
      </c>
      <c r="AD2463">
        <v>4176.3500000000004</v>
      </c>
    </row>
    <row r="2464" spans="1:30" x14ac:dyDescent="0.25">
      <c r="A2464" s="1">
        <v>43012</v>
      </c>
      <c r="B2464">
        <v>4924.1880000000001</v>
      </c>
      <c r="C2464" s="1">
        <v>43012</v>
      </c>
      <c r="D2464">
        <v>2537.7399999999998</v>
      </c>
      <c r="E2464" s="1">
        <v>43012</v>
      </c>
      <c r="F2464">
        <v>1.9548999999999999</v>
      </c>
      <c r="G2464" s="1">
        <v>40116</v>
      </c>
      <c r="H2464">
        <v>0.28062999999999999</v>
      </c>
      <c r="I2464" s="1">
        <v>43006</v>
      </c>
      <c r="J2464">
        <v>2507.75</v>
      </c>
      <c r="K2464" s="1">
        <v>43006</v>
      </c>
      <c r="L2464">
        <v>2507.25</v>
      </c>
      <c r="M2464" s="1">
        <v>43007</v>
      </c>
      <c r="N2464">
        <v>-0.5</v>
      </c>
      <c r="O2464" s="2">
        <v>43006</v>
      </c>
      <c r="P2464" t="s">
        <v>69</v>
      </c>
      <c r="Q2464" s="2">
        <v>43084</v>
      </c>
      <c r="R2464" s="13"/>
      <c r="S2464" s="1">
        <v>43006</v>
      </c>
      <c r="T2464" t="s">
        <v>70</v>
      </c>
      <c r="U2464" s="2">
        <v>43175</v>
      </c>
      <c r="V2464" s="13"/>
      <c r="AC2464" s="1">
        <v>43041</v>
      </c>
      <c r="AD2464">
        <v>4176.18</v>
      </c>
    </row>
    <row r="2465" spans="1:30" x14ac:dyDescent="0.25">
      <c r="A2465" s="1">
        <v>43013</v>
      </c>
      <c r="B2465">
        <v>4952.8459999999995</v>
      </c>
      <c r="C2465" s="1">
        <v>43013</v>
      </c>
      <c r="D2465">
        <v>2552.0700000000002</v>
      </c>
      <c r="E2465" s="1">
        <v>43013</v>
      </c>
      <c r="F2465">
        <v>1.9457</v>
      </c>
      <c r="G2465" s="1">
        <v>40119</v>
      </c>
      <c r="H2465">
        <v>0.27938000000000002</v>
      </c>
      <c r="I2465" s="1">
        <v>43007</v>
      </c>
      <c r="J2465">
        <v>2516</v>
      </c>
      <c r="K2465" s="1">
        <v>43007</v>
      </c>
      <c r="L2465">
        <v>2515.5</v>
      </c>
      <c r="M2465" s="1">
        <v>43010</v>
      </c>
      <c r="N2465">
        <v>-0.2</v>
      </c>
      <c r="O2465" s="2">
        <v>43007</v>
      </c>
      <c r="P2465" t="s">
        <v>69</v>
      </c>
      <c r="Q2465" s="2">
        <v>43084</v>
      </c>
      <c r="R2465" s="13"/>
      <c r="S2465" s="1">
        <v>43007</v>
      </c>
      <c r="T2465" t="s">
        <v>70</v>
      </c>
      <c r="U2465" s="2">
        <v>43175</v>
      </c>
      <c r="V2465" s="13"/>
      <c r="AC2465" s="1">
        <v>43042</v>
      </c>
      <c r="AD2465">
        <v>4175.4399999999996</v>
      </c>
    </row>
    <row r="2466" spans="1:30" x14ac:dyDescent="0.25">
      <c r="A2466" s="1">
        <v>43014</v>
      </c>
      <c r="B2466">
        <v>4949.0929999999998</v>
      </c>
      <c r="C2466" s="1">
        <v>43014</v>
      </c>
      <c r="D2466">
        <v>2549.33</v>
      </c>
      <c r="E2466" s="1">
        <v>43014</v>
      </c>
      <c r="F2466">
        <v>1.9485999999999999</v>
      </c>
      <c r="G2466" s="1">
        <v>40120</v>
      </c>
      <c r="H2466">
        <v>0.27812999999999999</v>
      </c>
      <c r="I2466" s="1">
        <v>43010</v>
      </c>
      <c r="J2466">
        <v>2526.25</v>
      </c>
      <c r="K2466" s="1">
        <v>43010</v>
      </c>
      <c r="L2466">
        <v>2526</v>
      </c>
      <c r="M2466" s="1">
        <v>43011</v>
      </c>
      <c r="N2466">
        <v>-0.2</v>
      </c>
      <c r="O2466" s="2">
        <v>43010</v>
      </c>
      <c r="P2466" t="s">
        <v>69</v>
      </c>
      <c r="Q2466" s="2">
        <v>43084</v>
      </c>
      <c r="R2466" s="13"/>
      <c r="S2466" s="1">
        <v>43010</v>
      </c>
      <c r="T2466" t="s">
        <v>70</v>
      </c>
      <c r="U2466" s="2">
        <v>43175</v>
      </c>
      <c r="V2466" s="13"/>
      <c r="AC2466" s="1">
        <v>43045</v>
      </c>
      <c r="AD2466">
        <v>4174.54</v>
      </c>
    </row>
    <row r="2467" spans="1:30" x14ac:dyDescent="0.25">
      <c r="A2467" s="1">
        <v>43017</v>
      </c>
      <c r="B2467">
        <v>4940.1580000000004</v>
      </c>
      <c r="C2467" s="1">
        <v>43017</v>
      </c>
      <c r="D2467">
        <v>2544.73</v>
      </c>
      <c r="E2467" s="1">
        <v>43017</v>
      </c>
      <c r="F2467">
        <v>1.9521999999999999</v>
      </c>
      <c r="G2467" s="1">
        <v>40121</v>
      </c>
      <c r="H2467">
        <v>0.27750000000000002</v>
      </c>
      <c r="I2467" s="1">
        <v>43011</v>
      </c>
      <c r="J2467">
        <v>2532.75</v>
      </c>
      <c r="K2467" s="1">
        <v>43011</v>
      </c>
      <c r="L2467">
        <v>2532.5</v>
      </c>
      <c r="M2467" s="1">
        <v>43012</v>
      </c>
      <c r="N2467">
        <v>-0.1</v>
      </c>
      <c r="O2467" s="2">
        <v>43011</v>
      </c>
      <c r="P2467" t="s">
        <v>69</v>
      </c>
      <c r="Q2467" s="2">
        <v>43084</v>
      </c>
      <c r="R2467" s="13"/>
      <c r="S2467" s="1">
        <v>43011</v>
      </c>
      <c r="T2467" t="s">
        <v>70</v>
      </c>
      <c r="U2467" s="2">
        <v>43175</v>
      </c>
      <c r="V2467" s="13"/>
      <c r="AC2467" s="1">
        <v>43046</v>
      </c>
      <c r="AD2467">
        <v>4174.6499999999996</v>
      </c>
    </row>
    <row r="2468" spans="1:30" x14ac:dyDescent="0.25">
      <c r="A2468" s="1">
        <v>43018</v>
      </c>
      <c r="B2468">
        <v>4951.7690000000002</v>
      </c>
      <c r="C2468" s="1">
        <v>43018</v>
      </c>
      <c r="D2468">
        <v>2550.64</v>
      </c>
      <c r="E2468" s="1">
        <v>43018</v>
      </c>
      <c r="F2468">
        <v>1.9481999999999999</v>
      </c>
      <c r="G2468" s="1">
        <v>40122</v>
      </c>
      <c r="H2468">
        <v>0.27531</v>
      </c>
      <c r="I2468" s="1">
        <v>43012</v>
      </c>
      <c r="J2468">
        <v>2536.25</v>
      </c>
      <c r="K2468" s="1">
        <v>43012</v>
      </c>
      <c r="L2468">
        <v>2536</v>
      </c>
      <c r="M2468" s="1">
        <v>43013</v>
      </c>
      <c r="N2468">
        <v>0.2</v>
      </c>
      <c r="O2468" s="2">
        <v>43012</v>
      </c>
      <c r="P2468" t="s">
        <v>69</v>
      </c>
      <c r="Q2468" s="2">
        <v>43084</v>
      </c>
      <c r="R2468" s="13"/>
      <c r="S2468" s="1">
        <v>43012</v>
      </c>
      <c r="T2468" t="s">
        <v>70</v>
      </c>
      <c r="U2468" s="2">
        <v>43175</v>
      </c>
      <c r="V2468" s="13"/>
      <c r="AC2468" s="1">
        <v>43047</v>
      </c>
      <c r="AD2468">
        <v>4174.05</v>
      </c>
    </row>
    <row r="2469" spans="1:30" x14ac:dyDescent="0.25">
      <c r="A2469" s="1">
        <v>43019</v>
      </c>
      <c r="B2469">
        <v>4960.7860000000001</v>
      </c>
      <c r="C2469" s="1">
        <v>43019</v>
      </c>
      <c r="D2469">
        <v>2555.2399999999998</v>
      </c>
      <c r="E2469" s="1">
        <v>43019</v>
      </c>
      <c r="F2469">
        <v>1.9451000000000001</v>
      </c>
      <c r="G2469" s="1">
        <v>40123</v>
      </c>
      <c r="H2469">
        <v>0.27406000000000003</v>
      </c>
      <c r="I2469" s="1">
        <v>43013</v>
      </c>
      <c r="J2469">
        <v>2550</v>
      </c>
      <c r="K2469" s="1">
        <v>43013</v>
      </c>
      <c r="L2469">
        <v>2550</v>
      </c>
      <c r="M2469" s="1">
        <v>43014</v>
      </c>
      <c r="N2469">
        <v>0.4</v>
      </c>
      <c r="O2469" s="2">
        <v>43013</v>
      </c>
      <c r="P2469" t="s">
        <v>69</v>
      </c>
      <c r="Q2469" s="2">
        <v>43084</v>
      </c>
      <c r="R2469" s="13"/>
      <c r="S2469" s="1">
        <v>43013</v>
      </c>
      <c r="T2469" t="s">
        <v>70</v>
      </c>
      <c r="U2469" s="2">
        <v>43175</v>
      </c>
      <c r="V2469" s="13"/>
      <c r="AC2469" s="1">
        <v>43048</v>
      </c>
      <c r="AD2469">
        <v>4175.55</v>
      </c>
    </row>
    <row r="2470" spans="1:30" x14ac:dyDescent="0.25">
      <c r="A2470" s="1">
        <v>43020</v>
      </c>
      <c r="B2470">
        <v>4952.8519999999999</v>
      </c>
      <c r="C2470" s="1">
        <v>43020</v>
      </c>
      <c r="D2470">
        <v>2550.9299999999998</v>
      </c>
      <c r="E2470" s="1">
        <v>43020</v>
      </c>
      <c r="F2470">
        <v>1.9492</v>
      </c>
      <c r="G2470" s="1">
        <v>40126</v>
      </c>
      <c r="H2470">
        <v>0.27250000000000002</v>
      </c>
      <c r="I2470" s="1">
        <v>43014</v>
      </c>
      <c r="J2470">
        <v>2545</v>
      </c>
      <c r="K2470" s="1">
        <v>43014</v>
      </c>
      <c r="L2470">
        <v>2545.5</v>
      </c>
      <c r="M2470" s="1">
        <v>43017</v>
      </c>
      <c r="N2470">
        <v>0.3</v>
      </c>
      <c r="O2470" s="2">
        <v>43014</v>
      </c>
      <c r="P2470" t="s">
        <v>69</v>
      </c>
      <c r="Q2470" s="2">
        <v>43084</v>
      </c>
      <c r="R2470" s="13"/>
      <c r="S2470" s="1">
        <v>43014</v>
      </c>
      <c r="T2470" t="s">
        <v>70</v>
      </c>
      <c r="U2470" s="2">
        <v>43175</v>
      </c>
      <c r="V2470" s="13"/>
      <c r="AC2470" s="1">
        <v>43049</v>
      </c>
      <c r="AD2470">
        <v>4175.32</v>
      </c>
    </row>
    <row r="2471" spans="1:30" x14ac:dyDescent="0.25">
      <c r="A2471" s="1">
        <v>43021</v>
      </c>
      <c r="B2471">
        <v>4957.268</v>
      </c>
      <c r="C2471" s="1">
        <v>43021</v>
      </c>
      <c r="D2471">
        <v>2553.17</v>
      </c>
      <c r="E2471" s="1">
        <v>43021</v>
      </c>
      <c r="F2471">
        <v>1.9515</v>
      </c>
      <c r="G2471" s="1">
        <v>40127</v>
      </c>
      <c r="H2471">
        <v>0.27250000000000002</v>
      </c>
      <c r="I2471" s="1">
        <v>43017</v>
      </c>
      <c r="J2471">
        <v>2543.75</v>
      </c>
      <c r="K2471" s="1">
        <v>43017</v>
      </c>
      <c r="L2471">
        <v>2544</v>
      </c>
      <c r="M2471" s="1">
        <v>43018</v>
      </c>
      <c r="N2471">
        <v>0.3</v>
      </c>
      <c r="O2471" s="2">
        <v>43017</v>
      </c>
      <c r="P2471" t="s">
        <v>69</v>
      </c>
      <c r="Q2471" s="2">
        <v>43084</v>
      </c>
      <c r="R2471" s="13"/>
      <c r="S2471" s="1">
        <v>43017</v>
      </c>
      <c r="T2471" t="s">
        <v>70</v>
      </c>
      <c r="U2471" s="2">
        <v>43175</v>
      </c>
      <c r="V2471" s="13"/>
      <c r="AC2471" s="1">
        <v>43052</v>
      </c>
      <c r="AD2471">
        <v>4175.62</v>
      </c>
    </row>
    <row r="2472" spans="1:30" x14ac:dyDescent="0.25">
      <c r="A2472" s="1">
        <v>43024</v>
      </c>
      <c r="B2472">
        <v>4966.05</v>
      </c>
      <c r="C2472" s="1">
        <v>43024</v>
      </c>
      <c r="D2472">
        <v>2557.64</v>
      </c>
      <c r="E2472" s="1">
        <v>43024</v>
      </c>
      <c r="F2472">
        <v>1.9485000000000001</v>
      </c>
      <c r="G2472" s="1">
        <v>40129</v>
      </c>
      <c r="H2472">
        <v>0.27250000000000002</v>
      </c>
      <c r="I2472" s="1">
        <v>43018</v>
      </c>
      <c r="J2472">
        <v>2548.5</v>
      </c>
      <c r="K2472" s="1">
        <v>43018</v>
      </c>
      <c r="L2472">
        <v>2548.75</v>
      </c>
      <c r="M2472" s="1">
        <v>43019</v>
      </c>
      <c r="N2472">
        <v>0.3</v>
      </c>
      <c r="O2472" s="2">
        <v>43018</v>
      </c>
      <c r="P2472" t="s">
        <v>69</v>
      </c>
      <c r="Q2472" s="2">
        <v>43084</v>
      </c>
      <c r="R2472" s="13"/>
      <c r="S2472" s="1">
        <v>43018</v>
      </c>
      <c r="T2472" t="s">
        <v>70</v>
      </c>
      <c r="U2472" s="2">
        <v>43175</v>
      </c>
      <c r="V2472" s="13"/>
      <c r="AC2472" s="1">
        <v>43053</v>
      </c>
      <c r="AD2472">
        <v>4175.2700000000004</v>
      </c>
    </row>
    <row r="2473" spans="1:30" x14ac:dyDescent="0.25">
      <c r="A2473" s="1">
        <v>43025</v>
      </c>
      <c r="B2473">
        <v>4969.3850000000002</v>
      </c>
      <c r="C2473" s="1">
        <v>43025</v>
      </c>
      <c r="D2473">
        <v>2559.36</v>
      </c>
      <c r="E2473" s="1">
        <v>43025</v>
      </c>
      <c r="F2473">
        <v>1.9471000000000001</v>
      </c>
      <c r="G2473" s="1">
        <v>40130</v>
      </c>
      <c r="H2473">
        <v>0.27250000000000002</v>
      </c>
      <c r="I2473" s="1">
        <v>43019</v>
      </c>
      <c r="J2473">
        <v>2553</v>
      </c>
      <c r="K2473" s="1">
        <v>43019</v>
      </c>
      <c r="L2473">
        <v>2553.25</v>
      </c>
      <c r="M2473" s="1">
        <v>43020</v>
      </c>
      <c r="N2473">
        <v>0.4</v>
      </c>
      <c r="O2473" s="2">
        <v>43019</v>
      </c>
      <c r="P2473" t="s">
        <v>69</v>
      </c>
      <c r="Q2473" s="2">
        <v>43084</v>
      </c>
      <c r="R2473" s="13"/>
      <c r="S2473" s="1">
        <v>43019</v>
      </c>
      <c r="T2473" t="s">
        <v>70</v>
      </c>
      <c r="U2473" s="2">
        <v>43175</v>
      </c>
      <c r="V2473" s="13"/>
      <c r="AC2473" s="1">
        <v>43054</v>
      </c>
      <c r="AD2473">
        <v>4172.8500000000004</v>
      </c>
    </row>
    <row r="2474" spans="1:30" x14ac:dyDescent="0.25">
      <c r="A2474" s="1">
        <v>43026</v>
      </c>
      <c r="B2474">
        <v>4973.2780000000002</v>
      </c>
      <c r="C2474" s="1">
        <v>43026</v>
      </c>
      <c r="D2474">
        <v>2561.2600000000002</v>
      </c>
      <c r="E2474" s="1">
        <v>43026</v>
      </c>
      <c r="F2474">
        <v>1.946</v>
      </c>
      <c r="G2474" s="1">
        <v>40133</v>
      </c>
      <c r="H2474">
        <v>0.27124999999999999</v>
      </c>
      <c r="I2474" s="1">
        <v>43020</v>
      </c>
      <c r="J2474">
        <v>2549.5</v>
      </c>
      <c r="K2474" s="1">
        <v>43020</v>
      </c>
      <c r="L2474">
        <v>2549.75</v>
      </c>
      <c r="M2474" s="1">
        <v>43021</v>
      </c>
      <c r="N2474">
        <v>0.3</v>
      </c>
      <c r="O2474" s="2">
        <v>43020</v>
      </c>
      <c r="P2474" t="s">
        <v>69</v>
      </c>
      <c r="Q2474" s="2">
        <v>43084</v>
      </c>
      <c r="R2474" s="13"/>
      <c r="S2474" s="1">
        <v>43020</v>
      </c>
      <c r="T2474" t="s">
        <v>70</v>
      </c>
      <c r="U2474" s="2">
        <v>43175</v>
      </c>
      <c r="V2474" s="13"/>
      <c r="AC2474" s="1">
        <v>43055</v>
      </c>
      <c r="AD2474">
        <v>4181.79</v>
      </c>
    </row>
    <row r="2475" spans="1:30" x14ac:dyDescent="0.25">
      <c r="A2475" s="1">
        <v>43027</v>
      </c>
      <c r="B2475">
        <v>4975.3209999999999</v>
      </c>
      <c r="C2475" s="1">
        <v>43027</v>
      </c>
      <c r="D2475">
        <v>2562.1</v>
      </c>
      <c r="E2475" s="1">
        <v>43027</v>
      </c>
      <c r="F2475">
        <v>1.9456</v>
      </c>
      <c r="G2475" s="1">
        <v>40134</v>
      </c>
      <c r="H2475">
        <v>0.27030999999999999</v>
      </c>
      <c r="I2475" s="1">
        <v>43021</v>
      </c>
      <c r="J2475">
        <v>2552.75</v>
      </c>
      <c r="K2475" s="1">
        <v>43021</v>
      </c>
      <c r="L2475">
        <v>2553</v>
      </c>
      <c r="M2475" s="1">
        <v>43024</v>
      </c>
      <c r="N2475">
        <v>0.4</v>
      </c>
      <c r="O2475" s="2">
        <v>43021</v>
      </c>
      <c r="P2475" t="s">
        <v>69</v>
      </c>
      <c r="Q2475" s="2">
        <v>43084</v>
      </c>
      <c r="R2475" s="13"/>
      <c r="S2475" s="1">
        <v>43021</v>
      </c>
      <c r="T2475" t="s">
        <v>70</v>
      </c>
      <c r="U2475" s="2">
        <v>43175</v>
      </c>
      <c r="V2475" s="13"/>
      <c r="AC2475" s="1">
        <v>43056</v>
      </c>
      <c r="AD2475">
        <v>4183.3100000000004</v>
      </c>
    </row>
    <row r="2476" spans="1:30" x14ac:dyDescent="0.25">
      <c r="A2476" s="1">
        <v>43028</v>
      </c>
      <c r="B2476">
        <v>5001.1130000000003</v>
      </c>
      <c r="C2476" s="1">
        <v>43028</v>
      </c>
      <c r="D2476">
        <v>2575.21</v>
      </c>
      <c r="E2476" s="1">
        <v>43028</v>
      </c>
      <c r="F2476">
        <v>1.9306000000000001</v>
      </c>
      <c r="G2476" s="1">
        <v>40135</v>
      </c>
      <c r="H2476">
        <v>0.26906000000000002</v>
      </c>
      <c r="I2476" s="1">
        <v>43024</v>
      </c>
      <c r="J2476">
        <v>2556.25</v>
      </c>
      <c r="K2476" s="1">
        <v>43024</v>
      </c>
      <c r="L2476">
        <v>2556.5</v>
      </c>
      <c r="M2476" s="1">
        <v>43025</v>
      </c>
      <c r="N2476">
        <v>0.4</v>
      </c>
      <c r="O2476" s="2">
        <v>43024</v>
      </c>
      <c r="P2476" t="s">
        <v>69</v>
      </c>
      <c r="Q2476" s="2">
        <v>43084</v>
      </c>
      <c r="R2476" s="13"/>
      <c r="S2476" s="1">
        <v>43024</v>
      </c>
      <c r="T2476" t="s">
        <v>70</v>
      </c>
      <c r="U2476" s="2">
        <v>43175</v>
      </c>
      <c r="V2476" s="13"/>
      <c r="AC2476" s="1">
        <v>43059</v>
      </c>
      <c r="AD2476">
        <v>4183.1400000000003</v>
      </c>
    </row>
    <row r="2477" spans="1:30" x14ac:dyDescent="0.25">
      <c r="A2477" s="1">
        <v>43031</v>
      </c>
      <c r="B2477">
        <v>4981.366</v>
      </c>
      <c r="C2477" s="1">
        <v>43031</v>
      </c>
      <c r="D2477">
        <v>2564.98</v>
      </c>
      <c r="E2477" s="1">
        <v>43031</v>
      </c>
      <c r="F2477">
        <v>1.9386000000000001</v>
      </c>
      <c r="G2477" s="1">
        <v>40136</v>
      </c>
      <c r="H2477">
        <v>0.26656000000000002</v>
      </c>
      <c r="I2477" s="1">
        <v>43025</v>
      </c>
      <c r="J2477">
        <v>2557</v>
      </c>
      <c r="K2477" s="1">
        <v>43025</v>
      </c>
      <c r="L2477">
        <v>2557.25</v>
      </c>
      <c r="M2477" s="1">
        <v>43026</v>
      </c>
      <c r="N2477">
        <v>0.4</v>
      </c>
      <c r="O2477" s="2">
        <v>43025</v>
      </c>
      <c r="P2477" t="s">
        <v>69</v>
      </c>
      <c r="Q2477" s="2">
        <v>43084</v>
      </c>
      <c r="R2477" s="13"/>
      <c r="S2477" s="1">
        <v>43025</v>
      </c>
      <c r="T2477" t="s">
        <v>70</v>
      </c>
      <c r="U2477" s="2">
        <v>43175</v>
      </c>
      <c r="V2477" s="13"/>
      <c r="AC2477" s="1">
        <v>43060</v>
      </c>
      <c r="AD2477">
        <v>4180.46</v>
      </c>
    </row>
    <row r="2478" spans="1:30" x14ac:dyDescent="0.25">
      <c r="A2478" s="1">
        <v>43032</v>
      </c>
      <c r="B2478">
        <v>4989.5609999999997</v>
      </c>
      <c r="C2478" s="1">
        <v>43032</v>
      </c>
      <c r="D2478">
        <v>2569.13</v>
      </c>
      <c r="E2478" s="1">
        <v>43032</v>
      </c>
      <c r="F2478">
        <v>1.9358</v>
      </c>
      <c r="G2478" s="1">
        <v>40137</v>
      </c>
      <c r="H2478">
        <v>0.26218999999999998</v>
      </c>
      <c r="I2478" s="1">
        <v>43026</v>
      </c>
      <c r="J2478">
        <v>2560</v>
      </c>
      <c r="K2478" s="1">
        <v>43026</v>
      </c>
      <c r="L2478">
        <v>2560.5</v>
      </c>
      <c r="M2478" s="1">
        <v>43027</v>
      </c>
      <c r="N2478">
        <v>0.4</v>
      </c>
      <c r="O2478" s="2">
        <v>43026</v>
      </c>
      <c r="P2478" t="s">
        <v>69</v>
      </c>
      <c r="Q2478" s="2">
        <v>43084</v>
      </c>
      <c r="R2478" s="13"/>
      <c r="S2478" s="1">
        <v>43026</v>
      </c>
      <c r="T2478" t="s">
        <v>70</v>
      </c>
      <c r="U2478" s="2">
        <v>43175</v>
      </c>
      <c r="V2478" s="13"/>
      <c r="AC2478" s="1">
        <v>43061</v>
      </c>
      <c r="AD2478">
        <v>4181.32</v>
      </c>
    </row>
    <row r="2479" spans="1:30" x14ac:dyDescent="0.25">
      <c r="A2479" s="1">
        <v>43033</v>
      </c>
      <c r="B2479">
        <v>4966.2879999999996</v>
      </c>
      <c r="C2479" s="1">
        <v>43033</v>
      </c>
      <c r="D2479">
        <v>2557.15</v>
      </c>
      <c r="E2479" s="1">
        <v>43033</v>
      </c>
      <c r="F2479">
        <v>1.9447999999999999</v>
      </c>
      <c r="G2479" s="1">
        <v>40140</v>
      </c>
      <c r="H2479">
        <v>0.26188</v>
      </c>
      <c r="I2479" s="1">
        <v>43027</v>
      </c>
      <c r="J2479">
        <v>2560.5</v>
      </c>
      <c r="K2479" s="1">
        <v>43027</v>
      </c>
      <c r="L2479">
        <v>2561</v>
      </c>
      <c r="M2479" s="1">
        <v>43028</v>
      </c>
      <c r="N2479">
        <v>0.4</v>
      </c>
      <c r="O2479" s="2">
        <v>43027</v>
      </c>
      <c r="P2479" t="s">
        <v>69</v>
      </c>
      <c r="Q2479" s="2">
        <v>43084</v>
      </c>
      <c r="R2479" s="13"/>
      <c r="S2479" s="1">
        <v>43027</v>
      </c>
      <c r="T2479" t="s">
        <v>70</v>
      </c>
      <c r="U2479" s="2">
        <v>43175</v>
      </c>
      <c r="V2479" s="13"/>
      <c r="AC2479" s="1">
        <v>43063</v>
      </c>
      <c r="AD2479">
        <v>4179.87</v>
      </c>
    </row>
    <row r="2480" spans="1:30" x14ac:dyDescent="0.25">
      <c r="A2480" s="1">
        <v>43034</v>
      </c>
      <c r="B2480">
        <v>4972.6009999999997</v>
      </c>
      <c r="C2480" s="1">
        <v>43034</v>
      </c>
      <c r="D2480">
        <v>2560.4</v>
      </c>
      <c r="E2480" s="1">
        <v>43034</v>
      </c>
      <c r="F2480">
        <v>1.9418</v>
      </c>
      <c r="G2480" s="1">
        <v>40141</v>
      </c>
      <c r="H2480">
        <v>0.26062999999999997</v>
      </c>
      <c r="I2480" s="1">
        <v>43028</v>
      </c>
      <c r="J2480">
        <v>2574</v>
      </c>
      <c r="K2480" s="1">
        <v>43028</v>
      </c>
      <c r="L2480">
        <v>2574.5</v>
      </c>
      <c r="M2480" s="1">
        <v>43031</v>
      </c>
      <c r="N2480">
        <v>0.3</v>
      </c>
      <c r="O2480" s="2">
        <v>43028</v>
      </c>
      <c r="P2480" t="s">
        <v>69</v>
      </c>
      <c r="Q2480" s="2">
        <v>43084</v>
      </c>
      <c r="R2480" s="13"/>
      <c r="S2480" s="1">
        <v>43028</v>
      </c>
      <c r="T2480" t="s">
        <v>70</v>
      </c>
      <c r="U2480" s="2">
        <v>43175</v>
      </c>
      <c r="V2480" s="13"/>
      <c r="AC2480" s="1">
        <v>43066</v>
      </c>
      <c r="AD2480">
        <v>4180.16</v>
      </c>
    </row>
    <row r="2481" spans="1:30" x14ac:dyDescent="0.25">
      <c r="A2481" s="1">
        <v>43035</v>
      </c>
      <c r="B2481">
        <v>5012.7489999999998</v>
      </c>
      <c r="C2481" s="1">
        <v>43035</v>
      </c>
      <c r="D2481">
        <v>2581.0700000000002</v>
      </c>
      <c r="E2481" s="1">
        <v>43035</v>
      </c>
      <c r="F2481">
        <v>1.9262999999999999</v>
      </c>
      <c r="G2481" s="1">
        <v>40142</v>
      </c>
      <c r="H2481">
        <v>0.25563000000000002</v>
      </c>
      <c r="I2481" s="1">
        <v>43031</v>
      </c>
      <c r="J2481">
        <v>2563.5</v>
      </c>
      <c r="K2481" s="1">
        <v>43031</v>
      </c>
      <c r="L2481">
        <v>2563.75</v>
      </c>
      <c r="M2481" s="1">
        <v>43032</v>
      </c>
      <c r="N2481">
        <v>0.3</v>
      </c>
      <c r="O2481" s="2">
        <v>43031</v>
      </c>
      <c r="P2481" t="s">
        <v>69</v>
      </c>
      <c r="Q2481" s="2">
        <v>43084</v>
      </c>
      <c r="R2481" s="13"/>
      <c r="S2481" s="1">
        <v>43031</v>
      </c>
      <c r="T2481" t="s">
        <v>70</v>
      </c>
      <c r="U2481" s="2">
        <v>43175</v>
      </c>
      <c r="V2481" s="13"/>
      <c r="AC2481" s="1">
        <v>43067</v>
      </c>
      <c r="AD2481">
        <v>4175.6099999999997</v>
      </c>
    </row>
    <row r="2482" spans="1:30" x14ac:dyDescent="0.25">
      <c r="A2482" s="1">
        <v>43038</v>
      </c>
      <c r="B2482">
        <v>4997.1459999999997</v>
      </c>
      <c r="C2482" s="1">
        <v>43038</v>
      </c>
      <c r="D2482">
        <v>2572.83</v>
      </c>
      <c r="E2482" s="1">
        <v>43038</v>
      </c>
      <c r="F2482">
        <v>1.9335</v>
      </c>
      <c r="G2482" s="1">
        <v>40144</v>
      </c>
      <c r="H2482">
        <v>0.25563000000000002</v>
      </c>
      <c r="I2482" s="1">
        <v>43032</v>
      </c>
      <c r="J2482">
        <v>2567.25</v>
      </c>
      <c r="K2482" s="1">
        <v>43032</v>
      </c>
      <c r="L2482">
        <v>2567.5</v>
      </c>
      <c r="M2482" s="1">
        <v>43033</v>
      </c>
      <c r="N2482">
        <v>0.2</v>
      </c>
      <c r="O2482" s="2">
        <v>43032</v>
      </c>
      <c r="P2482" t="s">
        <v>69</v>
      </c>
      <c r="Q2482" s="2">
        <v>43084</v>
      </c>
      <c r="R2482" s="13"/>
      <c r="S2482" s="1">
        <v>43032</v>
      </c>
      <c r="T2482" t="s">
        <v>70</v>
      </c>
      <c r="U2482" s="2">
        <v>43175</v>
      </c>
      <c r="V2482" s="13"/>
      <c r="AC2482" s="1">
        <v>43068</v>
      </c>
      <c r="AD2482">
        <v>4176.03</v>
      </c>
    </row>
    <row r="2483" spans="1:30" x14ac:dyDescent="0.25">
      <c r="A2483" s="1">
        <v>43039</v>
      </c>
      <c r="B2483">
        <v>5002.03</v>
      </c>
      <c r="C2483" s="1">
        <v>43039</v>
      </c>
      <c r="D2483">
        <v>2575.2600000000002</v>
      </c>
      <c r="E2483" s="1">
        <v>43039</v>
      </c>
      <c r="F2483">
        <v>1.9321000000000002</v>
      </c>
      <c r="G2483" s="1">
        <v>40147</v>
      </c>
      <c r="H2483">
        <v>0.25656000000000001</v>
      </c>
      <c r="I2483" s="1">
        <v>43033</v>
      </c>
      <c r="J2483">
        <v>2558.5</v>
      </c>
      <c r="K2483" s="1">
        <v>43033</v>
      </c>
      <c r="L2483">
        <v>2558.75</v>
      </c>
      <c r="M2483" s="1">
        <v>43034</v>
      </c>
      <c r="N2483">
        <v>0.2</v>
      </c>
      <c r="O2483" s="2">
        <v>43033</v>
      </c>
      <c r="P2483" t="s">
        <v>69</v>
      </c>
      <c r="Q2483" s="2">
        <v>43084</v>
      </c>
      <c r="R2483" s="13"/>
      <c r="S2483" s="1">
        <v>43033</v>
      </c>
      <c r="T2483" t="s">
        <v>70</v>
      </c>
      <c r="U2483" s="2">
        <v>43175</v>
      </c>
      <c r="V2483" s="13"/>
      <c r="AC2483" s="1">
        <v>43069</v>
      </c>
      <c r="AD2483">
        <v>4165.1499999999996</v>
      </c>
    </row>
    <row r="2484" spans="1:30" x14ac:dyDescent="0.25">
      <c r="A2484" s="1">
        <v>43040</v>
      </c>
      <c r="B2484">
        <v>5009.9859999999999</v>
      </c>
      <c r="C2484" s="1">
        <v>43040</v>
      </c>
      <c r="D2484">
        <v>2579.36</v>
      </c>
      <c r="E2484" s="1">
        <v>43040</v>
      </c>
      <c r="F2484">
        <v>1.929</v>
      </c>
      <c r="G2484" s="1">
        <v>40148</v>
      </c>
      <c r="H2484">
        <v>0.25530999999999998</v>
      </c>
      <c r="I2484" s="1">
        <v>43034</v>
      </c>
      <c r="J2484">
        <v>2561.5</v>
      </c>
      <c r="K2484" s="1">
        <v>43034</v>
      </c>
      <c r="L2484">
        <v>2561.75</v>
      </c>
      <c r="M2484" s="1">
        <v>43035</v>
      </c>
      <c r="N2484">
        <v>0.2</v>
      </c>
      <c r="O2484" s="2">
        <v>43034</v>
      </c>
      <c r="P2484" t="s">
        <v>69</v>
      </c>
      <c r="Q2484" s="2">
        <v>43084</v>
      </c>
      <c r="R2484" s="13"/>
      <c r="S2484" s="1">
        <v>43034</v>
      </c>
      <c r="T2484" t="s">
        <v>70</v>
      </c>
      <c r="U2484" s="2">
        <v>43175</v>
      </c>
      <c r="V2484" s="13"/>
      <c r="AC2484" s="1">
        <v>43070</v>
      </c>
      <c r="AD2484">
        <v>4169.4399999999996</v>
      </c>
    </row>
    <row r="2485" spans="1:30" x14ac:dyDescent="0.25">
      <c r="A2485" s="1">
        <v>43041</v>
      </c>
      <c r="B2485">
        <v>5011.4759999999997</v>
      </c>
      <c r="C2485" s="1">
        <v>43041</v>
      </c>
      <c r="D2485">
        <v>2579.85</v>
      </c>
      <c r="E2485" s="1">
        <v>43041</v>
      </c>
      <c r="F2485">
        <v>1.9289000000000001</v>
      </c>
      <c r="G2485" s="1">
        <v>40149</v>
      </c>
      <c r="H2485">
        <v>0.255</v>
      </c>
      <c r="I2485" s="1">
        <v>43035</v>
      </c>
      <c r="J2485">
        <v>2578.5</v>
      </c>
      <c r="K2485" s="1">
        <v>43035</v>
      </c>
      <c r="L2485">
        <v>2578.5</v>
      </c>
      <c r="M2485" s="1">
        <v>43038</v>
      </c>
      <c r="N2485">
        <v>0.2</v>
      </c>
      <c r="O2485" s="2">
        <v>43035</v>
      </c>
      <c r="P2485" t="s">
        <v>69</v>
      </c>
      <c r="Q2485" s="2">
        <v>43084</v>
      </c>
      <c r="R2485" s="13"/>
      <c r="S2485" s="1">
        <v>43035</v>
      </c>
      <c r="T2485" t="s">
        <v>70</v>
      </c>
      <c r="U2485" s="2">
        <v>43175</v>
      </c>
      <c r="V2485" s="13"/>
      <c r="AC2485" s="1">
        <v>43073</v>
      </c>
      <c r="AD2485">
        <v>4170.63</v>
      </c>
    </row>
    <row r="2486" spans="1:30" x14ac:dyDescent="0.25">
      <c r="A2486" s="1">
        <v>43042</v>
      </c>
      <c r="B2486">
        <v>5027.4889999999996</v>
      </c>
      <c r="C2486" s="1">
        <v>43042</v>
      </c>
      <c r="D2486">
        <v>2587.84</v>
      </c>
      <c r="E2486" s="1">
        <v>43042</v>
      </c>
      <c r="F2486">
        <v>1.9253</v>
      </c>
      <c r="G2486" s="1">
        <v>40150</v>
      </c>
      <c r="H2486">
        <v>0.25530999999999998</v>
      </c>
      <c r="I2486" s="1">
        <v>43038</v>
      </c>
      <c r="J2486">
        <v>2568.25</v>
      </c>
      <c r="K2486" s="1">
        <v>43038</v>
      </c>
      <c r="L2486">
        <v>2568.5</v>
      </c>
      <c r="M2486" s="1">
        <v>43039</v>
      </c>
      <c r="N2486">
        <v>0.3</v>
      </c>
      <c r="O2486" s="2">
        <v>43038</v>
      </c>
      <c r="P2486" t="s">
        <v>69</v>
      </c>
      <c r="Q2486" s="2">
        <v>43084</v>
      </c>
      <c r="R2486" s="13"/>
      <c r="S2486" s="1">
        <v>43038</v>
      </c>
      <c r="T2486" t="s">
        <v>70</v>
      </c>
      <c r="U2486" s="2">
        <v>43175</v>
      </c>
      <c r="V2486" s="13"/>
      <c r="AC2486" s="1">
        <v>43074</v>
      </c>
      <c r="AD2486">
        <v>4171.5200000000004</v>
      </c>
    </row>
    <row r="2487" spans="1:30" x14ac:dyDescent="0.25">
      <c r="A2487" s="1">
        <v>43045</v>
      </c>
      <c r="B2487">
        <v>5034.3050000000003</v>
      </c>
      <c r="C2487" s="1">
        <v>43045</v>
      </c>
      <c r="D2487">
        <v>2591.13</v>
      </c>
      <c r="E2487" s="1">
        <v>43045</v>
      </c>
      <c r="F2487">
        <v>1.9231</v>
      </c>
      <c r="G2487" s="1">
        <v>40151</v>
      </c>
      <c r="H2487">
        <v>0.25656000000000001</v>
      </c>
      <c r="I2487" s="1">
        <v>43039</v>
      </c>
      <c r="J2487">
        <v>2572.75</v>
      </c>
      <c r="K2487" s="1">
        <v>43039</v>
      </c>
      <c r="L2487">
        <v>2573</v>
      </c>
      <c r="M2487" s="1">
        <v>43040</v>
      </c>
      <c r="N2487">
        <v>0.3</v>
      </c>
      <c r="O2487" s="2">
        <v>43039</v>
      </c>
      <c r="P2487" t="s">
        <v>69</v>
      </c>
      <c r="Q2487" s="2">
        <v>43084</v>
      </c>
      <c r="R2487" s="13"/>
      <c r="S2487" s="1">
        <v>43039</v>
      </c>
      <c r="T2487" t="s">
        <v>70</v>
      </c>
      <c r="U2487" s="2">
        <v>43175</v>
      </c>
      <c r="V2487" s="13"/>
      <c r="AC2487" s="1">
        <v>43075</v>
      </c>
      <c r="AD2487">
        <v>4171.42</v>
      </c>
    </row>
    <row r="2488" spans="1:30" x14ac:dyDescent="0.25">
      <c r="A2488" s="1">
        <v>43046</v>
      </c>
      <c r="B2488">
        <v>5033.3819999999996</v>
      </c>
      <c r="C2488" s="1">
        <v>43046</v>
      </c>
      <c r="D2488">
        <v>2590.64</v>
      </c>
      <c r="E2488" s="1">
        <v>43046</v>
      </c>
      <c r="F2488">
        <v>1.9236</v>
      </c>
      <c r="G2488" s="1">
        <v>40154</v>
      </c>
      <c r="H2488">
        <v>0.25656000000000001</v>
      </c>
      <c r="I2488" s="1">
        <v>43040</v>
      </c>
      <c r="J2488">
        <v>2574.75</v>
      </c>
      <c r="K2488" s="1">
        <v>43040</v>
      </c>
      <c r="L2488">
        <v>2575</v>
      </c>
      <c r="M2488" s="1">
        <v>43041</v>
      </c>
      <c r="N2488">
        <v>0.4</v>
      </c>
      <c r="O2488" s="2">
        <v>43040</v>
      </c>
      <c r="P2488" t="s">
        <v>69</v>
      </c>
      <c r="Q2488" s="2">
        <v>43084</v>
      </c>
      <c r="R2488" s="13"/>
      <c r="S2488" s="1">
        <v>43040</v>
      </c>
      <c r="T2488" t="s">
        <v>70</v>
      </c>
      <c r="U2488" s="2">
        <v>43175</v>
      </c>
      <c r="V2488" s="13"/>
      <c r="AC2488" s="1">
        <v>43076</v>
      </c>
      <c r="AD2488">
        <v>4173.2299999999996</v>
      </c>
    </row>
    <row r="2489" spans="1:30" x14ac:dyDescent="0.25">
      <c r="A2489" s="1">
        <v>43047</v>
      </c>
      <c r="B2489">
        <v>5040.7430000000004</v>
      </c>
      <c r="C2489" s="1">
        <v>43047</v>
      </c>
      <c r="D2489">
        <v>2594.38</v>
      </c>
      <c r="E2489" s="1">
        <v>43047</v>
      </c>
      <c r="F2489">
        <v>1.921</v>
      </c>
      <c r="G2489" s="1">
        <v>40155</v>
      </c>
      <c r="H2489">
        <v>0.25594</v>
      </c>
      <c r="I2489" s="1">
        <v>43041</v>
      </c>
      <c r="J2489">
        <v>2576.75</v>
      </c>
      <c r="K2489" s="1">
        <v>43041</v>
      </c>
      <c r="L2489">
        <v>2577</v>
      </c>
      <c r="M2489" s="1">
        <v>43042</v>
      </c>
      <c r="N2489">
        <v>0.4</v>
      </c>
      <c r="O2489" s="2">
        <v>43041</v>
      </c>
      <c r="P2489" t="s">
        <v>69</v>
      </c>
      <c r="Q2489" s="2">
        <v>43084</v>
      </c>
      <c r="R2489" s="13"/>
      <c r="S2489" s="1">
        <v>43041</v>
      </c>
      <c r="T2489" t="s">
        <v>70</v>
      </c>
      <c r="U2489" s="2">
        <v>43175</v>
      </c>
      <c r="V2489" s="13"/>
      <c r="AC2489" s="1">
        <v>43077</v>
      </c>
      <c r="AD2489">
        <v>4172.17</v>
      </c>
    </row>
    <row r="2490" spans="1:30" x14ac:dyDescent="0.25">
      <c r="A2490" s="1">
        <v>43048</v>
      </c>
      <c r="B2490">
        <v>5023.0079999999998</v>
      </c>
      <c r="C2490" s="1">
        <v>43048</v>
      </c>
      <c r="D2490">
        <v>2584.62</v>
      </c>
      <c r="E2490" s="1">
        <v>43048</v>
      </c>
      <c r="F2490">
        <v>1.9306000000000001</v>
      </c>
      <c r="G2490" s="1">
        <v>40156</v>
      </c>
      <c r="H2490">
        <v>0.25518999999999997</v>
      </c>
      <c r="I2490" s="1">
        <v>43042</v>
      </c>
      <c r="J2490">
        <v>2582.75</v>
      </c>
      <c r="K2490" s="1">
        <v>43042</v>
      </c>
      <c r="L2490">
        <v>2583</v>
      </c>
      <c r="M2490" s="1">
        <v>43045</v>
      </c>
      <c r="N2490">
        <v>0.4</v>
      </c>
      <c r="O2490" s="2">
        <v>43042</v>
      </c>
      <c r="P2490" t="s">
        <v>69</v>
      </c>
      <c r="Q2490" s="2">
        <v>43084</v>
      </c>
      <c r="R2490" s="13"/>
      <c r="S2490" s="1">
        <v>43042</v>
      </c>
      <c r="T2490" t="s">
        <v>70</v>
      </c>
      <c r="U2490" s="2">
        <v>43175</v>
      </c>
      <c r="V2490" s="13"/>
      <c r="AC2490" s="1">
        <v>43080</v>
      </c>
      <c r="AD2490">
        <v>4168.6000000000004</v>
      </c>
    </row>
    <row r="2491" spans="1:30" x14ac:dyDescent="0.25">
      <c r="A2491" s="1">
        <v>43049</v>
      </c>
      <c r="B2491">
        <v>5020.3069999999998</v>
      </c>
      <c r="C2491" s="1">
        <v>43049</v>
      </c>
      <c r="D2491">
        <v>2582.3000000000002</v>
      </c>
      <c r="E2491" s="1">
        <v>43049</v>
      </c>
      <c r="F2491">
        <v>1.9344000000000001</v>
      </c>
      <c r="G2491" s="1">
        <v>40157</v>
      </c>
      <c r="H2491">
        <v>0.25424999999999998</v>
      </c>
      <c r="I2491" s="1">
        <v>43045</v>
      </c>
      <c r="J2491">
        <v>2588.75</v>
      </c>
      <c r="K2491" s="1">
        <v>43045</v>
      </c>
      <c r="L2491">
        <v>2589</v>
      </c>
      <c r="M2491" s="1">
        <v>43046</v>
      </c>
      <c r="N2491">
        <v>0.5</v>
      </c>
      <c r="O2491" s="2">
        <v>43045</v>
      </c>
      <c r="P2491" t="s">
        <v>69</v>
      </c>
      <c r="Q2491" s="2">
        <v>43084</v>
      </c>
      <c r="R2491" s="13"/>
      <c r="S2491" s="1">
        <v>43045</v>
      </c>
      <c r="T2491" t="s">
        <v>70</v>
      </c>
      <c r="U2491" s="2">
        <v>43175</v>
      </c>
      <c r="V2491" s="13"/>
      <c r="AC2491" s="1">
        <v>43081</v>
      </c>
      <c r="AD2491">
        <v>4166.29</v>
      </c>
    </row>
    <row r="2492" spans="1:30" x14ac:dyDescent="0.25">
      <c r="A2492" s="1">
        <v>43052</v>
      </c>
      <c r="B2492">
        <v>5025.3559999999998</v>
      </c>
      <c r="C2492" s="1">
        <v>43052</v>
      </c>
      <c r="D2492">
        <v>2584.84</v>
      </c>
      <c r="E2492" s="1">
        <v>43052</v>
      </c>
      <c r="F2492">
        <v>1.9323000000000001</v>
      </c>
      <c r="G2492" s="1">
        <v>40158</v>
      </c>
      <c r="H2492">
        <v>0.25363000000000002</v>
      </c>
      <c r="I2492" s="1">
        <v>43046</v>
      </c>
      <c r="J2492">
        <v>2586.75</v>
      </c>
      <c r="K2492" s="1">
        <v>43046</v>
      </c>
      <c r="L2492">
        <v>2587.25</v>
      </c>
      <c r="M2492" s="1">
        <v>43047</v>
      </c>
      <c r="N2492">
        <v>0.5</v>
      </c>
      <c r="O2492" s="2">
        <v>43046</v>
      </c>
      <c r="P2492" t="s">
        <v>69</v>
      </c>
      <c r="Q2492" s="2">
        <v>43084</v>
      </c>
      <c r="R2492" s="13"/>
      <c r="S2492" s="1">
        <v>43046</v>
      </c>
      <c r="T2492" t="s">
        <v>70</v>
      </c>
      <c r="U2492" s="2">
        <v>43175</v>
      </c>
      <c r="V2492" s="13"/>
      <c r="AC2492" s="1">
        <v>43082</v>
      </c>
      <c r="AD2492">
        <v>4166.79</v>
      </c>
    </row>
    <row r="2493" spans="1:30" x14ac:dyDescent="0.25">
      <c r="A2493" s="1">
        <v>43053</v>
      </c>
      <c r="B2493">
        <v>5014.5290000000005</v>
      </c>
      <c r="C2493" s="1">
        <v>43053</v>
      </c>
      <c r="D2493">
        <v>2578.87</v>
      </c>
      <c r="E2493" s="1">
        <v>43053</v>
      </c>
      <c r="F2493">
        <v>1.9361000000000002</v>
      </c>
      <c r="G2493" s="1">
        <v>40161</v>
      </c>
      <c r="H2493">
        <v>0.25374999999999998</v>
      </c>
      <c r="I2493" s="1">
        <v>43047</v>
      </c>
      <c r="J2493">
        <v>2591</v>
      </c>
      <c r="K2493" s="1">
        <v>43047</v>
      </c>
      <c r="L2493">
        <v>2591.5</v>
      </c>
      <c r="M2493" s="1">
        <v>43048</v>
      </c>
      <c r="N2493">
        <v>0.4</v>
      </c>
      <c r="O2493" s="2">
        <v>43047</v>
      </c>
      <c r="P2493" t="s">
        <v>69</v>
      </c>
      <c r="Q2493" s="2">
        <v>43084</v>
      </c>
      <c r="R2493" s="13"/>
      <c r="S2493" s="1">
        <v>43047</v>
      </c>
      <c r="T2493" t="s">
        <v>70</v>
      </c>
      <c r="U2493" s="2">
        <v>43175</v>
      </c>
      <c r="V2493" s="13"/>
      <c r="AC2493" s="1">
        <v>43083</v>
      </c>
      <c r="AD2493">
        <v>4169.05</v>
      </c>
    </row>
    <row r="2494" spans="1:30" x14ac:dyDescent="0.25">
      <c r="A2494" s="1">
        <v>43054</v>
      </c>
      <c r="B2494">
        <v>4987.9589999999998</v>
      </c>
      <c r="C2494" s="1">
        <v>43054</v>
      </c>
      <c r="D2494">
        <v>2564.62</v>
      </c>
      <c r="E2494" s="1">
        <v>43054</v>
      </c>
      <c r="F2494">
        <v>1.9487999999999999</v>
      </c>
      <c r="G2494" s="1">
        <v>40162</v>
      </c>
      <c r="H2494">
        <v>0.25344</v>
      </c>
      <c r="I2494" s="1">
        <v>43048</v>
      </c>
      <c r="J2494">
        <v>2584</v>
      </c>
      <c r="K2494" s="1">
        <v>43048</v>
      </c>
      <c r="L2494">
        <v>2584.25</v>
      </c>
      <c r="M2494" s="1">
        <v>43049</v>
      </c>
      <c r="N2494">
        <v>0.4</v>
      </c>
      <c r="O2494" s="2">
        <v>43048</v>
      </c>
      <c r="P2494" t="s">
        <v>69</v>
      </c>
      <c r="Q2494" s="2">
        <v>43084</v>
      </c>
      <c r="R2494" s="13"/>
      <c r="S2494" s="1">
        <v>43048</v>
      </c>
      <c r="T2494" t="s">
        <v>70</v>
      </c>
      <c r="U2494" s="2">
        <v>43175</v>
      </c>
      <c r="V2494" s="13"/>
      <c r="AC2494" s="1">
        <v>43084</v>
      </c>
      <c r="AD2494">
        <v>4172.7</v>
      </c>
    </row>
    <row r="2495" spans="1:30" x14ac:dyDescent="0.25">
      <c r="A2495" s="1">
        <v>43055</v>
      </c>
      <c r="B2495">
        <v>5030.4759999999997</v>
      </c>
      <c r="C2495" s="1">
        <v>43055</v>
      </c>
      <c r="D2495">
        <v>2585.64</v>
      </c>
      <c r="E2495" s="1">
        <v>43055</v>
      </c>
      <c r="F2495">
        <v>1.9359999999999999</v>
      </c>
      <c r="G2495" s="1">
        <v>40163</v>
      </c>
      <c r="H2495">
        <v>0.25374999999999998</v>
      </c>
      <c r="I2495" s="1">
        <v>43049</v>
      </c>
      <c r="J2495">
        <v>2579.5</v>
      </c>
      <c r="K2495" s="1">
        <v>43049</v>
      </c>
      <c r="L2495">
        <v>2580</v>
      </c>
      <c r="M2495" s="1">
        <v>43052</v>
      </c>
      <c r="N2495">
        <v>0.5</v>
      </c>
      <c r="O2495" s="2">
        <v>43049</v>
      </c>
      <c r="P2495" t="s">
        <v>69</v>
      </c>
      <c r="Q2495" s="2">
        <v>43084</v>
      </c>
      <c r="R2495" s="13"/>
      <c r="S2495" s="1">
        <v>43049</v>
      </c>
      <c r="T2495" t="s">
        <v>70</v>
      </c>
      <c r="U2495" s="2">
        <v>43175</v>
      </c>
      <c r="V2495" s="13"/>
      <c r="AC2495" s="1">
        <v>43087</v>
      </c>
      <c r="AD2495">
        <v>4167.1499999999996</v>
      </c>
    </row>
    <row r="2496" spans="1:30" x14ac:dyDescent="0.25">
      <c r="A2496" s="1">
        <v>43056</v>
      </c>
      <c r="B2496">
        <v>5017.4520000000002</v>
      </c>
      <c r="C2496" s="1">
        <v>43056</v>
      </c>
      <c r="D2496">
        <v>2578.85</v>
      </c>
      <c r="E2496" s="1">
        <v>43056</v>
      </c>
      <c r="F2496">
        <v>1.9416</v>
      </c>
      <c r="G2496" s="1">
        <v>40164</v>
      </c>
      <c r="H2496">
        <v>0.25337999999999999</v>
      </c>
      <c r="I2496" s="1">
        <v>43052</v>
      </c>
      <c r="J2496">
        <v>2582</v>
      </c>
      <c r="K2496" s="1">
        <v>43052</v>
      </c>
      <c r="L2496">
        <v>2582.5</v>
      </c>
      <c r="M2496" s="1">
        <v>43053</v>
      </c>
      <c r="N2496">
        <v>0.6</v>
      </c>
      <c r="O2496" s="2">
        <v>43052</v>
      </c>
      <c r="P2496" t="s">
        <v>69</v>
      </c>
      <c r="Q2496" s="2">
        <v>43084</v>
      </c>
      <c r="R2496" s="13"/>
      <c r="S2496" s="1">
        <v>43052</v>
      </c>
      <c r="T2496" t="s">
        <v>70</v>
      </c>
      <c r="U2496" s="2">
        <v>43175</v>
      </c>
      <c r="V2496" s="13"/>
      <c r="AC2496" s="1">
        <v>43088</v>
      </c>
      <c r="AD2496">
        <v>4172.45</v>
      </c>
    </row>
    <row r="2497" spans="1:30" x14ac:dyDescent="0.25">
      <c r="A2497" s="1">
        <v>43059</v>
      </c>
      <c r="B2497">
        <v>5024.0119999999997</v>
      </c>
      <c r="C2497" s="1">
        <v>43059</v>
      </c>
      <c r="D2497">
        <v>2582.14</v>
      </c>
      <c r="E2497" s="1">
        <v>43059</v>
      </c>
      <c r="F2497">
        <v>1.9397</v>
      </c>
      <c r="G2497" s="1">
        <v>40165</v>
      </c>
      <c r="H2497">
        <v>0.25124999999999997</v>
      </c>
      <c r="I2497" s="1">
        <v>43053</v>
      </c>
      <c r="J2497">
        <v>2578</v>
      </c>
      <c r="K2497" s="1">
        <v>43053</v>
      </c>
      <c r="L2497">
        <v>2578.5</v>
      </c>
      <c r="M2497" s="1">
        <v>43054</v>
      </c>
      <c r="N2497">
        <v>0.5</v>
      </c>
      <c r="O2497" s="2">
        <v>43053</v>
      </c>
      <c r="P2497" t="s">
        <v>69</v>
      </c>
      <c r="Q2497" s="2">
        <v>43084</v>
      </c>
      <c r="R2497" s="13"/>
      <c r="S2497" s="1">
        <v>43053</v>
      </c>
      <c r="T2497" t="s">
        <v>70</v>
      </c>
      <c r="U2497" s="2">
        <v>43175</v>
      </c>
      <c r="V2497" s="13"/>
      <c r="AC2497" s="1">
        <v>43089</v>
      </c>
      <c r="AD2497">
        <v>4172.91</v>
      </c>
    </row>
    <row r="2498" spans="1:30" x14ac:dyDescent="0.25">
      <c r="A2498" s="1">
        <v>43060</v>
      </c>
      <c r="B2498">
        <v>5056.9520000000002</v>
      </c>
      <c r="C2498" s="1">
        <v>43060</v>
      </c>
      <c r="D2498">
        <v>2599.0300000000002</v>
      </c>
      <c r="E2498" s="1">
        <v>43060</v>
      </c>
      <c r="F2498">
        <v>1.9273</v>
      </c>
      <c r="G2498" s="1">
        <v>40168</v>
      </c>
      <c r="H2498">
        <v>0.24875</v>
      </c>
      <c r="I2498" s="1">
        <v>43054</v>
      </c>
      <c r="J2498">
        <v>2565</v>
      </c>
      <c r="K2498" s="1">
        <v>43054</v>
      </c>
      <c r="L2498">
        <v>2565.5</v>
      </c>
      <c r="M2498" s="1">
        <v>43055</v>
      </c>
      <c r="N2498">
        <v>0.8</v>
      </c>
      <c r="O2498" s="2">
        <v>43054</v>
      </c>
      <c r="P2498" t="s">
        <v>69</v>
      </c>
      <c r="Q2498" s="2">
        <v>43084</v>
      </c>
      <c r="R2498" s="13"/>
      <c r="S2498" s="1">
        <v>43054</v>
      </c>
      <c r="T2498" t="s">
        <v>70</v>
      </c>
      <c r="U2498" s="2">
        <v>43175</v>
      </c>
      <c r="V2498" s="13"/>
      <c r="AC2498" s="1">
        <v>43090</v>
      </c>
      <c r="AD2498">
        <v>4172.3</v>
      </c>
    </row>
    <row r="2499" spans="1:30" x14ac:dyDescent="0.25">
      <c r="A2499" s="1">
        <v>43061</v>
      </c>
      <c r="B2499">
        <v>5053.6030000000001</v>
      </c>
      <c r="C2499" s="1">
        <v>43061</v>
      </c>
      <c r="D2499">
        <v>2597.08</v>
      </c>
      <c r="E2499" s="1">
        <v>43061</v>
      </c>
      <c r="F2499">
        <v>1.9295</v>
      </c>
      <c r="G2499" s="1">
        <v>40169</v>
      </c>
      <c r="H2499">
        <v>0.24875</v>
      </c>
      <c r="I2499" s="1">
        <v>43055</v>
      </c>
      <c r="J2499">
        <v>2585</v>
      </c>
      <c r="K2499" s="1">
        <v>43055</v>
      </c>
      <c r="L2499">
        <v>2585.75</v>
      </c>
      <c r="M2499" s="1">
        <v>43056</v>
      </c>
      <c r="N2499">
        <v>0.8</v>
      </c>
      <c r="O2499" s="2">
        <v>43055</v>
      </c>
      <c r="P2499" t="s">
        <v>69</v>
      </c>
      <c r="Q2499" s="2">
        <v>43084</v>
      </c>
      <c r="R2499" s="13"/>
      <c r="S2499" s="1">
        <v>43055</v>
      </c>
      <c r="T2499" t="s">
        <v>70</v>
      </c>
      <c r="U2499" s="2">
        <v>43175</v>
      </c>
      <c r="V2499" s="13"/>
      <c r="AC2499" s="1">
        <v>43091</v>
      </c>
      <c r="AD2499">
        <v>4172.3599999999997</v>
      </c>
    </row>
    <row r="2500" spans="1:30" x14ac:dyDescent="0.25">
      <c r="A2500" s="1">
        <v>43063</v>
      </c>
      <c r="B2500">
        <v>5064.2309999999998</v>
      </c>
      <c r="C2500" s="1">
        <v>43063</v>
      </c>
      <c r="D2500">
        <v>2602.42</v>
      </c>
      <c r="E2500" s="1">
        <v>43063</v>
      </c>
      <c r="F2500">
        <v>1.9257</v>
      </c>
      <c r="G2500" s="1">
        <v>40170</v>
      </c>
      <c r="H2500">
        <v>0.25063000000000002</v>
      </c>
      <c r="I2500" s="1">
        <v>43056</v>
      </c>
      <c r="J2500">
        <v>2576.25</v>
      </c>
      <c r="K2500" s="1">
        <v>43056</v>
      </c>
      <c r="L2500">
        <v>2577</v>
      </c>
      <c r="M2500" s="1">
        <v>43059</v>
      </c>
      <c r="N2500">
        <v>0.9</v>
      </c>
      <c r="O2500" s="2">
        <v>43056</v>
      </c>
      <c r="P2500" t="s">
        <v>69</v>
      </c>
      <c r="Q2500" s="2">
        <v>43084</v>
      </c>
      <c r="R2500" s="13"/>
      <c r="S2500" s="1">
        <v>43056</v>
      </c>
      <c r="T2500" t="s">
        <v>70</v>
      </c>
      <c r="U2500" s="2">
        <v>43175</v>
      </c>
      <c r="V2500" s="13"/>
      <c r="AC2500" s="1">
        <v>43095</v>
      </c>
      <c r="AD2500">
        <v>4172.32</v>
      </c>
    </row>
    <row r="2501" spans="1:30" x14ac:dyDescent="0.25">
      <c r="A2501" s="1">
        <v>43066</v>
      </c>
      <c r="B2501">
        <v>5062.8459999999995</v>
      </c>
      <c r="C2501" s="1">
        <v>43066</v>
      </c>
      <c r="D2501">
        <v>2601.42</v>
      </c>
      <c r="E2501" s="1">
        <v>43066</v>
      </c>
      <c r="F2501">
        <v>1.927</v>
      </c>
      <c r="G2501" s="1">
        <v>40171</v>
      </c>
      <c r="H2501">
        <v>0.25063000000000002</v>
      </c>
      <c r="I2501" s="1">
        <v>43059</v>
      </c>
      <c r="J2501">
        <v>2582</v>
      </c>
      <c r="K2501" s="1">
        <v>43059</v>
      </c>
      <c r="L2501">
        <v>2583</v>
      </c>
      <c r="M2501" s="1">
        <v>43060</v>
      </c>
      <c r="N2501">
        <v>1.2</v>
      </c>
      <c r="O2501" s="2">
        <v>43059</v>
      </c>
      <c r="P2501" t="s">
        <v>69</v>
      </c>
      <c r="Q2501" s="2">
        <v>43084</v>
      </c>
      <c r="R2501" s="13"/>
      <c r="S2501" s="1">
        <v>43059</v>
      </c>
      <c r="T2501" t="s">
        <v>70</v>
      </c>
      <c r="U2501" s="2">
        <v>43175</v>
      </c>
      <c r="V2501" s="13"/>
      <c r="AC2501" s="1">
        <v>43096</v>
      </c>
      <c r="AD2501">
        <v>4172.3599999999997</v>
      </c>
    </row>
    <row r="2502" spans="1:30" x14ac:dyDescent="0.25">
      <c r="A2502" s="1">
        <v>43067</v>
      </c>
      <c r="B2502">
        <v>5112.9139999999998</v>
      </c>
      <c r="C2502" s="1">
        <v>43067</v>
      </c>
      <c r="D2502">
        <v>2627.04</v>
      </c>
      <c r="E2502" s="1">
        <v>43067</v>
      </c>
      <c r="F2502">
        <v>1.9085000000000001</v>
      </c>
      <c r="G2502" s="1">
        <v>40175</v>
      </c>
      <c r="H2502">
        <v>0.25063000000000002</v>
      </c>
      <c r="I2502" s="1">
        <v>43060</v>
      </c>
      <c r="J2502">
        <v>2596.25</v>
      </c>
      <c r="K2502" s="1">
        <v>43060</v>
      </c>
      <c r="L2502">
        <v>2597.5</v>
      </c>
      <c r="M2502" s="1">
        <v>43061</v>
      </c>
      <c r="N2502">
        <v>1.1000000000000001</v>
      </c>
      <c r="O2502" s="2">
        <v>43060</v>
      </c>
      <c r="P2502" t="s">
        <v>69</v>
      </c>
      <c r="Q2502" s="2">
        <v>43084</v>
      </c>
      <c r="R2502" s="13"/>
      <c r="S2502" s="1">
        <v>43060</v>
      </c>
      <c r="T2502" t="s">
        <v>70</v>
      </c>
      <c r="U2502" s="2">
        <v>43175</v>
      </c>
      <c r="V2502" s="13"/>
      <c r="AC2502" s="1">
        <v>43097</v>
      </c>
      <c r="AD2502">
        <v>4172.18</v>
      </c>
    </row>
    <row r="2503" spans="1:30" x14ac:dyDescent="0.25">
      <c r="A2503" s="1">
        <v>43068</v>
      </c>
      <c r="B2503">
        <v>5111.6840000000002</v>
      </c>
      <c r="C2503" s="1">
        <v>43068</v>
      </c>
      <c r="D2503">
        <v>2626.07</v>
      </c>
      <c r="E2503" s="1">
        <v>43068</v>
      </c>
      <c r="F2503">
        <v>1.9113</v>
      </c>
      <c r="G2503" s="1">
        <v>40176</v>
      </c>
      <c r="H2503">
        <v>0.25063000000000002</v>
      </c>
      <c r="I2503" s="1">
        <v>43061</v>
      </c>
      <c r="J2503">
        <v>2594.5</v>
      </c>
      <c r="K2503" s="1">
        <v>43061</v>
      </c>
      <c r="L2503">
        <v>2595.75</v>
      </c>
      <c r="M2503" s="1">
        <v>43063</v>
      </c>
      <c r="N2503">
        <v>1.1000000000000001</v>
      </c>
      <c r="O2503" s="2">
        <v>43061</v>
      </c>
      <c r="P2503" t="s">
        <v>69</v>
      </c>
      <c r="Q2503" s="2">
        <v>43084</v>
      </c>
      <c r="R2503" s="13"/>
      <c r="S2503" s="1">
        <v>43061</v>
      </c>
      <c r="T2503" t="s">
        <v>70</v>
      </c>
      <c r="U2503" s="2">
        <v>43175</v>
      </c>
      <c r="V2503" s="13"/>
      <c r="AC2503" s="1">
        <v>43098</v>
      </c>
      <c r="AD2503">
        <v>4173.7700000000004</v>
      </c>
    </row>
    <row r="2504" spans="1:30" x14ac:dyDescent="0.25">
      <c r="A2504" s="1">
        <v>43069</v>
      </c>
      <c r="B2504">
        <v>5155.4409999999998</v>
      </c>
      <c r="C2504" s="1">
        <v>43069</v>
      </c>
      <c r="D2504">
        <v>2647.58</v>
      </c>
      <c r="E2504" s="1">
        <v>43069</v>
      </c>
      <c r="F2504">
        <v>1.9020000000000001</v>
      </c>
      <c r="G2504" s="1">
        <v>40177</v>
      </c>
      <c r="H2504">
        <v>0.25063000000000002</v>
      </c>
      <c r="I2504" s="1">
        <v>43063</v>
      </c>
      <c r="J2504">
        <v>2601</v>
      </c>
      <c r="K2504" s="1">
        <v>43063</v>
      </c>
      <c r="L2504">
        <v>2602</v>
      </c>
      <c r="M2504" s="1">
        <v>43066</v>
      </c>
      <c r="N2504">
        <v>1.4</v>
      </c>
      <c r="O2504" s="2">
        <v>43063</v>
      </c>
      <c r="P2504" t="s">
        <v>69</v>
      </c>
      <c r="Q2504" s="2">
        <v>43084</v>
      </c>
      <c r="R2504" s="13"/>
      <c r="S2504" s="1">
        <v>43063</v>
      </c>
      <c r="T2504" t="s">
        <v>70</v>
      </c>
      <c r="U2504" s="2">
        <v>43175</v>
      </c>
      <c r="V2504" s="13"/>
      <c r="AC2504" s="1">
        <v>43102</v>
      </c>
      <c r="AD2504">
        <v>4178.12</v>
      </c>
    </row>
    <row r="2505" spans="1:30" x14ac:dyDescent="0.25">
      <c r="A2505" s="1">
        <v>43070</v>
      </c>
      <c r="B2505">
        <v>5145.2070000000003</v>
      </c>
      <c r="C2505" s="1">
        <v>43070</v>
      </c>
      <c r="D2505">
        <v>2642.22</v>
      </c>
      <c r="E2505" s="1">
        <v>43070</v>
      </c>
      <c r="F2505">
        <v>1.9062000000000001</v>
      </c>
      <c r="G2505" s="1">
        <v>40178</v>
      </c>
      <c r="H2505">
        <v>0.25063000000000002</v>
      </c>
      <c r="I2505" s="1">
        <v>43066</v>
      </c>
      <c r="J2505">
        <v>2601.75</v>
      </c>
      <c r="K2505" s="1">
        <v>43066</v>
      </c>
      <c r="L2505">
        <v>2603.25</v>
      </c>
      <c r="M2505" s="1">
        <v>43067</v>
      </c>
      <c r="N2505">
        <v>1.6</v>
      </c>
      <c r="O2505" s="2">
        <v>43066</v>
      </c>
      <c r="P2505" t="s">
        <v>69</v>
      </c>
      <c r="Q2505" s="2">
        <v>43084</v>
      </c>
      <c r="R2505" s="13"/>
      <c r="S2505" s="1">
        <v>43066</v>
      </c>
      <c r="T2505" t="s">
        <v>70</v>
      </c>
      <c r="U2505" s="2">
        <v>43175</v>
      </c>
      <c r="V2505" s="13"/>
      <c r="AC2505" s="1">
        <v>43103</v>
      </c>
      <c r="AD2505">
        <v>4171.93</v>
      </c>
    </row>
    <row r="2506" spans="1:30" x14ac:dyDescent="0.25">
      <c r="A2506" s="1">
        <v>43073</v>
      </c>
      <c r="B2506">
        <v>5139.9110000000001</v>
      </c>
      <c r="C2506" s="1">
        <v>43073</v>
      </c>
      <c r="D2506">
        <v>2639.44</v>
      </c>
      <c r="E2506" s="1">
        <v>43073</v>
      </c>
      <c r="F2506">
        <v>1.9083000000000001</v>
      </c>
      <c r="G2506" s="1">
        <v>40182</v>
      </c>
      <c r="H2506">
        <v>0.25438</v>
      </c>
      <c r="I2506" s="1">
        <v>43067</v>
      </c>
      <c r="J2506">
        <v>2626</v>
      </c>
      <c r="K2506" s="1">
        <v>43067</v>
      </c>
      <c r="L2506">
        <v>2627.5</v>
      </c>
      <c r="M2506" s="1">
        <v>43068</v>
      </c>
      <c r="N2506">
        <v>1.9</v>
      </c>
      <c r="O2506" s="2">
        <v>43067</v>
      </c>
      <c r="P2506" t="s">
        <v>69</v>
      </c>
      <c r="Q2506" s="2">
        <v>43084</v>
      </c>
      <c r="R2506" s="13"/>
      <c r="S2506" s="1">
        <v>43067</v>
      </c>
      <c r="T2506" t="s">
        <v>70</v>
      </c>
      <c r="U2506" s="2">
        <v>43175</v>
      </c>
      <c r="V2506" s="13"/>
      <c r="AC2506" s="1">
        <v>43104</v>
      </c>
      <c r="AD2506">
        <v>4164.51</v>
      </c>
    </row>
    <row r="2507" spans="1:30" x14ac:dyDescent="0.25">
      <c r="A2507" s="1">
        <v>43074</v>
      </c>
      <c r="B2507">
        <v>5120.9210000000003</v>
      </c>
      <c r="C2507" s="1">
        <v>43074</v>
      </c>
      <c r="D2507">
        <v>2629.57</v>
      </c>
      <c r="E2507" s="1">
        <v>43074</v>
      </c>
      <c r="F2507">
        <v>1.9157999999999999</v>
      </c>
      <c r="G2507" s="1">
        <v>40183</v>
      </c>
      <c r="H2507">
        <v>0.2525</v>
      </c>
      <c r="I2507" s="1">
        <v>43068</v>
      </c>
      <c r="J2507">
        <v>2625</v>
      </c>
      <c r="K2507" s="1">
        <v>43068</v>
      </c>
      <c r="L2507">
        <v>2627</v>
      </c>
      <c r="M2507" s="1">
        <v>43069</v>
      </c>
      <c r="N2507">
        <v>2.1</v>
      </c>
      <c r="O2507" s="2">
        <v>43068</v>
      </c>
      <c r="P2507" t="s">
        <v>69</v>
      </c>
      <c r="Q2507" s="2">
        <v>43084</v>
      </c>
      <c r="R2507" s="13"/>
      <c r="S2507" s="1">
        <v>43068</v>
      </c>
      <c r="T2507" t="s">
        <v>70</v>
      </c>
      <c r="U2507" s="2">
        <v>43175</v>
      </c>
      <c r="V2507" s="13"/>
      <c r="AC2507" s="1">
        <v>43105</v>
      </c>
      <c r="AD2507">
        <v>4150.5600000000004</v>
      </c>
    </row>
    <row r="2508" spans="1:30" x14ac:dyDescent="0.25">
      <c r="A2508" s="1">
        <v>43075</v>
      </c>
      <c r="B2508">
        <v>5120.4629999999997</v>
      </c>
      <c r="C2508" s="1">
        <v>43075</v>
      </c>
      <c r="D2508">
        <v>2629.27</v>
      </c>
      <c r="E2508" s="1">
        <v>43075</v>
      </c>
      <c r="F2508">
        <v>1.9163000000000001</v>
      </c>
      <c r="G2508" s="1">
        <v>40184</v>
      </c>
      <c r="H2508">
        <v>0.25</v>
      </c>
      <c r="I2508" s="1">
        <v>43069</v>
      </c>
      <c r="J2508">
        <v>2648</v>
      </c>
      <c r="K2508" s="1">
        <v>43069</v>
      </c>
      <c r="L2508">
        <v>2650</v>
      </c>
      <c r="M2508" s="1">
        <v>43070</v>
      </c>
      <c r="N2508">
        <v>2</v>
      </c>
      <c r="O2508" s="2">
        <v>43069</v>
      </c>
      <c r="P2508" t="s">
        <v>69</v>
      </c>
      <c r="Q2508" s="2">
        <v>43084</v>
      </c>
      <c r="R2508" s="13"/>
      <c r="S2508" s="1">
        <v>43069</v>
      </c>
      <c r="T2508" t="s">
        <v>70</v>
      </c>
      <c r="U2508" s="2">
        <v>43175</v>
      </c>
      <c r="V2508" s="13"/>
      <c r="AC2508" s="1">
        <v>43108</v>
      </c>
      <c r="AD2508">
        <v>4146.51</v>
      </c>
    </row>
    <row r="2509" spans="1:30" x14ac:dyDescent="0.25">
      <c r="A2509" s="1">
        <v>43076</v>
      </c>
      <c r="B2509">
        <v>5136.3710000000001</v>
      </c>
      <c r="C2509" s="1">
        <v>43076</v>
      </c>
      <c r="D2509">
        <v>2636.98</v>
      </c>
      <c r="E2509" s="1">
        <v>43076</v>
      </c>
      <c r="F2509">
        <v>1.9119000000000002</v>
      </c>
      <c r="G2509" s="1">
        <v>40185</v>
      </c>
      <c r="H2509">
        <v>0.24937999999999999</v>
      </c>
      <c r="I2509" s="1">
        <v>43070</v>
      </c>
      <c r="J2509">
        <v>2644</v>
      </c>
      <c r="K2509" s="1">
        <v>43070</v>
      </c>
      <c r="L2509">
        <v>2646</v>
      </c>
      <c r="M2509" s="1">
        <v>43073</v>
      </c>
      <c r="N2509">
        <v>2.2000000000000002</v>
      </c>
      <c r="O2509" s="2">
        <v>43070</v>
      </c>
      <c r="P2509" t="s">
        <v>69</v>
      </c>
      <c r="Q2509" s="2">
        <v>43084</v>
      </c>
      <c r="R2509" s="13"/>
      <c r="S2509" s="1">
        <v>43070</v>
      </c>
      <c r="T2509" t="s">
        <v>70</v>
      </c>
      <c r="U2509" s="2">
        <v>43175</v>
      </c>
      <c r="V2509" s="13"/>
      <c r="AC2509" s="1">
        <v>43109</v>
      </c>
      <c r="AD2509">
        <v>4143.67</v>
      </c>
    </row>
    <row r="2510" spans="1:30" x14ac:dyDescent="0.25">
      <c r="A2510" s="1">
        <v>43077</v>
      </c>
      <c r="B2510">
        <v>5165.192</v>
      </c>
      <c r="C2510" s="1">
        <v>43077</v>
      </c>
      <c r="D2510">
        <v>2651.5</v>
      </c>
      <c r="E2510" s="1">
        <v>43077</v>
      </c>
      <c r="F2510">
        <v>1.9022999999999999</v>
      </c>
      <c r="G2510" s="1">
        <v>40186</v>
      </c>
      <c r="H2510">
        <v>0.25124999999999997</v>
      </c>
      <c r="I2510" s="1">
        <v>43073</v>
      </c>
      <c r="J2510">
        <v>2638.25</v>
      </c>
      <c r="K2510" s="1">
        <v>43073</v>
      </c>
      <c r="L2510">
        <v>2640.5</v>
      </c>
      <c r="M2510" s="1">
        <v>43074</v>
      </c>
      <c r="N2510">
        <v>2.2999999999999998</v>
      </c>
      <c r="O2510" s="2">
        <v>43073</v>
      </c>
      <c r="P2510" t="s">
        <v>69</v>
      </c>
      <c r="Q2510" s="2">
        <v>43084</v>
      </c>
      <c r="R2510" s="13"/>
      <c r="S2510" s="1">
        <v>43073</v>
      </c>
      <c r="T2510" t="s">
        <v>70</v>
      </c>
      <c r="U2510" s="2">
        <v>43175</v>
      </c>
      <c r="V2510" s="13"/>
      <c r="AC2510" s="1">
        <v>43110</v>
      </c>
      <c r="AD2510">
        <v>4144.9399999999996</v>
      </c>
    </row>
    <row r="2511" spans="1:30" x14ac:dyDescent="0.25">
      <c r="A2511" s="1">
        <v>43080</v>
      </c>
      <c r="B2511">
        <v>5181.7539999999999</v>
      </c>
      <c r="C2511" s="1">
        <v>43080</v>
      </c>
      <c r="D2511">
        <v>2659.99</v>
      </c>
      <c r="E2511" s="1">
        <v>43080</v>
      </c>
      <c r="F2511">
        <v>1.8961999999999999</v>
      </c>
      <c r="G2511" s="1">
        <v>40189</v>
      </c>
      <c r="H2511">
        <v>0.25124999999999997</v>
      </c>
      <c r="I2511" s="1">
        <v>43074</v>
      </c>
      <c r="J2511">
        <v>2628.25</v>
      </c>
      <c r="K2511" s="1">
        <v>43074</v>
      </c>
      <c r="L2511">
        <v>2630.5</v>
      </c>
      <c r="M2511" s="1">
        <v>43075</v>
      </c>
      <c r="N2511">
        <v>2.7</v>
      </c>
      <c r="O2511" s="2">
        <v>43074</v>
      </c>
      <c r="P2511" t="s">
        <v>69</v>
      </c>
      <c r="Q2511" s="2">
        <v>43084</v>
      </c>
      <c r="R2511" s="13"/>
      <c r="S2511" s="1">
        <v>43074</v>
      </c>
      <c r="T2511" t="s">
        <v>70</v>
      </c>
      <c r="U2511" s="2">
        <v>43175</v>
      </c>
      <c r="V2511" s="13"/>
      <c r="AC2511" s="1">
        <v>43111</v>
      </c>
      <c r="AD2511">
        <v>4141.6400000000003</v>
      </c>
    </row>
    <row r="2512" spans="1:30" x14ac:dyDescent="0.25">
      <c r="A2512" s="1">
        <v>43081</v>
      </c>
      <c r="B2512">
        <v>5189.96</v>
      </c>
      <c r="C2512" s="1">
        <v>43081</v>
      </c>
      <c r="D2512">
        <v>2664.11</v>
      </c>
      <c r="E2512" s="1">
        <v>43081</v>
      </c>
      <c r="F2512">
        <v>1.8935</v>
      </c>
      <c r="G2512" s="1">
        <v>40190</v>
      </c>
      <c r="H2512">
        <v>0.25124999999999997</v>
      </c>
      <c r="I2512" s="1">
        <v>43075</v>
      </c>
      <c r="J2512">
        <v>2629.25</v>
      </c>
      <c r="K2512" s="1">
        <v>43075</v>
      </c>
      <c r="L2512">
        <v>2632</v>
      </c>
      <c r="M2512" s="1">
        <v>43076</v>
      </c>
      <c r="N2512">
        <v>2.7</v>
      </c>
      <c r="O2512" s="2">
        <v>43075</v>
      </c>
      <c r="P2512" t="s">
        <v>69</v>
      </c>
      <c r="Q2512" s="2">
        <v>43084</v>
      </c>
      <c r="R2512" s="13"/>
      <c r="S2512" s="1">
        <v>43075</v>
      </c>
      <c r="T2512" t="s">
        <v>70</v>
      </c>
      <c r="U2512" s="2">
        <v>43175</v>
      </c>
      <c r="V2512" s="13"/>
      <c r="AC2512" s="1">
        <v>43112</v>
      </c>
      <c r="AD2512">
        <v>4133.1899999999996</v>
      </c>
    </row>
    <row r="2513" spans="1:30" x14ac:dyDescent="0.25">
      <c r="A2513" s="1">
        <v>43082</v>
      </c>
      <c r="B2513">
        <v>5187.6819999999998</v>
      </c>
      <c r="C2513" s="1">
        <v>43082</v>
      </c>
      <c r="D2513">
        <v>2662.85</v>
      </c>
      <c r="E2513" s="1">
        <v>43082</v>
      </c>
      <c r="F2513">
        <v>1.8963999999999999</v>
      </c>
      <c r="G2513" s="1">
        <v>40191</v>
      </c>
      <c r="H2513">
        <v>0.25124999999999997</v>
      </c>
      <c r="I2513" s="1">
        <v>43076</v>
      </c>
      <c r="J2513">
        <v>2639.5</v>
      </c>
      <c r="K2513" s="1">
        <v>43076</v>
      </c>
      <c r="L2513">
        <v>2642.25</v>
      </c>
      <c r="M2513" s="1">
        <v>43077</v>
      </c>
      <c r="N2513">
        <v>2.9</v>
      </c>
      <c r="O2513" s="2">
        <v>43076</v>
      </c>
      <c r="P2513" t="s">
        <v>69</v>
      </c>
      <c r="Q2513" s="2">
        <v>43084</v>
      </c>
      <c r="R2513" s="13"/>
      <c r="S2513" s="1">
        <v>43076</v>
      </c>
      <c r="T2513" t="s">
        <v>70</v>
      </c>
      <c r="U2513" s="2">
        <v>43175</v>
      </c>
      <c r="V2513" s="13"/>
      <c r="AC2513" s="1">
        <v>43116</v>
      </c>
      <c r="AD2513">
        <v>4140.3100000000004</v>
      </c>
    </row>
    <row r="2514" spans="1:30" x14ac:dyDescent="0.25">
      <c r="A2514" s="1">
        <v>43083</v>
      </c>
      <c r="B2514">
        <v>5167.4480000000003</v>
      </c>
      <c r="C2514" s="1">
        <v>43083</v>
      </c>
      <c r="D2514">
        <v>2652.01</v>
      </c>
      <c r="E2514" s="1">
        <v>43083</v>
      </c>
      <c r="F2514">
        <v>1.9041000000000001</v>
      </c>
      <c r="G2514" s="1">
        <v>40192</v>
      </c>
      <c r="H2514">
        <v>0.25124999999999997</v>
      </c>
      <c r="I2514" s="1">
        <v>43077</v>
      </c>
      <c r="J2514">
        <v>2651</v>
      </c>
      <c r="K2514" s="1">
        <v>43077</v>
      </c>
      <c r="L2514">
        <v>2654</v>
      </c>
      <c r="M2514" s="1">
        <v>43080</v>
      </c>
      <c r="N2514">
        <v>2.9</v>
      </c>
      <c r="O2514" s="2">
        <v>43077</v>
      </c>
      <c r="P2514" t="s">
        <v>69</v>
      </c>
      <c r="Q2514" s="2">
        <v>43084</v>
      </c>
      <c r="R2514" s="13"/>
      <c r="S2514" s="1">
        <v>43077</v>
      </c>
      <c r="T2514" t="s">
        <v>70</v>
      </c>
      <c r="U2514" s="2">
        <v>43175</v>
      </c>
      <c r="V2514" s="13"/>
      <c r="AC2514" s="1">
        <v>43117</v>
      </c>
      <c r="AD2514">
        <v>4132.6499999999996</v>
      </c>
    </row>
    <row r="2515" spans="1:30" x14ac:dyDescent="0.25">
      <c r="A2515" s="1">
        <v>43084</v>
      </c>
      <c r="B2515">
        <v>5214.1030000000001</v>
      </c>
      <c r="C2515" s="1">
        <v>43084</v>
      </c>
      <c r="D2515">
        <v>2675.81</v>
      </c>
      <c r="E2515" s="1">
        <v>43084</v>
      </c>
      <c r="F2515">
        <v>1.8875999999999999</v>
      </c>
      <c r="G2515" s="1">
        <v>40193</v>
      </c>
      <c r="H2515">
        <v>0.25124999999999997</v>
      </c>
      <c r="I2515" s="1">
        <v>43080</v>
      </c>
      <c r="J2515">
        <v>2661.5</v>
      </c>
      <c r="K2515" s="1">
        <v>43080</v>
      </c>
      <c r="L2515">
        <v>2664.5</v>
      </c>
      <c r="M2515" s="1">
        <v>43081</v>
      </c>
      <c r="N2515">
        <v>2.7</v>
      </c>
      <c r="O2515" s="2">
        <v>43080</v>
      </c>
      <c r="P2515" t="s">
        <v>69</v>
      </c>
      <c r="Q2515" s="2">
        <v>43084</v>
      </c>
      <c r="R2515" s="13"/>
      <c r="S2515" s="1">
        <v>43080</v>
      </c>
      <c r="T2515" t="s">
        <v>70</v>
      </c>
      <c r="U2515" s="2">
        <v>43175</v>
      </c>
      <c r="V2515" s="13"/>
      <c r="AC2515" s="1">
        <v>43118</v>
      </c>
      <c r="AD2515">
        <v>4135.5600000000004</v>
      </c>
    </row>
    <row r="2516" spans="1:30" x14ac:dyDescent="0.25">
      <c r="A2516" s="1">
        <v>43087</v>
      </c>
      <c r="B2516">
        <v>5242.2849999999999</v>
      </c>
      <c r="C2516" s="1">
        <v>43087</v>
      </c>
      <c r="D2516">
        <v>2690.16</v>
      </c>
      <c r="E2516" s="1">
        <v>43087</v>
      </c>
      <c r="F2516">
        <v>1.8794</v>
      </c>
      <c r="G2516" s="1">
        <v>40197</v>
      </c>
      <c r="H2516">
        <v>0.249</v>
      </c>
      <c r="I2516" s="1">
        <v>43081</v>
      </c>
      <c r="J2516">
        <v>2665</v>
      </c>
      <c r="K2516" s="1">
        <v>43081</v>
      </c>
      <c r="L2516">
        <v>2667.75</v>
      </c>
      <c r="M2516" s="1">
        <v>43082</v>
      </c>
      <c r="N2516">
        <v>2.7</v>
      </c>
      <c r="O2516" s="2">
        <v>43081</v>
      </c>
      <c r="P2516" t="s">
        <v>69</v>
      </c>
      <c r="Q2516" s="2">
        <v>43084</v>
      </c>
      <c r="R2516" s="13"/>
      <c r="S2516" s="1">
        <v>43081</v>
      </c>
      <c r="T2516" t="s">
        <v>70</v>
      </c>
      <c r="U2516" s="2">
        <v>43175</v>
      </c>
      <c r="V2516" s="13"/>
      <c r="AC2516" s="1">
        <v>43119</v>
      </c>
      <c r="AD2516">
        <v>4131.6099999999997</v>
      </c>
    </row>
    <row r="2517" spans="1:30" x14ac:dyDescent="0.25">
      <c r="A2517" s="1">
        <v>43088</v>
      </c>
      <c r="B2517">
        <v>5225.4309999999996</v>
      </c>
      <c r="C2517" s="1">
        <v>43088</v>
      </c>
      <c r="D2517">
        <v>2681.47</v>
      </c>
      <c r="E2517" s="1">
        <v>43088</v>
      </c>
      <c r="F2517">
        <v>1.8855</v>
      </c>
      <c r="G2517" s="1">
        <v>40198</v>
      </c>
      <c r="H2517">
        <v>0.24887999999999999</v>
      </c>
      <c r="I2517" s="1">
        <v>43082</v>
      </c>
      <c r="J2517">
        <v>2666.5</v>
      </c>
      <c r="K2517" s="1">
        <v>43082</v>
      </c>
      <c r="L2517">
        <v>2669</v>
      </c>
      <c r="M2517" s="1">
        <v>43083</v>
      </c>
      <c r="N2517">
        <v>2.7</v>
      </c>
      <c r="O2517" s="2">
        <v>43082</v>
      </c>
      <c r="P2517" t="s">
        <v>69</v>
      </c>
      <c r="Q2517" s="2">
        <v>43084</v>
      </c>
      <c r="R2517" s="13"/>
      <c r="S2517" s="1">
        <v>43082</v>
      </c>
      <c r="T2517" t="s">
        <v>70</v>
      </c>
      <c r="U2517" s="2">
        <v>43175</v>
      </c>
      <c r="V2517" s="13"/>
      <c r="AC2517" s="1">
        <v>43122</v>
      </c>
      <c r="AD2517">
        <v>4122.1899999999996</v>
      </c>
    </row>
    <row r="2518" spans="1:30" x14ac:dyDescent="0.25">
      <c r="A2518" s="1">
        <v>43089</v>
      </c>
      <c r="B2518">
        <v>5221.79</v>
      </c>
      <c r="C2518" s="1">
        <v>43089</v>
      </c>
      <c r="D2518">
        <v>2679.25</v>
      </c>
      <c r="E2518" s="1">
        <v>43089</v>
      </c>
      <c r="F2518">
        <v>1.8877999999999999</v>
      </c>
      <c r="G2518" s="1">
        <v>40199</v>
      </c>
      <c r="H2518">
        <v>0.24887999999999999</v>
      </c>
      <c r="I2518" s="1">
        <v>43083</v>
      </c>
      <c r="J2518">
        <v>2653.25</v>
      </c>
      <c r="K2518" s="1">
        <v>43083</v>
      </c>
      <c r="L2518">
        <v>2656</v>
      </c>
      <c r="M2518" s="1">
        <v>43084</v>
      </c>
      <c r="N2518">
        <v>0.4</v>
      </c>
      <c r="O2518" s="2">
        <v>43083</v>
      </c>
      <c r="P2518" t="s">
        <v>69</v>
      </c>
      <c r="Q2518" s="2">
        <v>43084</v>
      </c>
      <c r="R2518" s="13"/>
      <c r="S2518" s="1">
        <v>43083</v>
      </c>
      <c r="T2518" t="s">
        <v>70</v>
      </c>
      <c r="U2518" s="2">
        <v>43175</v>
      </c>
      <c r="V2518" s="13"/>
      <c r="AC2518" s="1">
        <v>43123</v>
      </c>
      <c r="AD2518">
        <v>4117.5</v>
      </c>
    </row>
    <row r="2519" spans="1:30" x14ac:dyDescent="0.25">
      <c r="A2519" s="1">
        <v>43090</v>
      </c>
      <c r="B2519">
        <v>5232.1620000000003</v>
      </c>
      <c r="C2519" s="1">
        <v>43090</v>
      </c>
      <c r="D2519">
        <v>2684.57</v>
      </c>
      <c r="E2519" s="1">
        <v>43090</v>
      </c>
      <c r="F2519">
        <v>1.8841000000000001</v>
      </c>
      <c r="G2519" s="1">
        <v>40200</v>
      </c>
      <c r="H2519">
        <v>0.24906</v>
      </c>
      <c r="I2519" s="1">
        <v>43084</v>
      </c>
      <c r="J2519">
        <v>2666.75</v>
      </c>
      <c r="K2519" s="1">
        <v>43084</v>
      </c>
      <c r="L2519">
        <v>2682</v>
      </c>
      <c r="M2519" s="1">
        <v>43087</v>
      </c>
      <c r="N2519">
        <v>1.6</v>
      </c>
      <c r="O2519" s="2">
        <v>43084</v>
      </c>
      <c r="P2519" t="s">
        <v>69</v>
      </c>
      <c r="Q2519" s="2">
        <v>43084</v>
      </c>
      <c r="R2519" s="13"/>
      <c r="S2519" s="1">
        <v>43084</v>
      </c>
      <c r="T2519" t="s">
        <v>70</v>
      </c>
      <c r="U2519" s="2">
        <v>43175</v>
      </c>
      <c r="V2519" s="13"/>
      <c r="AC2519" s="1">
        <v>43124</v>
      </c>
      <c r="AD2519">
        <v>4118.41</v>
      </c>
    </row>
    <row r="2520" spans="1:30" x14ac:dyDescent="0.25">
      <c r="A2520" s="1">
        <v>43091</v>
      </c>
      <c r="B2520">
        <v>5229.7910000000002</v>
      </c>
      <c r="C2520" s="1">
        <v>43091</v>
      </c>
      <c r="D2520">
        <v>2683.34</v>
      </c>
      <c r="E2520" s="1">
        <v>43091</v>
      </c>
      <c r="F2520">
        <v>1.8843000000000001</v>
      </c>
      <c r="G2520" s="1">
        <v>40203</v>
      </c>
      <c r="H2520">
        <v>0.24875</v>
      </c>
      <c r="I2520" s="1">
        <v>43087</v>
      </c>
      <c r="J2520">
        <v>2694.5</v>
      </c>
      <c r="K2520" s="1">
        <v>43087</v>
      </c>
      <c r="L2520">
        <v>2696</v>
      </c>
      <c r="M2520" s="1">
        <v>43088</v>
      </c>
      <c r="N2520">
        <v>1.7</v>
      </c>
      <c r="O2520" s="2">
        <v>43087</v>
      </c>
      <c r="P2520" t="s">
        <v>70</v>
      </c>
      <c r="Q2520" s="2">
        <v>43175</v>
      </c>
      <c r="R2520" s="13"/>
      <c r="S2520" s="1">
        <v>43087</v>
      </c>
      <c r="T2520" t="s">
        <v>71</v>
      </c>
      <c r="U2520" s="2">
        <v>43266</v>
      </c>
      <c r="V2520" s="13"/>
      <c r="AC2520" s="1">
        <v>43125</v>
      </c>
      <c r="AD2520">
        <v>4117.76</v>
      </c>
    </row>
    <row r="2521" spans="1:30" x14ac:dyDescent="0.25">
      <c r="A2521" s="1">
        <v>43095</v>
      </c>
      <c r="B2521">
        <v>5224.5079999999998</v>
      </c>
      <c r="C2521" s="1">
        <v>43095</v>
      </c>
      <c r="D2521">
        <v>2680.5</v>
      </c>
      <c r="E2521" s="1">
        <v>43095</v>
      </c>
      <c r="F2521">
        <v>1.877</v>
      </c>
      <c r="G2521" s="1">
        <v>40204</v>
      </c>
      <c r="H2521">
        <v>0.24875</v>
      </c>
      <c r="I2521" s="1">
        <v>43088</v>
      </c>
      <c r="J2521">
        <v>2684</v>
      </c>
      <c r="K2521" s="1">
        <v>43088</v>
      </c>
      <c r="L2521">
        <v>2685.75</v>
      </c>
      <c r="M2521" s="1">
        <v>43089</v>
      </c>
      <c r="N2521">
        <v>1.8</v>
      </c>
      <c r="O2521" s="2">
        <v>43088</v>
      </c>
      <c r="P2521" t="s">
        <v>70</v>
      </c>
      <c r="Q2521" s="2">
        <v>43175</v>
      </c>
      <c r="R2521" s="13"/>
      <c r="S2521" s="1">
        <v>43088</v>
      </c>
      <c r="T2521" t="s">
        <v>71</v>
      </c>
      <c r="U2521" s="2">
        <v>43266</v>
      </c>
      <c r="V2521" s="13"/>
      <c r="AC2521" s="1">
        <v>43126</v>
      </c>
      <c r="AD2521">
        <v>4111.04</v>
      </c>
    </row>
    <row r="2522" spans="1:30" x14ac:dyDescent="0.25">
      <c r="A2522" s="1">
        <v>43096</v>
      </c>
      <c r="B2522">
        <v>5229.0129999999999</v>
      </c>
      <c r="C2522" s="1">
        <v>43096</v>
      </c>
      <c r="D2522">
        <v>2682.62</v>
      </c>
      <c r="E2522" s="1">
        <v>43096</v>
      </c>
      <c r="F2522">
        <v>1.881</v>
      </c>
      <c r="G2522" s="1">
        <v>40205</v>
      </c>
      <c r="H2522">
        <v>0.24875</v>
      </c>
      <c r="I2522" s="1">
        <v>43089</v>
      </c>
      <c r="J2522">
        <v>2681.5</v>
      </c>
      <c r="K2522" s="1">
        <v>43089</v>
      </c>
      <c r="L2522">
        <v>2683.5</v>
      </c>
      <c r="M2522" s="1">
        <v>43090</v>
      </c>
      <c r="N2522">
        <v>1.7</v>
      </c>
      <c r="O2522" s="2">
        <v>43089</v>
      </c>
      <c r="P2522" t="s">
        <v>70</v>
      </c>
      <c r="Q2522" s="2">
        <v>43175</v>
      </c>
      <c r="R2522" s="13"/>
      <c r="S2522" s="1">
        <v>43089</v>
      </c>
      <c r="T2522" t="s">
        <v>71</v>
      </c>
      <c r="U2522" s="2">
        <v>43266</v>
      </c>
      <c r="V2522" s="13"/>
      <c r="AC2522" s="1">
        <v>43129</v>
      </c>
      <c r="AD2522">
        <v>4124.8500000000004</v>
      </c>
    </row>
    <row r="2523" spans="1:30" x14ac:dyDescent="0.25">
      <c r="A2523" s="1">
        <v>43097</v>
      </c>
      <c r="B2523">
        <v>5239.5879999999997</v>
      </c>
      <c r="C2523" s="1">
        <v>43097</v>
      </c>
      <c r="D2523">
        <v>2687.54</v>
      </c>
      <c r="E2523" s="1">
        <v>43097</v>
      </c>
      <c r="F2523">
        <v>1.8776999999999999</v>
      </c>
      <c r="G2523" s="1">
        <v>40206</v>
      </c>
      <c r="H2523">
        <v>0.24875</v>
      </c>
      <c r="I2523" s="1">
        <v>43090</v>
      </c>
      <c r="J2523">
        <v>2687.75</v>
      </c>
      <c r="K2523" s="1">
        <v>43090</v>
      </c>
      <c r="L2523">
        <v>2689.5</v>
      </c>
      <c r="M2523" s="1">
        <v>43091</v>
      </c>
      <c r="N2523">
        <v>1.8</v>
      </c>
      <c r="O2523" s="2">
        <v>43090</v>
      </c>
      <c r="P2523" t="s">
        <v>70</v>
      </c>
      <c r="Q2523" s="2">
        <v>43175</v>
      </c>
      <c r="R2523" s="13"/>
      <c r="S2523" s="1">
        <v>43090</v>
      </c>
      <c r="T2523" t="s">
        <v>71</v>
      </c>
      <c r="U2523" s="2">
        <v>43266</v>
      </c>
      <c r="V2523" s="13"/>
      <c r="AC2523" s="1">
        <v>43130</v>
      </c>
      <c r="AD2523">
        <v>4128.58</v>
      </c>
    </row>
    <row r="2524" spans="1:30" x14ac:dyDescent="0.25">
      <c r="A2524" s="1">
        <v>43098</v>
      </c>
      <c r="B2524">
        <v>5212.7629999999999</v>
      </c>
      <c r="C2524" s="1">
        <v>43098</v>
      </c>
      <c r="D2524">
        <v>2673.61</v>
      </c>
      <c r="E2524" s="1">
        <v>43098</v>
      </c>
      <c r="F2524">
        <v>1.8877999999999999</v>
      </c>
      <c r="G2524" s="1">
        <v>40207</v>
      </c>
      <c r="H2524">
        <v>0.24906</v>
      </c>
      <c r="I2524" s="1">
        <v>43091</v>
      </c>
      <c r="J2524">
        <v>2686</v>
      </c>
      <c r="K2524" s="1">
        <v>43091</v>
      </c>
      <c r="L2524">
        <v>2688</v>
      </c>
      <c r="M2524" s="1">
        <v>43095</v>
      </c>
      <c r="N2524">
        <v>1.8</v>
      </c>
      <c r="O2524" s="2">
        <v>43091</v>
      </c>
      <c r="P2524" t="s">
        <v>70</v>
      </c>
      <c r="Q2524" s="2">
        <v>43175</v>
      </c>
      <c r="R2524" s="13"/>
      <c r="S2524" s="1">
        <v>43091</v>
      </c>
      <c r="T2524" t="s">
        <v>71</v>
      </c>
      <c r="U2524" s="2">
        <v>43266</v>
      </c>
      <c r="V2524" s="13"/>
      <c r="AC2524" s="1">
        <v>43131</v>
      </c>
      <c r="AD2524">
        <v>4129.25</v>
      </c>
    </row>
    <row r="2525" spans="1:30" x14ac:dyDescent="0.25">
      <c r="A2525" s="1">
        <v>43102</v>
      </c>
      <c r="B2525">
        <v>5256.2839999999997</v>
      </c>
      <c r="C2525" s="1">
        <v>43102</v>
      </c>
      <c r="D2525">
        <v>2695.81</v>
      </c>
      <c r="E2525" s="1">
        <v>43102</v>
      </c>
      <c r="F2525">
        <v>1.8728</v>
      </c>
      <c r="G2525" s="1">
        <v>40210</v>
      </c>
      <c r="H2525">
        <v>0.24906</v>
      </c>
      <c r="I2525" s="1">
        <v>43095</v>
      </c>
      <c r="J2525">
        <v>2687</v>
      </c>
      <c r="K2525" s="1">
        <v>43095</v>
      </c>
      <c r="L2525">
        <v>2689</v>
      </c>
      <c r="M2525" s="1">
        <v>43096</v>
      </c>
      <c r="N2525">
        <v>1.8</v>
      </c>
      <c r="O2525" s="2">
        <v>43095</v>
      </c>
      <c r="P2525" t="s">
        <v>70</v>
      </c>
      <c r="Q2525" s="2">
        <v>43175</v>
      </c>
      <c r="R2525" s="13"/>
      <c r="S2525" s="1">
        <v>43095</v>
      </c>
      <c r="T2525" t="s">
        <v>71</v>
      </c>
      <c r="U2525" s="2">
        <v>43266</v>
      </c>
      <c r="V2525" s="13"/>
      <c r="AC2525" s="1">
        <v>43132</v>
      </c>
      <c r="AD2525">
        <v>4128.53</v>
      </c>
    </row>
    <row r="2526" spans="1:30" x14ac:dyDescent="0.25">
      <c r="A2526" s="1">
        <v>43103</v>
      </c>
      <c r="B2526">
        <v>5289.924</v>
      </c>
      <c r="C2526" s="1">
        <v>43103</v>
      </c>
      <c r="D2526">
        <v>2713.06</v>
      </c>
      <c r="E2526" s="1">
        <v>43103</v>
      </c>
      <c r="F2526">
        <v>1.8620000000000001</v>
      </c>
      <c r="G2526" s="1">
        <v>40211</v>
      </c>
      <c r="H2526">
        <v>0.25030999999999998</v>
      </c>
      <c r="I2526" s="1">
        <v>43096</v>
      </c>
      <c r="J2526">
        <v>2685.5</v>
      </c>
      <c r="K2526" s="1">
        <v>43096</v>
      </c>
      <c r="L2526">
        <v>2687.25</v>
      </c>
      <c r="M2526" s="1">
        <v>43097</v>
      </c>
      <c r="N2526">
        <v>1.9</v>
      </c>
      <c r="O2526" s="2">
        <v>43096</v>
      </c>
      <c r="P2526" t="s">
        <v>70</v>
      </c>
      <c r="Q2526" s="2">
        <v>43175</v>
      </c>
      <c r="R2526" s="13"/>
      <c r="S2526" s="1">
        <v>43096</v>
      </c>
      <c r="T2526" t="s">
        <v>71</v>
      </c>
      <c r="U2526" s="2">
        <v>43266</v>
      </c>
      <c r="V2526" s="13"/>
      <c r="AC2526" s="1">
        <v>43133</v>
      </c>
      <c r="AD2526">
        <v>4102.78</v>
      </c>
    </row>
    <row r="2527" spans="1:30" x14ac:dyDescent="0.25">
      <c r="A2527" s="1">
        <v>43104</v>
      </c>
      <c r="B2527">
        <v>5312.3329999999996</v>
      </c>
      <c r="C2527" s="1">
        <v>43104</v>
      </c>
      <c r="D2527">
        <v>2723.99</v>
      </c>
      <c r="E2527" s="1">
        <v>43104</v>
      </c>
      <c r="F2527">
        <v>1.8566</v>
      </c>
      <c r="G2527" s="1">
        <v>40212</v>
      </c>
      <c r="H2527">
        <v>0.24906</v>
      </c>
      <c r="I2527" s="1">
        <v>43097</v>
      </c>
      <c r="J2527">
        <v>2685.75</v>
      </c>
      <c r="K2527" s="1">
        <v>43097</v>
      </c>
      <c r="L2527">
        <v>2687.5</v>
      </c>
      <c r="M2527" s="1">
        <v>43098</v>
      </c>
      <c r="N2527">
        <v>2</v>
      </c>
      <c r="O2527" s="2">
        <v>43097</v>
      </c>
      <c r="P2527" t="s">
        <v>70</v>
      </c>
      <c r="Q2527" s="2">
        <v>43175</v>
      </c>
      <c r="R2527" s="13"/>
      <c r="S2527" s="1">
        <v>43097</v>
      </c>
      <c r="T2527" t="s">
        <v>71</v>
      </c>
      <c r="U2527" s="2">
        <v>43266</v>
      </c>
      <c r="V2527" s="13"/>
      <c r="AC2527" s="1">
        <v>43136</v>
      </c>
      <c r="AD2527">
        <v>3937.51</v>
      </c>
    </row>
    <row r="2528" spans="1:30" x14ac:dyDescent="0.25">
      <c r="A2528" s="1">
        <v>43105</v>
      </c>
      <c r="B2528">
        <v>5349.6890000000003</v>
      </c>
      <c r="C2528" s="1">
        <v>43105</v>
      </c>
      <c r="D2528">
        <v>2743.15</v>
      </c>
      <c r="E2528" s="1">
        <v>43105</v>
      </c>
      <c r="F2528">
        <v>1.8435999999999999</v>
      </c>
      <c r="G2528" s="1">
        <v>40213</v>
      </c>
      <c r="H2528">
        <v>0.24875</v>
      </c>
      <c r="I2528" s="1">
        <v>43098</v>
      </c>
      <c r="J2528">
        <v>2676</v>
      </c>
      <c r="K2528" s="1">
        <v>43098</v>
      </c>
      <c r="L2528">
        <v>2678</v>
      </c>
      <c r="M2528" s="1">
        <v>43102</v>
      </c>
      <c r="N2528">
        <v>2</v>
      </c>
      <c r="O2528" s="2">
        <v>43098</v>
      </c>
      <c r="P2528" t="s">
        <v>70</v>
      </c>
      <c r="Q2528" s="2">
        <v>43175</v>
      </c>
      <c r="R2528" s="13"/>
      <c r="S2528" s="1">
        <v>43098</v>
      </c>
      <c r="T2528" t="s">
        <v>71</v>
      </c>
      <c r="U2528" s="2">
        <v>43266</v>
      </c>
      <c r="V2528" s="13"/>
      <c r="AC2528" s="1">
        <v>43137</v>
      </c>
      <c r="AD2528">
        <v>4080.1</v>
      </c>
    </row>
    <row r="2529" spans="1:30" x14ac:dyDescent="0.25">
      <c r="A2529" s="1">
        <v>43108</v>
      </c>
      <c r="B2529">
        <v>5358.6790000000001</v>
      </c>
      <c r="C2529" s="1">
        <v>43108</v>
      </c>
      <c r="D2529">
        <v>2747.71</v>
      </c>
      <c r="E2529" s="1">
        <v>43108</v>
      </c>
      <c r="F2529">
        <v>1.8407</v>
      </c>
      <c r="G2529" s="1">
        <v>40214</v>
      </c>
      <c r="H2529">
        <v>0.24969</v>
      </c>
      <c r="I2529" s="1">
        <v>43102</v>
      </c>
      <c r="J2529">
        <v>2693</v>
      </c>
      <c r="K2529" s="1">
        <v>43102</v>
      </c>
      <c r="L2529">
        <v>2695</v>
      </c>
      <c r="M2529" s="1">
        <v>43103</v>
      </c>
      <c r="N2529">
        <v>2.1</v>
      </c>
      <c r="O2529" s="2">
        <v>43102</v>
      </c>
      <c r="P2529" t="s">
        <v>70</v>
      </c>
      <c r="Q2529" s="2">
        <v>43175</v>
      </c>
      <c r="R2529" s="13"/>
      <c r="S2529" s="1">
        <v>43102</v>
      </c>
      <c r="T2529" t="s">
        <v>71</v>
      </c>
      <c r="U2529" s="2">
        <v>43266</v>
      </c>
      <c r="V2529" s="13"/>
      <c r="AC2529" s="1">
        <v>43138</v>
      </c>
      <c r="AD2529">
        <v>4060.24</v>
      </c>
    </row>
    <row r="2530" spans="1:30" x14ac:dyDescent="0.25">
      <c r="A2530" s="1">
        <v>43109</v>
      </c>
      <c r="B2530">
        <v>5367.2610000000004</v>
      </c>
      <c r="C2530" s="1">
        <v>43109</v>
      </c>
      <c r="D2530">
        <v>2751.29</v>
      </c>
      <c r="E2530" s="1">
        <v>43109</v>
      </c>
      <c r="F2530">
        <v>1.8395000000000001</v>
      </c>
      <c r="G2530" s="1">
        <v>40217</v>
      </c>
      <c r="H2530">
        <v>0.25</v>
      </c>
      <c r="I2530" s="1">
        <v>43103</v>
      </c>
      <c r="J2530">
        <v>2711</v>
      </c>
      <c r="K2530" s="1">
        <v>43103</v>
      </c>
      <c r="L2530">
        <v>2713</v>
      </c>
      <c r="M2530" s="1">
        <v>43104</v>
      </c>
      <c r="N2530">
        <v>2.5</v>
      </c>
      <c r="O2530" s="2">
        <v>43103</v>
      </c>
      <c r="P2530" t="s">
        <v>70</v>
      </c>
      <c r="Q2530" s="2">
        <v>43175</v>
      </c>
      <c r="R2530" s="13"/>
      <c r="S2530" s="1">
        <v>43103</v>
      </c>
      <c r="T2530" t="s">
        <v>71</v>
      </c>
      <c r="U2530" s="2">
        <v>43266</v>
      </c>
      <c r="V2530" s="13"/>
      <c r="AC2530" s="1">
        <v>43139</v>
      </c>
      <c r="AD2530">
        <v>3948.13</v>
      </c>
    </row>
    <row r="2531" spans="1:30" x14ac:dyDescent="0.25">
      <c r="A2531" s="1">
        <v>43110</v>
      </c>
      <c r="B2531">
        <v>5361.3289999999997</v>
      </c>
      <c r="C2531" s="1">
        <v>43110</v>
      </c>
      <c r="D2531">
        <v>2748.23</v>
      </c>
      <c r="E2531" s="1">
        <v>43110</v>
      </c>
      <c r="F2531">
        <v>1.8418999999999999</v>
      </c>
      <c r="G2531" s="1">
        <v>40218</v>
      </c>
      <c r="H2531">
        <v>0.25</v>
      </c>
      <c r="I2531" s="1">
        <v>43104</v>
      </c>
      <c r="J2531">
        <v>2723.75</v>
      </c>
      <c r="K2531" s="1">
        <v>43104</v>
      </c>
      <c r="L2531">
        <v>2726.25</v>
      </c>
      <c r="M2531" s="1">
        <v>43105</v>
      </c>
      <c r="N2531">
        <v>2.6</v>
      </c>
      <c r="O2531" s="2">
        <v>43104</v>
      </c>
      <c r="P2531" t="s">
        <v>70</v>
      </c>
      <c r="Q2531" s="2">
        <v>43175</v>
      </c>
      <c r="R2531" s="13"/>
      <c r="S2531" s="1">
        <v>43104</v>
      </c>
      <c r="T2531" t="s">
        <v>71</v>
      </c>
      <c r="U2531" s="2">
        <v>43266</v>
      </c>
      <c r="V2531" s="13"/>
      <c r="AC2531" s="1">
        <v>43140</v>
      </c>
      <c r="AD2531">
        <v>4054.72</v>
      </c>
    </row>
    <row r="2532" spans="1:30" x14ac:dyDescent="0.25">
      <c r="A2532" s="1">
        <v>43111</v>
      </c>
      <c r="B2532">
        <v>5399.4620000000004</v>
      </c>
      <c r="C2532" s="1">
        <v>43111</v>
      </c>
      <c r="D2532">
        <v>2767.56</v>
      </c>
      <c r="E2532" s="1">
        <v>43111</v>
      </c>
      <c r="F2532">
        <v>1.8296999999999999</v>
      </c>
      <c r="G2532" s="1">
        <v>40219</v>
      </c>
      <c r="H2532">
        <v>0.25</v>
      </c>
      <c r="I2532" s="1">
        <v>43105</v>
      </c>
      <c r="J2532">
        <v>2742.5</v>
      </c>
      <c r="K2532" s="1">
        <v>43105</v>
      </c>
      <c r="L2532">
        <v>2745.25</v>
      </c>
      <c r="M2532" s="1">
        <v>43108</v>
      </c>
      <c r="N2532">
        <v>2.5</v>
      </c>
      <c r="O2532" s="2">
        <v>43105</v>
      </c>
      <c r="P2532" t="s">
        <v>70</v>
      </c>
      <c r="Q2532" s="2">
        <v>43175</v>
      </c>
      <c r="R2532" s="13"/>
      <c r="S2532" s="1">
        <v>43105</v>
      </c>
      <c r="T2532" t="s">
        <v>71</v>
      </c>
      <c r="U2532" s="2">
        <v>43266</v>
      </c>
      <c r="V2532" s="13"/>
      <c r="AC2532" s="1">
        <v>43143</v>
      </c>
      <c r="AD2532">
        <v>4079.35</v>
      </c>
    </row>
    <row r="2533" spans="1:30" x14ac:dyDescent="0.25">
      <c r="A2533" s="1">
        <v>43112</v>
      </c>
      <c r="B2533">
        <v>5435.9179999999997</v>
      </c>
      <c r="C2533" s="1">
        <v>43112</v>
      </c>
      <c r="D2533">
        <v>2786.24</v>
      </c>
      <c r="E2533" s="1">
        <v>43112</v>
      </c>
      <c r="F2533">
        <v>1.8174000000000001</v>
      </c>
      <c r="G2533" s="1">
        <v>40220</v>
      </c>
      <c r="H2533">
        <v>0.25</v>
      </c>
      <c r="I2533" s="1">
        <v>43108</v>
      </c>
      <c r="J2533">
        <v>2746.75</v>
      </c>
      <c r="K2533" s="1">
        <v>43108</v>
      </c>
      <c r="L2533">
        <v>2749.25</v>
      </c>
      <c r="M2533" s="1">
        <v>43109</v>
      </c>
      <c r="N2533">
        <v>2.6</v>
      </c>
      <c r="O2533" s="2">
        <v>43108</v>
      </c>
      <c r="P2533" t="s">
        <v>70</v>
      </c>
      <c r="Q2533" s="2">
        <v>43175</v>
      </c>
      <c r="R2533" s="13"/>
      <c r="S2533" s="1">
        <v>43108</v>
      </c>
      <c r="T2533" t="s">
        <v>71</v>
      </c>
      <c r="U2533" s="2">
        <v>43266</v>
      </c>
      <c r="V2533" s="13"/>
      <c r="AC2533" s="1">
        <v>43144</v>
      </c>
      <c r="AD2533">
        <v>4077.07</v>
      </c>
    </row>
    <row r="2534" spans="1:30" x14ac:dyDescent="0.25">
      <c r="A2534" s="1">
        <v>43116</v>
      </c>
      <c r="B2534">
        <v>5416.8549999999996</v>
      </c>
      <c r="C2534" s="1">
        <v>43116</v>
      </c>
      <c r="D2534">
        <v>2776.42</v>
      </c>
      <c r="E2534" s="1">
        <v>43116</v>
      </c>
      <c r="F2534">
        <v>1.8242</v>
      </c>
      <c r="G2534" s="1">
        <v>40221</v>
      </c>
      <c r="H2534">
        <v>0.25</v>
      </c>
      <c r="I2534" s="1">
        <v>43109</v>
      </c>
      <c r="J2534">
        <v>2752.25</v>
      </c>
      <c r="K2534" s="1">
        <v>43109</v>
      </c>
      <c r="L2534">
        <v>2755</v>
      </c>
      <c r="M2534" s="1">
        <v>43110</v>
      </c>
      <c r="N2534">
        <v>2.7</v>
      </c>
      <c r="O2534" s="2">
        <v>43109</v>
      </c>
      <c r="P2534" t="s">
        <v>70</v>
      </c>
      <c r="Q2534" s="2">
        <v>43175</v>
      </c>
      <c r="R2534" s="13"/>
      <c r="S2534" s="1">
        <v>43109</v>
      </c>
      <c r="T2534" t="s">
        <v>71</v>
      </c>
      <c r="U2534" s="2">
        <v>43266</v>
      </c>
      <c r="V2534" s="13"/>
      <c r="AC2534" s="1">
        <v>43145</v>
      </c>
      <c r="AD2534">
        <v>4051.89</v>
      </c>
    </row>
    <row r="2535" spans="1:30" x14ac:dyDescent="0.25">
      <c r="A2535" s="1">
        <v>43117</v>
      </c>
      <c r="B2535">
        <v>5467.8459999999995</v>
      </c>
      <c r="C2535" s="1">
        <v>43117</v>
      </c>
      <c r="D2535">
        <v>2802.56</v>
      </c>
      <c r="E2535" s="1">
        <v>43117</v>
      </c>
      <c r="F2535">
        <v>1.8071999999999999</v>
      </c>
      <c r="G2535" s="1">
        <v>40225</v>
      </c>
      <c r="H2535">
        <v>0.25</v>
      </c>
      <c r="I2535" s="1">
        <v>43110</v>
      </c>
      <c r="J2535">
        <v>2750.5</v>
      </c>
      <c r="K2535" s="1">
        <v>43110</v>
      </c>
      <c r="L2535">
        <v>2753.25</v>
      </c>
      <c r="M2535" s="1">
        <v>43111</v>
      </c>
      <c r="N2535">
        <v>2.8</v>
      </c>
      <c r="O2535" s="2">
        <v>43110</v>
      </c>
      <c r="P2535" t="s">
        <v>70</v>
      </c>
      <c r="Q2535" s="2">
        <v>43175</v>
      </c>
      <c r="R2535" s="13"/>
      <c r="S2535" s="1">
        <v>43110</v>
      </c>
      <c r="T2535" t="s">
        <v>71</v>
      </c>
      <c r="U2535" s="2">
        <v>43266</v>
      </c>
      <c r="V2535" s="13"/>
      <c r="AC2535" s="1">
        <v>43146</v>
      </c>
      <c r="AD2535">
        <v>3999.32</v>
      </c>
    </row>
    <row r="2536" spans="1:30" x14ac:dyDescent="0.25">
      <c r="A2536" s="1">
        <v>43118</v>
      </c>
      <c r="B2536">
        <v>5459.4970000000003</v>
      </c>
      <c r="C2536" s="1">
        <v>43118</v>
      </c>
      <c r="D2536">
        <v>2798.03</v>
      </c>
      <c r="E2536" s="1">
        <v>43118</v>
      </c>
      <c r="F2536">
        <v>1.8096999999999999</v>
      </c>
      <c r="G2536" s="1">
        <v>40226</v>
      </c>
      <c r="H2536">
        <v>0.25063000000000002</v>
      </c>
      <c r="I2536" s="1">
        <v>43111</v>
      </c>
      <c r="J2536">
        <v>2769.5</v>
      </c>
      <c r="K2536" s="1">
        <v>43111</v>
      </c>
      <c r="L2536">
        <v>2772.25</v>
      </c>
      <c r="M2536" s="1">
        <v>43112</v>
      </c>
      <c r="N2536">
        <v>3</v>
      </c>
      <c r="O2536" s="2">
        <v>43111</v>
      </c>
      <c r="P2536" t="s">
        <v>70</v>
      </c>
      <c r="Q2536" s="2">
        <v>43175</v>
      </c>
      <c r="R2536" s="13"/>
      <c r="S2536" s="1">
        <v>43111</v>
      </c>
      <c r="T2536" t="s">
        <v>71</v>
      </c>
      <c r="U2536" s="2">
        <v>43266</v>
      </c>
      <c r="V2536" s="13"/>
      <c r="AC2536" s="1">
        <v>43147</v>
      </c>
      <c r="AD2536">
        <v>3997.21</v>
      </c>
    </row>
    <row r="2537" spans="1:30" x14ac:dyDescent="0.25">
      <c r="A2537" s="1">
        <v>43119</v>
      </c>
      <c r="B2537">
        <v>5483.5720000000001</v>
      </c>
      <c r="C2537" s="1">
        <v>43119</v>
      </c>
      <c r="D2537">
        <v>2810.3</v>
      </c>
      <c r="E2537" s="1">
        <v>43119</v>
      </c>
      <c r="F2537">
        <v>1.8018000000000001</v>
      </c>
      <c r="G2537" s="1">
        <v>40227</v>
      </c>
      <c r="H2537">
        <v>0.25124999999999997</v>
      </c>
      <c r="I2537" s="1">
        <v>43112</v>
      </c>
      <c r="J2537">
        <v>2788.75</v>
      </c>
      <c r="K2537" s="1">
        <v>43112</v>
      </c>
      <c r="L2537">
        <v>2791.75</v>
      </c>
      <c r="M2537" s="1">
        <v>43116</v>
      </c>
      <c r="N2537">
        <v>3.5</v>
      </c>
      <c r="O2537" s="2">
        <v>43112</v>
      </c>
      <c r="P2537" t="s">
        <v>70</v>
      </c>
      <c r="Q2537" s="2">
        <v>43175</v>
      </c>
      <c r="R2537" s="13"/>
      <c r="S2537" s="1">
        <v>43112</v>
      </c>
      <c r="T2537" t="s">
        <v>71</v>
      </c>
      <c r="U2537" s="2">
        <v>43266</v>
      </c>
      <c r="V2537" s="13"/>
      <c r="AC2537" s="1">
        <v>43151</v>
      </c>
      <c r="AD2537">
        <v>4013.28</v>
      </c>
    </row>
    <row r="2538" spans="1:30" x14ac:dyDescent="0.25">
      <c r="A2538" s="1">
        <v>43122</v>
      </c>
      <c r="B2538">
        <v>5527.89</v>
      </c>
      <c r="C2538" s="1">
        <v>43122</v>
      </c>
      <c r="D2538">
        <v>2832.97</v>
      </c>
      <c r="E2538" s="1">
        <v>43122</v>
      </c>
      <c r="F2538">
        <v>1.7875999999999999</v>
      </c>
      <c r="G2538" s="1">
        <v>40228</v>
      </c>
      <c r="H2538">
        <v>0.25194</v>
      </c>
      <c r="I2538" s="1">
        <v>43116</v>
      </c>
      <c r="J2538">
        <v>2782.5</v>
      </c>
      <c r="K2538" s="1">
        <v>43116</v>
      </c>
      <c r="L2538">
        <v>2786</v>
      </c>
      <c r="M2538" s="1">
        <v>43117</v>
      </c>
      <c r="N2538">
        <v>3.9</v>
      </c>
      <c r="O2538" s="2">
        <v>43116</v>
      </c>
      <c r="P2538" t="s">
        <v>70</v>
      </c>
      <c r="Q2538" s="2">
        <v>43175</v>
      </c>
      <c r="R2538" s="13"/>
      <c r="S2538" s="1">
        <v>43116</v>
      </c>
      <c r="T2538" t="s">
        <v>71</v>
      </c>
      <c r="U2538" s="2">
        <v>43266</v>
      </c>
      <c r="V2538" s="13"/>
      <c r="AC2538" s="1">
        <v>43152</v>
      </c>
      <c r="AD2538">
        <v>4016.55</v>
      </c>
    </row>
    <row r="2539" spans="1:30" x14ac:dyDescent="0.25">
      <c r="A2539" s="1">
        <v>43123</v>
      </c>
      <c r="B2539">
        <v>5540.1270000000004</v>
      </c>
      <c r="C2539" s="1">
        <v>43123</v>
      </c>
      <c r="D2539">
        <v>2839.13</v>
      </c>
      <c r="E2539" s="1">
        <v>43123</v>
      </c>
      <c r="F2539">
        <v>1.7841</v>
      </c>
      <c r="G2539" s="1">
        <v>40231</v>
      </c>
      <c r="H2539">
        <v>0.25219000000000003</v>
      </c>
      <c r="I2539" s="1">
        <v>43117</v>
      </c>
      <c r="J2539">
        <v>2803.75</v>
      </c>
      <c r="K2539" s="1">
        <v>43117</v>
      </c>
      <c r="L2539">
        <v>2807.5</v>
      </c>
      <c r="M2539" s="1">
        <v>43118</v>
      </c>
      <c r="N2539">
        <v>3.9</v>
      </c>
      <c r="O2539" s="2">
        <v>43117</v>
      </c>
      <c r="P2539" t="s">
        <v>70</v>
      </c>
      <c r="Q2539" s="2">
        <v>43175</v>
      </c>
      <c r="R2539" s="13"/>
      <c r="S2539" s="1">
        <v>43117</v>
      </c>
      <c r="T2539" t="s">
        <v>71</v>
      </c>
      <c r="U2539" s="2">
        <v>43266</v>
      </c>
      <c r="V2539" s="13"/>
      <c r="AC2539" s="1">
        <v>43153</v>
      </c>
      <c r="AD2539">
        <v>4017.57</v>
      </c>
    </row>
    <row r="2540" spans="1:30" x14ac:dyDescent="0.25">
      <c r="A2540" s="1">
        <v>43124</v>
      </c>
      <c r="B2540">
        <v>5537.0320000000002</v>
      </c>
      <c r="C2540" s="1">
        <v>43124</v>
      </c>
      <c r="D2540">
        <v>2837.54</v>
      </c>
      <c r="E2540" s="1">
        <v>43124</v>
      </c>
      <c r="F2540">
        <v>1.7850999999999999</v>
      </c>
      <c r="G2540" s="1">
        <v>40232</v>
      </c>
      <c r="H2540">
        <v>0.25194</v>
      </c>
      <c r="I2540" s="1">
        <v>43118</v>
      </c>
      <c r="J2540">
        <v>2796.25</v>
      </c>
      <c r="K2540" s="1">
        <v>43118</v>
      </c>
      <c r="L2540">
        <v>2800</v>
      </c>
      <c r="M2540" s="1">
        <v>43119</v>
      </c>
      <c r="N2540">
        <v>4</v>
      </c>
      <c r="O2540" s="2">
        <v>43118</v>
      </c>
      <c r="P2540" t="s">
        <v>70</v>
      </c>
      <c r="Q2540" s="2">
        <v>43175</v>
      </c>
      <c r="R2540" s="13"/>
      <c r="S2540" s="1">
        <v>43118</v>
      </c>
      <c r="T2540" t="s">
        <v>71</v>
      </c>
      <c r="U2540" s="2">
        <v>43266</v>
      </c>
      <c r="V2540" s="13"/>
      <c r="AC2540" s="1">
        <v>43154</v>
      </c>
      <c r="AD2540">
        <v>4032.01</v>
      </c>
    </row>
    <row r="2541" spans="1:30" x14ac:dyDescent="0.25">
      <c r="A2541" s="1">
        <v>43125</v>
      </c>
      <c r="B2541">
        <v>5540.3819999999996</v>
      </c>
      <c r="C2541" s="1">
        <v>43125</v>
      </c>
      <c r="D2541">
        <v>2839.25</v>
      </c>
      <c r="E2541" s="1">
        <v>43125</v>
      </c>
      <c r="F2541">
        <v>1.784</v>
      </c>
      <c r="G2541" s="1">
        <v>40233</v>
      </c>
      <c r="H2541">
        <v>0.25194</v>
      </c>
      <c r="I2541" s="1">
        <v>43119</v>
      </c>
      <c r="J2541">
        <v>2811</v>
      </c>
      <c r="K2541" s="1">
        <v>43119</v>
      </c>
      <c r="L2541">
        <v>2815</v>
      </c>
      <c r="M2541" s="1">
        <v>43122</v>
      </c>
      <c r="N2541">
        <v>4.5999999999999996</v>
      </c>
      <c r="O2541" s="2">
        <v>43119</v>
      </c>
      <c r="P2541" t="s">
        <v>70</v>
      </c>
      <c r="Q2541" s="2">
        <v>43175</v>
      </c>
      <c r="R2541" s="13"/>
      <c r="S2541" s="1">
        <v>43119</v>
      </c>
      <c r="T2541" t="s">
        <v>71</v>
      </c>
      <c r="U2541" s="2">
        <v>43266</v>
      </c>
      <c r="V2541" s="13"/>
      <c r="AC2541" s="1">
        <v>43157</v>
      </c>
      <c r="AD2541">
        <v>4008.08</v>
      </c>
    </row>
    <row r="2542" spans="1:30" x14ac:dyDescent="0.25">
      <c r="A2542" s="1">
        <v>43126</v>
      </c>
      <c r="B2542">
        <v>5606.085</v>
      </c>
      <c r="C2542" s="1">
        <v>43126</v>
      </c>
      <c r="D2542">
        <v>2872.87</v>
      </c>
      <c r="E2542" s="1">
        <v>43126</v>
      </c>
      <c r="F2542">
        <v>1.7633000000000001</v>
      </c>
      <c r="G2542" s="1">
        <v>40234</v>
      </c>
      <c r="H2542">
        <v>0.25194</v>
      </c>
      <c r="I2542" s="1">
        <v>43122</v>
      </c>
      <c r="J2542">
        <v>2835.25</v>
      </c>
      <c r="K2542" s="1">
        <v>43122</v>
      </c>
      <c r="L2542">
        <v>2839.75</v>
      </c>
      <c r="M2542" s="1">
        <v>43123</v>
      </c>
      <c r="N2542">
        <v>4.7</v>
      </c>
      <c r="O2542" s="2">
        <v>43122</v>
      </c>
      <c r="P2542" t="s">
        <v>70</v>
      </c>
      <c r="Q2542" s="2">
        <v>43175</v>
      </c>
      <c r="R2542" s="13"/>
      <c r="S2542" s="1">
        <v>43122</v>
      </c>
      <c r="T2542" t="s">
        <v>71</v>
      </c>
      <c r="U2542" s="2">
        <v>43266</v>
      </c>
      <c r="V2542" s="13"/>
      <c r="AC2542" s="1">
        <v>43158</v>
      </c>
      <c r="AD2542">
        <v>4054.22</v>
      </c>
    </row>
    <row r="2543" spans="1:30" x14ac:dyDescent="0.25">
      <c r="A2543" s="1">
        <v>43129</v>
      </c>
      <c r="B2543">
        <v>5568.6719999999996</v>
      </c>
      <c r="C2543" s="1">
        <v>43129</v>
      </c>
      <c r="D2543">
        <v>2853.53</v>
      </c>
      <c r="E2543" s="1">
        <v>43129</v>
      </c>
      <c r="F2543">
        <v>1.7776000000000001</v>
      </c>
      <c r="G2543" s="1">
        <v>40235</v>
      </c>
      <c r="H2543">
        <v>0.25169000000000002</v>
      </c>
      <c r="I2543" s="1">
        <v>43123</v>
      </c>
      <c r="J2543">
        <v>2839.5</v>
      </c>
      <c r="K2543" s="1">
        <v>43123</v>
      </c>
      <c r="L2543">
        <v>2844.25</v>
      </c>
      <c r="M2543" s="1">
        <v>43124</v>
      </c>
      <c r="N2543">
        <v>4.2</v>
      </c>
      <c r="O2543" s="2">
        <v>43123</v>
      </c>
      <c r="P2543" t="s">
        <v>70</v>
      </c>
      <c r="Q2543" s="2">
        <v>43175</v>
      </c>
      <c r="R2543" s="13"/>
      <c r="S2543" s="1">
        <v>43123</v>
      </c>
      <c r="T2543" t="s">
        <v>71</v>
      </c>
      <c r="U2543" s="2">
        <v>43266</v>
      </c>
      <c r="V2543" s="13"/>
      <c r="AC2543" s="1">
        <v>43159</v>
      </c>
      <c r="AD2543">
        <v>4061.64</v>
      </c>
    </row>
    <row r="2544" spans="1:30" x14ac:dyDescent="0.25">
      <c r="A2544" s="1">
        <v>43130</v>
      </c>
      <c r="B2544">
        <v>5508.357</v>
      </c>
      <c r="C2544" s="1">
        <v>43130</v>
      </c>
      <c r="D2544">
        <v>2822.43</v>
      </c>
      <c r="E2544" s="1">
        <v>43130</v>
      </c>
      <c r="F2544">
        <v>1.7982</v>
      </c>
      <c r="G2544" s="1">
        <v>40238</v>
      </c>
      <c r="H2544">
        <v>0.25169000000000002</v>
      </c>
      <c r="I2544" s="1">
        <v>43124</v>
      </c>
      <c r="J2544">
        <v>2841</v>
      </c>
      <c r="K2544" s="1">
        <v>43124</v>
      </c>
      <c r="L2544">
        <v>2845.25</v>
      </c>
      <c r="M2544" s="1">
        <v>43125</v>
      </c>
      <c r="N2544">
        <v>4.2</v>
      </c>
      <c r="O2544" s="2">
        <v>43124</v>
      </c>
      <c r="P2544" t="s">
        <v>70</v>
      </c>
      <c r="Q2544" s="2">
        <v>43175</v>
      </c>
      <c r="R2544" s="13"/>
      <c r="S2544" s="1">
        <v>43124</v>
      </c>
      <c r="T2544" t="s">
        <v>71</v>
      </c>
      <c r="U2544" s="2">
        <v>43266</v>
      </c>
      <c r="V2544" s="13"/>
      <c r="AC2544" s="1">
        <v>43160</v>
      </c>
      <c r="AD2544">
        <v>4038.32</v>
      </c>
    </row>
    <row r="2545" spans="1:30" x14ac:dyDescent="0.25">
      <c r="A2545" s="1">
        <v>43131</v>
      </c>
      <c r="B2545">
        <v>5511.2139999999999</v>
      </c>
      <c r="C2545" s="1">
        <v>43131</v>
      </c>
      <c r="D2545">
        <v>2823.81</v>
      </c>
      <c r="E2545" s="1">
        <v>43131</v>
      </c>
      <c r="F2545">
        <v>1.7976999999999999</v>
      </c>
      <c r="G2545" s="1">
        <v>40239</v>
      </c>
      <c r="H2545">
        <v>0.25194</v>
      </c>
      <c r="I2545" s="1">
        <v>43125</v>
      </c>
      <c r="J2545">
        <v>2841.25</v>
      </c>
      <c r="K2545" s="1">
        <v>43125</v>
      </c>
      <c r="L2545">
        <v>2845.5</v>
      </c>
      <c r="M2545" s="1">
        <v>43126</v>
      </c>
      <c r="N2545">
        <v>4.5999999999999996</v>
      </c>
      <c r="O2545" s="2">
        <v>43125</v>
      </c>
      <c r="P2545" t="s">
        <v>70</v>
      </c>
      <c r="Q2545" s="2">
        <v>43175</v>
      </c>
      <c r="R2545" s="13"/>
      <c r="S2545" s="1">
        <v>43125</v>
      </c>
      <c r="T2545" t="s">
        <v>71</v>
      </c>
      <c r="U2545" s="2">
        <v>43266</v>
      </c>
      <c r="V2545" s="13"/>
      <c r="AC2545" s="1">
        <v>43161</v>
      </c>
      <c r="AD2545">
        <v>4058.56</v>
      </c>
    </row>
    <row r="2546" spans="1:30" x14ac:dyDescent="0.25">
      <c r="A2546" s="1">
        <v>43132</v>
      </c>
      <c r="B2546">
        <v>5508.7</v>
      </c>
      <c r="C2546" s="1">
        <v>43132</v>
      </c>
      <c r="D2546">
        <v>2821.98</v>
      </c>
      <c r="E2546" s="1">
        <v>43132</v>
      </c>
      <c r="F2546">
        <v>1.8007</v>
      </c>
      <c r="G2546" s="1">
        <v>40240</v>
      </c>
      <c r="H2546">
        <v>0.25194</v>
      </c>
      <c r="I2546" s="1">
        <v>43126</v>
      </c>
      <c r="J2546">
        <v>2874.5</v>
      </c>
      <c r="K2546" s="1">
        <v>43126</v>
      </c>
      <c r="L2546">
        <v>2879</v>
      </c>
      <c r="M2546" s="1">
        <v>43129</v>
      </c>
      <c r="N2546">
        <v>4.5999999999999996</v>
      </c>
      <c r="O2546" s="2">
        <v>43126</v>
      </c>
      <c r="P2546" t="s">
        <v>70</v>
      </c>
      <c r="Q2546" s="2">
        <v>43175</v>
      </c>
      <c r="R2546" s="13"/>
      <c r="S2546" s="1">
        <v>43126</v>
      </c>
      <c r="T2546" t="s">
        <v>71</v>
      </c>
      <c r="U2546" s="2">
        <v>43266</v>
      </c>
      <c r="V2546" s="13"/>
      <c r="AC2546" s="1">
        <v>43164</v>
      </c>
      <c r="AD2546">
        <v>4081.51</v>
      </c>
    </row>
    <row r="2547" spans="1:30" x14ac:dyDescent="0.25">
      <c r="A2547" s="1">
        <v>43133</v>
      </c>
      <c r="B2547">
        <v>5392.2139999999999</v>
      </c>
      <c r="C2547" s="1">
        <v>43133</v>
      </c>
      <c r="D2547">
        <v>2762.13</v>
      </c>
      <c r="E2547" s="1">
        <v>43133</v>
      </c>
      <c r="F2547">
        <v>1.8414999999999999</v>
      </c>
      <c r="G2547" s="1">
        <v>40241</v>
      </c>
      <c r="H2547">
        <v>0.25219000000000003</v>
      </c>
      <c r="I2547" s="1">
        <v>43129</v>
      </c>
      <c r="J2547">
        <v>2853.5</v>
      </c>
      <c r="K2547" s="1">
        <v>43129</v>
      </c>
      <c r="L2547">
        <v>2858.25</v>
      </c>
      <c r="M2547" s="1">
        <v>43130</v>
      </c>
      <c r="N2547">
        <v>4.7</v>
      </c>
      <c r="O2547" s="2">
        <v>43129</v>
      </c>
      <c r="P2547" t="s">
        <v>70</v>
      </c>
      <c r="Q2547" s="2">
        <v>43175</v>
      </c>
      <c r="R2547" s="13"/>
      <c r="S2547" s="1">
        <v>43129</v>
      </c>
      <c r="T2547" t="s">
        <v>71</v>
      </c>
      <c r="U2547" s="2">
        <v>43266</v>
      </c>
      <c r="V2547" s="13"/>
      <c r="AC2547" s="1">
        <v>43165</v>
      </c>
      <c r="AD2547">
        <v>4079.03</v>
      </c>
    </row>
    <row r="2548" spans="1:30" x14ac:dyDescent="0.25">
      <c r="A2548" s="1">
        <v>43136</v>
      </c>
      <c r="B2548">
        <v>5171.2619999999997</v>
      </c>
      <c r="C2548" s="1">
        <v>43136</v>
      </c>
      <c r="D2548">
        <v>2648.94</v>
      </c>
      <c r="E2548" s="1">
        <v>43136</v>
      </c>
      <c r="F2548">
        <v>1.9201999999999999</v>
      </c>
      <c r="G2548" s="1">
        <v>40242</v>
      </c>
      <c r="H2548">
        <v>0.25363000000000002</v>
      </c>
      <c r="I2548" s="1">
        <v>43130</v>
      </c>
      <c r="J2548">
        <v>2824.5</v>
      </c>
      <c r="K2548" s="1">
        <v>43130</v>
      </c>
      <c r="L2548">
        <v>2829.25</v>
      </c>
      <c r="M2548" s="1">
        <v>43131</v>
      </c>
      <c r="N2548">
        <v>4.5</v>
      </c>
      <c r="O2548" s="2">
        <v>43130</v>
      </c>
      <c r="P2548" t="s">
        <v>70</v>
      </c>
      <c r="Q2548" s="2">
        <v>43175</v>
      </c>
      <c r="R2548" s="13"/>
      <c r="S2548" s="1">
        <v>43130</v>
      </c>
      <c r="T2548" t="s">
        <v>71</v>
      </c>
      <c r="U2548" s="2">
        <v>43266</v>
      </c>
      <c r="V2548" s="13"/>
      <c r="AC2548" s="1">
        <v>43166</v>
      </c>
      <c r="AD2548">
        <v>4079.78</v>
      </c>
    </row>
    <row r="2549" spans="1:30" x14ac:dyDescent="0.25">
      <c r="A2549" s="1">
        <v>43137</v>
      </c>
      <c r="B2549">
        <v>5262.0169999999998</v>
      </c>
      <c r="C2549" s="1">
        <v>43137</v>
      </c>
      <c r="D2549">
        <v>2695.14</v>
      </c>
      <c r="E2549" s="1">
        <v>43137</v>
      </c>
      <c r="F2549">
        <v>1.8881999999999999</v>
      </c>
      <c r="G2549" s="1">
        <v>40245</v>
      </c>
      <c r="H2549">
        <v>0.25424999999999998</v>
      </c>
      <c r="I2549" s="1">
        <v>43131</v>
      </c>
      <c r="J2549">
        <v>2825.75</v>
      </c>
      <c r="K2549" s="1">
        <v>43131</v>
      </c>
      <c r="L2549">
        <v>2830.25</v>
      </c>
      <c r="M2549" s="1">
        <v>43132</v>
      </c>
      <c r="N2549">
        <v>4.5999999999999996</v>
      </c>
      <c r="O2549" s="2">
        <v>43131</v>
      </c>
      <c r="P2549" t="s">
        <v>70</v>
      </c>
      <c r="Q2549" s="2">
        <v>43175</v>
      </c>
      <c r="R2549" s="13"/>
      <c r="S2549" s="1">
        <v>43131</v>
      </c>
      <c r="T2549" t="s">
        <v>71</v>
      </c>
      <c r="U2549" s="2">
        <v>43266</v>
      </c>
      <c r="V2549" s="13"/>
      <c r="AC2549" s="1">
        <v>43167</v>
      </c>
      <c r="AD2549">
        <v>4073.4</v>
      </c>
    </row>
    <row r="2550" spans="1:30" x14ac:dyDescent="0.25">
      <c r="A2550" s="1">
        <v>43138</v>
      </c>
      <c r="B2550">
        <v>5235.84</v>
      </c>
      <c r="C2550" s="1">
        <v>43138</v>
      </c>
      <c r="D2550">
        <v>2681.66</v>
      </c>
      <c r="E2550" s="1">
        <v>43138</v>
      </c>
      <c r="F2550">
        <v>1.8980000000000001</v>
      </c>
      <c r="G2550" s="1">
        <v>40246</v>
      </c>
      <c r="H2550">
        <v>0.2555</v>
      </c>
      <c r="I2550" s="1">
        <v>43132</v>
      </c>
      <c r="J2550">
        <v>2822.5</v>
      </c>
      <c r="K2550" s="1">
        <v>43132</v>
      </c>
      <c r="L2550">
        <v>2827</v>
      </c>
      <c r="M2550" s="1">
        <v>43133</v>
      </c>
      <c r="N2550">
        <v>4.2</v>
      </c>
      <c r="O2550" s="2">
        <v>43132</v>
      </c>
      <c r="P2550" t="s">
        <v>70</v>
      </c>
      <c r="Q2550" s="2">
        <v>43175</v>
      </c>
      <c r="R2550" s="13"/>
      <c r="S2550" s="1">
        <v>43132</v>
      </c>
      <c r="T2550" t="s">
        <v>71</v>
      </c>
      <c r="U2550" s="2">
        <v>43266</v>
      </c>
      <c r="V2550" s="13"/>
      <c r="AC2550" s="1">
        <v>43168</v>
      </c>
      <c r="AD2550">
        <v>4048.94</v>
      </c>
    </row>
    <row r="2551" spans="1:30" x14ac:dyDescent="0.25">
      <c r="A2551" s="1">
        <v>43139</v>
      </c>
      <c r="B2551">
        <v>5040.0550000000003</v>
      </c>
      <c r="C2551" s="1">
        <v>43139</v>
      </c>
      <c r="D2551">
        <v>2581</v>
      </c>
      <c r="E2551" s="1">
        <v>43139</v>
      </c>
      <c r="F2551">
        <v>1.9736</v>
      </c>
      <c r="G2551" s="1">
        <v>40247</v>
      </c>
      <c r="H2551">
        <v>0.25563000000000002</v>
      </c>
      <c r="I2551" s="1">
        <v>43133</v>
      </c>
      <c r="J2551">
        <v>2756.75</v>
      </c>
      <c r="K2551" s="1">
        <v>43133</v>
      </c>
      <c r="L2551">
        <v>2761</v>
      </c>
      <c r="M2551" s="1">
        <v>43136</v>
      </c>
      <c r="N2551">
        <v>3.2</v>
      </c>
      <c r="O2551" s="2">
        <v>43133</v>
      </c>
      <c r="P2551" t="s">
        <v>70</v>
      </c>
      <c r="Q2551" s="2">
        <v>43175</v>
      </c>
      <c r="R2551" s="13"/>
      <c r="S2551" s="1">
        <v>43133</v>
      </c>
      <c r="T2551" t="s">
        <v>71</v>
      </c>
      <c r="U2551" s="2">
        <v>43266</v>
      </c>
      <c r="V2551" s="13"/>
      <c r="AC2551" s="1">
        <v>43171</v>
      </c>
      <c r="AD2551">
        <v>4053.8</v>
      </c>
    </row>
    <row r="2552" spans="1:30" x14ac:dyDescent="0.25">
      <c r="A2552" s="1">
        <v>43140</v>
      </c>
      <c r="B2552">
        <v>5116.991</v>
      </c>
      <c r="C2552" s="1">
        <v>43140</v>
      </c>
      <c r="D2552">
        <v>2619.5500000000002</v>
      </c>
      <c r="E2552" s="1">
        <v>43140</v>
      </c>
      <c r="F2552">
        <v>1.9464000000000001</v>
      </c>
      <c r="G2552" s="1">
        <v>40248</v>
      </c>
      <c r="H2552">
        <v>0.25702999999999998</v>
      </c>
      <c r="I2552" s="1">
        <v>43136</v>
      </c>
      <c r="J2552">
        <v>2607.75</v>
      </c>
      <c r="K2552" s="1">
        <v>43136</v>
      </c>
      <c r="L2552">
        <v>2611</v>
      </c>
      <c r="M2552" s="1">
        <v>43137</v>
      </c>
      <c r="N2552">
        <v>3.8</v>
      </c>
      <c r="O2552" s="2">
        <v>43136</v>
      </c>
      <c r="P2552" t="s">
        <v>70</v>
      </c>
      <c r="Q2552" s="2">
        <v>43175</v>
      </c>
      <c r="R2552" s="13"/>
      <c r="S2552" s="1">
        <v>43136</v>
      </c>
      <c r="T2552" t="s">
        <v>71</v>
      </c>
      <c r="U2552" s="2">
        <v>43266</v>
      </c>
      <c r="V2552" s="13"/>
      <c r="AC2552" s="1">
        <v>43172</v>
      </c>
      <c r="AD2552">
        <v>4067.81</v>
      </c>
    </row>
    <row r="2553" spans="1:30" x14ac:dyDescent="0.25">
      <c r="A2553" s="1">
        <v>43143</v>
      </c>
      <c r="B2553">
        <v>5188.37</v>
      </c>
      <c r="C2553" s="1">
        <v>43143</v>
      </c>
      <c r="D2553">
        <v>2656</v>
      </c>
      <c r="E2553" s="1">
        <v>43143</v>
      </c>
      <c r="F2553">
        <v>1.9199000000000002</v>
      </c>
      <c r="G2553" s="1">
        <v>40249</v>
      </c>
      <c r="H2553">
        <v>0.25718999999999997</v>
      </c>
      <c r="I2553" s="1">
        <v>43137</v>
      </c>
      <c r="J2553">
        <v>2694.25</v>
      </c>
      <c r="K2553" s="1">
        <v>43137</v>
      </c>
      <c r="L2553">
        <v>2698</v>
      </c>
      <c r="M2553" s="1">
        <v>43138</v>
      </c>
      <c r="N2553">
        <v>3.3</v>
      </c>
      <c r="O2553" s="2">
        <v>43137</v>
      </c>
      <c r="P2553" t="s">
        <v>70</v>
      </c>
      <c r="Q2553" s="2">
        <v>43175</v>
      </c>
      <c r="R2553" s="13"/>
      <c r="S2553" s="1">
        <v>43137</v>
      </c>
      <c r="T2553" t="s">
        <v>71</v>
      </c>
      <c r="U2553" s="2">
        <v>43266</v>
      </c>
      <c r="V2553" s="13"/>
      <c r="AC2553" s="1">
        <v>43173</v>
      </c>
      <c r="AD2553">
        <v>4069.78</v>
      </c>
    </row>
    <row r="2554" spans="1:30" x14ac:dyDescent="0.25">
      <c r="A2554" s="1">
        <v>43144</v>
      </c>
      <c r="B2554">
        <v>5202.2169999999996</v>
      </c>
      <c r="C2554" s="1">
        <v>43144</v>
      </c>
      <c r="D2554">
        <v>2662.94</v>
      </c>
      <c r="E2554" s="1">
        <v>43144</v>
      </c>
      <c r="F2554">
        <v>1.9151</v>
      </c>
      <c r="G2554" s="1">
        <v>40252</v>
      </c>
      <c r="H2554">
        <v>0.25763000000000003</v>
      </c>
      <c r="I2554" s="1">
        <v>43138</v>
      </c>
      <c r="J2554">
        <v>2668.25</v>
      </c>
      <c r="K2554" s="1">
        <v>43138</v>
      </c>
      <c r="L2554">
        <v>2671.5</v>
      </c>
      <c r="M2554" s="1">
        <v>43139</v>
      </c>
      <c r="N2554">
        <v>2.7</v>
      </c>
      <c r="O2554" s="2">
        <v>43138</v>
      </c>
      <c r="P2554" t="s">
        <v>70</v>
      </c>
      <c r="Q2554" s="2">
        <v>43175</v>
      </c>
      <c r="R2554" s="13"/>
      <c r="S2554" s="1">
        <v>43138</v>
      </c>
      <c r="T2554" t="s">
        <v>71</v>
      </c>
      <c r="U2554" s="2">
        <v>43266</v>
      </c>
      <c r="V2554" s="13"/>
      <c r="AC2554" s="1">
        <v>43174</v>
      </c>
      <c r="AD2554">
        <v>4068.88</v>
      </c>
    </row>
    <row r="2555" spans="1:30" x14ac:dyDescent="0.25">
      <c r="A2555" s="1">
        <v>43145</v>
      </c>
      <c r="B2555">
        <v>5273.4260000000004</v>
      </c>
      <c r="C2555" s="1">
        <v>43145</v>
      </c>
      <c r="D2555">
        <v>2698.63</v>
      </c>
      <c r="E2555" s="1">
        <v>43145</v>
      </c>
      <c r="F2555">
        <v>1.8919999999999999</v>
      </c>
      <c r="G2555" s="1">
        <v>40253</v>
      </c>
      <c r="H2555">
        <v>0.26088</v>
      </c>
      <c r="I2555" s="1">
        <v>43139</v>
      </c>
      <c r="J2555">
        <v>2593.5</v>
      </c>
      <c r="K2555" s="1">
        <v>43139</v>
      </c>
      <c r="L2555">
        <v>2596</v>
      </c>
      <c r="M2555" s="1">
        <v>43140</v>
      </c>
      <c r="N2555">
        <v>2.6</v>
      </c>
      <c r="O2555" s="2">
        <v>43139</v>
      </c>
      <c r="P2555" t="s">
        <v>70</v>
      </c>
      <c r="Q2555" s="2">
        <v>43175</v>
      </c>
      <c r="R2555" s="13"/>
      <c r="S2555" s="1">
        <v>43139</v>
      </c>
      <c r="T2555" t="s">
        <v>71</v>
      </c>
      <c r="U2555" s="2">
        <v>43266</v>
      </c>
      <c r="V2555" s="13"/>
      <c r="AC2555" s="1">
        <v>43175</v>
      </c>
      <c r="AD2555">
        <v>4070.97</v>
      </c>
    </row>
    <row r="2556" spans="1:30" x14ac:dyDescent="0.25">
      <c r="A2556" s="1">
        <v>43146</v>
      </c>
      <c r="B2556">
        <v>5338.3509999999997</v>
      </c>
      <c r="C2556" s="1">
        <v>43146</v>
      </c>
      <c r="D2556">
        <v>2731.2</v>
      </c>
      <c r="E2556" s="1">
        <v>43146</v>
      </c>
      <c r="F2556">
        <v>1.8711</v>
      </c>
      <c r="G2556" s="1">
        <v>40254</v>
      </c>
      <c r="H2556">
        <v>0.26638000000000001</v>
      </c>
      <c r="I2556" s="1">
        <v>43140</v>
      </c>
      <c r="J2556">
        <v>2619</v>
      </c>
      <c r="K2556" s="1">
        <v>43140</v>
      </c>
      <c r="L2556">
        <v>2621.75</v>
      </c>
      <c r="M2556" s="1">
        <v>43143</v>
      </c>
      <c r="N2556">
        <v>3.1</v>
      </c>
      <c r="O2556" s="2">
        <v>43140</v>
      </c>
      <c r="P2556" t="s">
        <v>70</v>
      </c>
      <c r="Q2556" s="2">
        <v>43175</v>
      </c>
      <c r="R2556" s="13"/>
      <c r="S2556" s="1">
        <v>43140</v>
      </c>
      <c r="T2556" t="s">
        <v>71</v>
      </c>
      <c r="U2556" s="2">
        <v>43266</v>
      </c>
      <c r="V2556" s="13"/>
      <c r="AC2556" s="1">
        <v>43178</v>
      </c>
      <c r="AD2556">
        <v>4063.29</v>
      </c>
    </row>
    <row r="2557" spans="1:30" x14ac:dyDescent="0.25">
      <c r="A2557" s="1">
        <v>43147</v>
      </c>
      <c r="B2557">
        <v>5340.82</v>
      </c>
      <c r="C2557" s="1">
        <v>43147</v>
      </c>
      <c r="D2557">
        <v>2732.22</v>
      </c>
      <c r="E2557" s="1">
        <v>43147</v>
      </c>
      <c r="F2557">
        <v>1.8711</v>
      </c>
      <c r="G2557" s="1">
        <v>40255</v>
      </c>
      <c r="H2557">
        <v>0.27100000000000002</v>
      </c>
      <c r="I2557" s="1">
        <v>43143</v>
      </c>
      <c r="J2557">
        <v>2655.25</v>
      </c>
      <c r="K2557" s="1">
        <v>43143</v>
      </c>
      <c r="L2557">
        <v>2658.25</v>
      </c>
      <c r="M2557" s="1">
        <v>43144</v>
      </c>
      <c r="N2557">
        <v>3.1</v>
      </c>
      <c r="O2557" s="2">
        <v>43143</v>
      </c>
      <c r="P2557" t="s">
        <v>70</v>
      </c>
      <c r="Q2557" s="2">
        <v>43175</v>
      </c>
      <c r="R2557" s="13"/>
      <c r="S2557" s="1">
        <v>43143</v>
      </c>
      <c r="T2557" t="s">
        <v>71</v>
      </c>
      <c r="U2557" s="2">
        <v>43266</v>
      </c>
      <c r="V2557" s="13"/>
      <c r="AC2557" s="1">
        <v>43179</v>
      </c>
      <c r="AD2557">
        <v>4066.51</v>
      </c>
    </row>
    <row r="2558" spans="1:30" x14ac:dyDescent="0.25">
      <c r="A2558" s="1">
        <v>43151</v>
      </c>
      <c r="B2558">
        <v>5309.9939999999997</v>
      </c>
      <c r="C2558" s="1">
        <v>43151</v>
      </c>
      <c r="D2558">
        <v>2716.26</v>
      </c>
      <c r="E2558" s="1">
        <v>43151</v>
      </c>
      <c r="F2558">
        <v>1.8828</v>
      </c>
      <c r="G2558" s="1">
        <v>40256</v>
      </c>
      <c r="H2558">
        <v>0.27750000000000002</v>
      </c>
      <c r="I2558" s="1">
        <v>43144</v>
      </c>
      <c r="J2558">
        <v>2661.75</v>
      </c>
      <c r="K2558" s="1">
        <v>43144</v>
      </c>
      <c r="L2558">
        <v>2664.75</v>
      </c>
      <c r="M2558" s="1">
        <v>43145</v>
      </c>
      <c r="N2558">
        <v>3.6</v>
      </c>
      <c r="O2558" s="2">
        <v>43144</v>
      </c>
      <c r="P2558" t="s">
        <v>70</v>
      </c>
      <c r="Q2558" s="2">
        <v>43175</v>
      </c>
      <c r="R2558" s="13"/>
      <c r="S2558" s="1">
        <v>43144</v>
      </c>
      <c r="T2558" t="s">
        <v>71</v>
      </c>
      <c r="U2558" s="2">
        <v>43266</v>
      </c>
      <c r="V2558" s="13"/>
      <c r="AC2558" s="1">
        <v>43180</v>
      </c>
      <c r="AD2558">
        <v>4063.96</v>
      </c>
    </row>
    <row r="2559" spans="1:30" x14ac:dyDescent="0.25">
      <c r="A2559" s="1">
        <v>43152</v>
      </c>
      <c r="B2559">
        <v>5280.9120000000003</v>
      </c>
      <c r="C2559" s="1">
        <v>43152</v>
      </c>
      <c r="D2559">
        <v>2701.33</v>
      </c>
      <c r="E2559" s="1">
        <v>43152</v>
      </c>
      <c r="F2559">
        <v>1.8938000000000001</v>
      </c>
      <c r="G2559" s="1">
        <v>40259</v>
      </c>
      <c r="H2559">
        <v>0.28188000000000002</v>
      </c>
      <c r="I2559" s="1">
        <v>43145</v>
      </c>
      <c r="J2559">
        <v>2697</v>
      </c>
      <c r="K2559" s="1">
        <v>43145</v>
      </c>
      <c r="L2559">
        <v>2700.5</v>
      </c>
      <c r="M2559" s="1">
        <v>43146</v>
      </c>
      <c r="N2559">
        <v>3.8</v>
      </c>
      <c r="O2559" s="2">
        <v>43145</v>
      </c>
      <c r="P2559" t="s">
        <v>70</v>
      </c>
      <c r="Q2559" s="2">
        <v>43175</v>
      </c>
      <c r="R2559" s="13"/>
      <c r="S2559" s="1">
        <v>43145</v>
      </c>
      <c r="T2559" t="s">
        <v>71</v>
      </c>
      <c r="U2559" s="2">
        <v>43266</v>
      </c>
      <c r="V2559" s="13"/>
      <c r="AC2559" s="1">
        <v>43181</v>
      </c>
      <c r="AD2559">
        <v>4033.19</v>
      </c>
    </row>
    <row r="2560" spans="1:30" x14ac:dyDescent="0.25">
      <c r="A2560" s="1">
        <v>43153</v>
      </c>
      <c r="B2560">
        <v>5286.4970000000003</v>
      </c>
      <c r="C2560" s="1">
        <v>43153</v>
      </c>
      <c r="D2560">
        <v>2703.96</v>
      </c>
      <c r="E2560" s="1">
        <v>43153</v>
      </c>
      <c r="F2560">
        <v>1.893</v>
      </c>
      <c r="G2560" s="1">
        <v>40260</v>
      </c>
      <c r="H2560">
        <v>0.28353</v>
      </c>
      <c r="I2560" s="1">
        <v>43146</v>
      </c>
      <c r="J2560">
        <v>2734</v>
      </c>
      <c r="K2560" s="1">
        <v>43146</v>
      </c>
      <c r="L2560">
        <v>2737.75</v>
      </c>
      <c r="M2560" s="1">
        <v>43147</v>
      </c>
      <c r="N2560">
        <v>4.0999999999999996</v>
      </c>
      <c r="O2560" s="2">
        <v>43146</v>
      </c>
      <c r="P2560" t="s">
        <v>70</v>
      </c>
      <c r="Q2560" s="2">
        <v>43175</v>
      </c>
      <c r="R2560" s="13"/>
      <c r="S2560" s="1">
        <v>43146</v>
      </c>
      <c r="T2560" t="s">
        <v>71</v>
      </c>
      <c r="U2560" s="2">
        <v>43266</v>
      </c>
      <c r="V2560" s="13"/>
      <c r="AC2560" s="1">
        <v>43182</v>
      </c>
      <c r="AD2560">
        <v>3931.72</v>
      </c>
    </row>
    <row r="2561" spans="1:30" x14ac:dyDescent="0.25">
      <c r="A2561" s="1">
        <v>43154</v>
      </c>
      <c r="B2561">
        <v>5371.5649999999996</v>
      </c>
      <c r="C2561" s="1">
        <v>43154</v>
      </c>
      <c r="D2561">
        <v>2747.3</v>
      </c>
      <c r="E2561" s="1">
        <v>43154</v>
      </c>
      <c r="F2561">
        <v>1.8589</v>
      </c>
      <c r="G2561" s="1">
        <v>40261</v>
      </c>
      <c r="H2561">
        <v>0.28491</v>
      </c>
      <c r="I2561" s="1">
        <v>43147</v>
      </c>
      <c r="J2561">
        <v>2735</v>
      </c>
      <c r="K2561" s="1">
        <v>43147</v>
      </c>
      <c r="L2561">
        <v>2739</v>
      </c>
      <c r="M2561" s="1">
        <v>43151</v>
      </c>
      <c r="N2561">
        <v>4.0999999999999996</v>
      </c>
      <c r="O2561" s="2">
        <v>43147</v>
      </c>
      <c r="P2561" t="s">
        <v>70</v>
      </c>
      <c r="Q2561" s="2">
        <v>43175</v>
      </c>
      <c r="R2561" s="13"/>
      <c r="S2561" s="1">
        <v>43147</v>
      </c>
      <c r="T2561" t="s">
        <v>71</v>
      </c>
      <c r="U2561" s="2">
        <v>43266</v>
      </c>
      <c r="V2561" s="13"/>
      <c r="AC2561" s="1">
        <v>43185</v>
      </c>
      <c r="AD2561">
        <v>4107.5600000000004</v>
      </c>
    </row>
    <row r="2562" spans="1:30" x14ac:dyDescent="0.25">
      <c r="A2562" s="1">
        <v>43157</v>
      </c>
      <c r="B2562">
        <v>5435.3760000000002</v>
      </c>
      <c r="C2562" s="1">
        <v>43157</v>
      </c>
      <c r="D2562">
        <v>2779.6</v>
      </c>
      <c r="E2562" s="1">
        <v>43157</v>
      </c>
      <c r="F2562">
        <v>1.8380999999999998</v>
      </c>
      <c r="G2562" s="1">
        <v>40262</v>
      </c>
      <c r="H2562">
        <v>0.28781000000000001</v>
      </c>
      <c r="I2562" s="1">
        <v>43151</v>
      </c>
      <c r="J2562">
        <v>2714</v>
      </c>
      <c r="K2562" s="1">
        <v>43151</v>
      </c>
      <c r="L2562">
        <v>2718.25</v>
      </c>
      <c r="M2562" s="1">
        <v>43152</v>
      </c>
      <c r="N2562">
        <v>4.3</v>
      </c>
      <c r="O2562" s="2">
        <v>43151</v>
      </c>
      <c r="P2562" t="s">
        <v>70</v>
      </c>
      <c r="Q2562" s="2">
        <v>43175</v>
      </c>
      <c r="R2562" s="13"/>
      <c r="S2562" s="1">
        <v>43151</v>
      </c>
      <c r="T2562" t="s">
        <v>71</v>
      </c>
      <c r="U2562" s="2">
        <v>43266</v>
      </c>
      <c r="V2562" s="13"/>
      <c r="AC2562" s="1">
        <v>43186</v>
      </c>
      <c r="AD2562">
        <v>4101.03</v>
      </c>
    </row>
    <row r="2563" spans="1:30" x14ac:dyDescent="0.25">
      <c r="A2563" s="1">
        <v>43158</v>
      </c>
      <c r="B2563">
        <v>5367.0870000000004</v>
      </c>
      <c r="C2563" s="1">
        <v>43158</v>
      </c>
      <c r="D2563">
        <v>2744.28</v>
      </c>
      <c r="E2563" s="1">
        <v>43158</v>
      </c>
      <c r="F2563">
        <v>1.8622000000000001</v>
      </c>
      <c r="G2563" s="1">
        <v>40263</v>
      </c>
      <c r="H2563">
        <v>0.28875000000000001</v>
      </c>
      <c r="I2563" s="1">
        <v>43152</v>
      </c>
      <c r="J2563">
        <v>2698.75</v>
      </c>
      <c r="K2563" s="1">
        <v>43152</v>
      </c>
      <c r="L2563">
        <v>2703</v>
      </c>
      <c r="M2563" s="1">
        <v>43153</v>
      </c>
      <c r="N2563">
        <v>4.3</v>
      </c>
      <c r="O2563" s="2">
        <v>43152</v>
      </c>
      <c r="P2563" t="s">
        <v>70</v>
      </c>
      <c r="Q2563" s="2">
        <v>43175</v>
      </c>
      <c r="R2563" s="13"/>
      <c r="S2563" s="1">
        <v>43152</v>
      </c>
      <c r="T2563" t="s">
        <v>71</v>
      </c>
      <c r="U2563" s="2">
        <v>43266</v>
      </c>
      <c r="V2563" s="13"/>
      <c r="AC2563" s="1">
        <v>43187</v>
      </c>
      <c r="AD2563">
        <v>4094.2</v>
      </c>
    </row>
    <row r="2564" spans="1:30" x14ac:dyDescent="0.25">
      <c r="A2564" s="1">
        <v>43159</v>
      </c>
      <c r="B2564">
        <v>5308.0870000000004</v>
      </c>
      <c r="C2564" s="1">
        <v>43159</v>
      </c>
      <c r="D2564">
        <v>2713.83</v>
      </c>
      <c r="E2564" s="1">
        <v>43159</v>
      </c>
      <c r="F2564">
        <v>1.8843000000000001</v>
      </c>
      <c r="G2564" s="1">
        <v>40266</v>
      </c>
      <c r="H2564">
        <v>0.29013</v>
      </c>
      <c r="I2564" s="1">
        <v>43153</v>
      </c>
      <c r="J2564">
        <v>2711.5</v>
      </c>
      <c r="K2564" s="1">
        <v>43153</v>
      </c>
      <c r="L2564">
        <v>2715.75</v>
      </c>
      <c r="M2564" s="1">
        <v>43154</v>
      </c>
      <c r="N2564">
        <v>4.4000000000000004</v>
      </c>
      <c r="O2564" s="2">
        <v>43153</v>
      </c>
      <c r="P2564" t="s">
        <v>70</v>
      </c>
      <c r="Q2564" s="2">
        <v>43175</v>
      </c>
      <c r="R2564" s="13"/>
      <c r="S2564" s="1">
        <v>43153</v>
      </c>
      <c r="T2564" t="s">
        <v>71</v>
      </c>
      <c r="U2564" s="2">
        <v>43266</v>
      </c>
      <c r="V2564" s="13"/>
      <c r="AC2564" s="1">
        <v>43188</v>
      </c>
      <c r="AD2564">
        <v>4111.03</v>
      </c>
    </row>
    <row r="2565" spans="1:30" x14ac:dyDescent="0.25">
      <c r="A2565" s="1">
        <v>43160</v>
      </c>
      <c r="B2565">
        <v>5238.183</v>
      </c>
      <c r="C2565" s="1">
        <v>43160</v>
      </c>
      <c r="D2565">
        <v>2677.67</v>
      </c>
      <c r="E2565" s="1">
        <v>43160</v>
      </c>
      <c r="F2565">
        <v>1.9123000000000001</v>
      </c>
      <c r="G2565" s="1">
        <v>40267</v>
      </c>
      <c r="H2565">
        <v>0.29088000000000003</v>
      </c>
      <c r="I2565" s="1">
        <v>43154</v>
      </c>
      <c r="J2565">
        <v>2748.75</v>
      </c>
      <c r="K2565" s="1">
        <v>43154</v>
      </c>
      <c r="L2565">
        <v>2753.25</v>
      </c>
      <c r="M2565" s="1">
        <v>43157</v>
      </c>
      <c r="N2565">
        <v>5</v>
      </c>
      <c r="O2565" s="2">
        <v>43154</v>
      </c>
      <c r="P2565" t="s">
        <v>70</v>
      </c>
      <c r="Q2565" s="2">
        <v>43175</v>
      </c>
      <c r="R2565" s="13"/>
      <c r="S2565" s="1">
        <v>43154</v>
      </c>
      <c r="T2565" t="s">
        <v>71</v>
      </c>
      <c r="U2565" s="2">
        <v>43266</v>
      </c>
      <c r="V2565" s="13"/>
      <c r="AC2565" s="1">
        <v>43192</v>
      </c>
      <c r="AD2565">
        <v>4145.83</v>
      </c>
    </row>
    <row r="2566" spans="1:30" x14ac:dyDescent="0.25">
      <c r="A2566" s="1">
        <v>43161</v>
      </c>
      <c r="B2566">
        <v>5265.24</v>
      </c>
      <c r="C2566" s="1">
        <v>43161</v>
      </c>
      <c r="D2566">
        <v>2691.25</v>
      </c>
      <c r="E2566" s="1">
        <v>43161</v>
      </c>
      <c r="F2566">
        <v>1.9036</v>
      </c>
      <c r="G2566" s="1">
        <v>40268</v>
      </c>
      <c r="H2566">
        <v>0.29149999999999998</v>
      </c>
      <c r="I2566" s="1">
        <v>43157</v>
      </c>
      <c r="J2566">
        <v>2784.5</v>
      </c>
      <c r="K2566" s="1">
        <v>43157</v>
      </c>
      <c r="L2566">
        <v>2789.5</v>
      </c>
      <c r="M2566" s="1">
        <v>43158</v>
      </c>
      <c r="N2566">
        <v>5.2</v>
      </c>
      <c r="O2566" s="2">
        <v>43157</v>
      </c>
      <c r="P2566" t="s">
        <v>70</v>
      </c>
      <c r="Q2566" s="2">
        <v>43175</v>
      </c>
      <c r="R2566" s="13"/>
      <c r="S2566" s="1">
        <v>43157</v>
      </c>
      <c r="T2566" t="s">
        <v>71</v>
      </c>
      <c r="U2566" s="2">
        <v>43266</v>
      </c>
      <c r="V2566" s="13"/>
      <c r="AC2566" s="1">
        <v>43193</v>
      </c>
      <c r="AD2566">
        <v>4182.46</v>
      </c>
    </row>
    <row r="2567" spans="1:30" x14ac:dyDescent="0.25">
      <c r="A2567" s="1">
        <v>43164</v>
      </c>
      <c r="B2567">
        <v>5323.36</v>
      </c>
      <c r="C2567" s="1">
        <v>43164</v>
      </c>
      <c r="D2567">
        <v>2720.94</v>
      </c>
      <c r="E2567" s="1">
        <v>43164</v>
      </c>
      <c r="F2567">
        <v>1.8832</v>
      </c>
      <c r="G2567" s="1">
        <v>40269</v>
      </c>
      <c r="H2567">
        <v>0.29149999999999998</v>
      </c>
      <c r="I2567" s="1">
        <v>43158</v>
      </c>
      <c r="J2567">
        <v>2747.5</v>
      </c>
      <c r="K2567" s="1">
        <v>43158</v>
      </c>
      <c r="L2567">
        <v>2752.75</v>
      </c>
      <c r="M2567" s="1">
        <v>43159</v>
      </c>
      <c r="N2567">
        <v>5.2</v>
      </c>
      <c r="O2567" s="2">
        <v>43158</v>
      </c>
      <c r="P2567" t="s">
        <v>70</v>
      </c>
      <c r="Q2567" s="2">
        <v>43175</v>
      </c>
      <c r="R2567" s="13"/>
      <c r="S2567" s="1">
        <v>43158</v>
      </c>
      <c r="T2567" t="s">
        <v>71</v>
      </c>
      <c r="U2567" s="2">
        <v>43266</v>
      </c>
      <c r="V2567" s="13"/>
      <c r="AC2567" s="1">
        <v>43194</v>
      </c>
      <c r="AD2567">
        <v>4178.6000000000004</v>
      </c>
    </row>
    <row r="2568" spans="1:30" x14ac:dyDescent="0.25">
      <c r="A2568" s="1">
        <v>43165</v>
      </c>
      <c r="B2568">
        <v>5337.6859999999997</v>
      </c>
      <c r="C2568" s="1">
        <v>43165</v>
      </c>
      <c r="D2568">
        <v>2728.12</v>
      </c>
      <c r="E2568" s="1">
        <v>43165</v>
      </c>
      <c r="F2568">
        <v>1.8787</v>
      </c>
      <c r="G2568" s="1">
        <v>40273</v>
      </c>
      <c r="H2568">
        <v>0.29149999999999998</v>
      </c>
      <c r="I2568" s="1">
        <v>43159</v>
      </c>
      <c r="J2568">
        <v>2714.5</v>
      </c>
      <c r="K2568" s="1">
        <v>43159</v>
      </c>
      <c r="L2568">
        <v>2719.5</v>
      </c>
      <c r="M2568" s="1">
        <v>43160</v>
      </c>
      <c r="N2568">
        <v>4.7</v>
      </c>
      <c r="O2568" s="2">
        <v>43159</v>
      </c>
      <c r="P2568" t="s">
        <v>70</v>
      </c>
      <c r="Q2568" s="2">
        <v>43175</v>
      </c>
      <c r="R2568" s="13"/>
      <c r="S2568" s="1">
        <v>43159</v>
      </c>
      <c r="T2568" t="s">
        <v>71</v>
      </c>
      <c r="U2568" s="2">
        <v>43266</v>
      </c>
      <c r="V2568" s="13"/>
      <c r="AC2568" s="1">
        <v>43195</v>
      </c>
      <c r="AD2568">
        <v>4163.2299999999996</v>
      </c>
    </row>
    <row r="2569" spans="1:30" x14ac:dyDescent="0.25">
      <c r="A2569" s="1">
        <v>43166</v>
      </c>
      <c r="B2569">
        <v>5335.4709999999995</v>
      </c>
      <c r="C2569" s="1">
        <v>43166</v>
      </c>
      <c r="D2569">
        <v>2726.8</v>
      </c>
      <c r="E2569" s="1">
        <v>43166</v>
      </c>
      <c r="F2569">
        <v>1.8799000000000001</v>
      </c>
      <c r="G2569" s="1">
        <v>40274</v>
      </c>
      <c r="H2569">
        <v>0.29487999999999998</v>
      </c>
      <c r="I2569" s="1">
        <v>43160</v>
      </c>
      <c r="J2569">
        <v>2678.25</v>
      </c>
      <c r="K2569" s="1">
        <v>43160</v>
      </c>
      <c r="L2569">
        <v>2683</v>
      </c>
      <c r="M2569" s="1">
        <v>43161</v>
      </c>
      <c r="N2569">
        <v>4.5999999999999996</v>
      </c>
      <c r="O2569" s="2">
        <v>43160</v>
      </c>
      <c r="P2569" t="s">
        <v>70</v>
      </c>
      <c r="Q2569" s="2">
        <v>43175</v>
      </c>
      <c r="R2569" s="13"/>
      <c r="S2569" s="1">
        <v>43160</v>
      </c>
      <c r="T2569" t="s">
        <v>71</v>
      </c>
      <c r="U2569" s="2">
        <v>43266</v>
      </c>
      <c r="V2569" s="13"/>
      <c r="AC2569" s="1">
        <v>43196</v>
      </c>
      <c r="AD2569">
        <v>4222.3</v>
      </c>
    </row>
    <row r="2570" spans="1:30" x14ac:dyDescent="0.25">
      <c r="A2570" s="1">
        <v>43167</v>
      </c>
      <c r="B2570">
        <v>5360.7330000000002</v>
      </c>
      <c r="C2570" s="1">
        <v>43167</v>
      </c>
      <c r="D2570">
        <v>2738.97</v>
      </c>
      <c r="E2570" s="1">
        <v>43167</v>
      </c>
      <c r="F2570">
        <v>1.8733</v>
      </c>
      <c r="G2570" s="1">
        <v>40275</v>
      </c>
      <c r="H2570">
        <v>0.29525000000000001</v>
      </c>
      <c r="I2570" s="1">
        <v>43161</v>
      </c>
      <c r="J2570">
        <v>2690.25</v>
      </c>
      <c r="K2570" s="1">
        <v>43161</v>
      </c>
      <c r="L2570">
        <v>2694.75</v>
      </c>
      <c r="M2570" s="1">
        <v>43164</v>
      </c>
      <c r="N2570">
        <v>4.7</v>
      </c>
      <c r="O2570" s="2">
        <v>43161</v>
      </c>
      <c r="P2570" t="s">
        <v>70</v>
      </c>
      <c r="Q2570" s="2">
        <v>43175</v>
      </c>
      <c r="R2570" s="13"/>
      <c r="S2570" s="1">
        <v>43161</v>
      </c>
      <c r="T2570" t="s">
        <v>71</v>
      </c>
      <c r="U2570" s="2">
        <v>43266</v>
      </c>
      <c r="V2570" s="13"/>
      <c r="AC2570" s="1">
        <v>43199</v>
      </c>
      <c r="AD2570">
        <v>4226.8</v>
      </c>
    </row>
    <row r="2571" spans="1:30" x14ac:dyDescent="0.25">
      <c r="A2571" s="1">
        <v>43168</v>
      </c>
      <c r="B2571">
        <v>5454.0249999999996</v>
      </c>
      <c r="C2571" s="1">
        <v>43168</v>
      </c>
      <c r="D2571">
        <v>2786.57</v>
      </c>
      <c r="E2571" s="1">
        <v>43168</v>
      </c>
      <c r="F2571">
        <v>1.8414999999999999</v>
      </c>
      <c r="G2571" s="1">
        <v>40276</v>
      </c>
      <c r="H2571">
        <v>0.29399999999999998</v>
      </c>
      <c r="I2571" s="1">
        <v>43164</v>
      </c>
      <c r="J2571">
        <v>2718.5</v>
      </c>
      <c r="K2571" s="1">
        <v>43164</v>
      </c>
      <c r="L2571">
        <v>2723</v>
      </c>
      <c r="M2571" s="1">
        <v>43165</v>
      </c>
      <c r="N2571">
        <v>5</v>
      </c>
      <c r="O2571" s="2">
        <v>43164</v>
      </c>
      <c r="P2571" t="s">
        <v>70</v>
      </c>
      <c r="Q2571" s="2">
        <v>43175</v>
      </c>
      <c r="R2571" s="13"/>
      <c r="S2571" s="1">
        <v>43164</v>
      </c>
      <c r="T2571" t="s">
        <v>71</v>
      </c>
      <c r="U2571" s="2">
        <v>43266</v>
      </c>
      <c r="V2571" s="13"/>
      <c r="AC2571" s="1">
        <v>43200</v>
      </c>
      <c r="AD2571">
        <v>4244.82</v>
      </c>
    </row>
    <row r="2572" spans="1:30" x14ac:dyDescent="0.25">
      <c r="A2572" s="1">
        <v>43171</v>
      </c>
      <c r="B2572">
        <v>5447.0969999999998</v>
      </c>
      <c r="C2572" s="1">
        <v>43171</v>
      </c>
      <c r="D2572">
        <v>2783.02</v>
      </c>
      <c r="E2572" s="1">
        <v>43171</v>
      </c>
      <c r="F2572">
        <v>1.8439000000000001</v>
      </c>
      <c r="G2572" s="1">
        <v>40277</v>
      </c>
      <c r="H2572">
        <v>0.29781000000000002</v>
      </c>
      <c r="I2572" s="1">
        <v>43165</v>
      </c>
      <c r="J2572">
        <v>2724</v>
      </c>
      <c r="K2572" s="1">
        <v>43165</v>
      </c>
      <c r="L2572">
        <v>2729</v>
      </c>
      <c r="M2572" s="1">
        <v>43166</v>
      </c>
      <c r="N2572">
        <v>5</v>
      </c>
      <c r="O2572" s="2">
        <v>43165</v>
      </c>
      <c r="P2572" t="s">
        <v>70</v>
      </c>
      <c r="Q2572" s="2">
        <v>43175</v>
      </c>
      <c r="R2572" s="13"/>
      <c r="S2572" s="1">
        <v>43165</v>
      </c>
      <c r="T2572" t="s">
        <v>71</v>
      </c>
      <c r="U2572" s="2">
        <v>43266</v>
      </c>
      <c r="V2572" s="13"/>
      <c r="AC2572" s="1">
        <v>43201</v>
      </c>
      <c r="AD2572">
        <v>4253.99</v>
      </c>
    </row>
    <row r="2573" spans="1:30" x14ac:dyDescent="0.25">
      <c r="A2573" s="1">
        <v>43172</v>
      </c>
      <c r="B2573">
        <v>5412.7529999999997</v>
      </c>
      <c r="C2573" s="1">
        <v>43172</v>
      </c>
      <c r="D2573">
        <v>2765.31</v>
      </c>
      <c r="E2573" s="1">
        <v>43172</v>
      </c>
      <c r="F2573">
        <v>1.8564000000000001</v>
      </c>
      <c r="G2573" s="1">
        <v>40280</v>
      </c>
      <c r="H2573">
        <v>0.30041000000000001</v>
      </c>
      <c r="I2573" s="1">
        <v>43166</v>
      </c>
      <c r="J2573">
        <v>2723.25</v>
      </c>
      <c r="K2573" s="1">
        <v>43166</v>
      </c>
      <c r="L2573">
        <v>2728.25</v>
      </c>
      <c r="M2573" s="1">
        <v>43167</v>
      </c>
      <c r="N2573">
        <v>5</v>
      </c>
      <c r="O2573" s="2">
        <v>43166</v>
      </c>
      <c r="P2573" t="s">
        <v>70</v>
      </c>
      <c r="Q2573" s="2">
        <v>43175</v>
      </c>
      <c r="R2573" s="13"/>
      <c r="S2573" s="1">
        <v>43166</v>
      </c>
      <c r="T2573" t="s">
        <v>71</v>
      </c>
      <c r="U2573" s="2">
        <v>43266</v>
      </c>
      <c r="V2573" s="13"/>
      <c r="AC2573" s="1">
        <v>43202</v>
      </c>
      <c r="AD2573">
        <v>4249.07</v>
      </c>
    </row>
    <row r="2574" spans="1:30" x14ac:dyDescent="0.25">
      <c r="A2574" s="1">
        <v>43173</v>
      </c>
      <c r="B2574">
        <v>5383.2659999999996</v>
      </c>
      <c r="C2574" s="1">
        <v>43173</v>
      </c>
      <c r="D2574">
        <v>2749.48</v>
      </c>
      <c r="E2574" s="1">
        <v>43173</v>
      </c>
      <c r="F2574">
        <v>1.8689</v>
      </c>
      <c r="G2574" s="1">
        <v>40281</v>
      </c>
      <c r="H2574">
        <v>0.30281000000000002</v>
      </c>
      <c r="I2574" s="1">
        <v>43167</v>
      </c>
      <c r="J2574">
        <v>2739.25</v>
      </c>
      <c r="K2574" s="1">
        <v>43167</v>
      </c>
      <c r="L2574">
        <v>2744.25</v>
      </c>
      <c r="M2574" s="1">
        <v>43168</v>
      </c>
      <c r="N2574">
        <v>4.9000000000000004</v>
      </c>
      <c r="O2574" s="2">
        <v>43167</v>
      </c>
      <c r="P2574" t="s">
        <v>70</v>
      </c>
      <c r="Q2574" s="2">
        <v>43175</v>
      </c>
      <c r="R2574" s="13"/>
      <c r="S2574" s="1">
        <v>43167</v>
      </c>
      <c r="T2574" t="s">
        <v>71</v>
      </c>
      <c r="U2574" s="2">
        <v>43266</v>
      </c>
      <c r="V2574" s="13"/>
      <c r="AC2574" s="1">
        <v>43203</v>
      </c>
      <c r="AD2574">
        <v>4255.49</v>
      </c>
    </row>
    <row r="2575" spans="1:30" x14ac:dyDescent="0.25">
      <c r="A2575" s="1">
        <v>43174</v>
      </c>
      <c r="B2575">
        <v>5379.393</v>
      </c>
      <c r="C2575" s="1">
        <v>43174</v>
      </c>
      <c r="D2575">
        <v>2747.33</v>
      </c>
      <c r="E2575" s="1">
        <v>43174</v>
      </c>
      <c r="F2575">
        <v>1.871</v>
      </c>
      <c r="G2575" s="1">
        <v>40282</v>
      </c>
      <c r="H2575">
        <v>0.30375000000000002</v>
      </c>
      <c r="I2575" s="1">
        <v>43168</v>
      </c>
      <c r="J2575">
        <v>2784</v>
      </c>
      <c r="K2575" s="1">
        <v>43168</v>
      </c>
      <c r="L2575">
        <v>2788.75</v>
      </c>
      <c r="M2575" s="1">
        <v>43171</v>
      </c>
      <c r="N2575">
        <v>5</v>
      </c>
      <c r="O2575" s="2">
        <v>43168</v>
      </c>
      <c r="P2575" t="s">
        <v>70</v>
      </c>
      <c r="Q2575" s="2">
        <v>43175</v>
      </c>
      <c r="R2575" s="13"/>
      <c r="S2575" s="1">
        <v>43168</v>
      </c>
      <c r="T2575" t="s">
        <v>71</v>
      </c>
      <c r="U2575" s="2">
        <v>43266</v>
      </c>
      <c r="V2575" s="13"/>
      <c r="AC2575" s="1">
        <v>43206</v>
      </c>
      <c r="AD2575">
        <v>4248.8999999999996</v>
      </c>
    </row>
    <row r="2576" spans="1:30" x14ac:dyDescent="0.25">
      <c r="A2576" s="1">
        <v>43175</v>
      </c>
      <c r="B2576">
        <v>5388.7349999999997</v>
      </c>
      <c r="C2576" s="1">
        <v>43175</v>
      </c>
      <c r="D2576">
        <v>2752.01</v>
      </c>
      <c r="E2576" s="1">
        <v>43175</v>
      </c>
      <c r="F2576">
        <v>1.8681999999999999</v>
      </c>
      <c r="G2576" s="1">
        <v>40283</v>
      </c>
      <c r="H2576">
        <v>0.30437999999999998</v>
      </c>
      <c r="I2576" s="1">
        <v>43171</v>
      </c>
      <c r="J2576">
        <v>2784</v>
      </c>
      <c r="K2576" s="1">
        <v>43171</v>
      </c>
      <c r="L2576">
        <v>2789</v>
      </c>
      <c r="M2576" s="1">
        <v>43172</v>
      </c>
      <c r="N2576">
        <v>4.3</v>
      </c>
      <c r="O2576" s="2">
        <v>43171</v>
      </c>
      <c r="P2576" t="s">
        <v>70</v>
      </c>
      <c r="Q2576" s="2">
        <v>43175</v>
      </c>
      <c r="R2576" s="13"/>
      <c r="S2576" s="1">
        <v>43171</v>
      </c>
      <c r="T2576" t="s">
        <v>71</v>
      </c>
      <c r="U2576" s="2">
        <v>43266</v>
      </c>
      <c r="V2576" s="13"/>
      <c r="AC2576" s="1">
        <v>43207</v>
      </c>
      <c r="AD2576">
        <v>4232.8500000000004</v>
      </c>
    </row>
    <row r="2577" spans="1:30" x14ac:dyDescent="0.25">
      <c r="A2577" s="1">
        <v>43178</v>
      </c>
      <c r="B2577">
        <v>5312.2340000000004</v>
      </c>
      <c r="C2577" s="1">
        <v>43178</v>
      </c>
      <c r="D2577">
        <v>2712.92</v>
      </c>
      <c r="E2577" s="1">
        <v>43178</v>
      </c>
      <c r="F2577">
        <v>1.8919000000000001</v>
      </c>
      <c r="G2577" s="1">
        <v>40284</v>
      </c>
      <c r="H2577">
        <v>0.30531000000000003</v>
      </c>
      <c r="I2577" s="1">
        <v>43172</v>
      </c>
      <c r="J2577">
        <v>2768.5</v>
      </c>
      <c r="K2577" s="1">
        <v>43172</v>
      </c>
      <c r="L2577">
        <v>2772.75</v>
      </c>
      <c r="M2577" s="1">
        <v>43173</v>
      </c>
      <c r="N2577">
        <v>4.2</v>
      </c>
      <c r="O2577" s="2">
        <v>43172</v>
      </c>
      <c r="P2577" t="s">
        <v>70</v>
      </c>
      <c r="Q2577" s="2">
        <v>43175</v>
      </c>
      <c r="R2577" s="13"/>
      <c r="S2577" s="1">
        <v>43172</v>
      </c>
      <c r="T2577" t="s">
        <v>71</v>
      </c>
      <c r="U2577" s="2">
        <v>43266</v>
      </c>
      <c r="V2577" s="13"/>
      <c r="AC2577" s="1">
        <v>43208</v>
      </c>
      <c r="AD2577">
        <v>4230.42</v>
      </c>
    </row>
    <row r="2578" spans="1:30" x14ac:dyDescent="0.25">
      <c r="A2578" s="1">
        <v>43179</v>
      </c>
      <c r="B2578">
        <v>5320.1980000000003</v>
      </c>
      <c r="C2578" s="1">
        <v>43179</v>
      </c>
      <c r="D2578">
        <v>2716.94</v>
      </c>
      <c r="E2578" s="1">
        <v>43179</v>
      </c>
      <c r="F2578">
        <v>1.8891</v>
      </c>
      <c r="G2578" s="1">
        <v>40287</v>
      </c>
      <c r="H2578">
        <v>0.30531000000000003</v>
      </c>
      <c r="I2578" s="1">
        <v>43173</v>
      </c>
      <c r="J2578">
        <v>2749.75</v>
      </c>
      <c r="K2578" s="1">
        <v>43173</v>
      </c>
      <c r="L2578">
        <v>2754</v>
      </c>
      <c r="M2578" s="1">
        <v>43174</v>
      </c>
      <c r="N2578">
        <v>4</v>
      </c>
      <c r="O2578" s="2">
        <v>43173</v>
      </c>
      <c r="P2578" t="s">
        <v>70</v>
      </c>
      <c r="Q2578" s="2">
        <v>43175</v>
      </c>
      <c r="R2578" s="13"/>
      <c r="S2578" s="1">
        <v>43173</v>
      </c>
      <c r="T2578" t="s">
        <v>71</v>
      </c>
      <c r="U2578" s="2">
        <v>43266</v>
      </c>
      <c r="V2578" s="13"/>
      <c r="AC2578" s="1">
        <v>43209</v>
      </c>
      <c r="AD2578">
        <v>4241.7299999999996</v>
      </c>
    </row>
    <row r="2579" spans="1:30" x14ac:dyDescent="0.25">
      <c r="A2579" s="1">
        <v>43180</v>
      </c>
      <c r="B2579">
        <v>5310.9579999999996</v>
      </c>
      <c r="C2579" s="1">
        <v>43180</v>
      </c>
      <c r="D2579">
        <v>2711.93</v>
      </c>
      <c r="E2579" s="1">
        <v>43180</v>
      </c>
      <c r="F2579">
        <v>1.8942000000000001</v>
      </c>
      <c r="G2579" s="1">
        <v>40288</v>
      </c>
      <c r="H2579">
        <v>0.30719000000000002</v>
      </c>
      <c r="I2579" s="1">
        <v>43174</v>
      </c>
      <c r="J2579">
        <v>2751.5</v>
      </c>
      <c r="K2579" s="1">
        <v>43174</v>
      </c>
      <c r="L2579">
        <v>2755.5</v>
      </c>
      <c r="M2579" s="1">
        <v>43175</v>
      </c>
      <c r="N2579">
        <v>3</v>
      </c>
      <c r="O2579" s="2">
        <v>43174</v>
      </c>
      <c r="P2579" t="s">
        <v>70</v>
      </c>
      <c r="Q2579" s="2">
        <v>43175</v>
      </c>
      <c r="R2579" s="13"/>
      <c r="S2579" s="1">
        <v>43174</v>
      </c>
      <c r="T2579" t="s">
        <v>71</v>
      </c>
      <c r="U2579" s="2">
        <v>43266</v>
      </c>
      <c r="V2579" s="13"/>
      <c r="AC2579" s="1">
        <v>43210</v>
      </c>
      <c r="AD2579">
        <v>4244.7</v>
      </c>
    </row>
    <row r="2580" spans="1:30" x14ac:dyDescent="0.25">
      <c r="A2580" s="1">
        <v>43181</v>
      </c>
      <c r="B2580">
        <v>5177.5240000000003</v>
      </c>
      <c r="C2580" s="1">
        <v>43181</v>
      </c>
      <c r="D2580">
        <v>2643.69</v>
      </c>
      <c r="E2580" s="1">
        <v>43181</v>
      </c>
      <c r="F2580">
        <v>1.9434</v>
      </c>
      <c r="G2580" s="1">
        <v>40289</v>
      </c>
      <c r="H2580">
        <v>0.31280999999999998</v>
      </c>
      <c r="I2580" s="1">
        <v>43175</v>
      </c>
      <c r="J2580">
        <v>2752.75</v>
      </c>
      <c r="K2580" s="1">
        <v>43175</v>
      </c>
      <c r="L2580">
        <v>2756</v>
      </c>
      <c r="M2580" s="1">
        <v>43178</v>
      </c>
      <c r="N2580">
        <v>6.5</v>
      </c>
      <c r="O2580" s="2">
        <v>43175</v>
      </c>
      <c r="P2580" t="s">
        <v>70</v>
      </c>
      <c r="Q2580" s="2">
        <v>43175</v>
      </c>
      <c r="R2580" s="13"/>
      <c r="S2580" s="1">
        <v>43175</v>
      </c>
      <c r="T2580" t="s">
        <v>71</v>
      </c>
      <c r="U2580" s="2">
        <v>43266</v>
      </c>
      <c r="V2580" s="13"/>
      <c r="AC2580" s="1">
        <v>43213</v>
      </c>
      <c r="AD2580">
        <v>4244.41</v>
      </c>
    </row>
    <row r="2581" spans="1:30" x14ac:dyDescent="0.25">
      <c r="A2581" s="1">
        <v>43182</v>
      </c>
      <c r="B2581">
        <v>5069.027</v>
      </c>
      <c r="C2581" s="1">
        <v>43182</v>
      </c>
      <c r="D2581">
        <v>2588.2600000000002</v>
      </c>
      <c r="E2581" s="1">
        <v>43182</v>
      </c>
      <c r="F2581">
        <v>1.9851000000000001</v>
      </c>
      <c r="G2581" s="1">
        <v>40290</v>
      </c>
      <c r="H2581">
        <v>0.31578000000000001</v>
      </c>
      <c r="I2581" s="1">
        <v>43178</v>
      </c>
      <c r="J2581">
        <v>2722.75</v>
      </c>
      <c r="K2581" s="1">
        <v>43178</v>
      </c>
      <c r="L2581">
        <v>2729.25</v>
      </c>
      <c r="M2581" s="1">
        <v>43179</v>
      </c>
      <c r="N2581">
        <v>6.7</v>
      </c>
      <c r="O2581" s="2">
        <v>43178</v>
      </c>
      <c r="P2581" t="s">
        <v>71</v>
      </c>
      <c r="Q2581" s="2">
        <v>43266</v>
      </c>
      <c r="R2581" s="13"/>
      <c r="S2581" s="1">
        <v>43178</v>
      </c>
      <c r="T2581" t="s">
        <v>72</v>
      </c>
      <c r="U2581" s="2">
        <v>43364</v>
      </c>
      <c r="V2581" s="13"/>
      <c r="AC2581" s="1">
        <v>43214</v>
      </c>
      <c r="AD2581">
        <v>4223.68</v>
      </c>
    </row>
    <row r="2582" spans="1:30" x14ac:dyDescent="0.25">
      <c r="A2582" s="1">
        <v>43185</v>
      </c>
      <c r="B2582">
        <v>5206.6899999999996</v>
      </c>
      <c r="C2582" s="1">
        <v>43185</v>
      </c>
      <c r="D2582">
        <v>2658.55</v>
      </c>
      <c r="E2582" s="1">
        <v>43185</v>
      </c>
      <c r="F2582">
        <v>1.9325999999999999</v>
      </c>
      <c r="G2582" s="1">
        <v>40291</v>
      </c>
      <c r="H2582">
        <v>0.32063000000000003</v>
      </c>
      <c r="I2582" s="1">
        <v>43179</v>
      </c>
      <c r="J2582">
        <v>2723.5</v>
      </c>
      <c r="K2582" s="1">
        <v>43179</v>
      </c>
      <c r="L2582">
        <v>2730.25</v>
      </c>
      <c r="M2582" s="1">
        <v>43180</v>
      </c>
      <c r="N2582">
        <v>6.4</v>
      </c>
      <c r="O2582" s="2">
        <v>43179</v>
      </c>
      <c r="P2582" t="s">
        <v>71</v>
      </c>
      <c r="Q2582" s="2">
        <v>43266</v>
      </c>
      <c r="R2582" s="13"/>
      <c r="S2582" s="1">
        <v>43179</v>
      </c>
      <c r="T2582" t="s">
        <v>72</v>
      </c>
      <c r="U2582" s="2">
        <v>43364</v>
      </c>
      <c r="V2582" s="13"/>
      <c r="AC2582" s="1">
        <v>43215</v>
      </c>
      <c r="AD2582">
        <v>4229.1000000000004</v>
      </c>
    </row>
    <row r="2583" spans="1:30" x14ac:dyDescent="0.25">
      <c r="A2583" s="1">
        <v>43186</v>
      </c>
      <c r="B2583">
        <v>5116.75</v>
      </c>
      <c r="C2583" s="1">
        <v>43186</v>
      </c>
      <c r="D2583">
        <v>2612.62</v>
      </c>
      <c r="E2583" s="1">
        <v>43186</v>
      </c>
      <c r="F2583">
        <v>1.9668000000000001</v>
      </c>
      <c r="G2583" s="1">
        <v>40294</v>
      </c>
      <c r="H2583">
        <v>0.32374999999999998</v>
      </c>
      <c r="I2583" s="1">
        <v>43180</v>
      </c>
      <c r="J2583">
        <v>2718.25</v>
      </c>
      <c r="K2583" s="1">
        <v>43180</v>
      </c>
      <c r="L2583">
        <v>2724.75</v>
      </c>
      <c r="M2583" s="1">
        <v>43181</v>
      </c>
      <c r="N2583">
        <v>5.2</v>
      </c>
      <c r="O2583" s="2">
        <v>43180</v>
      </c>
      <c r="P2583" t="s">
        <v>71</v>
      </c>
      <c r="Q2583" s="2">
        <v>43266</v>
      </c>
      <c r="R2583" s="13"/>
      <c r="S2583" s="1">
        <v>43180</v>
      </c>
      <c r="T2583" t="s">
        <v>72</v>
      </c>
      <c r="U2583" s="2">
        <v>43364</v>
      </c>
      <c r="V2583" s="13"/>
      <c r="AC2583" s="1">
        <v>43216</v>
      </c>
      <c r="AD2583">
        <v>4246.71</v>
      </c>
    </row>
    <row r="2584" spans="1:30" x14ac:dyDescent="0.25">
      <c r="A2584" s="1">
        <v>43187</v>
      </c>
      <c r="B2584">
        <v>5102.6859999999997</v>
      </c>
      <c r="C2584" s="1">
        <v>43187</v>
      </c>
      <c r="D2584">
        <v>2605</v>
      </c>
      <c r="E2584" s="1">
        <v>43187</v>
      </c>
      <c r="F2584">
        <v>1.9784000000000002</v>
      </c>
      <c r="G2584" s="1">
        <v>40295</v>
      </c>
      <c r="H2584">
        <v>0.32780999999999999</v>
      </c>
      <c r="I2584" s="1">
        <v>43181</v>
      </c>
      <c r="J2584">
        <v>2643.25</v>
      </c>
      <c r="K2584" s="1">
        <v>43181</v>
      </c>
      <c r="L2584">
        <v>2648.5</v>
      </c>
      <c r="M2584" s="1">
        <v>43182</v>
      </c>
      <c r="N2584">
        <v>4.7</v>
      </c>
      <c r="O2584" s="2">
        <v>43181</v>
      </c>
      <c r="P2584" t="s">
        <v>71</v>
      </c>
      <c r="Q2584" s="2">
        <v>43266</v>
      </c>
      <c r="R2584" s="13"/>
      <c r="S2584" s="1">
        <v>43181</v>
      </c>
      <c r="T2584" t="s">
        <v>72</v>
      </c>
      <c r="U2584" s="2">
        <v>43364</v>
      </c>
      <c r="V2584" s="13"/>
      <c r="AC2584" s="1">
        <v>43217</v>
      </c>
      <c r="AD2584">
        <v>4245.72</v>
      </c>
    </row>
    <row r="2585" spans="1:30" x14ac:dyDescent="0.25">
      <c r="A2585" s="1">
        <v>43188</v>
      </c>
      <c r="B2585">
        <v>5173.1909999999998</v>
      </c>
      <c r="C2585" s="1">
        <v>43188</v>
      </c>
      <c r="D2585">
        <v>2640.87</v>
      </c>
      <c r="E2585" s="1">
        <v>43188</v>
      </c>
      <c r="F2585">
        <v>1.9531000000000001</v>
      </c>
      <c r="G2585" s="1">
        <v>40296</v>
      </c>
      <c r="H2585">
        <v>0.33781</v>
      </c>
      <c r="I2585" s="1">
        <v>43182</v>
      </c>
      <c r="J2585">
        <v>2597.75</v>
      </c>
      <c r="K2585" s="1">
        <v>43182</v>
      </c>
      <c r="L2585">
        <v>2602.5</v>
      </c>
      <c r="M2585" s="1">
        <v>43185</v>
      </c>
      <c r="N2585">
        <v>5</v>
      </c>
      <c r="O2585" s="2">
        <v>43182</v>
      </c>
      <c r="P2585" t="s">
        <v>71</v>
      </c>
      <c r="Q2585" s="2">
        <v>43266</v>
      </c>
      <c r="R2585" s="13"/>
      <c r="S2585" s="1">
        <v>43182</v>
      </c>
      <c r="T2585" t="s">
        <v>72</v>
      </c>
      <c r="U2585" s="2">
        <v>43364</v>
      </c>
      <c r="V2585" s="13"/>
      <c r="AC2585" s="1">
        <v>43220</v>
      </c>
      <c r="AD2585">
        <v>4254.6899999999996</v>
      </c>
    </row>
    <row r="2586" spans="1:30" x14ac:dyDescent="0.25">
      <c r="A2586" s="1">
        <v>43192</v>
      </c>
      <c r="B2586">
        <v>5057.6890000000003</v>
      </c>
      <c r="C2586" s="1">
        <v>43192</v>
      </c>
      <c r="D2586">
        <v>2581.88</v>
      </c>
      <c r="E2586" s="1">
        <v>43192</v>
      </c>
      <c r="F2586">
        <v>1.9971000000000001</v>
      </c>
      <c r="G2586" s="1">
        <v>40297</v>
      </c>
      <c r="H2586">
        <v>0.34438000000000002</v>
      </c>
      <c r="I2586" s="1">
        <v>43185</v>
      </c>
      <c r="J2586">
        <v>2659.5</v>
      </c>
      <c r="K2586" s="1">
        <v>43185</v>
      </c>
      <c r="L2586">
        <v>2664.5</v>
      </c>
      <c r="M2586" s="1">
        <v>43186</v>
      </c>
      <c r="N2586">
        <v>4.5999999999999996</v>
      </c>
      <c r="O2586" s="2">
        <v>43185</v>
      </c>
      <c r="P2586" t="s">
        <v>71</v>
      </c>
      <c r="Q2586" s="2">
        <v>43266</v>
      </c>
      <c r="R2586" s="13"/>
      <c r="S2586" s="1">
        <v>43185</v>
      </c>
      <c r="T2586" t="s">
        <v>72</v>
      </c>
      <c r="U2586" s="2">
        <v>43364</v>
      </c>
      <c r="V2586" s="13"/>
      <c r="AC2586" s="1">
        <v>43221</v>
      </c>
      <c r="AD2586">
        <v>4255.3500000000004</v>
      </c>
    </row>
    <row r="2587" spans="1:30" x14ac:dyDescent="0.25">
      <c r="A2587" s="1">
        <v>43193</v>
      </c>
      <c r="B2587">
        <v>5121.6970000000001</v>
      </c>
      <c r="C2587" s="1">
        <v>43193</v>
      </c>
      <c r="D2587">
        <v>2614.4499999999998</v>
      </c>
      <c r="E2587" s="1">
        <v>43193</v>
      </c>
      <c r="F2587">
        <v>1.9729999999999999</v>
      </c>
      <c r="G2587" s="1">
        <v>40298</v>
      </c>
      <c r="H2587">
        <v>0.34655999999999998</v>
      </c>
      <c r="I2587" s="1">
        <v>43186</v>
      </c>
      <c r="J2587">
        <v>2615.75</v>
      </c>
      <c r="K2587" s="1">
        <v>43186</v>
      </c>
      <c r="L2587">
        <v>2620.25</v>
      </c>
      <c r="M2587" s="1">
        <v>43187</v>
      </c>
      <c r="N2587">
        <v>4.5999999999999996</v>
      </c>
      <c r="O2587" s="2">
        <v>43186</v>
      </c>
      <c r="P2587" t="s">
        <v>71</v>
      </c>
      <c r="Q2587" s="2">
        <v>43266</v>
      </c>
      <c r="R2587" s="13"/>
      <c r="S2587" s="1">
        <v>43186</v>
      </c>
      <c r="T2587" t="s">
        <v>72</v>
      </c>
      <c r="U2587" s="2">
        <v>43364</v>
      </c>
      <c r="V2587" s="13"/>
      <c r="AC2587" s="1">
        <v>43222</v>
      </c>
      <c r="AD2587">
        <v>4254.55</v>
      </c>
    </row>
    <row r="2588" spans="1:30" x14ac:dyDescent="0.25">
      <c r="A2588" s="1">
        <v>43194</v>
      </c>
      <c r="B2588">
        <v>5181.3069999999998</v>
      </c>
      <c r="C2588" s="1">
        <v>43194</v>
      </c>
      <c r="D2588">
        <v>2644.69</v>
      </c>
      <c r="E2588" s="1">
        <v>43194</v>
      </c>
      <c r="F2588">
        <v>1.9510000000000001</v>
      </c>
      <c r="G2588" s="1">
        <v>40301</v>
      </c>
      <c r="H2588">
        <v>0.34655999999999998</v>
      </c>
      <c r="I2588" s="1">
        <v>43187</v>
      </c>
      <c r="J2588">
        <v>2607.5</v>
      </c>
      <c r="K2588" s="1">
        <v>43187</v>
      </c>
      <c r="L2588">
        <v>2612.25</v>
      </c>
      <c r="M2588" s="1">
        <v>43188</v>
      </c>
      <c r="N2588">
        <v>4.8</v>
      </c>
      <c r="O2588" s="2">
        <v>43187</v>
      </c>
      <c r="P2588" t="s">
        <v>71</v>
      </c>
      <c r="Q2588" s="2">
        <v>43266</v>
      </c>
      <c r="R2588" s="13"/>
      <c r="S2588" s="1">
        <v>43187</v>
      </c>
      <c r="T2588" t="s">
        <v>72</v>
      </c>
      <c r="U2588" s="2">
        <v>43364</v>
      </c>
      <c r="V2588" s="13"/>
      <c r="AC2588" s="1">
        <v>43223</v>
      </c>
      <c r="AD2588">
        <v>4251.08</v>
      </c>
    </row>
    <row r="2589" spans="1:30" x14ac:dyDescent="0.25">
      <c r="A2589" s="1">
        <v>43195</v>
      </c>
      <c r="B2589">
        <v>5217.6189999999997</v>
      </c>
      <c r="C2589" s="1">
        <v>43195</v>
      </c>
      <c r="D2589">
        <v>2662.84</v>
      </c>
      <c r="E2589" s="1">
        <v>43195</v>
      </c>
      <c r="F2589">
        <v>1.9388000000000001</v>
      </c>
      <c r="G2589" s="1">
        <v>40302</v>
      </c>
      <c r="H2589">
        <v>0.35313</v>
      </c>
      <c r="I2589" s="1">
        <v>43188</v>
      </c>
      <c r="J2589">
        <v>2643</v>
      </c>
      <c r="K2589" s="1">
        <v>43188</v>
      </c>
      <c r="L2589">
        <v>2647.75</v>
      </c>
      <c r="M2589" s="1">
        <v>43192</v>
      </c>
      <c r="N2589">
        <v>4.0999999999999996</v>
      </c>
      <c r="O2589" s="2">
        <v>43188</v>
      </c>
      <c r="P2589" t="s">
        <v>71</v>
      </c>
      <c r="Q2589" s="2">
        <v>43266</v>
      </c>
      <c r="R2589" s="13"/>
      <c r="S2589" s="1">
        <v>43188</v>
      </c>
      <c r="T2589" t="s">
        <v>72</v>
      </c>
      <c r="U2589" s="2">
        <v>43364</v>
      </c>
      <c r="V2589" s="13"/>
      <c r="AC2589" s="1">
        <v>43224</v>
      </c>
      <c r="AD2589">
        <v>4268.8500000000004</v>
      </c>
    </row>
    <row r="2590" spans="1:30" x14ac:dyDescent="0.25">
      <c r="A2590" s="1">
        <v>43196</v>
      </c>
      <c r="B2590">
        <v>5103.3509999999997</v>
      </c>
      <c r="C2590" s="1">
        <v>43196</v>
      </c>
      <c r="D2590">
        <v>2604.4699999999998</v>
      </c>
      <c r="E2590" s="1">
        <v>43196</v>
      </c>
      <c r="F2590">
        <v>1.9824999999999999</v>
      </c>
      <c r="G2590" s="1">
        <v>40303</v>
      </c>
      <c r="H2590">
        <v>0.36015999999999998</v>
      </c>
      <c r="I2590" s="1">
        <v>43192</v>
      </c>
      <c r="J2590">
        <v>2575</v>
      </c>
      <c r="K2590" s="1">
        <v>43192</v>
      </c>
      <c r="L2590">
        <v>2579</v>
      </c>
      <c r="M2590" s="1">
        <v>43193</v>
      </c>
      <c r="N2590">
        <v>4.0999999999999996</v>
      </c>
      <c r="O2590" s="2">
        <v>43192</v>
      </c>
      <c r="P2590" t="s">
        <v>71</v>
      </c>
      <c r="Q2590" s="2">
        <v>43266</v>
      </c>
      <c r="R2590" s="13"/>
      <c r="S2590" s="1">
        <v>43192</v>
      </c>
      <c r="T2590" t="s">
        <v>72</v>
      </c>
      <c r="U2590" s="2">
        <v>43364</v>
      </c>
      <c r="V2590" s="13"/>
      <c r="AC2590" s="1">
        <v>43227</v>
      </c>
      <c r="AD2590">
        <v>4264.16</v>
      </c>
    </row>
    <row r="2591" spans="1:30" x14ac:dyDescent="0.25">
      <c r="A2591" s="1">
        <v>43199</v>
      </c>
      <c r="B2591">
        <v>5121.8969999999999</v>
      </c>
      <c r="C2591" s="1">
        <v>43199</v>
      </c>
      <c r="D2591">
        <v>2613.16</v>
      </c>
      <c r="E2591" s="1">
        <v>43199</v>
      </c>
      <c r="F2591">
        <v>1.9767999999999999</v>
      </c>
      <c r="G2591" s="1">
        <v>40304</v>
      </c>
      <c r="H2591">
        <v>0.37358999999999998</v>
      </c>
      <c r="I2591" s="1">
        <v>43193</v>
      </c>
      <c r="J2591">
        <v>2613.25</v>
      </c>
      <c r="K2591" s="1">
        <v>43193</v>
      </c>
      <c r="L2591">
        <v>2617.25</v>
      </c>
      <c r="M2591" s="1">
        <v>43194</v>
      </c>
      <c r="N2591">
        <v>4</v>
      </c>
      <c r="O2591" s="2">
        <v>43193</v>
      </c>
      <c r="P2591" t="s">
        <v>71</v>
      </c>
      <c r="Q2591" s="2">
        <v>43266</v>
      </c>
      <c r="R2591" s="13"/>
      <c r="S2591" s="1">
        <v>43193</v>
      </c>
      <c r="T2591" t="s">
        <v>72</v>
      </c>
      <c r="U2591" s="2">
        <v>43364</v>
      </c>
      <c r="V2591" s="13"/>
      <c r="AC2591" s="1">
        <v>43228</v>
      </c>
      <c r="AD2591">
        <v>4264.66</v>
      </c>
    </row>
    <row r="2592" spans="1:30" x14ac:dyDescent="0.25">
      <c r="A2592" s="1">
        <v>43200</v>
      </c>
      <c r="B2592">
        <v>5207.7299999999996</v>
      </c>
      <c r="C2592" s="1">
        <v>43200</v>
      </c>
      <c r="D2592">
        <v>2656.87</v>
      </c>
      <c r="E2592" s="1">
        <v>43200</v>
      </c>
      <c r="F2592">
        <v>1.9447000000000001</v>
      </c>
      <c r="G2592" s="1">
        <v>40305</v>
      </c>
      <c r="H2592">
        <v>0.42813000000000001</v>
      </c>
      <c r="I2592" s="1">
        <v>43194</v>
      </c>
      <c r="J2592">
        <v>2647</v>
      </c>
      <c r="K2592" s="1">
        <v>43194</v>
      </c>
      <c r="L2592">
        <v>2651</v>
      </c>
      <c r="M2592" s="1">
        <v>43195</v>
      </c>
      <c r="N2592">
        <v>4.3</v>
      </c>
      <c r="O2592" s="2">
        <v>43194</v>
      </c>
      <c r="P2592" t="s">
        <v>71</v>
      </c>
      <c r="Q2592" s="2">
        <v>43266</v>
      </c>
      <c r="R2592" s="13"/>
      <c r="S2592" s="1">
        <v>43194</v>
      </c>
      <c r="T2592" t="s">
        <v>72</v>
      </c>
      <c r="U2592" s="2">
        <v>43364</v>
      </c>
      <c r="V2592" s="13"/>
      <c r="AC2592" s="1">
        <v>43229</v>
      </c>
      <c r="AD2592">
        <v>4250.7299999999996</v>
      </c>
    </row>
    <row r="2593" spans="1:30" x14ac:dyDescent="0.25">
      <c r="A2593" s="1">
        <v>43201</v>
      </c>
      <c r="B2593">
        <v>5179.1869999999999</v>
      </c>
      <c r="C2593" s="1">
        <v>43201</v>
      </c>
      <c r="D2593">
        <v>2642.19</v>
      </c>
      <c r="E2593" s="1">
        <v>43201</v>
      </c>
      <c r="F2593">
        <v>1.9557</v>
      </c>
      <c r="G2593" s="1">
        <v>40308</v>
      </c>
      <c r="H2593">
        <v>0.42125000000000001</v>
      </c>
      <c r="I2593" s="1">
        <v>43195</v>
      </c>
      <c r="J2593">
        <v>2661.75</v>
      </c>
      <c r="K2593" s="1">
        <v>43195</v>
      </c>
      <c r="L2593">
        <v>2666</v>
      </c>
      <c r="M2593" s="1">
        <v>43196</v>
      </c>
      <c r="N2593">
        <v>4.4000000000000004</v>
      </c>
      <c r="O2593" s="2">
        <v>43195</v>
      </c>
      <c r="P2593" t="s">
        <v>71</v>
      </c>
      <c r="Q2593" s="2">
        <v>43266</v>
      </c>
      <c r="R2593" s="13"/>
      <c r="S2593" s="1">
        <v>43195</v>
      </c>
      <c r="T2593" t="s">
        <v>72</v>
      </c>
      <c r="U2593" s="2">
        <v>43364</v>
      </c>
      <c r="V2593" s="13"/>
      <c r="AC2593" s="1">
        <v>43230</v>
      </c>
      <c r="AD2593">
        <v>4227.0200000000004</v>
      </c>
    </row>
    <row r="2594" spans="1:30" x14ac:dyDescent="0.25">
      <c r="A2594" s="1">
        <v>43202</v>
      </c>
      <c r="B2594">
        <v>5222.5450000000001</v>
      </c>
      <c r="C2594" s="1">
        <v>43202</v>
      </c>
      <c r="D2594">
        <v>2663.99</v>
      </c>
      <c r="E2594" s="1">
        <v>43202</v>
      </c>
      <c r="F2594">
        <v>1.9422000000000001</v>
      </c>
      <c r="G2594" s="1">
        <v>40309</v>
      </c>
      <c r="H2594">
        <v>0.42281000000000002</v>
      </c>
      <c r="I2594" s="1">
        <v>43196</v>
      </c>
      <c r="J2594">
        <v>2605.75</v>
      </c>
      <c r="K2594" s="1">
        <v>43196</v>
      </c>
      <c r="L2594">
        <v>2610</v>
      </c>
      <c r="M2594" s="1">
        <v>43199</v>
      </c>
      <c r="N2594">
        <v>3.9</v>
      </c>
      <c r="O2594" s="2">
        <v>43196</v>
      </c>
      <c r="P2594" t="s">
        <v>71</v>
      </c>
      <c r="Q2594" s="2">
        <v>43266</v>
      </c>
      <c r="R2594" s="13"/>
      <c r="S2594" s="1">
        <v>43196</v>
      </c>
      <c r="T2594" t="s">
        <v>72</v>
      </c>
      <c r="U2594" s="2">
        <v>43364</v>
      </c>
      <c r="V2594" s="13"/>
      <c r="AC2594" s="1">
        <v>43231</v>
      </c>
      <c r="AD2594">
        <v>4220.9399999999996</v>
      </c>
    </row>
    <row r="2595" spans="1:30" x14ac:dyDescent="0.25">
      <c r="A2595" s="1">
        <v>43203</v>
      </c>
      <c r="B2595">
        <v>5207.5720000000001</v>
      </c>
      <c r="C2595" s="1">
        <v>43203</v>
      </c>
      <c r="D2595">
        <v>2656.3</v>
      </c>
      <c r="E2595" s="1">
        <v>43203</v>
      </c>
      <c r="F2595">
        <v>1.9483000000000001</v>
      </c>
      <c r="G2595" s="1">
        <v>40310</v>
      </c>
      <c r="H2595">
        <v>0.43019000000000002</v>
      </c>
      <c r="I2595" s="1">
        <v>43199</v>
      </c>
      <c r="J2595">
        <v>2619</v>
      </c>
      <c r="K2595" s="1">
        <v>43199</v>
      </c>
      <c r="L2595">
        <v>2623</v>
      </c>
      <c r="M2595" s="1">
        <v>43200</v>
      </c>
      <c r="N2595">
        <v>4.2</v>
      </c>
      <c r="O2595" s="2">
        <v>43199</v>
      </c>
      <c r="P2595" t="s">
        <v>71</v>
      </c>
      <c r="Q2595" s="2">
        <v>43266</v>
      </c>
      <c r="R2595" s="13"/>
      <c r="S2595" s="1">
        <v>43199</v>
      </c>
      <c r="T2595" t="s">
        <v>72</v>
      </c>
      <c r="U2595" s="2">
        <v>43364</v>
      </c>
      <c r="V2595" s="13"/>
      <c r="AC2595" s="1">
        <v>43234</v>
      </c>
      <c r="AD2595">
        <v>4219.07</v>
      </c>
    </row>
    <row r="2596" spans="1:30" x14ac:dyDescent="0.25">
      <c r="A2596" s="1">
        <v>43206</v>
      </c>
      <c r="B2596">
        <v>5249.9390000000003</v>
      </c>
      <c r="C2596" s="1">
        <v>43206</v>
      </c>
      <c r="D2596">
        <v>2677.84</v>
      </c>
      <c r="E2596" s="1">
        <v>43206</v>
      </c>
      <c r="F2596">
        <v>1.9325999999999999</v>
      </c>
      <c r="G2596" s="1">
        <v>40311</v>
      </c>
      <c r="H2596">
        <v>0.43587999999999999</v>
      </c>
      <c r="I2596" s="1">
        <v>43200</v>
      </c>
      <c r="J2596">
        <v>2655</v>
      </c>
      <c r="K2596" s="1">
        <v>43200</v>
      </c>
      <c r="L2596">
        <v>2659.25</v>
      </c>
      <c r="M2596" s="1">
        <v>43201</v>
      </c>
      <c r="N2596">
        <v>4.2</v>
      </c>
      <c r="O2596" s="2">
        <v>43200</v>
      </c>
      <c r="P2596" t="s">
        <v>71</v>
      </c>
      <c r="Q2596" s="2">
        <v>43266</v>
      </c>
      <c r="R2596" s="13"/>
      <c r="S2596" s="1">
        <v>43200</v>
      </c>
      <c r="T2596" t="s">
        <v>72</v>
      </c>
      <c r="U2596" s="2">
        <v>43364</v>
      </c>
      <c r="V2596" s="13"/>
      <c r="AC2596" s="1">
        <v>43235</v>
      </c>
      <c r="AD2596">
        <v>4229.88</v>
      </c>
    </row>
    <row r="2597" spans="1:30" x14ac:dyDescent="0.25">
      <c r="A2597" s="1">
        <v>43207</v>
      </c>
      <c r="B2597">
        <v>5305.902</v>
      </c>
      <c r="C2597" s="1">
        <v>43207</v>
      </c>
      <c r="D2597">
        <v>2706.39</v>
      </c>
      <c r="E2597" s="1">
        <v>43207</v>
      </c>
      <c r="F2597">
        <v>1.9121999999999999</v>
      </c>
      <c r="G2597" s="1">
        <v>40312</v>
      </c>
      <c r="H2597">
        <v>0.44506000000000001</v>
      </c>
      <c r="I2597" s="1">
        <v>43201</v>
      </c>
      <c r="J2597">
        <v>2641</v>
      </c>
      <c r="K2597" s="1">
        <v>43201</v>
      </c>
      <c r="L2597">
        <v>2645.25</v>
      </c>
      <c r="M2597" s="1">
        <v>43202</v>
      </c>
      <c r="N2597">
        <v>4.3</v>
      </c>
      <c r="O2597" s="2">
        <v>43201</v>
      </c>
      <c r="P2597" t="s">
        <v>71</v>
      </c>
      <c r="Q2597" s="2">
        <v>43266</v>
      </c>
      <c r="R2597" s="13"/>
      <c r="S2597" s="1">
        <v>43201</v>
      </c>
      <c r="T2597" t="s">
        <v>72</v>
      </c>
      <c r="U2597" s="2">
        <v>43364</v>
      </c>
      <c r="V2597" s="13"/>
      <c r="AC2597" s="1">
        <v>43236</v>
      </c>
      <c r="AD2597">
        <v>4231.7299999999996</v>
      </c>
    </row>
    <row r="2598" spans="1:30" x14ac:dyDescent="0.25">
      <c r="A2598" s="1">
        <v>43208</v>
      </c>
      <c r="B2598">
        <v>5310.3209999999999</v>
      </c>
      <c r="C2598" s="1">
        <v>43208</v>
      </c>
      <c r="D2598">
        <v>2708.64</v>
      </c>
      <c r="E2598" s="1">
        <v>43208</v>
      </c>
      <c r="F2598">
        <v>1.9106000000000001</v>
      </c>
      <c r="G2598" s="1">
        <v>40315</v>
      </c>
      <c r="H2598">
        <v>0.46</v>
      </c>
      <c r="I2598" s="1">
        <v>43202</v>
      </c>
      <c r="J2598">
        <v>2664</v>
      </c>
      <c r="K2598" s="1">
        <v>43202</v>
      </c>
      <c r="L2598">
        <v>2668.25</v>
      </c>
      <c r="M2598" s="1">
        <v>43203</v>
      </c>
      <c r="N2598">
        <v>4.5</v>
      </c>
      <c r="O2598" s="2">
        <v>43202</v>
      </c>
      <c r="P2598" t="s">
        <v>71</v>
      </c>
      <c r="Q2598" s="2">
        <v>43266</v>
      </c>
      <c r="R2598" s="13"/>
      <c r="S2598" s="1">
        <v>43202</v>
      </c>
      <c r="T2598" t="s">
        <v>72</v>
      </c>
      <c r="U2598" s="2">
        <v>43364</v>
      </c>
      <c r="V2598" s="13"/>
      <c r="AC2598" s="1">
        <v>43237</v>
      </c>
      <c r="AD2598">
        <v>4231.7299999999996</v>
      </c>
    </row>
    <row r="2599" spans="1:30" x14ac:dyDescent="0.25">
      <c r="A2599" s="1">
        <v>43209</v>
      </c>
      <c r="B2599">
        <v>5280.5659999999998</v>
      </c>
      <c r="C2599" s="1">
        <v>43209</v>
      </c>
      <c r="D2599">
        <v>2693.13</v>
      </c>
      <c r="E2599" s="1">
        <v>43209</v>
      </c>
      <c r="F2599">
        <v>1.9220999999999999</v>
      </c>
      <c r="G2599" s="1">
        <v>40316</v>
      </c>
      <c r="H2599">
        <v>0.46468999999999999</v>
      </c>
      <c r="I2599" s="1">
        <v>43203</v>
      </c>
      <c r="J2599">
        <v>2657.25</v>
      </c>
      <c r="K2599" s="1">
        <v>43203</v>
      </c>
      <c r="L2599">
        <v>2661.75</v>
      </c>
      <c r="M2599" s="1">
        <v>43206</v>
      </c>
      <c r="N2599">
        <v>4.5999999999999996</v>
      </c>
      <c r="O2599" s="2">
        <v>43203</v>
      </c>
      <c r="P2599" t="s">
        <v>71</v>
      </c>
      <c r="Q2599" s="2">
        <v>43266</v>
      </c>
      <c r="R2599" s="13"/>
      <c r="S2599" s="1">
        <v>43203</v>
      </c>
      <c r="T2599" t="s">
        <v>72</v>
      </c>
      <c r="U2599" s="2">
        <v>43364</v>
      </c>
      <c r="V2599" s="13"/>
      <c r="AC2599" s="1">
        <v>43238</v>
      </c>
      <c r="AD2599">
        <v>4231.4399999999996</v>
      </c>
    </row>
    <row r="2600" spans="1:30" x14ac:dyDescent="0.25">
      <c r="A2600" s="1">
        <v>43210</v>
      </c>
      <c r="B2600">
        <v>5235.7460000000001</v>
      </c>
      <c r="C2600" s="1">
        <v>43210</v>
      </c>
      <c r="D2600">
        <v>2670.14</v>
      </c>
      <c r="E2600" s="1">
        <v>43210</v>
      </c>
      <c r="F2600">
        <v>1.9386000000000001</v>
      </c>
      <c r="G2600" s="1">
        <v>40317</v>
      </c>
      <c r="H2600">
        <v>0.47749999999999998</v>
      </c>
      <c r="I2600" s="1">
        <v>43206</v>
      </c>
      <c r="J2600">
        <v>2681.75</v>
      </c>
      <c r="K2600" s="1">
        <v>43206</v>
      </c>
      <c r="L2600">
        <v>2686.25</v>
      </c>
      <c r="M2600" s="1">
        <v>43207</v>
      </c>
      <c r="N2600">
        <v>4.7</v>
      </c>
      <c r="O2600" s="2">
        <v>43206</v>
      </c>
      <c r="P2600" t="s">
        <v>71</v>
      </c>
      <c r="Q2600" s="2">
        <v>43266</v>
      </c>
      <c r="R2600" s="13"/>
      <c r="S2600" s="1">
        <v>43206</v>
      </c>
      <c r="T2600" t="s">
        <v>72</v>
      </c>
      <c r="U2600" s="2">
        <v>43364</v>
      </c>
      <c r="V2600" s="13"/>
      <c r="AC2600" s="1">
        <v>43241</v>
      </c>
      <c r="AD2600">
        <v>4234.21</v>
      </c>
    </row>
    <row r="2601" spans="1:30" x14ac:dyDescent="0.25">
      <c r="A2601" s="1">
        <v>43213</v>
      </c>
      <c r="B2601">
        <v>5236.0379999999996</v>
      </c>
      <c r="C2601" s="1">
        <v>43213</v>
      </c>
      <c r="D2601">
        <v>2670.29</v>
      </c>
      <c r="E2601" s="1">
        <v>43213</v>
      </c>
      <c r="F2601">
        <v>1.9384999999999999</v>
      </c>
      <c r="G2601" s="1">
        <v>40318</v>
      </c>
      <c r="H2601">
        <v>0.48405999999999999</v>
      </c>
      <c r="I2601" s="1">
        <v>43207</v>
      </c>
      <c r="J2601">
        <v>2706.5</v>
      </c>
      <c r="K2601" s="1">
        <v>43207</v>
      </c>
      <c r="L2601">
        <v>2711.25</v>
      </c>
      <c r="M2601" s="1">
        <v>43208</v>
      </c>
      <c r="N2601">
        <v>4.8</v>
      </c>
      <c r="O2601" s="2">
        <v>43207</v>
      </c>
      <c r="P2601" t="s">
        <v>71</v>
      </c>
      <c r="Q2601" s="2">
        <v>43266</v>
      </c>
      <c r="R2601" s="13"/>
      <c r="S2601" s="1">
        <v>43207</v>
      </c>
      <c r="T2601" t="s">
        <v>72</v>
      </c>
      <c r="U2601" s="2">
        <v>43364</v>
      </c>
      <c r="V2601" s="13"/>
      <c r="AC2601" s="1">
        <v>43242</v>
      </c>
      <c r="AD2601">
        <v>4237.41</v>
      </c>
    </row>
    <row r="2602" spans="1:30" x14ac:dyDescent="0.25">
      <c r="A2602" s="1">
        <v>43214</v>
      </c>
      <c r="B2602">
        <v>5166.1019999999999</v>
      </c>
      <c r="C2602" s="1">
        <v>43214</v>
      </c>
      <c r="D2602">
        <v>2634.56</v>
      </c>
      <c r="E2602" s="1">
        <v>43214</v>
      </c>
      <c r="F2602">
        <v>1.9651999999999998</v>
      </c>
      <c r="G2602" s="1">
        <v>40319</v>
      </c>
      <c r="H2602">
        <v>0.49687999999999999</v>
      </c>
      <c r="I2602" s="1">
        <v>43208</v>
      </c>
      <c r="J2602">
        <v>2709.75</v>
      </c>
      <c r="K2602" s="1">
        <v>43208</v>
      </c>
      <c r="L2602">
        <v>2714.5</v>
      </c>
      <c r="M2602" s="1">
        <v>43209</v>
      </c>
      <c r="N2602">
        <v>5</v>
      </c>
      <c r="O2602" s="2">
        <v>43208</v>
      </c>
      <c r="P2602" t="s">
        <v>71</v>
      </c>
      <c r="Q2602" s="2">
        <v>43266</v>
      </c>
      <c r="R2602" s="13"/>
      <c r="S2602" s="1">
        <v>43208</v>
      </c>
      <c r="T2602" t="s">
        <v>72</v>
      </c>
      <c r="U2602" s="2">
        <v>43364</v>
      </c>
      <c r="V2602" s="13"/>
      <c r="AC2602" s="1">
        <v>43243</v>
      </c>
      <c r="AD2602">
        <v>4236.7700000000004</v>
      </c>
    </row>
    <row r="2603" spans="1:30" x14ac:dyDescent="0.25">
      <c r="A2603" s="1">
        <v>43215</v>
      </c>
      <c r="B2603">
        <v>5175.59</v>
      </c>
      <c r="C2603" s="1">
        <v>43215</v>
      </c>
      <c r="D2603">
        <v>2639.4</v>
      </c>
      <c r="E2603" s="1">
        <v>43215</v>
      </c>
      <c r="F2603">
        <v>1.9616</v>
      </c>
      <c r="G2603" s="1">
        <v>40322</v>
      </c>
      <c r="H2603">
        <v>0.50968999999999998</v>
      </c>
      <c r="I2603" s="1">
        <v>43209</v>
      </c>
      <c r="J2603">
        <v>2693</v>
      </c>
      <c r="K2603" s="1">
        <v>43209</v>
      </c>
      <c r="L2603">
        <v>2698</v>
      </c>
      <c r="M2603" s="1">
        <v>43210</v>
      </c>
      <c r="N2603">
        <v>5</v>
      </c>
      <c r="O2603" s="2">
        <v>43209</v>
      </c>
      <c r="P2603" t="s">
        <v>71</v>
      </c>
      <c r="Q2603" s="2">
        <v>43266</v>
      </c>
      <c r="R2603" s="13"/>
      <c r="S2603" s="1">
        <v>43209</v>
      </c>
      <c r="T2603" t="s">
        <v>72</v>
      </c>
      <c r="U2603" s="2">
        <v>43364</v>
      </c>
      <c r="V2603" s="13"/>
      <c r="AC2603" s="1">
        <v>43244</v>
      </c>
      <c r="AD2603">
        <v>4238.05</v>
      </c>
    </row>
    <row r="2604" spans="1:30" x14ac:dyDescent="0.25">
      <c r="A2604" s="1">
        <v>43216</v>
      </c>
      <c r="B2604">
        <v>5229.6090000000004</v>
      </c>
      <c r="C2604" s="1">
        <v>43216</v>
      </c>
      <c r="D2604">
        <v>2666.94</v>
      </c>
      <c r="E2604" s="1">
        <v>43216</v>
      </c>
      <c r="F2604">
        <v>1.9413</v>
      </c>
      <c r="G2604" s="1">
        <v>40323</v>
      </c>
      <c r="H2604">
        <v>0.53625</v>
      </c>
      <c r="I2604" s="1">
        <v>43210</v>
      </c>
      <c r="J2604">
        <v>2671.5</v>
      </c>
      <c r="K2604" s="1">
        <v>43210</v>
      </c>
      <c r="L2604">
        <v>2676.5</v>
      </c>
      <c r="M2604" s="1">
        <v>43213</v>
      </c>
      <c r="N2604">
        <v>4.5999999999999996</v>
      </c>
      <c r="O2604" s="2">
        <v>43210</v>
      </c>
      <c r="P2604" t="s">
        <v>71</v>
      </c>
      <c r="Q2604" s="2">
        <v>43266</v>
      </c>
      <c r="R2604" s="13"/>
      <c r="S2604" s="1">
        <v>43210</v>
      </c>
      <c r="T2604" t="s">
        <v>72</v>
      </c>
      <c r="U2604" s="2">
        <v>43364</v>
      </c>
      <c r="V2604" s="13"/>
      <c r="AC2604" s="1">
        <v>43245</v>
      </c>
      <c r="AD2604">
        <v>4238.22</v>
      </c>
    </row>
    <row r="2605" spans="1:30" x14ac:dyDescent="0.25">
      <c r="A2605" s="1">
        <v>43217</v>
      </c>
      <c r="B2605">
        <v>5235.732</v>
      </c>
      <c r="C2605" s="1">
        <v>43217</v>
      </c>
      <c r="D2605">
        <v>2669.91</v>
      </c>
      <c r="E2605" s="1">
        <v>43217</v>
      </c>
      <c r="F2605">
        <v>1.9405999999999999</v>
      </c>
      <c r="G2605" s="1">
        <v>40324</v>
      </c>
      <c r="H2605">
        <v>0.53781000000000001</v>
      </c>
      <c r="I2605" s="1">
        <v>43213</v>
      </c>
      <c r="J2605">
        <v>2671.25</v>
      </c>
      <c r="K2605" s="1">
        <v>43213</v>
      </c>
      <c r="L2605">
        <v>2676</v>
      </c>
      <c r="M2605" s="1">
        <v>43214</v>
      </c>
      <c r="N2605">
        <v>4.3</v>
      </c>
      <c r="O2605" s="2">
        <v>43213</v>
      </c>
      <c r="P2605" t="s">
        <v>71</v>
      </c>
      <c r="Q2605" s="2">
        <v>43266</v>
      </c>
      <c r="R2605" s="13"/>
      <c r="S2605" s="1">
        <v>43213</v>
      </c>
      <c r="T2605" t="s">
        <v>72</v>
      </c>
      <c r="U2605" s="2">
        <v>43364</v>
      </c>
      <c r="V2605" s="13"/>
      <c r="AC2605" s="1">
        <v>43249</v>
      </c>
      <c r="AD2605">
        <v>4232.1000000000004</v>
      </c>
    </row>
    <row r="2606" spans="1:30" x14ac:dyDescent="0.25">
      <c r="A2606" s="1">
        <v>43220</v>
      </c>
      <c r="B2606">
        <v>5193.0410000000002</v>
      </c>
      <c r="C2606" s="1">
        <v>43220</v>
      </c>
      <c r="D2606">
        <v>2648.05</v>
      </c>
      <c r="E2606" s="1">
        <v>43220</v>
      </c>
      <c r="F2606">
        <v>1.9569000000000001</v>
      </c>
      <c r="G2606" s="1">
        <v>40325</v>
      </c>
      <c r="H2606">
        <v>0.53844000000000003</v>
      </c>
      <c r="I2606" s="1">
        <v>43214</v>
      </c>
      <c r="J2606">
        <v>2635.25</v>
      </c>
      <c r="K2606" s="1">
        <v>43214</v>
      </c>
      <c r="L2606">
        <v>2639.5</v>
      </c>
      <c r="M2606" s="1">
        <v>43215</v>
      </c>
      <c r="N2606">
        <v>4.7</v>
      </c>
      <c r="O2606" s="2">
        <v>43214</v>
      </c>
      <c r="P2606" t="s">
        <v>71</v>
      </c>
      <c r="Q2606" s="2">
        <v>43266</v>
      </c>
      <c r="R2606" s="13"/>
      <c r="S2606" s="1">
        <v>43214</v>
      </c>
      <c r="T2606" t="s">
        <v>72</v>
      </c>
      <c r="U2606" s="2">
        <v>43364</v>
      </c>
      <c r="V2606" s="13"/>
      <c r="AC2606" s="1">
        <v>43250</v>
      </c>
      <c r="AD2606">
        <v>4260.75</v>
      </c>
    </row>
    <row r="2607" spans="1:30" x14ac:dyDescent="0.25">
      <c r="A2607" s="1">
        <v>43221</v>
      </c>
      <c r="B2607">
        <v>5206.3050000000003</v>
      </c>
      <c r="C2607" s="1">
        <v>43221</v>
      </c>
      <c r="D2607">
        <v>2654.8</v>
      </c>
      <c r="E2607" s="1">
        <v>43221</v>
      </c>
      <c r="F2607">
        <v>1.9510000000000001</v>
      </c>
      <c r="G2607" s="1">
        <v>40326</v>
      </c>
      <c r="H2607">
        <v>0.53625</v>
      </c>
      <c r="I2607" s="1">
        <v>43215</v>
      </c>
      <c r="J2607">
        <v>2644.5</v>
      </c>
      <c r="K2607" s="1">
        <v>43215</v>
      </c>
      <c r="L2607">
        <v>2649.25</v>
      </c>
      <c r="M2607" s="1">
        <v>43216</v>
      </c>
      <c r="N2607">
        <v>4.4000000000000004</v>
      </c>
      <c r="O2607" s="2">
        <v>43215</v>
      </c>
      <c r="P2607" t="s">
        <v>71</v>
      </c>
      <c r="Q2607" s="2">
        <v>43266</v>
      </c>
      <c r="R2607" s="13"/>
      <c r="S2607" s="1">
        <v>43215</v>
      </c>
      <c r="T2607" t="s">
        <v>72</v>
      </c>
      <c r="U2607" s="2">
        <v>43364</v>
      </c>
      <c r="V2607" s="13"/>
      <c r="AC2607" s="1">
        <v>43251</v>
      </c>
      <c r="AD2607">
        <v>4263.38</v>
      </c>
    </row>
    <row r="2608" spans="1:30" x14ac:dyDescent="0.25">
      <c r="A2608" s="1">
        <v>43222</v>
      </c>
      <c r="B2608">
        <v>5168.7860000000001</v>
      </c>
      <c r="C2608" s="1">
        <v>43222</v>
      </c>
      <c r="D2608">
        <v>2635.67</v>
      </c>
      <c r="E2608" s="1">
        <v>43222</v>
      </c>
      <c r="F2608">
        <v>1.9655</v>
      </c>
      <c r="G2608" s="1">
        <v>40330</v>
      </c>
      <c r="H2608">
        <v>0.53625</v>
      </c>
      <c r="I2608" s="1">
        <v>43216</v>
      </c>
      <c r="J2608">
        <v>2674.5</v>
      </c>
      <c r="K2608" s="1">
        <v>43216</v>
      </c>
      <c r="L2608">
        <v>2679</v>
      </c>
      <c r="M2608" s="1">
        <v>43217</v>
      </c>
      <c r="N2608">
        <v>4.4000000000000004</v>
      </c>
      <c r="O2608" s="2">
        <v>43216</v>
      </c>
      <c r="P2608" t="s">
        <v>71</v>
      </c>
      <c r="Q2608" s="2">
        <v>43266</v>
      </c>
      <c r="R2608" s="13"/>
      <c r="S2608" s="1">
        <v>43216</v>
      </c>
      <c r="T2608" t="s">
        <v>72</v>
      </c>
      <c r="U2608" s="2">
        <v>43364</v>
      </c>
      <c r="V2608" s="13"/>
      <c r="AC2608" s="1">
        <v>43252</v>
      </c>
      <c r="AD2608">
        <v>4269.32</v>
      </c>
    </row>
    <row r="2609" spans="1:30" x14ac:dyDescent="0.25">
      <c r="A2609" s="1">
        <v>43223</v>
      </c>
      <c r="B2609">
        <v>5157.6980000000003</v>
      </c>
      <c r="C2609" s="1">
        <v>43223</v>
      </c>
      <c r="D2609">
        <v>2629.73</v>
      </c>
      <c r="E2609" s="1">
        <v>43223</v>
      </c>
      <c r="F2609">
        <v>1.9702</v>
      </c>
      <c r="G2609" s="1">
        <v>40331</v>
      </c>
      <c r="H2609">
        <v>0.53749999999999998</v>
      </c>
      <c r="I2609" s="1">
        <v>43217</v>
      </c>
      <c r="J2609">
        <v>2671.5</v>
      </c>
      <c r="K2609" s="1">
        <v>43217</v>
      </c>
      <c r="L2609">
        <v>2675.75</v>
      </c>
      <c r="M2609" s="1">
        <v>43220</v>
      </c>
      <c r="N2609">
        <v>4.5</v>
      </c>
      <c r="O2609" s="2">
        <v>43217</v>
      </c>
      <c r="P2609" t="s">
        <v>71</v>
      </c>
      <c r="Q2609" s="2">
        <v>43266</v>
      </c>
      <c r="R2609" s="13"/>
      <c r="S2609" s="1">
        <v>43217</v>
      </c>
      <c r="T2609" t="s">
        <v>72</v>
      </c>
      <c r="U2609" s="2">
        <v>43364</v>
      </c>
      <c r="V2609" s="13"/>
      <c r="AC2609" s="1">
        <v>43255</v>
      </c>
      <c r="AD2609">
        <v>4262.34</v>
      </c>
    </row>
    <row r="2610" spans="1:30" x14ac:dyDescent="0.25">
      <c r="A2610" s="1">
        <v>43224</v>
      </c>
      <c r="B2610">
        <v>5224.7060000000001</v>
      </c>
      <c r="C2610" s="1">
        <v>43224</v>
      </c>
      <c r="D2610">
        <v>2663.42</v>
      </c>
      <c r="E2610" s="1">
        <v>43224</v>
      </c>
      <c r="F2610">
        <v>1.9483000000000001</v>
      </c>
      <c r="G2610" s="1">
        <v>40332</v>
      </c>
      <c r="H2610">
        <v>0.53781000000000001</v>
      </c>
      <c r="I2610" s="1">
        <v>43220</v>
      </c>
      <c r="J2610">
        <v>2647</v>
      </c>
      <c r="K2610" s="1">
        <v>43220</v>
      </c>
      <c r="L2610">
        <v>2651.5</v>
      </c>
      <c r="M2610" s="1">
        <v>43221</v>
      </c>
      <c r="N2610">
        <v>4.4000000000000004</v>
      </c>
      <c r="O2610" s="2">
        <v>43220</v>
      </c>
      <c r="P2610" t="s">
        <v>71</v>
      </c>
      <c r="Q2610" s="2">
        <v>43266</v>
      </c>
      <c r="R2610" s="13"/>
      <c r="S2610" s="1">
        <v>43220</v>
      </c>
      <c r="T2610" t="s">
        <v>72</v>
      </c>
      <c r="U2610" s="2">
        <v>43364</v>
      </c>
      <c r="V2610" s="13"/>
      <c r="AC2610" s="1">
        <v>43256</v>
      </c>
      <c r="AD2610">
        <v>4260.6899999999996</v>
      </c>
    </row>
    <row r="2611" spans="1:30" x14ac:dyDescent="0.25">
      <c r="A2611" s="1">
        <v>43227</v>
      </c>
      <c r="B2611">
        <v>5242.8710000000001</v>
      </c>
      <c r="C2611" s="1">
        <v>43227</v>
      </c>
      <c r="D2611">
        <v>2672.63</v>
      </c>
      <c r="E2611" s="1">
        <v>43227</v>
      </c>
      <c r="F2611">
        <v>1.9416</v>
      </c>
      <c r="G2611" s="1">
        <v>40333</v>
      </c>
      <c r="H2611">
        <v>0.53656000000000004</v>
      </c>
      <c r="I2611" s="1">
        <v>43221</v>
      </c>
      <c r="J2611">
        <v>2652.25</v>
      </c>
      <c r="K2611" s="1">
        <v>43221</v>
      </c>
      <c r="L2611">
        <v>2656.5</v>
      </c>
      <c r="M2611" s="1">
        <v>43222</v>
      </c>
      <c r="N2611">
        <v>4.3</v>
      </c>
      <c r="O2611" s="2">
        <v>43221</v>
      </c>
      <c r="P2611" t="s">
        <v>71</v>
      </c>
      <c r="Q2611" s="2">
        <v>43266</v>
      </c>
      <c r="R2611" s="13"/>
      <c r="S2611" s="1">
        <v>43221</v>
      </c>
      <c r="T2611" t="s">
        <v>72</v>
      </c>
      <c r="U2611" s="2">
        <v>43364</v>
      </c>
      <c r="V2611" s="13"/>
      <c r="AC2611" s="1">
        <v>43257</v>
      </c>
      <c r="AD2611">
        <v>4248.9799999999996</v>
      </c>
    </row>
    <row r="2612" spans="1:30" x14ac:dyDescent="0.25">
      <c r="A2612" s="1">
        <v>43228</v>
      </c>
      <c r="B2612">
        <v>5241.5330000000004</v>
      </c>
      <c r="C2612" s="1">
        <v>43228</v>
      </c>
      <c r="D2612">
        <v>2671.92</v>
      </c>
      <c r="E2612" s="1">
        <v>43228</v>
      </c>
      <c r="F2612">
        <v>1.9287000000000001</v>
      </c>
      <c r="G2612" s="1">
        <v>40336</v>
      </c>
      <c r="H2612">
        <v>0.53718999999999995</v>
      </c>
      <c r="I2612" s="1">
        <v>43222</v>
      </c>
      <c r="J2612">
        <v>2627.5</v>
      </c>
      <c r="K2612" s="1">
        <v>43222</v>
      </c>
      <c r="L2612">
        <v>2631.75</v>
      </c>
      <c r="M2612" s="1">
        <v>43223</v>
      </c>
      <c r="N2612">
        <v>4.0999999999999996</v>
      </c>
      <c r="O2612" s="2">
        <v>43222</v>
      </c>
      <c r="P2612" t="s">
        <v>71</v>
      </c>
      <c r="Q2612" s="2">
        <v>43266</v>
      </c>
      <c r="R2612" s="13"/>
      <c r="S2612" s="1">
        <v>43222</v>
      </c>
      <c r="T2612" t="s">
        <v>72</v>
      </c>
      <c r="U2612" s="2">
        <v>43364</v>
      </c>
      <c r="V2612" s="13"/>
      <c r="AC2612" s="1">
        <v>43258</v>
      </c>
      <c r="AD2612">
        <v>4250.1899999999996</v>
      </c>
    </row>
    <row r="2613" spans="1:30" x14ac:dyDescent="0.25">
      <c r="A2613" s="1">
        <v>43229</v>
      </c>
      <c r="B2613">
        <v>5292.8969999999999</v>
      </c>
      <c r="C2613" s="1">
        <v>43229</v>
      </c>
      <c r="D2613">
        <v>2697.79</v>
      </c>
      <c r="E2613" s="1">
        <v>43229</v>
      </c>
      <c r="F2613">
        <v>1.9111</v>
      </c>
      <c r="G2613" s="1">
        <v>40337</v>
      </c>
      <c r="H2613">
        <v>0.53688000000000002</v>
      </c>
      <c r="I2613" s="1">
        <v>43223</v>
      </c>
      <c r="J2613">
        <v>2631.75</v>
      </c>
      <c r="K2613" s="1">
        <v>43223</v>
      </c>
      <c r="L2613">
        <v>2636</v>
      </c>
      <c r="M2613" s="1">
        <v>43224</v>
      </c>
      <c r="N2613">
        <v>4.4000000000000004</v>
      </c>
      <c r="O2613" s="2">
        <v>43223</v>
      </c>
      <c r="P2613" t="s">
        <v>71</v>
      </c>
      <c r="Q2613" s="2">
        <v>43266</v>
      </c>
      <c r="R2613" s="13"/>
      <c r="S2613" s="1">
        <v>43223</v>
      </c>
      <c r="T2613" t="s">
        <v>72</v>
      </c>
      <c r="U2613" s="2">
        <v>43364</v>
      </c>
      <c r="V2613" s="13"/>
      <c r="AC2613" s="1">
        <v>43259</v>
      </c>
      <c r="AD2613">
        <v>4246.29</v>
      </c>
    </row>
    <row r="2614" spans="1:30" x14ac:dyDescent="0.25">
      <c r="A2614" s="1">
        <v>43230</v>
      </c>
      <c r="B2614">
        <v>5343.7039999999997</v>
      </c>
      <c r="C2614" s="1">
        <v>43230</v>
      </c>
      <c r="D2614">
        <v>2723.07</v>
      </c>
      <c r="E2614" s="1">
        <v>43230</v>
      </c>
      <c r="F2614">
        <v>1.8957999999999999</v>
      </c>
      <c r="G2614" s="1">
        <v>40338</v>
      </c>
      <c r="H2614">
        <v>0.53656000000000004</v>
      </c>
      <c r="I2614" s="1">
        <v>43224</v>
      </c>
      <c r="J2614">
        <v>2663</v>
      </c>
      <c r="K2614" s="1">
        <v>43224</v>
      </c>
      <c r="L2614">
        <v>2667.5</v>
      </c>
      <c r="M2614" s="1">
        <v>43227</v>
      </c>
      <c r="N2614">
        <v>4.2</v>
      </c>
      <c r="O2614" s="2">
        <v>43224</v>
      </c>
      <c r="P2614" t="s">
        <v>71</v>
      </c>
      <c r="Q2614" s="2">
        <v>43266</v>
      </c>
      <c r="R2614" s="13"/>
      <c r="S2614" s="1">
        <v>43224</v>
      </c>
      <c r="T2614" t="s">
        <v>72</v>
      </c>
      <c r="U2614" s="2">
        <v>43364</v>
      </c>
      <c r="V2614" s="13"/>
      <c r="AC2614" s="1">
        <v>43262</v>
      </c>
      <c r="AD2614">
        <v>4245.1400000000003</v>
      </c>
    </row>
    <row r="2615" spans="1:30" x14ac:dyDescent="0.25">
      <c r="A2615" s="1">
        <v>43231</v>
      </c>
      <c r="B2615">
        <v>5354.6880000000001</v>
      </c>
      <c r="C2615" s="1">
        <v>43231</v>
      </c>
      <c r="D2615">
        <v>2727.72</v>
      </c>
      <c r="E2615" s="1">
        <v>43231</v>
      </c>
      <c r="F2615">
        <v>1.8959000000000001</v>
      </c>
      <c r="G2615" s="1">
        <v>40339</v>
      </c>
      <c r="H2615">
        <v>0.53644000000000003</v>
      </c>
      <c r="I2615" s="1">
        <v>43227</v>
      </c>
      <c r="J2615">
        <v>2670</v>
      </c>
      <c r="K2615" s="1">
        <v>43227</v>
      </c>
      <c r="L2615">
        <v>2674.25</v>
      </c>
      <c r="M2615" s="1">
        <v>43228</v>
      </c>
      <c r="N2615">
        <v>4</v>
      </c>
      <c r="O2615" s="2">
        <v>43227</v>
      </c>
      <c r="P2615" t="s">
        <v>71</v>
      </c>
      <c r="Q2615" s="2">
        <v>43266</v>
      </c>
      <c r="R2615" s="13"/>
      <c r="S2615" s="1">
        <v>43227</v>
      </c>
      <c r="T2615" t="s">
        <v>72</v>
      </c>
      <c r="U2615" s="2">
        <v>43364</v>
      </c>
      <c r="V2615" s="13"/>
      <c r="AC2615" s="1">
        <v>43263</v>
      </c>
      <c r="AD2615">
        <v>4243.54</v>
      </c>
    </row>
    <row r="2616" spans="1:30" x14ac:dyDescent="0.25">
      <c r="A2616" s="1">
        <v>43234</v>
      </c>
      <c r="B2616">
        <v>5359.6620000000003</v>
      </c>
      <c r="C2616" s="1">
        <v>43234</v>
      </c>
      <c r="D2616">
        <v>2730.13</v>
      </c>
      <c r="E2616" s="1">
        <v>43234</v>
      </c>
      <c r="F2616">
        <v>1.8946000000000001</v>
      </c>
      <c r="G2616" s="1">
        <v>40340</v>
      </c>
      <c r="H2616">
        <v>0.53705999999999998</v>
      </c>
      <c r="I2616" s="1">
        <v>43228</v>
      </c>
      <c r="J2616">
        <v>2670.25</v>
      </c>
      <c r="K2616" s="1">
        <v>43228</v>
      </c>
      <c r="L2616">
        <v>2674.25</v>
      </c>
      <c r="M2616" s="1">
        <v>43229</v>
      </c>
      <c r="N2616">
        <v>4.2</v>
      </c>
      <c r="O2616" s="2">
        <v>43228</v>
      </c>
      <c r="P2616" t="s">
        <v>71</v>
      </c>
      <c r="Q2616" s="2">
        <v>43266</v>
      </c>
      <c r="R2616" s="13"/>
      <c r="S2616" s="1">
        <v>43228</v>
      </c>
      <c r="T2616" t="s">
        <v>72</v>
      </c>
      <c r="U2616" s="2">
        <v>43364</v>
      </c>
      <c r="V2616" s="13"/>
      <c r="AC2616" s="1">
        <v>43264</v>
      </c>
      <c r="AD2616">
        <v>4246.1400000000003</v>
      </c>
    </row>
    <row r="2617" spans="1:30" x14ac:dyDescent="0.25">
      <c r="A2617" s="1">
        <v>43235</v>
      </c>
      <c r="B2617">
        <v>5323.2340000000004</v>
      </c>
      <c r="C2617" s="1">
        <v>43235</v>
      </c>
      <c r="D2617">
        <v>2711.45</v>
      </c>
      <c r="E2617" s="1">
        <v>43235</v>
      </c>
      <c r="F2617">
        <v>1.9081000000000001</v>
      </c>
      <c r="G2617" s="1">
        <v>40343</v>
      </c>
      <c r="H2617">
        <v>0.53705999999999998</v>
      </c>
      <c r="I2617" s="1">
        <v>43229</v>
      </c>
      <c r="J2617">
        <v>2696</v>
      </c>
      <c r="K2617" s="1">
        <v>43229</v>
      </c>
      <c r="L2617">
        <v>2700.25</v>
      </c>
      <c r="M2617" s="1">
        <v>43230</v>
      </c>
      <c r="N2617">
        <v>4.0999999999999996</v>
      </c>
      <c r="O2617" s="2">
        <v>43229</v>
      </c>
      <c r="P2617" t="s">
        <v>71</v>
      </c>
      <c r="Q2617" s="2">
        <v>43266</v>
      </c>
      <c r="R2617" s="13"/>
      <c r="S2617" s="1">
        <v>43229</v>
      </c>
      <c r="T2617" t="s">
        <v>72</v>
      </c>
      <c r="U2617" s="2">
        <v>43364</v>
      </c>
      <c r="V2617" s="13"/>
      <c r="AC2617" s="1">
        <v>43265</v>
      </c>
      <c r="AD2617">
        <v>4246.67</v>
      </c>
    </row>
    <row r="2618" spans="1:30" x14ac:dyDescent="0.25">
      <c r="A2618" s="1">
        <v>43236</v>
      </c>
      <c r="B2618">
        <v>5346.3280000000004</v>
      </c>
      <c r="C2618" s="1">
        <v>43236</v>
      </c>
      <c r="D2618">
        <v>2722.46</v>
      </c>
      <c r="E2618" s="1">
        <v>43236</v>
      </c>
      <c r="F2618">
        <v>1.903</v>
      </c>
      <c r="G2618" s="1">
        <v>40344</v>
      </c>
      <c r="H2618">
        <v>0.53893999999999997</v>
      </c>
      <c r="I2618" s="1">
        <v>43230</v>
      </c>
      <c r="J2618">
        <v>2718.75</v>
      </c>
      <c r="K2618" s="1">
        <v>43230</v>
      </c>
      <c r="L2618">
        <v>2722.75</v>
      </c>
      <c r="M2618" s="1">
        <v>43231</v>
      </c>
      <c r="N2618">
        <v>4.2</v>
      </c>
      <c r="O2618" s="2">
        <v>43230</v>
      </c>
      <c r="P2618" t="s">
        <v>71</v>
      </c>
      <c r="Q2618" s="2">
        <v>43266</v>
      </c>
      <c r="R2618" s="13"/>
      <c r="S2618" s="1">
        <v>43230</v>
      </c>
      <c r="T2618" t="s">
        <v>72</v>
      </c>
      <c r="U2618" s="2">
        <v>43364</v>
      </c>
      <c r="V2618" s="13"/>
      <c r="AC2618" s="1">
        <v>43266</v>
      </c>
      <c r="AD2618">
        <v>4246.78</v>
      </c>
    </row>
    <row r="2619" spans="1:30" x14ac:dyDescent="0.25">
      <c r="A2619" s="1">
        <v>43237</v>
      </c>
      <c r="B2619">
        <v>5343.2910000000002</v>
      </c>
      <c r="C2619" s="1">
        <v>43237</v>
      </c>
      <c r="D2619">
        <v>2720.13</v>
      </c>
      <c r="E2619" s="1">
        <v>43237</v>
      </c>
      <c r="F2619">
        <v>1.9066999999999998</v>
      </c>
      <c r="G2619" s="1">
        <v>40345</v>
      </c>
      <c r="H2619">
        <v>0.53893999999999997</v>
      </c>
      <c r="I2619" s="1">
        <v>43231</v>
      </c>
      <c r="J2619">
        <v>2729.5</v>
      </c>
      <c r="K2619" s="1">
        <v>43231</v>
      </c>
      <c r="L2619">
        <v>2733.5</v>
      </c>
      <c r="M2619" s="1">
        <v>43234</v>
      </c>
      <c r="N2619">
        <v>4.3</v>
      </c>
      <c r="O2619" s="2">
        <v>43231</v>
      </c>
      <c r="P2619" t="s">
        <v>71</v>
      </c>
      <c r="Q2619" s="2">
        <v>43266</v>
      </c>
      <c r="R2619" s="13"/>
      <c r="S2619" s="1">
        <v>43231</v>
      </c>
      <c r="T2619" t="s">
        <v>72</v>
      </c>
      <c r="U2619" s="2">
        <v>43364</v>
      </c>
      <c r="V2619" s="13"/>
      <c r="AC2619" s="1">
        <v>43269</v>
      </c>
      <c r="AD2619">
        <v>4246.5600000000004</v>
      </c>
    </row>
    <row r="2620" spans="1:30" x14ac:dyDescent="0.25">
      <c r="A2620" s="1">
        <v>43238</v>
      </c>
      <c r="B2620">
        <v>5329.6639999999998</v>
      </c>
      <c r="C2620" s="1">
        <v>43238</v>
      </c>
      <c r="D2620">
        <v>2712.97</v>
      </c>
      <c r="E2620" s="1">
        <v>43238</v>
      </c>
      <c r="F2620">
        <v>1.9123000000000001</v>
      </c>
      <c r="G2620" s="1">
        <v>40346</v>
      </c>
      <c r="H2620">
        <v>0.53925000000000001</v>
      </c>
      <c r="I2620" s="1">
        <v>43234</v>
      </c>
      <c r="J2620">
        <v>2731</v>
      </c>
      <c r="K2620" s="1">
        <v>43234</v>
      </c>
      <c r="L2620">
        <v>2735.25</v>
      </c>
      <c r="M2620" s="1">
        <v>43235</v>
      </c>
      <c r="N2620">
        <v>4.2</v>
      </c>
      <c r="O2620" s="2">
        <v>43234</v>
      </c>
      <c r="P2620" t="s">
        <v>71</v>
      </c>
      <c r="Q2620" s="2">
        <v>43266</v>
      </c>
      <c r="R2620" s="13"/>
      <c r="S2620" s="1">
        <v>43234</v>
      </c>
      <c r="T2620" t="s">
        <v>72</v>
      </c>
      <c r="U2620" s="2">
        <v>43364</v>
      </c>
      <c r="V2620" s="13"/>
      <c r="AC2620" s="1">
        <v>43270</v>
      </c>
      <c r="AD2620">
        <v>4244.8100000000004</v>
      </c>
    </row>
    <row r="2621" spans="1:30" x14ac:dyDescent="0.25">
      <c r="A2621" s="1">
        <v>43241</v>
      </c>
      <c r="B2621">
        <v>5369.1930000000002</v>
      </c>
      <c r="C2621" s="1">
        <v>43241</v>
      </c>
      <c r="D2621">
        <v>2733.01</v>
      </c>
      <c r="E2621" s="1">
        <v>43241</v>
      </c>
      <c r="F2621">
        <v>1.8988</v>
      </c>
      <c r="G2621" s="1">
        <v>40347</v>
      </c>
      <c r="H2621">
        <v>0.53818999999999995</v>
      </c>
      <c r="I2621" s="1">
        <v>43235</v>
      </c>
      <c r="J2621">
        <v>2709</v>
      </c>
      <c r="K2621" s="1">
        <v>43235</v>
      </c>
      <c r="L2621">
        <v>2713.25</v>
      </c>
      <c r="M2621" s="1">
        <v>43236</v>
      </c>
      <c r="N2621">
        <v>4.5</v>
      </c>
      <c r="O2621" s="2">
        <v>43235</v>
      </c>
      <c r="P2621" t="s">
        <v>71</v>
      </c>
      <c r="Q2621" s="2">
        <v>43266</v>
      </c>
      <c r="R2621" s="13"/>
      <c r="S2621" s="1">
        <v>43235</v>
      </c>
      <c r="T2621" t="s">
        <v>72</v>
      </c>
      <c r="U2621" s="2">
        <v>43364</v>
      </c>
      <c r="V2621" s="13"/>
      <c r="AC2621" s="1">
        <v>43271</v>
      </c>
      <c r="AD2621">
        <v>4246.21</v>
      </c>
    </row>
    <row r="2622" spans="1:30" x14ac:dyDescent="0.25">
      <c r="A2622" s="1">
        <v>43242</v>
      </c>
      <c r="B2622">
        <v>5352.451</v>
      </c>
      <c r="C2622" s="1">
        <v>43242</v>
      </c>
      <c r="D2622">
        <v>2724.44</v>
      </c>
      <c r="E2622" s="1">
        <v>43242</v>
      </c>
      <c r="F2622">
        <v>1.9051</v>
      </c>
      <c r="G2622" s="1">
        <v>40350</v>
      </c>
      <c r="H2622">
        <v>0.53837999999999997</v>
      </c>
      <c r="I2622" s="1">
        <v>43236</v>
      </c>
      <c r="J2622">
        <v>2723</v>
      </c>
      <c r="K2622" s="1">
        <v>43236</v>
      </c>
      <c r="L2622">
        <v>2727.5</v>
      </c>
      <c r="M2622" s="1">
        <v>43237</v>
      </c>
      <c r="N2622">
        <v>4.8</v>
      </c>
      <c r="O2622" s="2">
        <v>43236</v>
      </c>
      <c r="P2622" t="s">
        <v>71</v>
      </c>
      <c r="Q2622" s="2">
        <v>43266</v>
      </c>
      <c r="R2622" s="13"/>
      <c r="S2622" s="1">
        <v>43236</v>
      </c>
      <c r="T2622" t="s">
        <v>72</v>
      </c>
      <c r="U2622" s="2">
        <v>43364</v>
      </c>
      <c r="V2622" s="13"/>
      <c r="AC2622" s="1">
        <v>43272</v>
      </c>
      <c r="AD2622">
        <v>4243.29</v>
      </c>
    </row>
    <row r="2623" spans="1:30" x14ac:dyDescent="0.25">
      <c r="A2623" s="1">
        <v>43243</v>
      </c>
      <c r="B2623">
        <v>5369.9889999999996</v>
      </c>
      <c r="C2623" s="1">
        <v>43243</v>
      </c>
      <c r="D2623">
        <v>2733.29</v>
      </c>
      <c r="E2623" s="1">
        <v>43243</v>
      </c>
      <c r="F2623">
        <v>1.8995</v>
      </c>
      <c r="G2623" s="1">
        <v>40351</v>
      </c>
      <c r="H2623">
        <v>0.53825000000000001</v>
      </c>
      <c r="I2623" s="1">
        <v>43237</v>
      </c>
      <c r="J2623">
        <v>2718.75</v>
      </c>
      <c r="K2623" s="1">
        <v>43237</v>
      </c>
      <c r="L2623">
        <v>2723.5</v>
      </c>
      <c r="M2623" s="1">
        <v>43238</v>
      </c>
      <c r="N2623">
        <v>4.7</v>
      </c>
      <c r="O2623" s="2">
        <v>43237</v>
      </c>
      <c r="P2623" t="s">
        <v>71</v>
      </c>
      <c r="Q2623" s="2">
        <v>43266</v>
      </c>
      <c r="R2623" s="13"/>
      <c r="S2623" s="1">
        <v>43237</v>
      </c>
      <c r="T2623" t="s">
        <v>72</v>
      </c>
      <c r="U2623" s="2">
        <v>43364</v>
      </c>
      <c r="V2623" s="13"/>
      <c r="AC2623" s="1">
        <v>43273</v>
      </c>
      <c r="AD2623">
        <v>4245.46</v>
      </c>
    </row>
    <row r="2624" spans="1:30" x14ac:dyDescent="0.25">
      <c r="A2624" s="1">
        <v>43244</v>
      </c>
      <c r="B2624">
        <v>5359.3249999999998</v>
      </c>
      <c r="C2624" s="1">
        <v>43244</v>
      </c>
      <c r="D2624">
        <v>2727.76</v>
      </c>
      <c r="E2624" s="1">
        <v>43244</v>
      </c>
      <c r="F2624">
        <v>1.9036999999999999</v>
      </c>
      <c r="G2624" s="1">
        <v>40352</v>
      </c>
      <c r="H2624">
        <v>0.53825000000000001</v>
      </c>
      <c r="I2624" s="1">
        <v>43238</v>
      </c>
      <c r="J2624">
        <v>2713</v>
      </c>
      <c r="K2624" s="1">
        <v>43238</v>
      </c>
      <c r="L2624">
        <v>2717.75</v>
      </c>
      <c r="M2624" s="1">
        <v>43241</v>
      </c>
      <c r="N2624">
        <v>4.7</v>
      </c>
      <c r="O2624" s="2">
        <v>43238</v>
      </c>
      <c r="P2624" t="s">
        <v>71</v>
      </c>
      <c r="Q2624" s="2">
        <v>43266</v>
      </c>
      <c r="R2624" s="13"/>
      <c r="S2624" s="1">
        <v>43238</v>
      </c>
      <c r="T2624" t="s">
        <v>72</v>
      </c>
      <c r="U2624" s="2">
        <v>43364</v>
      </c>
      <c r="V2624" s="13"/>
      <c r="AC2624" s="1">
        <v>43276</v>
      </c>
      <c r="AD2624">
        <v>4238.07</v>
      </c>
    </row>
    <row r="2625" spans="1:30" x14ac:dyDescent="0.25">
      <c r="A2625" s="1">
        <v>43245</v>
      </c>
      <c r="B2625">
        <v>5347.3119999999999</v>
      </c>
      <c r="C2625" s="1">
        <v>43245</v>
      </c>
      <c r="D2625">
        <v>2721.33</v>
      </c>
      <c r="E2625" s="1">
        <v>43245</v>
      </c>
      <c r="F2625">
        <v>1.9092</v>
      </c>
      <c r="G2625" s="1">
        <v>40353</v>
      </c>
      <c r="H2625">
        <v>0.53718999999999995</v>
      </c>
      <c r="I2625" s="1">
        <v>43241</v>
      </c>
      <c r="J2625">
        <v>2733</v>
      </c>
      <c r="K2625" s="1">
        <v>43241</v>
      </c>
      <c r="L2625">
        <v>2737.75</v>
      </c>
      <c r="M2625" s="1">
        <v>43242</v>
      </c>
      <c r="N2625">
        <v>4.9000000000000004</v>
      </c>
      <c r="O2625" s="2">
        <v>43241</v>
      </c>
      <c r="P2625" t="s">
        <v>71</v>
      </c>
      <c r="Q2625" s="2">
        <v>43266</v>
      </c>
      <c r="R2625" s="13"/>
      <c r="S2625" s="1">
        <v>43241</v>
      </c>
      <c r="T2625" t="s">
        <v>72</v>
      </c>
      <c r="U2625" s="2">
        <v>43364</v>
      </c>
      <c r="V2625" s="13"/>
      <c r="AC2625" s="1">
        <v>43277</v>
      </c>
      <c r="AD2625">
        <v>4243.34</v>
      </c>
    </row>
    <row r="2626" spans="1:30" x14ac:dyDescent="0.25">
      <c r="A2626" s="1">
        <v>43249</v>
      </c>
      <c r="B2626">
        <v>5285.701</v>
      </c>
      <c r="C2626" s="1">
        <v>43249</v>
      </c>
      <c r="D2626">
        <v>2689.86</v>
      </c>
      <c r="E2626" s="1">
        <v>43249</v>
      </c>
      <c r="F2626">
        <v>1.9318</v>
      </c>
      <c r="G2626" s="1">
        <v>40354</v>
      </c>
      <c r="H2626">
        <v>0.53469</v>
      </c>
      <c r="I2626" s="1">
        <v>43242</v>
      </c>
      <c r="J2626">
        <v>2726</v>
      </c>
      <c r="K2626" s="1">
        <v>43242</v>
      </c>
      <c r="L2626">
        <v>2731</v>
      </c>
      <c r="M2626" s="1">
        <v>43243</v>
      </c>
      <c r="N2626">
        <v>4.9000000000000004</v>
      </c>
      <c r="O2626" s="2">
        <v>43242</v>
      </c>
      <c r="P2626" t="s">
        <v>71</v>
      </c>
      <c r="Q2626" s="2">
        <v>43266</v>
      </c>
      <c r="R2626" s="13"/>
      <c r="S2626" s="1">
        <v>43242</v>
      </c>
      <c r="T2626" t="s">
        <v>72</v>
      </c>
      <c r="U2626" s="2">
        <v>43364</v>
      </c>
      <c r="V2626" s="13"/>
      <c r="AC2626" s="1">
        <v>43278</v>
      </c>
      <c r="AD2626">
        <v>4230.2700000000004</v>
      </c>
    </row>
    <row r="2627" spans="1:30" x14ac:dyDescent="0.25">
      <c r="A2627" s="1">
        <v>43250</v>
      </c>
      <c r="B2627">
        <v>5353.7640000000001</v>
      </c>
      <c r="C2627" s="1">
        <v>43250</v>
      </c>
      <c r="D2627">
        <v>2724.01</v>
      </c>
      <c r="E2627" s="1">
        <v>43250</v>
      </c>
      <c r="F2627">
        <v>1.9087000000000001</v>
      </c>
      <c r="G2627" s="1">
        <v>40357</v>
      </c>
      <c r="H2627">
        <v>0.53344000000000003</v>
      </c>
      <c r="I2627" s="1">
        <v>43243</v>
      </c>
      <c r="J2627">
        <v>2730.75</v>
      </c>
      <c r="K2627" s="1">
        <v>43243</v>
      </c>
      <c r="L2627">
        <v>2735.5</v>
      </c>
      <c r="M2627" s="1">
        <v>43244</v>
      </c>
      <c r="N2627">
        <v>4.4000000000000004</v>
      </c>
      <c r="O2627" s="2">
        <v>43243</v>
      </c>
      <c r="P2627" t="s">
        <v>71</v>
      </c>
      <c r="Q2627" s="2">
        <v>43266</v>
      </c>
      <c r="R2627" s="13"/>
      <c r="S2627" s="1">
        <v>43243</v>
      </c>
      <c r="T2627" t="s">
        <v>72</v>
      </c>
      <c r="U2627" s="2">
        <v>43364</v>
      </c>
      <c r="V2627" s="13"/>
      <c r="AC2627" s="1">
        <v>43279</v>
      </c>
      <c r="AD2627">
        <v>4244.1499999999996</v>
      </c>
    </row>
    <row r="2628" spans="1:30" x14ac:dyDescent="0.25">
      <c r="A2628" s="1">
        <v>43251</v>
      </c>
      <c r="B2628">
        <v>5318.0990000000002</v>
      </c>
      <c r="C2628" s="1">
        <v>43251</v>
      </c>
      <c r="D2628">
        <v>2705.27</v>
      </c>
      <c r="E2628" s="1">
        <v>43251</v>
      </c>
      <c r="F2628">
        <v>1.9243999999999999</v>
      </c>
      <c r="G2628" s="1">
        <v>40358</v>
      </c>
      <c r="H2628">
        <v>0.53300000000000003</v>
      </c>
      <c r="I2628" s="1">
        <v>43244</v>
      </c>
      <c r="J2628">
        <v>2727.5</v>
      </c>
      <c r="K2628" s="1">
        <v>43244</v>
      </c>
      <c r="L2628">
        <v>2732</v>
      </c>
      <c r="M2628" s="1">
        <v>43245</v>
      </c>
      <c r="N2628">
        <v>4.5</v>
      </c>
      <c r="O2628" s="2">
        <v>43244</v>
      </c>
      <c r="P2628" t="s">
        <v>71</v>
      </c>
      <c r="Q2628" s="2">
        <v>43266</v>
      </c>
      <c r="R2628" s="13"/>
      <c r="S2628" s="1">
        <v>43244</v>
      </c>
      <c r="T2628" t="s">
        <v>72</v>
      </c>
      <c r="U2628" s="2">
        <v>43364</v>
      </c>
      <c r="V2628" s="13"/>
      <c r="AC2628" s="1">
        <v>43280</v>
      </c>
      <c r="AD2628">
        <v>4244.33</v>
      </c>
    </row>
    <row r="2629" spans="1:30" x14ac:dyDescent="0.25">
      <c r="A2629" s="1">
        <v>43252</v>
      </c>
      <c r="B2629">
        <v>5376.2920000000004</v>
      </c>
      <c r="C2629" s="1">
        <v>43252</v>
      </c>
      <c r="D2629">
        <v>2734.62</v>
      </c>
      <c r="E2629" s="1">
        <v>43252</v>
      </c>
      <c r="F2629">
        <v>1.9045000000000001</v>
      </c>
      <c r="G2629" s="1">
        <v>40359</v>
      </c>
      <c r="H2629">
        <v>0.53393999999999997</v>
      </c>
      <c r="I2629" s="1">
        <v>43245</v>
      </c>
      <c r="J2629">
        <v>2718.25</v>
      </c>
      <c r="K2629" s="1">
        <v>43245</v>
      </c>
      <c r="L2629">
        <v>2722.75</v>
      </c>
      <c r="M2629" s="1">
        <v>43249</v>
      </c>
      <c r="N2629">
        <v>4.3</v>
      </c>
      <c r="O2629" s="2">
        <v>43245</v>
      </c>
      <c r="P2629" t="s">
        <v>71</v>
      </c>
      <c r="Q2629" s="2">
        <v>43266</v>
      </c>
      <c r="R2629" s="13"/>
      <c r="S2629" s="1">
        <v>43245</v>
      </c>
      <c r="T2629" t="s">
        <v>72</v>
      </c>
      <c r="U2629" s="2">
        <v>43364</v>
      </c>
      <c r="V2629" s="13"/>
      <c r="AC2629" s="1">
        <v>43283</v>
      </c>
      <c r="AD2629">
        <v>4243.3500000000004</v>
      </c>
    </row>
    <row r="2630" spans="1:30" x14ac:dyDescent="0.25">
      <c r="A2630" s="1">
        <v>43255</v>
      </c>
      <c r="B2630">
        <v>5400.5</v>
      </c>
      <c r="C2630" s="1">
        <v>43255</v>
      </c>
      <c r="D2630">
        <v>2746.87</v>
      </c>
      <c r="E2630" s="1">
        <v>43255</v>
      </c>
      <c r="F2630">
        <v>1.8965000000000001</v>
      </c>
      <c r="G2630" s="1">
        <v>40360</v>
      </c>
      <c r="H2630">
        <v>0.53330999999999995</v>
      </c>
      <c r="I2630" s="1">
        <v>43249</v>
      </c>
      <c r="J2630">
        <v>2692.25</v>
      </c>
      <c r="K2630" s="1">
        <v>43249</v>
      </c>
      <c r="L2630">
        <v>2696.5</v>
      </c>
      <c r="M2630" s="1">
        <v>43250</v>
      </c>
      <c r="N2630">
        <v>4.3</v>
      </c>
      <c r="O2630" s="2">
        <v>43249</v>
      </c>
      <c r="P2630" t="s">
        <v>71</v>
      </c>
      <c r="Q2630" s="2">
        <v>43266</v>
      </c>
      <c r="R2630" s="13"/>
      <c r="S2630" s="1">
        <v>43249</v>
      </c>
      <c r="T2630" t="s">
        <v>72</v>
      </c>
      <c r="U2630" s="2">
        <v>43364</v>
      </c>
      <c r="V2630" s="13"/>
      <c r="AC2630" s="1">
        <v>43284</v>
      </c>
      <c r="AD2630">
        <v>4247.17</v>
      </c>
    </row>
    <row r="2631" spans="1:30" x14ac:dyDescent="0.25">
      <c r="A2631" s="1">
        <v>43256</v>
      </c>
      <c r="B2631">
        <v>5404.6220000000003</v>
      </c>
      <c r="C2631" s="1">
        <v>43256</v>
      </c>
      <c r="D2631">
        <v>2748.8</v>
      </c>
      <c r="E2631" s="1">
        <v>43256</v>
      </c>
      <c r="F2631">
        <v>1.8961000000000001</v>
      </c>
      <c r="G2631" s="1">
        <v>40361</v>
      </c>
      <c r="H2631">
        <v>0.53363000000000005</v>
      </c>
      <c r="I2631" s="1">
        <v>43250</v>
      </c>
      <c r="J2631">
        <v>2724.5</v>
      </c>
      <c r="K2631" s="1">
        <v>43250</v>
      </c>
      <c r="L2631">
        <v>2729</v>
      </c>
      <c r="M2631" s="1">
        <v>43251</v>
      </c>
      <c r="N2631">
        <v>4.3</v>
      </c>
      <c r="O2631" s="2">
        <v>43250</v>
      </c>
      <c r="P2631" t="s">
        <v>71</v>
      </c>
      <c r="Q2631" s="2">
        <v>43266</v>
      </c>
      <c r="R2631" s="13"/>
      <c r="S2631" s="1">
        <v>43250</v>
      </c>
      <c r="T2631" t="s">
        <v>72</v>
      </c>
      <c r="U2631" s="2">
        <v>43364</v>
      </c>
      <c r="V2631" s="13"/>
      <c r="AC2631" s="1">
        <v>43286</v>
      </c>
      <c r="AD2631">
        <v>4247.87</v>
      </c>
    </row>
    <row r="2632" spans="1:30" x14ac:dyDescent="0.25">
      <c r="A2632" s="1">
        <v>43257</v>
      </c>
      <c r="B2632">
        <v>5451.0879999999997</v>
      </c>
      <c r="C2632" s="1">
        <v>43257</v>
      </c>
      <c r="D2632">
        <v>2772.35</v>
      </c>
      <c r="E2632" s="1">
        <v>43257</v>
      </c>
      <c r="F2632">
        <v>1.8801999999999999</v>
      </c>
      <c r="G2632" s="1">
        <v>40365</v>
      </c>
      <c r="H2632">
        <v>0.53112999999999999</v>
      </c>
      <c r="I2632" s="1">
        <v>43251</v>
      </c>
      <c r="J2632">
        <v>2705.5</v>
      </c>
      <c r="K2632" s="1">
        <v>43251</v>
      </c>
      <c r="L2632">
        <v>2709.75</v>
      </c>
      <c r="M2632" s="1">
        <v>43252</v>
      </c>
      <c r="N2632">
        <v>4.4000000000000004</v>
      </c>
      <c r="O2632" s="2">
        <v>43251</v>
      </c>
      <c r="P2632" t="s">
        <v>71</v>
      </c>
      <c r="Q2632" s="2">
        <v>43266</v>
      </c>
      <c r="R2632" s="13"/>
      <c r="S2632" s="1">
        <v>43251</v>
      </c>
      <c r="T2632" t="s">
        <v>72</v>
      </c>
      <c r="U2632" s="2">
        <v>43364</v>
      </c>
      <c r="V2632" s="13"/>
      <c r="AC2632" s="1">
        <v>43287</v>
      </c>
      <c r="AD2632">
        <v>4237.74</v>
      </c>
    </row>
    <row r="2633" spans="1:30" x14ac:dyDescent="0.25">
      <c r="A2633" s="1">
        <v>43258</v>
      </c>
      <c r="B2633">
        <v>5448.1769999999997</v>
      </c>
      <c r="C2633" s="1">
        <v>43258</v>
      </c>
      <c r="D2633">
        <v>2770.37</v>
      </c>
      <c r="E2633" s="1">
        <v>43258</v>
      </c>
      <c r="F2633">
        <v>1.8811</v>
      </c>
      <c r="G2633" s="1">
        <v>40366</v>
      </c>
      <c r="H2633">
        <v>0.52988000000000002</v>
      </c>
      <c r="I2633" s="1">
        <v>43252</v>
      </c>
      <c r="J2633">
        <v>2733.75</v>
      </c>
      <c r="K2633" s="1">
        <v>43252</v>
      </c>
      <c r="L2633">
        <v>2738.25</v>
      </c>
      <c r="M2633" s="1">
        <v>43255</v>
      </c>
      <c r="N2633">
        <v>4.2</v>
      </c>
      <c r="O2633" s="2">
        <v>43252</v>
      </c>
      <c r="P2633" t="s">
        <v>71</v>
      </c>
      <c r="Q2633" s="2">
        <v>43266</v>
      </c>
      <c r="R2633" s="13"/>
      <c r="S2633" s="1">
        <v>43252</v>
      </c>
      <c r="T2633" t="s">
        <v>72</v>
      </c>
      <c r="U2633" s="2">
        <v>43364</v>
      </c>
      <c r="V2633" s="13"/>
      <c r="AC2633" s="1">
        <v>43290</v>
      </c>
      <c r="AD2633">
        <v>4217.18</v>
      </c>
    </row>
    <row r="2634" spans="1:30" x14ac:dyDescent="0.25">
      <c r="A2634" s="1">
        <v>43259</v>
      </c>
      <c r="B2634">
        <v>5465.42</v>
      </c>
      <c r="C2634" s="1">
        <v>43259</v>
      </c>
      <c r="D2634">
        <v>2779.03</v>
      </c>
      <c r="E2634" s="1">
        <v>43259</v>
      </c>
      <c r="F2634">
        <v>1.8754999999999999</v>
      </c>
      <c r="G2634" s="1">
        <v>40367</v>
      </c>
      <c r="H2634">
        <v>0.52749999999999997</v>
      </c>
      <c r="I2634" s="1">
        <v>43255</v>
      </c>
      <c r="J2634">
        <v>2745.5</v>
      </c>
      <c r="K2634" s="1">
        <v>43255</v>
      </c>
      <c r="L2634">
        <v>2749.75</v>
      </c>
      <c r="M2634" s="1">
        <v>43256</v>
      </c>
      <c r="N2634">
        <v>4</v>
      </c>
      <c r="O2634" s="2">
        <v>43255</v>
      </c>
      <c r="P2634" t="s">
        <v>71</v>
      </c>
      <c r="Q2634" s="2">
        <v>43266</v>
      </c>
      <c r="R2634" s="13"/>
      <c r="S2634" s="1">
        <v>43255</v>
      </c>
      <c r="T2634" t="s">
        <v>72</v>
      </c>
      <c r="U2634" s="2">
        <v>43364</v>
      </c>
      <c r="V2634" s="13"/>
      <c r="AC2634" s="1">
        <v>43291</v>
      </c>
      <c r="AD2634">
        <v>4206.26</v>
      </c>
    </row>
    <row r="2635" spans="1:30" x14ac:dyDescent="0.25">
      <c r="A2635" s="1">
        <v>43262</v>
      </c>
      <c r="B2635">
        <v>5471.2939999999999</v>
      </c>
      <c r="C2635" s="1">
        <v>43262</v>
      </c>
      <c r="D2635">
        <v>2782</v>
      </c>
      <c r="E2635" s="1">
        <v>43262</v>
      </c>
      <c r="F2635">
        <v>1.8736000000000002</v>
      </c>
      <c r="G2635" s="1">
        <v>40368</v>
      </c>
      <c r="H2635">
        <v>0.52681</v>
      </c>
      <c r="I2635" s="1">
        <v>43256</v>
      </c>
      <c r="J2635">
        <v>2751.5</v>
      </c>
      <c r="K2635" s="1">
        <v>43256</v>
      </c>
      <c r="L2635">
        <v>2755.5</v>
      </c>
      <c r="M2635" s="1">
        <v>43257</v>
      </c>
      <c r="N2635">
        <v>3.8</v>
      </c>
      <c r="O2635" s="2">
        <v>43256</v>
      </c>
      <c r="P2635" t="s">
        <v>71</v>
      </c>
      <c r="Q2635" s="2">
        <v>43266</v>
      </c>
      <c r="R2635" s="13"/>
      <c r="S2635" s="1">
        <v>43256</v>
      </c>
      <c r="T2635" t="s">
        <v>72</v>
      </c>
      <c r="U2635" s="2">
        <v>43364</v>
      </c>
      <c r="V2635" s="13"/>
      <c r="AC2635" s="1">
        <v>43292</v>
      </c>
      <c r="AD2635">
        <v>4225.99</v>
      </c>
    </row>
    <row r="2636" spans="1:30" x14ac:dyDescent="0.25">
      <c r="A2636" s="1">
        <v>43263</v>
      </c>
      <c r="B2636">
        <v>5481.0690000000004</v>
      </c>
      <c r="C2636" s="1">
        <v>43263</v>
      </c>
      <c r="D2636">
        <v>2786.85</v>
      </c>
      <c r="E2636" s="1">
        <v>43263</v>
      </c>
      <c r="F2636">
        <v>1.8711</v>
      </c>
      <c r="G2636" s="1">
        <v>40371</v>
      </c>
      <c r="H2636">
        <v>0.52556000000000003</v>
      </c>
      <c r="I2636" s="1">
        <v>43257</v>
      </c>
      <c r="J2636">
        <v>2772.25</v>
      </c>
      <c r="K2636" s="1">
        <v>43257</v>
      </c>
      <c r="L2636">
        <v>2776</v>
      </c>
      <c r="M2636" s="1">
        <v>43258</v>
      </c>
      <c r="N2636">
        <v>3.7</v>
      </c>
      <c r="O2636" s="2">
        <v>43257</v>
      </c>
      <c r="P2636" t="s">
        <v>71</v>
      </c>
      <c r="Q2636" s="2">
        <v>43266</v>
      </c>
      <c r="R2636" s="13"/>
      <c r="S2636" s="1">
        <v>43257</v>
      </c>
      <c r="T2636" t="s">
        <v>72</v>
      </c>
      <c r="U2636" s="2">
        <v>43364</v>
      </c>
      <c r="V2636" s="13"/>
      <c r="AC2636" s="1">
        <v>43293</v>
      </c>
      <c r="AD2636">
        <v>4222.6099999999997</v>
      </c>
    </row>
    <row r="2637" spans="1:30" x14ac:dyDescent="0.25">
      <c r="A2637" s="1">
        <v>43264</v>
      </c>
      <c r="B2637">
        <v>5459.2070000000003</v>
      </c>
      <c r="C2637" s="1">
        <v>43264</v>
      </c>
      <c r="D2637">
        <v>2775.63</v>
      </c>
      <c r="E2637" s="1">
        <v>43264</v>
      </c>
      <c r="F2637">
        <v>1.8791</v>
      </c>
      <c r="G2637" s="1">
        <v>40372</v>
      </c>
      <c r="H2637">
        <v>0.52593999999999996</v>
      </c>
      <c r="I2637" s="1">
        <v>43258</v>
      </c>
      <c r="J2637">
        <v>2772.25</v>
      </c>
      <c r="K2637" s="1">
        <v>43258</v>
      </c>
      <c r="L2637">
        <v>2776</v>
      </c>
      <c r="M2637" s="1">
        <v>43259</v>
      </c>
      <c r="N2637">
        <v>3.7</v>
      </c>
      <c r="O2637" s="2">
        <v>43258</v>
      </c>
      <c r="P2637" t="s">
        <v>71</v>
      </c>
      <c r="Q2637" s="2">
        <v>43266</v>
      </c>
      <c r="R2637" s="13"/>
      <c r="S2637" s="1">
        <v>43258</v>
      </c>
      <c r="T2637" t="s">
        <v>72</v>
      </c>
      <c r="U2637" s="2">
        <v>43364</v>
      </c>
      <c r="V2637" s="13"/>
      <c r="AC2637" s="1">
        <v>43294</v>
      </c>
      <c r="AD2637">
        <v>4221.2299999999996</v>
      </c>
    </row>
    <row r="2638" spans="1:30" x14ac:dyDescent="0.25">
      <c r="A2638" s="1">
        <v>43265</v>
      </c>
      <c r="B2638">
        <v>5474.3710000000001</v>
      </c>
      <c r="C2638" s="1">
        <v>43265</v>
      </c>
      <c r="D2638">
        <v>2782.49</v>
      </c>
      <c r="E2638" s="1">
        <v>43265</v>
      </c>
      <c r="F2638">
        <v>1.8768</v>
      </c>
      <c r="G2638" s="1">
        <v>40373</v>
      </c>
      <c r="H2638">
        <v>0.52563000000000004</v>
      </c>
      <c r="I2638" s="1">
        <v>43259</v>
      </c>
      <c r="J2638">
        <v>2778.75</v>
      </c>
      <c r="K2638" s="1">
        <v>43259</v>
      </c>
      <c r="L2638">
        <v>2782.5</v>
      </c>
      <c r="M2638" s="1">
        <v>43262</v>
      </c>
      <c r="N2638">
        <v>3.8</v>
      </c>
      <c r="O2638" s="2">
        <v>43259</v>
      </c>
      <c r="P2638" t="s">
        <v>71</v>
      </c>
      <c r="Q2638" s="2">
        <v>43266</v>
      </c>
      <c r="R2638" s="13"/>
      <c r="S2638" s="1">
        <v>43259</v>
      </c>
      <c r="T2638" t="s">
        <v>72</v>
      </c>
      <c r="U2638" s="2">
        <v>43364</v>
      </c>
      <c r="V2638" s="13"/>
      <c r="AC2638" s="1">
        <v>43297</v>
      </c>
      <c r="AD2638">
        <v>4222.12</v>
      </c>
    </row>
    <row r="2639" spans="1:30" x14ac:dyDescent="0.25">
      <c r="A2639" s="1">
        <v>43266</v>
      </c>
      <c r="B2639">
        <v>5469.3689999999997</v>
      </c>
      <c r="C2639" s="1">
        <v>43266</v>
      </c>
      <c r="D2639">
        <v>2779.66</v>
      </c>
      <c r="E2639" s="1">
        <v>43266</v>
      </c>
      <c r="F2639">
        <v>1.8753</v>
      </c>
      <c r="G2639" s="1">
        <v>40374</v>
      </c>
      <c r="H2639">
        <v>0.52468999999999999</v>
      </c>
      <c r="I2639" s="1">
        <v>43262</v>
      </c>
      <c r="J2639">
        <v>2783</v>
      </c>
      <c r="K2639" s="1">
        <v>43262</v>
      </c>
      <c r="L2639">
        <v>2786.75</v>
      </c>
      <c r="M2639" s="1">
        <v>43263</v>
      </c>
      <c r="N2639">
        <v>4.3</v>
      </c>
      <c r="O2639" s="2">
        <v>43262</v>
      </c>
      <c r="P2639" t="s">
        <v>71</v>
      </c>
      <c r="Q2639" s="2">
        <v>43266</v>
      </c>
      <c r="R2639" s="13"/>
      <c r="S2639" s="1">
        <v>43262</v>
      </c>
      <c r="T2639" t="s">
        <v>72</v>
      </c>
      <c r="U2639" s="2">
        <v>43364</v>
      </c>
      <c r="V2639" s="13"/>
      <c r="AC2639" s="1">
        <v>43298</v>
      </c>
      <c r="AD2639">
        <v>4220.37</v>
      </c>
    </row>
    <row r="2640" spans="1:30" x14ac:dyDescent="0.25">
      <c r="A2640" s="1">
        <v>43269</v>
      </c>
      <c r="B2640">
        <v>5457.8280000000004</v>
      </c>
      <c r="C2640" s="1">
        <v>43269</v>
      </c>
      <c r="D2640">
        <v>2773.75</v>
      </c>
      <c r="E2640" s="1">
        <v>43269</v>
      </c>
      <c r="F2640">
        <v>1.8799000000000001</v>
      </c>
      <c r="G2640" s="1">
        <v>40375</v>
      </c>
      <c r="H2640">
        <v>0.52124999999999999</v>
      </c>
      <c r="I2640" s="1">
        <v>43263</v>
      </c>
      <c r="J2640">
        <v>2784</v>
      </c>
      <c r="K2640" s="1">
        <v>43263</v>
      </c>
      <c r="L2640">
        <v>2788.25</v>
      </c>
      <c r="M2640" s="1">
        <v>43264</v>
      </c>
      <c r="N2640">
        <v>4.7</v>
      </c>
      <c r="O2640" s="2">
        <v>43263</v>
      </c>
      <c r="P2640" t="s">
        <v>71</v>
      </c>
      <c r="Q2640" s="2">
        <v>43266</v>
      </c>
      <c r="R2640" s="13"/>
      <c r="S2640" s="1">
        <v>43263</v>
      </c>
      <c r="T2640" t="s">
        <v>72</v>
      </c>
      <c r="U2640" s="2">
        <v>43364</v>
      </c>
      <c r="V2640" s="13"/>
      <c r="AC2640" s="1">
        <v>43299</v>
      </c>
      <c r="AD2640">
        <v>4218.21</v>
      </c>
    </row>
    <row r="2641" spans="1:30" x14ac:dyDescent="0.25">
      <c r="A2641" s="1">
        <v>43270</v>
      </c>
      <c r="B2641">
        <v>5436.1279999999997</v>
      </c>
      <c r="C2641" s="1">
        <v>43270</v>
      </c>
      <c r="D2641">
        <v>2762.59</v>
      </c>
      <c r="E2641" s="1">
        <v>43270</v>
      </c>
      <c r="F2641">
        <v>1.8888</v>
      </c>
      <c r="G2641" s="1">
        <v>40378</v>
      </c>
      <c r="H2641">
        <v>0.51780999999999999</v>
      </c>
      <c r="I2641" s="1">
        <v>43264</v>
      </c>
      <c r="J2641">
        <v>2774.25</v>
      </c>
      <c r="K2641" s="1">
        <v>43264</v>
      </c>
      <c r="L2641">
        <v>2779</v>
      </c>
      <c r="M2641" s="1">
        <v>43265</v>
      </c>
      <c r="N2641">
        <v>5.2</v>
      </c>
      <c r="O2641" s="2">
        <v>43264</v>
      </c>
      <c r="P2641" t="s">
        <v>71</v>
      </c>
      <c r="Q2641" s="2">
        <v>43266</v>
      </c>
      <c r="R2641" s="13"/>
      <c r="S2641" s="1">
        <v>43264</v>
      </c>
      <c r="T2641" t="s">
        <v>72</v>
      </c>
      <c r="U2641" s="2">
        <v>43364</v>
      </c>
      <c r="V2641" s="13"/>
      <c r="AC2641" s="1">
        <v>43300</v>
      </c>
      <c r="AD2641">
        <v>4221.28</v>
      </c>
    </row>
    <row r="2642" spans="1:30" x14ac:dyDescent="0.25">
      <c r="A2642" s="1">
        <v>43271</v>
      </c>
      <c r="B2642">
        <v>5445.4269999999997</v>
      </c>
      <c r="C2642" s="1">
        <v>43271</v>
      </c>
      <c r="D2642">
        <v>2767.32</v>
      </c>
      <c r="E2642" s="1">
        <v>43271</v>
      </c>
      <c r="F2642">
        <v>1.8915</v>
      </c>
      <c r="G2642" s="1">
        <v>40379</v>
      </c>
      <c r="H2642">
        <v>0.51249999999999996</v>
      </c>
      <c r="I2642" s="1">
        <v>43265</v>
      </c>
      <c r="J2642">
        <v>2783.25</v>
      </c>
      <c r="K2642" s="1">
        <v>43265</v>
      </c>
      <c r="L2642">
        <v>2788.5</v>
      </c>
      <c r="M2642" s="1">
        <v>43266</v>
      </c>
      <c r="N2642">
        <v>2.8</v>
      </c>
      <c r="O2642" s="2">
        <v>43265</v>
      </c>
      <c r="P2642" t="s">
        <v>71</v>
      </c>
      <c r="Q2642" s="2">
        <v>43266</v>
      </c>
      <c r="R2642" s="13"/>
      <c r="S2642" s="1">
        <v>43265</v>
      </c>
      <c r="T2642" t="s">
        <v>72</v>
      </c>
      <c r="U2642" s="2">
        <v>43364</v>
      </c>
      <c r="V2642" s="13"/>
      <c r="AC2642" s="1">
        <v>43301</v>
      </c>
      <c r="AD2642">
        <v>4221.16</v>
      </c>
    </row>
    <row r="2643" spans="1:30" x14ac:dyDescent="0.25">
      <c r="A2643" s="1">
        <v>43272</v>
      </c>
      <c r="B2643">
        <v>5411.4</v>
      </c>
      <c r="C2643" s="1">
        <v>43272</v>
      </c>
      <c r="D2643">
        <v>2749.76</v>
      </c>
      <c r="E2643" s="1">
        <v>43272</v>
      </c>
      <c r="F2643">
        <v>1.9043000000000001</v>
      </c>
      <c r="G2643" s="1">
        <v>40380</v>
      </c>
      <c r="H2643">
        <v>0.50624999999999998</v>
      </c>
      <c r="I2643" s="1">
        <v>43266</v>
      </c>
      <c r="J2643">
        <v>2776.5</v>
      </c>
      <c r="K2643" s="1">
        <v>43266</v>
      </c>
      <c r="L2643">
        <v>2784.5</v>
      </c>
      <c r="M2643" s="1">
        <v>43269</v>
      </c>
      <c r="N2643">
        <v>4.2</v>
      </c>
      <c r="O2643" s="2">
        <v>43266</v>
      </c>
      <c r="P2643" t="s">
        <v>71</v>
      </c>
      <c r="Q2643" s="2">
        <v>43266</v>
      </c>
      <c r="R2643" s="13"/>
      <c r="S2643" s="1">
        <v>43266</v>
      </c>
      <c r="T2643" t="s">
        <v>72</v>
      </c>
      <c r="U2643" s="2">
        <v>43364</v>
      </c>
      <c r="V2643" s="13"/>
      <c r="AC2643" s="1">
        <v>43304</v>
      </c>
      <c r="AD2643">
        <v>4221.59</v>
      </c>
    </row>
    <row r="2644" spans="1:30" x14ac:dyDescent="0.25">
      <c r="A2644" s="1">
        <v>43273</v>
      </c>
      <c r="B2644">
        <v>5421.6260000000002</v>
      </c>
      <c r="C2644" s="1">
        <v>43273</v>
      </c>
      <c r="D2644">
        <v>2754.88</v>
      </c>
      <c r="E2644" s="1">
        <v>43273</v>
      </c>
      <c r="F2644">
        <v>1.901</v>
      </c>
      <c r="G2644" s="1">
        <v>40381</v>
      </c>
      <c r="H2644">
        <v>0.49780999999999997</v>
      </c>
      <c r="I2644" s="1">
        <v>43269</v>
      </c>
      <c r="J2644">
        <v>2779.75</v>
      </c>
      <c r="K2644" s="1">
        <v>43269</v>
      </c>
      <c r="L2644">
        <v>2784</v>
      </c>
      <c r="M2644" s="1">
        <v>43270</v>
      </c>
      <c r="N2644">
        <v>3.9</v>
      </c>
      <c r="O2644" s="2">
        <v>43269</v>
      </c>
      <c r="P2644" t="s">
        <v>72</v>
      </c>
      <c r="Q2644" s="2">
        <v>43364</v>
      </c>
      <c r="R2644" s="13"/>
      <c r="S2644" s="1">
        <v>43269</v>
      </c>
      <c r="T2644" t="s">
        <v>73</v>
      </c>
      <c r="U2644" s="2">
        <v>43455</v>
      </c>
      <c r="V2644" s="13"/>
      <c r="AC2644" s="1">
        <v>43305</v>
      </c>
      <c r="AD2644">
        <v>4221.6099999999997</v>
      </c>
    </row>
    <row r="2645" spans="1:30" x14ac:dyDescent="0.25">
      <c r="A2645" s="1">
        <v>43276</v>
      </c>
      <c r="B2645">
        <v>5347.23</v>
      </c>
      <c r="C2645" s="1">
        <v>43276</v>
      </c>
      <c r="D2645">
        <v>2717.07</v>
      </c>
      <c r="E2645" s="1">
        <v>43276</v>
      </c>
      <c r="F2645">
        <v>1.9272</v>
      </c>
      <c r="G2645" s="1">
        <v>40382</v>
      </c>
      <c r="H2645">
        <v>0.49313000000000001</v>
      </c>
      <c r="I2645" s="1">
        <v>43270</v>
      </c>
      <c r="J2645">
        <v>2766.25</v>
      </c>
      <c r="K2645" s="1">
        <v>43270</v>
      </c>
      <c r="L2645">
        <v>2770</v>
      </c>
      <c r="M2645" s="1">
        <v>43271</v>
      </c>
      <c r="N2645">
        <v>3.9</v>
      </c>
      <c r="O2645" s="2">
        <v>43270</v>
      </c>
      <c r="P2645" t="s">
        <v>72</v>
      </c>
      <c r="Q2645" s="2">
        <v>43364</v>
      </c>
      <c r="R2645" s="13"/>
      <c r="S2645" s="1">
        <v>43270</v>
      </c>
      <c r="T2645" t="s">
        <v>73</v>
      </c>
      <c r="U2645" s="2">
        <v>43455</v>
      </c>
      <c r="V2645" s="13"/>
      <c r="AC2645" s="1">
        <v>43306</v>
      </c>
      <c r="AD2645">
        <v>4214.0200000000004</v>
      </c>
    </row>
    <row r="2646" spans="1:30" x14ac:dyDescent="0.25">
      <c r="A2646" s="1">
        <v>43277</v>
      </c>
      <c r="B2646">
        <v>5359.0069999999996</v>
      </c>
      <c r="C2646" s="1">
        <v>43277</v>
      </c>
      <c r="D2646">
        <v>2723.06</v>
      </c>
      <c r="E2646" s="1">
        <v>43277</v>
      </c>
      <c r="F2646">
        <v>1.923</v>
      </c>
      <c r="G2646" s="1">
        <v>40385</v>
      </c>
      <c r="H2646">
        <v>0.48749999999999999</v>
      </c>
      <c r="I2646" s="1">
        <v>43271</v>
      </c>
      <c r="J2646">
        <v>2772</v>
      </c>
      <c r="K2646" s="1">
        <v>43271</v>
      </c>
      <c r="L2646">
        <v>2776</v>
      </c>
      <c r="M2646" s="1">
        <v>43272</v>
      </c>
      <c r="N2646">
        <v>3.7</v>
      </c>
      <c r="O2646" s="2">
        <v>43271</v>
      </c>
      <c r="P2646" t="s">
        <v>72</v>
      </c>
      <c r="Q2646" s="2">
        <v>43364</v>
      </c>
      <c r="R2646" s="13"/>
      <c r="S2646" s="1">
        <v>43271</v>
      </c>
      <c r="T2646" t="s">
        <v>73</v>
      </c>
      <c r="U2646" s="2">
        <v>43455</v>
      </c>
      <c r="V2646" s="13"/>
      <c r="AC2646" s="1">
        <v>43307</v>
      </c>
      <c r="AD2646">
        <v>4220.78</v>
      </c>
    </row>
    <row r="2647" spans="1:30" x14ac:dyDescent="0.25">
      <c r="A2647" s="1">
        <v>43278</v>
      </c>
      <c r="B2647">
        <v>5312.8919999999998</v>
      </c>
      <c r="C2647" s="1">
        <v>43278</v>
      </c>
      <c r="D2647">
        <v>2699.63</v>
      </c>
      <c r="E2647" s="1">
        <v>43278</v>
      </c>
      <c r="F2647">
        <v>1.9397</v>
      </c>
      <c r="G2647" s="1">
        <v>40386</v>
      </c>
      <c r="H2647">
        <v>0.48125000000000001</v>
      </c>
      <c r="I2647" s="1">
        <v>43272</v>
      </c>
      <c r="J2647">
        <v>2752.5</v>
      </c>
      <c r="K2647" s="1">
        <v>43272</v>
      </c>
      <c r="L2647">
        <v>2756.25</v>
      </c>
      <c r="M2647" s="1">
        <v>43273</v>
      </c>
      <c r="N2647">
        <v>3.7</v>
      </c>
      <c r="O2647" s="2">
        <v>43272</v>
      </c>
      <c r="P2647" t="s">
        <v>72</v>
      </c>
      <c r="Q2647" s="2">
        <v>43364</v>
      </c>
      <c r="R2647" s="13"/>
      <c r="S2647" s="1">
        <v>43272</v>
      </c>
      <c r="T2647" t="s">
        <v>73</v>
      </c>
      <c r="U2647" s="2">
        <v>43455</v>
      </c>
      <c r="V2647" s="13"/>
      <c r="AC2647" s="1">
        <v>43308</v>
      </c>
      <c r="AD2647">
        <v>4227.8599999999997</v>
      </c>
    </row>
    <row r="2648" spans="1:30" x14ac:dyDescent="0.25">
      <c r="A2648" s="1">
        <v>43279</v>
      </c>
      <c r="B2648">
        <v>5346.4369999999999</v>
      </c>
      <c r="C2648" s="1">
        <v>43279</v>
      </c>
      <c r="D2648">
        <v>2716.31</v>
      </c>
      <c r="E2648" s="1">
        <v>43279</v>
      </c>
      <c r="F2648">
        <v>1.9289000000000001</v>
      </c>
      <c r="G2648" s="1">
        <v>40387</v>
      </c>
      <c r="H2648">
        <v>0.47499999999999998</v>
      </c>
      <c r="I2648" s="1">
        <v>43273</v>
      </c>
      <c r="J2648">
        <v>2759.5</v>
      </c>
      <c r="K2648" s="1">
        <v>43273</v>
      </c>
      <c r="L2648">
        <v>2763.25</v>
      </c>
      <c r="M2648" s="1">
        <v>43276</v>
      </c>
      <c r="N2648">
        <v>3.3</v>
      </c>
      <c r="O2648" s="2">
        <v>43273</v>
      </c>
      <c r="P2648" t="s">
        <v>72</v>
      </c>
      <c r="Q2648" s="2">
        <v>43364</v>
      </c>
      <c r="R2648" s="13"/>
      <c r="S2648" s="1">
        <v>43273</v>
      </c>
      <c r="T2648" t="s">
        <v>73</v>
      </c>
      <c r="U2648" s="2">
        <v>43455</v>
      </c>
      <c r="V2648" s="13"/>
      <c r="AC2648" s="1">
        <v>43311</v>
      </c>
      <c r="AD2648">
        <v>4224.54</v>
      </c>
    </row>
    <row r="2649" spans="1:30" x14ac:dyDescent="0.25">
      <c r="A2649" s="1">
        <v>43280</v>
      </c>
      <c r="B2649">
        <v>5350.8320000000003</v>
      </c>
      <c r="C2649" s="1">
        <v>43280</v>
      </c>
      <c r="D2649">
        <v>2718.37</v>
      </c>
      <c r="E2649" s="1">
        <v>43280</v>
      </c>
      <c r="F2649">
        <v>1.9279999999999999</v>
      </c>
      <c r="G2649" s="1">
        <v>40388</v>
      </c>
      <c r="H2649">
        <v>0.46562999999999999</v>
      </c>
      <c r="I2649" s="1">
        <v>43276</v>
      </c>
      <c r="J2649">
        <v>2722.25</v>
      </c>
      <c r="K2649" s="1">
        <v>43276</v>
      </c>
      <c r="L2649">
        <v>2725.5</v>
      </c>
      <c r="M2649" s="1">
        <v>43277</v>
      </c>
      <c r="N2649">
        <v>3.5</v>
      </c>
      <c r="O2649" s="2">
        <v>43276</v>
      </c>
      <c r="P2649" t="s">
        <v>72</v>
      </c>
      <c r="Q2649" s="2">
        <v>43364</v>
      </c>
      <c r="R2649" s="13"/>
      <c r="S2649" s="1">
        <v>43276</v>
      </c>
      <c r="T2649" t="s">
        <v>73</v>
      </c>
      <c r="U2649" s="2">
        <v>43455</v>
      </c>
      <c r="V2649" s="13"/>
      <c r="AC2649" s="1">
        <v>43312</v>
      </c>
      <c r="AD2649">
        <v>4232.42</v>
      </c>
    </row>
    <row r="2650" spans="1:30" x14ac:dyDescent="0.25">
      <c r="A2650" s="1">
        <v>43283</v>
      </c>
      <c r="B2650">
        <v>5367.49</v>
      </c>
      <c r="C2650" s="1">
        <v>43283</v>
      </c>
      <c r="D2650">
        <v>2726.71</v>
      </c>
      <c r="E2650" s="1">
        <v>43283</v>
      </c>
      <c r="F2650">
        <v>1.9212</v>
      </c>
      <c r="G2650" s="1">
        <v>40389</v>
      </c>
      <c r="H2650">
        <v>0.45374999999999999</v>
      </c>
      <c r="I2650" s="1">
        <v>43277</v>
      </c>
      <c r="J2650">
        <v>2728.5</v>
      </c>
      <c r="K2650" s="1">
        <v>43277</v>
      </c>
      <c r="L2650">
        <v>2732</v>
      </c>
      <c r="M2650" s="1">
        <v>43278</v>
      </c>
      <c r="N2650">
        <v>3.2</v>
      </c>
      <c r="O2650" s="2">
        <v>43277</v>
      </c>
      <c r="P2650" t="s">
        <v>72</v>
      </c>
      <c r="Q2650" s="2">
        <v>43364</v>
      </c>
      <c r="R2650" s="13"/>
      <c r="S2650" s="1">
        <v>43277</v>
      </c>
      <c r="T2650" t="s">
        <v>73</v>
      </c>
      <c r="U2650" s="2">
        <v>43455</v>
      </c>
      <c r="V2650" s="13"/>
      <c r="AC2650" s="1">
        <v>43313</v>
      </c>
      <c r="AD2650">
        <v>4231.7299999999996</v>
      </c>
    </row>
    <row r="2651" spans="1:30" x14ac:dyDescent="0.25">
      <c r="A2651" s="1">
        <v>43284</v>
      </c>
      <c r="B2651">
        <v>5340.9340000000002</v>
      </c>
      <c r="C2651" s="1">
        <v>43284</v>
      </c>
      <c r="D2651">
        <v>2713.22</v>
      </c>
      <c r="E2651" s="1">
        <v>43284</v>
      </c>
      <c r="F2651">
        <v>1.9308000000000001</v>
      </c>
      <c r="G2651" s="1">
        <v>40392</v>
      </c>
      <c r="H2651">
        <v>0.44468999999999997</v>
      </c>
      <c r="I2651" s="1">
        <v>43278</v>
      </c>
      <c r="J2651">
        <v>2705</v>
      </c>
      <c r="K2651" s="1">
        <v>43278</v>
      </c>
      <c r="L2651">
        <v>2708</v>
      </c>
      <c r="M2651" s="1">
        <v>43279</v>
      </c>
      <c r="N2651">
        <v>3.1</v>
      </c>
      <c r="O2651" s="2">
        <v>43278</v>
      </c>
      <c r="P2651" t="s">
        <v>72</v>
      </c>
      <c r="Q2651" s="2">
        <v>43364</v>
      </c>
      <c r="R2651" s="13"/>
      <c r="S2651" s="1">
        <v>43278</v>
      </c>
      <c r="T2651" t="s">
        <v>73</v>
      </c>
      <c r="U2651" s="2">
        <v>43455</v>
      </c>
      <c r="V2651" s="13"/>
      <c r="AC2651" s="1">
        <v>43314</v>
      </c>
      <c r="AD2651">
        <v>4233.05</v>
      </c>
    </row>
    <row r="2652" spans="1:30" x14ac:dyDescent="0.25">
      <c r="A2652" s="1">
        <v>43286</v>
      </c>
      <c r="B2652">
        <v>5388.2759999999998</v>
      </c>
      <c r="C2652" s="1">
        <v>43286</v>
      </c>
      <c r="D2652">
        <v>2736.61</v>
      </c>
      <c r="E2652" s="1">
        <v>43286</v>
      </c>
      <c r="F2652">
        <v>1.8853</v>
      </c>
      <c r="G2652" s="1">
        <v>40393</v>
      </c>
      <c r="H2652">
        <v>0.43469000000000002</v>
      </c>
      <c r="I2652" s="1">
        <v>43279</v>
      </c>
      <c r="J2652">
        <v>2719.5</v>
      </c>
      <c r="K2652" s="1">
        <v>43279</v>
      </c>
      <c r="L2652">
        <v>2722.5</v>
      </c>
      <c r="M2652" s="1">
        <v>43280</v>
      </c>
      <c r="N2652">
        <v>3.3</v>
      </c>
      <c r="O2652" s="2">
        <v>43279</v>
      </c>
      <c r="P2652" t="s">
        <v>72</v>
      </c>
      <c r="Q2652" s="2">
        <v>43364</v>
      </c>
      <c r="R2652" s="13"/>
      <c r="S2652" s="1">
        <v>43279</v>
      </c>
      <c r="T2652" t="s">
        <v>73</v>
      </c>
      <c r="U2652" s="2">
        <v>43455</v>
      </c>
      <c r="V2652" s="13"/>
      <c r="AC2652" s="1">
        <v>43315</v>
      </c>
      <c r="AD2652">
        <v>4228.71</v>
      </c>
    </row>
    <row r="2653" spans="1:30" x14ac:dyDescent="0.25">
      <c r="A2653" s="1">
        <v>43287</v>
      </c>
      <c r="B2653">
        <v>5434.3580000000002</v>
      </c>
      <c r="C2653" s="1">
        <v>43287</v>
      </c>
      <c r="D2653">
        <v>2759.82</v>
      </c>
      <c r="E2653" s="1">
        <v>43287</v>
      </c>
      <c r="F2653">
        <v>1.87</v>
      </c>
      <c r="G2653" s="1">
        <v>40394</v>
      </c>
      <c r="H2653">
        <v>0.42405999999999999</v>
      </c>
      <c r="I2653" s="1">
        <v>43280</v>
      </c>
      <c r="J2653">
        <v>2721.5</v>
      </c>
      <c r="K2653" s="1">
        <v>43280</v>
      </c>
      <c r="L2653">
        <v>2725</v>
      </c>
      <c r="M2653" s="1">
        <v>43283</v>
      </c>
      <c r="N2653">
        <v>3.3</v>
      </c>
      <c r="O2653" s="2">
        <v>43280</v>
      </c>
      <c r="P2653" t="s">
        <v>72</v>
      </c>
      <c r="Q2653" s="2">
        <v>43364</v>
      </c>
      <c r="R2653" s="13"/>
      <c r="S2653" s="1">
        <v>43280</v>
      </c>
      <c r="T2653" t="s">
        <v>73</v>
      </c>
      <c r="U2653" s="2">
        <v>43455</v>
      </c>
      <c r="V2653" s="13"/>
      <c r="AC2653" s="1">
        <v>43318</v>
      </c>
      <c r="AD2653">
        <v>4223.3100000000004</v>
      </c>
    </row>
    <row r="2654" spans="1:30" x14ac:dyDescent="0.25">
      <c r="A2654" s="1">
        <v>43290</v>
      </c>
      <c r="B2654">
        <v>5483.8890000000001</v>
      </c>
      <c r="C2654" s="1">
        <v>43290</v>
      </c>
      <c r="D2654">
        <v>2784.17</v>
      </c>
      <c r="E2654" s="1">
        <v>43290</v>
      </c>
      <c r="F2654">
        <v>1.8540999999999999</v>
      </c>
      <c r="G2654" s="1">
        <v>40395</v>
      </c>
      <c r="H2654">
        <v>0.41813</v>
      </c>
      <c r="I2654" s="1">
        <v>43283</v>
      </c>
      <c r="J2654">
        <v>2727.25</v>
      </c>
      <c r="K2654" s="1">
        <v>43283</v>
      </c>
      <c r="L2654">
        <v>2730.5</v>
      </c>
      <c r="M2654" s="1">
        <v>43284</v>
      </c>
      <c r="N2654">
        <v>3.4</v>
      </c>
      <c r="O2654" s="2">
        <v>43283</v>
      </c>
      <c r="P2654" t="s">
        <v>72</v>
      </c>
      <c r="Q2654" s="2">
        <v>43364</v>
      </c>
      <c r="R2654" s="13"/>
      <c r="S2654" s="1">
        <v>43283</v>
      </c>
      <c r="T2654" t="s">
        <v>73</v>
      </c>
      <c r="U2654" s="2">
        <v>43455</v>
      </c>
      <c r="V2654" s="13"/>
      <c r="AC2654" s="1">
        <v>43319</v>
      </c>
      <c r="AD2654">
        <v>4218.87</v>
      </c>
    </row>
    <row r="2655" spans="1:30" x14ac:dyDescent="0.25">
      <c r="A2655" s="1">
        <v>43291</v>
      </c>
      <c r="B2655">
        <v>5503.0460000000003</v>
      </c>
      <c r="C2655" s="1">
        <v>43291</v>
      </c>
      <c r="D2655">
        <v>2793.84</v>
      </c>
      <c r="E2655" s="1">
        <v>43291</v>
      </c>
      <c r="F2655">
        <v>1.8479000000000001</v>
      </c>
      <c r="G2655" s="1">
        <v>40396</v>
      </c>
      <c r="H2655">
        <v>0.41125</v>
      </c>
      <c r="I2655" s="1">
        <v>43284</v>
      </c>
      <c r="J2655">
        <v>2713.25</v>
      </c>
      <c r="K2655" s="1">
        <v>43284</v>
      </c>
      <c r="L2655">
        <v>2716.75</v>
      </c>
      <c r="M2655" s="1">
        <v>43286</v>
      </c>
      <c r="N2655">
        <v>3.6</v>
      </c>
      <c r="O2655" s="2">
        <v>43284</v>
      </c>
      <c r="P2655" t="s">
        <v>72</v>
      </c>
      <c r="Q2655" s="2">
        <v>43364</v>
      </c>
      <c r="R2655" s="13"/>
      <c r="S2655" s="1">
        <v>43284</v>
      </c>
      <c r="T2655" t="s">
        <v>73</v>
      </c>
      <c r="U2655" s="2">
        <v>43455</v>
      </c>
      <c r="V2655" s="13"/>
      <c r="AC2655" s="1">
        <v>43320</v>
      </c>
      <c r="AD2655">
        <v>4219.18</v>
      </c>
    </row>
    <row r="2656" spans="1:30" x14ac:dyDescent="0.25">
      <c r="A2656" s="1">
        <v>43292</v>
      </c>
      <c r="B2656">
        <v>5464.0060000000003</v>
      </c>
      <c r="C2656" s="1">
        <v>43292</v>
      </c>
      <c r="D2656">
        <v>2774.02</v>
      </c>
      <c r="E2656" s="1">
        <v>43292</v>
      </c>
      <c r="F2656">
        <v>1.8611</v>
      </c>
      <c r="G2656" s="1">
        <v>40399</v>
      </c>
      <c r="H2656">
        <v>0.40438000000000002</v>
      </c>
      <c r="I2656" s="1">
        <v>43286</v>
      </c>
      <c r="J2656">
        <v>2738.5</v>
      </c>
      <c r="K2656" s="1">
        <v>43286</v>
      </c>
      <c r="L2656">
        <v>2742.25</v>
      </c>
      <c r="M2656" s="1">
        <v>43287</v>
      </c>
      <c r="N2656">
        <v>3.7</v>
      </c>
      <c r="O2656" s="2">
        <v>43286</v>
      </c>
      <c r="P2656" t="s">
        <v>72</v>
      </c>
      <c r="Q2656" s="2">
        <v>43364</v>
      </c>
      <c r="R2656" s="13"/>
      <c r="S2656" s="1">
        <v>43286</v>
      </c>
      <c r="T2656" t="s">
        <v>73</v>
      </c>
      <c r="U2656" s="2">
        <v>43455</v>
      </c>
      <c r="V2656" s="13"/>
      <c r="AC2656" s="1">
        <v>43321</v>
      </c>
      <c r="AD2656">
        <v>4220.08</v>
      </c>
    </row>
    <row r="2657" spans="1:30" x14ac:dyDescent="0.25">
      <c r="A2657" s="1">
        <v>43293</v>
      </c>
      <c r="B2657">
        <v>5512.3580000000002</v>
      </c>
      <c r="C2657" s="1">
        <v>43293</v>
      </c>
      <c r="D2657">
        <v>2798.29</v>
      </c>
      <c r="E2657" s="1">
        <v>43293</v>
      </c>
      <c r="F2657">
        <v>1.8473999999999999</v>
      </c>
      <c r="G2657" s="1">
        <v>40400</v>
      </c>
      <c r="H2657">
        <v>0.39781</v>
      </c>
      <c r="I2657" s="1">
        <v>43287</v>
      </c>
      <c r="J2657">
        <v>2763</v>
      </c>
      <c r="K2657" s="1">
        <v>43287</v>
      </c>
      <c r="L2657">
        <v>2766.5</v>
      </c>
      <c r="M2657" s="1">
        <v>43290</v>
      </c>
      <c r="N2657">
        <v>3.8</v>
      </c>
      <c r="O2657" s="2">
        <v>43287</v>
      </c>
      <c r="P2657" t="s">
        <v>72</v>
      </c>
      <c r="Q2657" s="2">
        <v>43364</v>
      </c>
      <c r="R2657" s="13"/>
      <c r="S2657" s="1">
        <v>43287</v>
      </c>
      <c r="T2657" t="s">
        <v>73</v>
      </c>
      <c r="U2657" s="2">
        <v>43455</v>
      </c>
      <c r="V2657" s="13"/>
      <c r="AC2657" s="1">
        <v>43322</v>
      </c>
      <c r="AD2657">
        <v>4220.92</v>
      </c>
    </row>
    <row r="2658" spans="1:30" x14ac:dyDescent="0.25">
      <c r="A2658" s="1">
        <v>43294</v>
      </c>
      <c r="B2658">
        <v>5518.3280000000004</v>
      </c>
      <c r="C2658" s="1">
        <v>43294</v>
      </c>
      <c r="D2658">
        <v>2801.31</v>
      </c>
      <c r="E2658" s="1">
        <v>43294</v>
      </c>
      <c r="F2658">
        <v>1.8454000000000002</v>
      </c>
      <c r="G2658" s="1">
        <v>40401</v>
      </c>
      <c r="H2658">
        <v>0.38438</v>
      </c>
      <c r="I2658" s="1">
        <v>43290</v>
      </c>
      <c r="J2658">
        <v>2787.5</v>
      </c>
      <c r="K2658" s="1">
        <v>43290</v>
      </c>
      <c r="L2658">
        <v>2791.25</v>
      </c>
      <c r="M2658" s="1">
        <v>43291</v>
      </c>
      <c r="N2658">
        <v>3.8</v>
      </c>
      <c r="O2658" s="2">
        <v>43290</v>
      </c>
      <c r="P2658" t="s">
        <v>72</v>
      </c>
      <c r="Q2658" s="2">
        <v>43364</v>
      </c>
      <c r="R2658" s="13"/>
      <c r="S2658" s="1">
        <v>43290</v>
      </c>
      <c r="T2658" t="s">
        <v>73</v>
      </c>
      <c r="U2658" s="2">
        <v>43455</v>
      </c>
      <c r="V2658" s="13"/>
      <c r="AC2658" s="1">
        <v>43325</v>
      </c>
      <c r="AD2658">
        <v>4215.79</v>
      </c>
    </row>
    <row r="2659" spans="1:30" x14ac:dyDescent="0.25">
      <c r="A2659" s="1">
        <v>43297</v>
      </c>
      <c r="B2659">
        <v>5512.9210000000003</v>
      </c>
      <c r="C2659" s="1">
        <v>43297</v>
      </c>
      <c r="D2659">
        <v>2798.43</v>
      </c>
      <c r="E2659" s="1">
        <v>43297</v>
      </c>
      <c r="F2659">
        <v>1.8477999999999999</v>
      </c>
      <c r="G2659" s="1">
        <v>40402</v>
      </c>
      <c r="H2659">
        <v>0.37624999999999997</v>
      </c>
      <c r="I2659" s="1">
        <v>43291</v>
      </c>
      <c r="J2659">
        <v>2796.75</v>
      </c>
      <c r="K2659" s="1">
        <v>43291</v>
      </c>
      <c r="L2659">
        <v>2800.5</v>
      </c>
      <c r="M2659" s="1">
        <v>43292</v>
      </c>
      <c r="N2659">
        <v>3.7</v>
      </c>
      <c r="O2659" s="2">
        <v>43291</v>
      </c>
      <c r="P2659" t="s">
        <v>72</v>
      </c>
      <c r="Q2659" s="2">
        <v>43364</v>
      </c>
      <c r="R2659" s="13"/>
      <c r="S2659" s="1">
        <v>43291</v>
      </c>
      <c r="T2659" t="s">
        <v>73</v>
      </c>
      <c r="U2659" s="2">
        <v>43455</v>
      </c>
      <c r="V2659" s="13"/>
      <c r="AC2659" s="1">
        <v>43326</v>
      </c>
      <c r="AD2659">
        <v>4226.05</v>
      </c>
    </row>
    <row r="2660" spans="1:30" x14ac:dyDescent="0.25">
      <c r="A2660" s="1">
        <v>43298</v>
      </c>
      <c r="B2660">
        <v>5534.9070000000002</v>
      </c>
      <c r="C2660" s="1">
        <v>43298</v>
      </c>
      <c r="D2660">
        <v>2809.55</v>
      </c>
      <c r="E2660" s="1">
        <v>43298</v>
      </c>
      <c r="F2660">
        <v>1.8405</v>
      </c>
      <c r="G2660" s="1">
        <v>40403</v>
      </c>
      <c r="H2660">
        <v>0.36937999999999999</v>
      </c>
      <c r="I2660" s="1">
        <v>43292</v>
      </c>
      <c r="J2660">
        <v>2774</v>
      </c>
      <c r="K2660" s="1">
        <v>43292</v>
      </c>
      <c r="L2660">
        <v>2777.75</v>
      </c>
      <c r="M2660" s="1">
        <v>43293</v>
      </c>
      <c r="N2660">
        <v>3.8</v>
      </c>
      <c r="O2660" s="2">
        <v>43292</v>
      </c>
      <c r="P2660" t="s">
        <v>72</v>
      </c>
      <c r="Q2660" s="2">
        <v>43364</v>
      </c>
      <c r="R2660" s="13"/>
      <c r="S2660" s="1">
        <v>43292</v>
      </c>
      <c r="T2660" t="s">
        <v>73</v>
      </c>
      <c r="U2660" s="2">
        <v>43455</v>
      </c>
      <c r="V2660" s="13"/>
      <c r="AC2660" s="1">
        <v>43327</v>
      </c>
      <c r="AD2660">
        <v>4225.5200000000004</v>
      </c>
    </row>
    <row r="2661" spans="1:30" x14ac:dyDescent="0.25">
      <c r="A2661" s="1">
        <v>43299</v>
      </c>
      <c r="B2661">
        <v>5546.8609999999999</v>
      </c>
      <c r="C2661" s="1">
        <v>43299</v>
      </c>
      <c r="D2661">
        <v>2815.62</v>
      </c>
      <c r="E2661" s="1">
        <v>43299</v>
      </c>
      <c r="F2661">
        <v>1.8366</v>
      </c>
      <c r="G2661" s="1">
        <v>40406</v>
      </c>
      <c r="H2661">
        <v>0.36187999999999998</v>
      </c>
      <c r="I2661" s="1">
        <v>43293</v>
      </c>
      <c r="J2661">
        <v>2798.5</v>
      </c>
      <c r="K2661" s="1">
        <v>43293</v>
      </c>
      <c r="L2661">
        <v>2802.25</v>
      </c>
      <c r="M2661" s="1">
        <v>43294</v>
      </c>
      <c r="N2661">
        <v>3.8</v>
      </c>
      <c r="O2661" s="2">
        <v>43293</v>
      </c>
      <c r="P2661" t="s">
        <v>72</v>
      </c>
      <c r="Q2661" s="2">
        <v>43364</v>
      </c>
      <c r="R2661" s="13"/>
      <c r="S2661" s="1">
        <v>43293</v>
      </c>
      <c r="T2661" t="s">
        <v>73</v>
      </c>
      <c r="U2661" s="2">
        <v>43455</v>
      </c>
      <c r="V2661" s="13"/>
      <c r="AC2661" s="1">
        <v>43328</v>
      </c>
      <c r="AD2661">
        <v>4233.84</v>
      </c>
    </row>
    <row r="2662" spans="1:30" x14ac:dyDescent="0.25">
      <c r="A2662" s="1">
        <v>43300</v>
      </c>
      <c r="B2662">
        <v>5525.5129999999999</v>
      </c>
      <c r="C2662" s="1">
        <v>43300</v>
      </c>
      <c r="D2662">
        <v>2804.49</v>
      </c>
      <c r="E2662" s="1">
        <v>43300</v>
      </c>
      <c r="F2662">
        <v>1.8443000000000001</v>
      </c>
      <c r="G2662" s="1">
        <v>40407</v>
      </c>
      <c r="H2662">
        <v>0.35219</v>
      </c>
      <c r="I2662" s="1">
        <v>43294</v>
      </c>
      <c r="J2662">
        <v>2803.25</v>
      </c>
      <c r="K2662" s="1">
        <v>43294</v>
      </c>
      <c r="L2662">
        <v>2807</v>
      </c>
      <c r="M2662" s="1">
        <v>43297</v>
      </c>
      <c r="N2662">
        <v>3.9</v>
      </c>
      <c r="O2662" s="2">
        <v>43294</v>
      </c>
      <c r="P2662" t="s">
        <v>72</v>
      </c>
      <c r="Q2662" s="2">
        <v>43364</v>
      </c>
      <c r="R2662" s="13"/>
      <c r="S2662" s="1">
        <v>43294</v>
      </c>
      <c r="T2662" t="s">
        <v>73</v>
      </c>
      <c r="U2662" s="2">
        <v>43455</v>
      </c>
      <c r="V2662" s="13"/>
      <c r="AC2662" s="1">
        <v>43329</v>
      </c>
      <c r="AD2662">
        <v>4231.0200000000004</v>
      </c>
    </row>
    <row r="2663" spans="1:30" x14ac:dyDescent="0.25">
      <c r="A2663" s="1">
        <v>43301</v>
      </c>
      <c r="B2663">
        <v>5520.4979999999996</v>
      </c>
      <c r="C2663" s="1">
        <v>43301</v>
      </c>
      <c r="D2663">
        <v>2801.83</v>
      </c>
      <c r="E2663" s="1">
        <v>43301</v>
      </c>
      <c r="F2663">
        <v>1.8456999999999999</v>
      </c>
      <c r="G2663" s="1">
        <v>40408</v>
      </c>
      <c r="H2663">
        <v>0.34547</v>
      </c>
      <c r="I2663" s="1">
        <v>43297</v>
      </c>
      <c r="J2663">
        <v>2796.5</v>
      </c>
      <c r="K2663" s="1">
        <v>43297</v>
      </c>
      <c r="L2663">
        <v>2800.5</v>
      </c>
      <c r="M2663" s="1">
        <v>43298</v>
      </c>
      <c r="N2663">
        <v>4</v>
      </c>
      <c r="O2663" s="2">
        <v>43297</v>
      </c>
      <c r="P2663" t="s">
        <v>72</v>
      </c>
      <c r="Q2663" s="2">
        <v>43364</v>
      </c>
      <c r="R2663" s="13"/>
      <c r="S2663" s="1">
        <v>43297</v>
      </c>
      <c r="T2663" t="s">
        <v>73</v>
      </c>
      <c r="U2663" s="2">
        <v>43455</v>
      </c>
      <c r="V2663" s="13"/>
      <c r="AC2663" s="1">
        <v>43332</v>
      </c>
      <c r="AD2663">
        <v>4228.1400000000003</v>
      </c>
    </row>
    <row r="2664" spans="1:30" x14ac:dyDescent="0.25">
      <c r="A2664" s="1">
        <v>43304</v>
      </c>
      <c r="B2664">
        <v>5530.6549999999997</v>
      </c>
      <c r="C2664" s="1">
        <v>43304</v>
      </c>
      <c r="D2664">
        <v>2806.98</v>
      </c>
      <c r="E2664" s="1">
        <v>43304</v>
      </c>
      <c r="F2664">
        <v>1.8423</v>
      </c>
      <c r="G2664" s="1">
        <v>40409</v>
      </c>
      <c r="H2664">
        <v>0.33905999999999997</v>
      </c>
      <c r="I2664" s="1">
        <v>43298</v>
      </c>
      <c r="J2664">
        <v>2811.25</v>
      </c>
      <c r="K2664" s="1">
        <v>43298</v>
      </c>
      <c r="L2664">
        <v>2815.25</v>
      </c>
      <c r="M2664" s="1">
        <v>43299</v>
      </c>
      <c r="N2664">
        <v>4</v>
      </c>
      <c r="O2664" s="2">
        <v>43298</v>
      </c>
      <c r="P2664" t="s">
        <v>72</v>
      </c>
      <c r="Q2664" s="2">
        <v>43364</v>
      </c>
      <c r="R2664" s="13"/>
      <c r="S2664" s="1">
        <v>43298</v>
      </c>
      <c r="T2664" t="s">
        <v>73</v>
      </c>
      <c r="U2664" s="2">
        <v>43455</v>
      </c>
      <c r="V2664" s="13"/>
      <c r="AC2664" s="1">
        <v>43333</v>
      </c>
      <c r="AD2664">
        <v>4225.62</v>
      </c>
    </row>
    <row r="2665" spans="1:30" x14ac:dyDescent="0.25">
      <c r="A2665" s="1">
        <v>43305</v>
      </c>
      <c r="B2665">
        <v>5557.3739999999998</v>
      </c>
      <c r="C2665" s="1">
        <v>43305</v>
      </c>
      <c r="D2665">
        <v>2820.4</v>
      </c>
      <c r="E2665" s="1">
        <v>43305</v>
      </c>
      <c r="F2665">
        <v>1.8338999999999999</v>
      </c>
      <c r="G2665" s="1">
        <v>40410</v>
      </c>
      <c r="H2665">
        <v>0.32922000000000001</v>
      </c>
      <c r="I2665" s="1">
        <v>43299</v>
      </c>
      <c r="J2665">
        <v>2816</v>
      </c>
      <c r="K2665" s="1">
        <v>43299</v>
      </c>
      <c r="L2665">
        <v>2820</v>
      </c>
      <c r="M2665" s="1">
        <v>43300</v>
      </c>
      <c r="N2665">
        <v>3.9</v>
      </c>
      <c r="O2665" s="2">
        <v>43299</v>
      </c>
      <c r="P2665" t="s">
        <v>72</v>
      </c>
      <c r="Q2665" s="2">
        <v>43364</v>
      </c>
      <c r="R2665" s="13"/>
      <c r="S2665" s="1">
        <v>43299</v>
      </c>
      <c r="T2665" t="s">
        <v>73</v>
      </c>
      <c r="U2665" s="2">
        <v>43455</v>
      </c>
      <c r="V2665" s="13"/>
      <c r="AC2665" s="1">
        <v>43334</v>
      </c>
      <c r="AD2665">
        <v>4226.03</v>
      </c>
    </row>
    <row r="2666" spans="1:30" x14ac:dyDescent="0.25">
      <c r="A2666" s="1">
        <v>43306</v>
      </c>
      <c r="B2666">
        <v>5607.9930000000004</v>
      </c>
      <c r="C2666" s="1">
        <v>43306</v>
      </c>
      <c r="D2666">
        <v>2846.07</v>
      </c>
      <c r="E2666" s="1">
        <v>43306</v>
      </c>
      <c r="F2666">
        <v>1.8174000000000001</v>
      </c>
      <c r="G2666" s="1">
        <v>40413</v>
      </c>
      <c r="H2666">
        <v>0.3175</v>
      </c>
      <c r="I2666" s="1">
        <v>43300</v>
      </c>
      <c r="J2666">
        <v>2805.25</v>
      </c>
      <c r="K2666" s="1">
        <v>43300</v>
      </c>
      <c r="L2666">
        <v>2809.25</v>
      </c>
      <c r="M2666" s="1">
        <v>43301</v>
      </c>
      <c r="N2666">
        <v>3.8</v>
      </c>
      <c r="O2666" s="2">
        <v>43300</v>
      </c>
      <c r="P2666" t="s">
        <v>72</v>
      </c>
      <c r="Q2666" s="2">
        <v>43364</v>
      </c>
      <c r="R2666" s="13"/>
      <c r="S2666" s="1">
        <v>43300</v>
      </c>
      <c r="T2666" t="s">
        <v>73</v>
      </c>
      <c r="U2666" s="2">
        <v>43455</v>
      </c>
      <c r="V2666" s="13"/>
      <c r="AC2666" s="1">
        <v>43335</v>
      </c>
      <c r="AD2666">
        <v>4226.8500000000004</v>
      </c>
    </row>
    <row r="2667" spans="1:30" x14ac:dyDescent="0.25">
      <c r="A2667" s="1">
        <v>43307</v>
      </c>
      <c r="B2667">
        <v>5590.9939999999997</v>
      </c>
      <c r="C2667" s="1">
        <v>43307</v>
      </c>
      <c r="D2667">
        <v>2837.44</v>
      </c>
      <c r="E2667" s="1">
        <v>43307</v>
      </c>
      <c r="F2667">
        <v>1.823</v>
      </c>
      <c r="G2667" s="1">
        <v>40414</v>
      </c>
      <c r="H2667">
        <v>0.3075</v>
      </c>
      <c r="I2667" s="1">
        <v>43301</v>
      </c>
      <c r="J2667">
        <v>2800.75</v>
      </c>
      <c r="K2667" s="1">
        <v>43301</v>
      </c>
      <c r="L2667">
        <v>2804.5</v>
      </c>
      <c r="M2667" s="1">
        <v>43304</v>
      </c>
      <c r="N2667">
        <v>3.9</v>
      </c>
      <c r="O2667" s="2">
        <v>43301</v>
      </c>
      <c r="P2667" t="s">
        <v>72</v>
      </c>
      <c r="Q2667" s="2">
        <v>43364</v>
      </c>
      <c r="R2667" s="13"/>
      <c r="S2667" s="1">
        <v>43301</v>
      </c>
      <c r="T2667" t="s">
        <v>73</v>
      </c>
      <c r="U2667" s="2">
        <v>43455</v>
      </c>
      <c r="V2667" s="13"/>
      <c r="AC2667" s="1">
        <v>43336</v>
      </c>
      <c r="AD2667">
        <v>4226.91</v>
      </c>
    </row>
    <row r="2668" spans="1:30" x14ac:dyDescent="0.25">
      <c r="A2668" s="1">
        <v>43308</v>
      </c>
      <c r="B2668">
        <v>5554.3130000000001</v>
      </c>
      <c r="C2668" s="1">
        <v>43308</v>
      </c>
      <c r="D2668">
        <v>2818.82</v>
      </c>
      <c r="E2668" s="1">
        <v>43308</v>
      </c>
      <c r="F2668">
        <v>1.835</v>
      </c>
      <c r="G2668" s="1">
        <v>40415</v>
      </c>
      <c r="H2668">
        <v>0.30375000000000002</v>
      </c>
      <c r="I2668" s="1">
        <v>43304</v>
      </c>
      <c r="J2668">
        <v>2812</v>
      </c>
      <c r="K2668" s="1">
        <v>43304</v>
      </c>
      <c r="L2668">
        <v>2816</v>
      </c>
      <c r="M2668" s="1">
        <v>43305</v>
      </c>
      <c r="N2668">
        <v>3.9</v>
      </c>
      <c r="O2668" s="2">
        <v>43304</v>
      </c>
      <c r="P2668" t="s">
        <v>72</v>
      </c>
      <c r="Q2668" s="2">
        <v>43364</v>
      </c>
      <c r="R2668" s="13"/>
      <c r="S2668" s="1">
        <v>43304</v>
      </c>
      <c r="T2668" t="s">
        <v>73</v>
      </c>
      <c r="U2668" s="2">
        <v>43455</v>
      </c>
      <c r="V2668" s="13"/>
      <c r="AC2668" s="1">
        <v>43339</v>
      </c>
      <c r="AD2668">
        <v>4219.88</v>
      </c>
    </row>
    <row r="2669" spans="1:30" x14ac:dyDescent="0.25">
      <c r="A2669" s="1">
        <v>43311</v>
      </c>
      <c r="B2669">
        <v>5522.8090000000002</v>
      </c>
      <c r="C2669" s="1">
        <v>43311</v>
      </c>
      <c r="D2669">
        <v>2802.6</v>
      </c>
      <c r="E2669" s="1">
        <v>43311</v>
      </c>
      <c r="F2669">
        <v>1.8473000000000002</v>
      </c>
      <c r="G2669" s="1">
        <v>40416</v>
      </c>
      <c r="H2669">
        <v>0.29937999999999998</v>
      </c>
      <c r="I2669" s="1">
        <v>43305</v>
      </c>
      <c r="J2669">
        <v>2821</v>
      </c>
      <c r="K2669" s="1">
        <v>43305</v>
      </c>
      <c r="L2669">
        <v>2825</v>
      </c>
      <c r="M2669" s="1">
        <v>43306</v>
      </c>
      <c r="N2669">
        <v>4.0999999999999996</v>
      </c>
      <c r="O2669" s="2">
        <v>43305</v>
      </c>
      <c r="P2669" t="s">
        <v>72</v>
      </c>
      <c r="Q2669" s="2">
        <v>43364</v>
      </c>
      <c r="R2669" s="13"/>
      <c r="S2669" s="1">
        <v>43305</v>
      </c>
      <c r="T2669" t="s">
        <v>73</v>
      </c>
      <c r="U2669" s="2">
        <v>43455</v>
      </c>
      <c r="V2669" s="13"/>
      <c r="AC2669" s="1">
        <v>43340</v>
      </c>
      <c r="AD2669">
        <v>4219.37</v>
      </c>
    </row>
    <row r="2670" spans="1:30" x14ac:dyDescent="0.25">
      <c r="A2670" s="1">
        <v>43312</v>
      </c>
      <c r="B2670">
        <v>5549.9560000000001</v>
      </c>
      <c r="C2670" s="1">
        <v>43312</v>
      </c>
      <c r="D2670">
        <v>2816.29</v>
      </c>
      <c r="E2670" s="1">
        <v>43312</v>
      </c>
      <c r="F2670">
        <v>1.8387</v>
      </c>
      <c r="G2670" s="1">
        <v>40417</v>
      </c>
      <c r="H2670">
        <v>0.29687999999999998</v>
      </c>
      <c r="I2670" s="1">
        <v>43306</v>
      </c>
      <c r="J2670">
        <v>2841.25</v>
      </c>
      <c r="K2670" s="1">
        <v>43306</v>
      </c>
      <c r="L2670">
        <v>2845.5</v>
      </c>
      <c r="M2670" s="1">
        <v>43307</v>
      </c>
      <c r="N2670">
        <v>4</v>
      </c>
      <c r="O2670" s="2">
        <v>43306</v>
      </c>
      <c r="P2670" t="s">
        <v>72</v>
      </c>
      <c r="Q2670" s="2">
        <v>43364</v>
      </c>
      <c r="R2670" s="13"/>
      <c r="S2670" s="1">
        <v>43306</v>
      </c>
      <c r="T2670" t="s">
        <v>73</v>
      </c>
      <c r="U2670" s="2">
        <v>43455</v>
      </c>
      <c r="V2670" s="13"/>
      <c r="AC2670" s="1">
        <v>43341</v>
      </c>
      <c r="AD2670">
        <v>4210.8</v>
      </c>
    </row>
    <row r="2671" spans="1:30" x14ac:dyDescent="0.25">
      <c r="A2671" s="1">
        <v>43313</v>
      </c>
      <c r="B2671">
        <v>5544.1940000000004</v>
      </c>
      <c r="C2671" s="1">
        <v>43313</v>
      </c>
      <c r="D2671">
        <v>2813.36</v>
      </c>
      <c r="E2671" s="1">
        <v>43313</v>
      </c>
      <c r="F2671">
        <v>1.8395000000000001</v>
      </c>
      <c r="G2671" s="1">
        <v>40420</v>
      </c>
      <c r="H2671">
        <v>0.29687999999999998</v>
      </c>
      <c r="I2671" s="1">
        <v>43307</v>
      </c>
      <c r="J2671">
        <v>2842.5</v>
      </c>
      <c r="K2671" s="1">
        <v>43307</v>
      </c>
      <c r="L2671">
        <v>2846.5</v>
      </c>
      <c r="M2671" s="1">
        <v>43308</v>
      </c>
      <c r="N2671">
        <v>4</v>
      </c>
      <c r="O2671" s="2">
        <v>43307</v>
      </c>
      <c r="P2671" t="s">
        <v>72</v>
      </c>
      <c r="Q2671" s="2">
        <v>43364</v>
      </c>
      <c r="R2671" s="13"/>
      <c r="S2671" s="1">
        <v>43307</v>
      </c>
      <c r="T2671" t="s">
        <v>73</v>
      </c>
      <c r="U2671" s="2">
        <v>43455</v>
      </c>
      <c r="V2671" s="13"/>
      <c r="AC2671" s="1">
        <v>43342</v>
      </c>
      <c r="AD2671">
        <v>4218.82</v>
      </c>
    </row>
    <row r="2672" spans="1:30" x14ac:dyDescent="0.25">
      <c r="A2672" s="1">
        <v>43314</v>
      </c>
      <c r="B2672">
        <v>5572.0829999999996</v>
      </c>
      <c r="C2672" s="1">
        <v>43314</v>
      </c>
      <c r="D2672">
        <v>2827.22</v>
      </c>
      <c r="E2672" s="1">
        <v>43314</v>
      </c>
      <c r="F2672">
        <v>1.8310999999999999</v>
      </c>
      <c r="G2672" s="1">
        <v>40421</v>
      </c>
      <c r="H2672">
        <v>0.29563</v>
      </c>
      <c r="I2672" s="1">
        <v>43308</v>
      </c>
      <c r="J2672">
        <v>2817.5</v>
      </c>
      <c r="K2672" s="1">
        <v>43308</v>
      </c>
      <c r="L2672">
        <v>2821.5</v>
      </c>
      <c r="M2672" s="1">
        <v>43311</v>
      </c>
      <c r="N2672">
        <v>4</v>
      </c>
      <c r="O2672" s="2">
        <v>43308</v>
      </c>
      <c r="P2672" t="s">
        <v>72</v>
      </c>
      <c r="Q2672" s="2">
        <v>43364</v>
      </c>
      <c r="R2672" s="13"/>
      <c r="S2672" s="1">
        <v>43308</v>
      </c>
      <c r="T2672" t="s">
        <v>73</v>
      </c>
      <c r="U2672" s="2">
        <v>43455</v>
      </c>
      <c r="V2672" s="13"/>
      <c r="AC2672" s="1">
        <v>43343</v>
      </c>
      <c r="AD2672">
        <v>4218.6899999999996</v>
      </c>
    </row>
    <row r="2673" spans="1:30" x14ac:dyDescent="0.25">
      <c r="A2673" s="1">
        <v>43315</v>
      </c>
      <c r="B2673">
        <v>5598.7120000000004</v>
      </c>
      <c r="C2673" s="1">
        <v>43315</v>
      </c>
      <c r="D2673">
        <v>2840.35</v>
      </c>
      <c r="E2673" s="1">
        <v>43315</v>
      </c>
      <c r="F2673">
        <v>1.8248</v>
      </c>
      <c r="G2673" s="1">
        <v>40422</v>
      </c>
      <c r="H2673">
        <v>0.29563</v>
      </c>
      <c r="I2673" s="1">
        <v>43311</v>
      </c>
      <c r="J2673">
        <v>2803.25</v>
      </c>
      <c r="K2673" s="1">
        <v>43311</v>
      </c>
      <c r="L2673">
        <v>2807.25</v>
      </c>
      <c r="M2673" s="1">
        <v>43312</v>
      </c>
      <c r="N2673">
        <v>4.0999999999999996</v>
      </c>
      <c r="O2673" s="2">
        <v>43311</v>
      </c>
      <c r="P2673" t="s">
        <v>72</v>
      </c>
      <c r="Q2673" s="2">
        <v>43364</v>
      </c>
      <c r="R2673" s="13"/>
      <c r="S2673" s="1">
        <v>43311</v>
      </c>
      <c r="T2673" t="s">
        <v>73</v>
      </c>
      <c r="U2673" s="2">
        <v>43455</v>
      </c>
      <c r="V2673" s="13"/>
      <c r="AC2673" s="9">
        <v>43347</v>
      </c>
      <c r="AD2673" s="8">
        <v>4218.62</v>
      </c>
    </row>
    <row r="2674" spans="1:30" x14ac:dyDescent="0.25">
      <c r="A2674" s="1">
        <v>43318</v>
      </c>
      <c r="B2674">
        <v>5619.0519999999997</v>
      </c>
      <c r="C2674" s="1">
        <v>43318</v>
      </c>
      <c r="D2674">
        <v>2850.4</v>
      </c>
      <c r="E2674" s="1">
        <v>43318</v>
      </c>
      <c r="F2674">
        <v>1.8191000000000002</v>
      </c>
      <c r="G2674" s="1">
        <v>40423</v>
      </c>
      <c r="H2674">
        <v>0.29437999999999998</v>
      </c>
      <c r="I2674" s="1">
        <v>43312</v>
      </c>
      <c r="J2674">
        <v>2817</v>
      </c>
      <c r="K2674" s="1">
        <v>43312</v>
      </c>
      <c r="L2674">
        <v>2821.25</v>
      </c>
      <c r="M2674" s="1">
        <v>43313</v>
      </c>
      <c r="N2674">
        <v>4.2</v>
      </c>
      <c r="O2674" s="2">
        <v>43312</v>
      </c>
      <c r="P2674" t="s">
        <v>72</v>
      </c>
      <c r="Q2674" s="2">
        <v>43364</v>
      </c>
      <c r="R2674" s="13"/>
      <c r="S2674" s="1">
        <v>43312</v>
      </c>
      <c r="T2674" t="s">
        <v>73</v>
      </c>
      <c r="U2674" s="2">
        <v>43455</v>
      </c>
      <c r="V2674" s="13"/>
      <c r="AC2674" s="10">
        <v>43348</v>
      </c>
      <c r="AD2674" s="8">
        <v>4217.5200000000004</v>
      </c>
    </row>
    <row r="2675" spans="1:30" x14ac:dyDescent="0.25">
      <c r="A2675" s="1">
        <v>43319</v>
      </c>
      <c r="B2675">
        <v>5634.9759999999997</v>
      </c>
      <c r="C2675" s="1">
        <v>43319</v>
      </c>
      <c r="D2675">
        <v>2858.45</v>
      </c>
      <c r="E2675" s="1">
        <v>43319</v>
      </c>
      <c r="F2675">
        <v>1.8140000000000001</v>
      </c>
      <c r="G2675" s="1">
        <v>40424</v>
      </c>
      <c r="H2675">
        <v>0.29281000000000001</v>
      </c>
      <c r="I2675" s="1">
        <v>43313</v>
      </c>
      <c r="J2675">
        <v>2810.75</v>
      </c>
      <c r="K2675" s="1">
        <v>43313</v>
      </c>
      <c r="L2675">
        <v>2815</v>
      </c>
      <c r="M2675" s="1">
        <v>43314</v>
      </c>
      <c r="N2675">
        <v>4.2</v>
      </c>
      <c r="O2675" s="2">
        <v>43313</v>
      </c>
      <c r="P2675" t="s">
        <v>72</v>
      </c>
      <c r="Q2675" s="2">
        <v>43364</v>
      </c>
      <c r="R2675" s="13"/>
      <c r="S2675" s="1">
        <v>43313</v>
      </c>
      <c r="T2675" t="s">
        <v>73</v>
      </c>
      <c r="U2675" s="2">
        <v>43455</v>
      </c>
      <c r="V2675" s="13"/>
      <c r="AC2675" s="10">
        <v>43349</v>
      </c>
      <c r="AD2675" s="8">
        <v>4214.63</v>
      </c>
    </row>
    <row r="2676" spans="1:30" x14ac:dyDescent="0.25">
      <c r="A2676" s="1">
        <v>43320</v>
      </c>
      <c r="B2676">
        <v>5633.6660000000002</v>
      </c>
      <c r="C2676" s="1">
        <v>43320</v>
      </c>
      <c r="D2676">
        <v>2857.7</v>
      </c>
      <c r="E2676" s="1">
        <v>43320</v>
      </c>
      <c r="F2676">
        <v>1.8151000000000002</v>
      </c>
      <c r="G2676" s="1">
        <v>40428</v>
      </c>
      <c r="H2676">
        <v>0.29187999999999997</v>
      </c>
      <c r="I2676" s="1">
        <v>43314</v>
      </c>
      <c r="J2676">
        <v>2828.5</v>
      </c>
      <c r="K2676" s="1">
        <v>43314</v>
      </c>
      <c r="L2676">
        <v>2832.5</v>
      </c>
      <c r="M2676" s="1">
        <v>43315</v>
      </c>
      <c r="N2676">
        <v>4.2</v>
      </c>
      <c r="O2676" s="2">
        <v>43314</v>
      </c>
      <c r="P2676" t="s">
        <v>72</v>
      </c>
      <c r="Q2676" s="2">
        <v>43364</v>
      </c>
      <c r="R2676" s="13"/>
      <c r="S2676" s="1">
        <v>43314</v>
      </c>
      <c r="T2676" t="s">
        <v>73</v>
      </c>
      <c r="U2676" s="2">
        <v>43455</v>
      </c>
      <c r="V2676" s="13"/>
      <c r="AC2676" s="10">
        <v>43350</v>
      </c>
      <c r="AD2676" s="8">
        <v>4212.33</v>
      </c>
    </row>
    <row r="2677" spans="1:30" x14ac:dyDescent="0.25">
      <c r="A2677" s="1">
        <v>43321</v>
      </c>
      <c r="B2677">
        <v>5627.0029999999997</v>
      </c>
      <c r="C2677" s="1">
        <v>43321</v>
      </c>
      <c r="D2677">
        <v>2853.58</v>
      </c>
      <c r="E2677" s="1">
        <v>43321</v>
      </c>
      <c r="F2677">
        <v>1.8203</v>
      </c>
      <c r="G2677" s="1">
        <v>40429</v>
      </c>
      <c r="H2677">
        <v>0.29249999999999998</v>
      </c>
      <c r="I2677" s="1">
        <v>43315</v>
      </c>
      <c r="J2677">
        <v>2839.5</v>
      </c>
      <c r="K2677" s="1">
        <v>43315</v>
      </c>
      <c r="L2677">
        <v>2843.75</v>
      </c>
      <c r="M2677" s="1">
        <v>43318</v>
      </c>
      <c r="N2677">
        <v>4.2</v>
      </c>
      <c r="O2677" s="2">
        <v>43315</v>
      </c>
      <c r="P2677" t="s">
        <v>72</v>
      </c>
      <c r="Q2677" s="2">
        <v>43364</v>
      </c>
      <c r="R2677" s="13"/>
      <c r="S2677" s="1">
        <v>43315</v>
      </c>
      <c r="T2677" t="s">
        <v>73</v>
      </c>
      <c r="U2677" s="2">
        <v>43455</v>
      </c>
      <c r="V2677" s="13"/>
      <c r="AC2677" s="10">
        <v>43353</v>
      </c>
      <c r="AD2677" s="8">
        <v>4214.0200000000004</v>
      </c>
    </row>
    <row r="2678" spans="1:30" x14ac:dyDescent="0.25">
      <c r="A2678" s="1">
        <v>43322</v>
      </c>
      <c r="B2678">
        <v>5588.6589999999997</v>
      </c>
      <c r="C2678" s="1">
        <v>43322</v>
      </c>
      <c r="D2678">
        <v>2833.28</v>
      </c>
      <c r="E2678" s="1">
        <v>43322</v>
      </c>
      <c r="F2678">
        <v>1.8363</v>
      </c>
      <c r="G2678" s="1">
        <v>40430</v>
      </c>
      <c r="H2678">
        <v>0.29249999999999998</v>
      </c>
      <c r="I2678" s="1">
        <v>43318</v>
      </c>
      <c r="J2678">
        <v>2850</v>
      </c>
      <c r="K2678" s="1">
        <v>43318</v>
      </c>
      <c r="L2678">
        <v>2854.25</v>
      </c>
      <c r="M2678" s="1">
        <v>43319</v>
      </c>
      <c r="N2678">
        <v>4.3</v>
      </c>
      <c r="O2678" s="2">
        <v>43318</v>
      </c>
      <c r="P2678" t="s">
        <v>72</v>
      </c>
      <c r="Q2678" s="2">
        <v>43364</v>
      </c>
      <c r="R2678" s="13"/>
      <c r="S2678" s="1">
        <v>43318</v>
      </c>
      <c r="T2678" t="s">
        <v>73</v>
      </c>
      <c r="U2678" s="2">
        <v>43455</v>
      </c>
      <c r="V2678" s="13"/>
      <c r="AC2678" s="10">
        <v>43354</v>
      </c>
      <c r="AD2678" s="8">
        <v>4215.1499999999996</v>
      </c>
    </row>
    <row r="2679" spans="1:30" x14ac:dyDescent="0.25">
      <c r="A2679" s="1">
        <v>43325</v>
      </c>
      <c r="B2679">
        <v>5566.3609999999999</v>
      </c>
      <c r="C2679" s="1">
        <v>43325</v>
      </c>
      <c r="D2679">
        <v>2821.93</v>
      </c>
      <c r="E2679" s="1">
        <v>43325</v>
      </c>
      <c r="F2679">
        <v>1.8449</v>
      </c>
      <c r="G2679" s="1">
        <v>40431</v>
      </c>
      <c r="H2679">
        <v>0.29219000000000001</v>
      </c>
      <c r="I2679" s="1">
        <v>43319</v>
      </c>
      <c r="J2679">
        <v>2859.75</v>
      </c>
      <c r="K2679" s="1">
        <v>43319</v>
      </c>
      <c r="L2679">
        <v>2864</v>
      </c>
      <c r="M2679" s="1">
        <v>43320</v>
      </c>
      <c r="N2679">
        <v>4.2</v>
      </c>
      <c r="O2679" s="2">
        <v>43319</v>
      </c>
      <c r="P2679" t="s">
        <v>72</v>
      </c>
      <c r="Q2679" s="2">
        <v>43364</v>
      </c>
      <c r="R2679" s="13"/>
      <c r="S2679" s="1">
        <v>43319</v>
      </c>
      <c r="T2679" t="s">
        <v>73</v>
      </c>
      <c r="U2679" s="2">
        <v>43455</v>
      </c>
      <c r="V2679" s="13"/>
      <c r="AC2679" s="10">
        <v>43355</v>
      </c>
      <c r="AD2679" s="8">
        <v>4214.97</v>
      </c>
    </row>
    <row r="2680" spans="1:30" x14ac:dyDescent="0.25">
      <c r="A2680" s="1">
        <v>43326</v>
      </c>
      <c r="B2680">
        <v>5602.4139999999998</v>
      </c>
      <c r="C2680" s="1">
        <v>43326</v>
      </c>
      <c r="D2680">
        <v>2839.96</v>
      </c>
      <c r="E2680" s="1">
        <v>43326</v>
      </c>
      <c r="F2680">
        <v>1.8336999999999999</v>
      </c>
      <c r="G2680" s="1">
        <v>40434</v>
      </c>
      <c r="H2680">
        <v>0.29219000000000001</v>
      </c>
      <c r="I2680" s="1">
        <v>43320</v>
      </c>
      <c r="J2680">
        <v>2855.25</v>
      </c>
      <c r="K2680" s="1">
        <v>43320</v>
      </c>
      <c r="L2680">
        <v>2859.5</v>
      </c>
      <c r="M2680" s="1">
        <v>43321</v>
      </c>
      <c r="N2680">
        <v>4.2</v>
      </c>
      <c r="O2680" s="2">
        <v>43320</v>
      </c>
      <c r="P2680" t="s">
        <v>72</v>
      </c>
      <c r="Q2680" s="2">
        <v>43364</v>
      </c>
      <c r="R2680" s="13"/>
      <c r="S2680" s="1">
        <v>43320</v>
      </c>
      <c r="T2680" t="s">
        <v>73</v>
      </c>
      <c r="U2680" s="2">
        <v>43455</v>
      </c>
      <c r="V2680" s="13"/>
      <c r="AC2680" s="10">
        <v>43356</v>
      </c>
      <c r="AD2680" s="8">
        <v>4211.46</v>
      </c>
    </row>
    <row r="2681" spans="1:30" x14ac:dyDescent="0.25">
      <c r="A2681" s="1">
        <v>43327</v>
      </c>
      <c r="B2681">
        <v>5560.8530000000001</v>
      </c>
      <c r="C2681" s="1">
        <v>43327</v>
      </c>
      <c r="D2681">
        <v>2818.37</v>
      </c>
      <c r="E2681" s="1">
        <v>43327</v>
      </c>
      <c r="F2681">
        <v>1.8494000000000002</v>
      </c>
      <c r="G2681" s="1">
        <v>40435</v>
      </c>
      <c r="H2681">
        <v>0.29187999999999997</v>
      </c>
      <c r="I2681" s="1">
        <v>43321</v>
      </c>
      <c r="J2681">
        <v>2853.75</v>
      </c>
      <c r="K2681" s="1">
        <v>43321</v>
      </c>
      <c r="L2681">
        <v>2858</v>
      </c>
      <c r="M2681" s="1">
        <v>43322</v>
      </c>
      <c r="N2681">
        <v>3.9</v>
      </c>
      <c r="O2681" s="2">
        <v>43321</v>
      </c>
      <c r="P2681" t="s">
        <v>72</v>
      </c>
      <c r="Q2681" s="2">
        <v>43364</v>
      </c>
      <c r="R2681" s="13"/>
      <c r="S2681" s="1">
        <v>43321</v>
      </c>
      <c r="T2681" t="s">
        <v>73</v>
      </c>
      <c r="U2681" s="2">
        <v>43455</v>
      </c>
      <c r="V2681" s="13"/>
      <c r="AC2681" s="10">
        <v>43357</v>
      </c>
      <c r="AD2681" s="8">
        <v>4210.88</v>
      </c>
    </row>
    <row r="2682" spans="1:30" x14ac:dyDescent="0.25">
      <c r="A2682" s="1">
        <v>43328</v>
      </c>
      <c r="B2682">
        <v>5606.5609999999997</v>
      </c>
      <c r="C2682" s="1">
        <v>43328</v>
      </c>
      <c r="D2682">
        <v>2840.69</v>
      </c>
      <c r="E2682" s="1">
        <v>43328</v>
      </c>
      <c r="F2682">
        <v>1.8368</v>
      </c>
      <c r="G2682" s="1">
        <v>40436</v>
      </c>
      <c r="H2682">
        <v>0.29203000000000001</v>
      </c>
      <c r="I2682" s="1">
        <v>43322</v>
      </c>
      <c r="J2682">
        <v>2836.75</v>
      </c>
      <c r="K2682" s="1">
        <v>43322</v>
      </c>
      <c r="L2682">
        <v>2840.75</v>
      </c>
      <c r="M2682" s="1">
        <v>43325</v>
      </c>
      <c r="N2682">
        <v>3.9</v>
      </c>
      <c r="O2682" s="2">
        <v>43322</v>
      </c>
      <c r="P2682" t="s">
        <v>72</v>
      </c>
      <c r="Q2682" s="2">
        <v>43364</v>
      </c>
      <c r="R2682" s="13"/>
      <c r="S2682" s="1">
        <v>43322</v>
      </c>
      <c r="T2682" t="s">
        <v>73</v>
      </c>
      <c r="U2682" s="2">
        <v>43455</v>
      </c>
      <c r="V2682" s="13"/>
      <c r="AC2682" s="10">
        <v>43360</v>
      </c>
      <c r="AD2682" s="8">
        <v>4216.1400000000003</v>
      </c>
    </row>
    <row r="2683" spans="1:30" x14ac:dyDescent="0.25">
      <c r="A2683" s="1">
        <v>43329</v>
      </c>
      <c r="B2683">
        <v>5625.6559999999999</v>
      </c>
      <c r="C2683" s="1">
        <v>43329</v>
      </c>
      <c r="D2683">
        <v>2850.13</v>
      </c>
      <c r="E2683" s="1">
        <v>43329</v>
      </c>
      <c r="F2683">
        <v>1.8313000000000001</v>
      </c>
      <c r="G2683" s="1">
        <v>40437</v>
      </c>
      <c r="H2683">
        <v>0.29141</v>
      </c>
      <c r="I2683" s="1">
        <v>43325</v>
      </c>
      <c r="J2683">
        <v>2825.5</v>
      </c>
      <c r="K2683" s="1">
        <v>43325</v>
      </c>
      <c r="L2683">
        <v>2829.5</v>
      </c>
      <c r="M2683" s="1">
        <v>43326</v>
      </c>
      <c r="N2683">
        <v>4</v>
      </c>
      <c r="O2683" s="2">
        <v>43325</v>
      </c>
      <c r="P2683" t="s">
        <v>72</v>
      </c>
      <c r="Q2683" s="2">
        <v>43364</v>
      </c>
      <c r="R2683" s="13"/>
      <c r="S2683" s="1">
        <v>43325</v>
      </c>
      <c r="T2683" t="s">
        <v>73</v>
      </c>
      <c r="U2683" s="2">
        <v>43455</v>
      </c>
      <c r="V2683" s="13"/>
      <c r="AC2683" s="10">
        <v>43361</v>
      </c>
      <c r="AD2683" s="8">
        <v>4218.1099999999997</v>
      </c>
    </row>
    <row r="2684" spans="1:30" x14ac:dyDescent="0.25">
      <c r="A2684" s="1">
        <v>43332</v>
      </c>
      <c r="B2684">
        <v>5639.5280000000002</v>
      </c>
      <c r="C2684" s="1">
        <v>43332</v>
      </c>
      <c r="D2684">
        <v>2857.05</v>
      </c>
      <c r="E2684" s="1">
        <v>43332</v>
      </c>
      <c r="F2684">
        <v>1.8275999999999999</v>
      </c>
      <c r="G2684" s="1">
        <v>40438</v>
      </c>
      <c r="H2684">
        <v>0.29155999999999999</v>
      </c>
      <c r="I2684" s="1">
        <v>43326</v>
      </c>
      <c r="J2684">
        <v>2841</v>
      </c>
      <c r="K2684" s="1">
        <v>43326</v>
      </c>
      <c r="L2684">
        <v>2845</v>
      </c>
      <c r="M2684" s="1">
        <v>43327</v>
      </c>
      <c r="N2684">
        <v>3.8</v>
      </c>
      <c r="O2684" s="2">
        <v>43326</v>
      </c>
      <c r="P2684" t="s">
        <v>72</v>
      </c>
      <c r="Q2684" s="2">
        <v>43364</v>
      </c>
      <c r="R2684" s="13"/>
      <c r="S2684" s="1">
        <v>43326</v>
      </c>
      <c r="T2684" t="s">
        <v>73</v>
      </c>
      <c r="U2684" s="2">
        <v>43455</v>
      </c>
      <c r="V2684" s="13"/>
      <c r="AC2684" s="10">
        <v>43362</v>
      </c>
      <c r="AD2684" s="8">
        <v>4217.54</v>
      </c>
    </row>
    <row r="2685" spans="1:30" x14ac:dyDescent="0.25">
      <c r="A2685" s="1">
        <v>43333</v>
      </c>
      <c r="B2685">
        <v>5651.393</v>
      </c>
      <c r="C2685" s="1">
        <v>43333</v>
      </c>
      <c r="D2685">
        <v>2862.96</v>
      </c>
      <c r="E2685" s="1">
        <v>43333</v>
      </c>
      <c r="F2685">
        <v>1.8243</v>
      </c>
      <c r="G2685" s="1">
        <v>40441</v>
      </c>
      <c r="H2685">
        <v>0.29031000000000001</v>
      </c>
      <c r="I2685" s="1">
        <v>43327</v>
      </c>
      <c r="J2685">
        <v>2821.25</v>
      </c>
      <c r="K2685" s="1">
        <v>43327</v>
      </c>
      <c r="L2685">
        <v>2825</v>
      </c>
      <c r="M2685" s="1">
        <v>43328</v>
      </c>
      <c r="N2685">
        <v>4</v>
      </c>
      <c r="O2685" s="2">
        <v>43327</v>
      </c>
      <c r="P2685" t="s">
        <v>72</v>
      </c>
      <c r="Q2685" s="2">
        <v>43364</v>
      </c>
      <c r="R2685" s="13"/>
      <c r="S2685" s="1">
        <v>43327</v>
      </c>
      <c r="T2685" t="s">
        <v>73</v>
      </c>
      <c r="U2685" s="2">
        <v>43455</v>
      </c>
      <c r="V2685" s="13"/>
      <c r="AC2685" s="10">
        <v>43363</v>
      </c>
      <c r="AD2685" s="8">
        <v>4213.83</v>
      </c>
    </row>
    <row r="2686" spans="1:30" x14ac:dyDescent="0.25">
      <c r="A2686" s="1">
        <v>43334</v>
      </c>
      <c r="B2686">
        <v>5649.3069999999998</v>
      </c>
      <c r="C2686" s="1">
        <v>43334</v>
      </c>
      <c r="D2686">
        <v>2861.82</v>
      </c>
      <c r="E2686" s="1">
        <v>43334</v>
      </c>
      <c r="F2686">
        <v>1.8258999999999999</v>
      </c>
      <c r="G2686" s="1">
        <v>40442</v>
      </c>
      <c r="H2686">
        <v>0.28969</v>
      </c>
      <c r="I2686" s="1">
        <v>43328</v>
      </c>
      <c r="J2686">
        <v>2844.75</v>
      </c>
      <c r="K2686" s="1">
        <v>43328</v>
      </c>
      <c r="L2686">
        <v>2848.75</v>
      </c>
      <c r="M2686" s="1">
        <v>43329</v>
      </c>
      <c r="N2686">
        <v>4.0999999999999996</v>
      </c>
      <c r="O2686" s="2">
        <v>43328</v>
      </c>
      <c r="P2686" t="s">
        <v>72</v>
      </c>
      <c r="Q2686" s="2">
        <v>43364</v>
      </c>
      <c r="R2686" s="13"/>
      <c r="S2686" s="1">
        <v>43328</v>
      </c>
      <c r="T2686" t="s">
        <v>73</v>
      </c>
      <c r="U2686" s="2">
        <v>43455</v>
      </c>
      <c r="V2686" s="13"/>
      <c r="AC2686" s="10">
        <v>43364</v>
      </c>
      <c r="AD2686" s="8">
        <v>4214.4399999999996</v>
      </c>
    </row>
    <row r="2687" spans="1:30" x14ac:dyDescent="0.25">
      <c r="A2687" s="1">
        <v>43335</v>
      </c>
      <c r="B2687">
        <v>5640.0969999999998</v>
      </c>
      <c r="C2687" s="1">
        <v>43335</v>
      </c>
      <c r="D2687">
        <v>2856.98</v>
      </c>
      <c r="E2687" s="1">
        <v>43335</v>
      </c>
      <c r="F2687">
        <v>1.8296999999999999</v>
      </c>
      <c r="G2687" s="1">
        <v>40443</v>
      </c>
      <c r="H2687">
        <v>0.28938000000000003</v>
      </c>
      <c r="I2687" s="1">
        <v>43329</v>
      </c>
      <c r="J2687">
        <v>2852.25</v>
      </c>
      <c r="K2687" s="1">
        <v>43329</v>
      </c>
      <c r="L2687">
        <v>2856.25</v>
      </c>
      <c r="M2687" s="1">
        <v>43332</v>
      </c>
      <c r="N2687">
        <v>4.0999999999999996</v>
      </c>
      <c r="O2687" s="2">
        <v>43329</v>
      </c>
      <c r="P2687" t="s">
        <v>72</v>
      </c>
      <c r="Q2687" s="2">
        <v>43364</v>
      </c>
      <c r="R2687" s="13"/>
      <c r="S2687" s="1">
        <v>43329</v>
      </c>
      <c r="T2687" t="s">
        <v>73</v>
      </c>
      <c r="U2687" s="2">
        <v>43455</v>
      </c>
      <c r="V2687" s="13"/>
      <c r="AC2687" s="10">
        <v>43367</v>
      </c>
      <c r="AD2687" s="8">
        <v>4218.91</v>
      </c>
    </row>
    <row r="2688" spans="1:30" x14ac:dyDescent="0.25">
      <c r="A2688" s="1">
        <v>43336</v>
      </c>
      <c r="B2688">
        <v>5675.1210000000001</v>
      </c>
      <c r="C2688" s="1">
        <v>43336</v>
      </c>
      <c r="D2688">
        <v>2874.69</v>
      </c>
      <c r="E2688" s="1">
        <v>43336</v>
      </c>
      <c r="F2688">
        <v>1.8186</v>
      </c>
      <c r="G2688" s="1">
        <v>40444</v>
      </c>
      <c r="H2688">
        <v>0.28938000000000003</v>
      </c>
      <c r="I2688" s="1">
        <v>43332</v>
      </c>
      <c r="J2688">
        <v>2858.5</v>
      </c>
      <c r="K2688" s="1">
        <v>43332</v>
      </c>
      <c r="L2688">
        <v>2862.75</v>
      </c>
      <c r="M2688" s="1">
        <v>43333</v>
      </c>
      <c r="N2688">
        <v>4.0999999999999996</v>
      </c>
      <c r="O2688" s="2">
        <v>43332</v>
      </c>
      <c r="P2688" t="s">
        <v>72</v>
      </c>
      <c r="Q2688" s="2">
        <v>43364</v>
      </c>
      <c r="R2688" s="13"/>
      <c r="S2688" s="1">
        <v>43332</v>
      </c>
      <c r="T2688" t="s">
        <v>73</v>
      </c>
      <c r="U2688" s="2">
        <v>43455</v>
      </c>
      <c r="V2688" s="13"/>
      <c r="AC2688" s="10">
        <v>43368</v>
      </c>
      <c r="AD2688" s="8">
        <v>4218.93</v>
      </c>
    </row>
    <row r="2689" spans="1:30" x14ac:dyDescent="0.25">
      <c r="A2689" s="1">
        <v>43339</v>
      </c>
      <c r="B2689">
        <v>5719.3019999999997</v>
      </c>
      <c r="C2689" s="1">
        <v>43339</v>
      </c>
      <c r="D2689">
        <v>2896.74</v>
      </c>
      <c r="E2689" s="1">
        <v>43339</v>
      </c>
      <c r="F2689">
        <v>1.8058999999999998</v>
      </c>
      <c r="G2689" s="1">
        <v>40445</v>
      </c>
      <c r="H2689">
        <v>0.28938000000000003</v>
      </c>
      <c r="I2689" s="1">
        <v>43333</v>
      </c>
      <c r="J2689">
        <v>2861.75</v>
      </c>
      <c r="K2689" s="1">
        <v>43333</v>
      </c>
      <c r="L2689">
        <v>2865.75</v>
      </c>
      <c r="M2689" s="1">
        <v>43334</v>
      </c>
      <c r="N2689">
        <v>4.0999999999999996</v>
      </c>
      <c r="O2689" s="2">
        <v>43333</v>
      </c>
      <c r="P2689" t="s">
        <v>72</v>
      </c>
      <c r="Q2689" s="2">
        <v>43364</v>
      </c>
      <c r="R2689" s="13"/>
      <c r="S2689" s="1">
        <v>43333</v>
      </c>
      <c r="T2689" t="s">
        <v>73</v>
      </c>
      <c r="U2689" s="2">
        <v>43455</v>
      </c>
      <c r="V2689" s="13"/>
      <c r="AC2689" s="10">
        <v>43369</v>
      </c>
      <c r="AD2689" s="8">
        <v>4217.6099999999997</v>
      </c>
    </row>
    <row r="2690" spans="1:30" x14ac:dyDescent="0.25">
      <c r="A2690" s="1">
        <v>43340</v>
      </c>
      <c r="B2690">
        <v>5720.8879999999999</v>
      </c>
      <c r="C2690" s="1">
        <v>43340</v>
      </c>
      <c r="D2690">
        <v>2897.52</v>
      </c>
      <c r="E2690" s="1">
        <v>43340</v>
      </c>
      <c r="F2690">
        <v>1.8031999999999999</v>
      </c>
      <c r="G2690" s="1">
        <v>40448</v>
      </c>
      <c r="H2690">
        <v>0.28938000000000003</v>
      </c>
      <c r="I2690" s="1">
        <v>43334</v>
      </c>
      <c r="J2690">
        <v>2861.25</v>
      </c>
      <c r="K2690" s="1">
        <v>43334</v>
      </c>
      <c r="L2690">
        <v>2865.25</v>
      </c>
      <c r="M2690" s="1">
        <v>43335</v>
      </c>
      <c r="N2690">
        <v>4.0999999999999996</v>
      </c>
      <c r="O2690" s="2">
        <v>43334</v>
      </c>
      <c r="P2690" t="s">
        <v>72</v>
      </c>
      <c r="Q2690" s="2">
        <v>43364</v>
      </c>
      <c r="R2690" s="13"/>
      <c r="S2690" s="1">
        <v>43334</v>
      </c>
      <c r="T2690" t="s">
        <v>73</v>
      </c>
      <c r="U2690" s="2">
        <v>43455</v>
      </c>
      <c r="V2690" s="13"/>
      <c r="AC2690" s="10">
        <v>43370</v>
      </c>
      <c r="AD2690" s="8">
        <v>4220.38</v>
      </c>
    </row>
    <row r="2691" spans="1:30" x14ac:dyDescent="0.25">
      <c r="A2691" s="1">
        <v>43341</v>
      </c>
      <c r="B2691">
        <v>5753.9979999999996</v>
      </c>
      <c r="C2691" s="1">
        <v>43341</v>
      </c>
      <c r="D2691">
        <v>2914.04</v>
      </c>
      <c r="E2691" s="1">
        <v>43341</v>
      </c>
      <c r="F2691">
        <v>1.794</v>
      </c>
      <c r="G2691" s="1">
        <v>40449</v>
      </c>
      <c r="H2691">
        <v>0.28938000000000003</v>
      </c>
      <c r="I2691" s="1">
        <v>43335</v>
      </c>
      <c r="J2691">
        <v>2858</v>
      </c>
      <c r="K2691" s="1">
        <v>43335</v>
      </c>
      <c r="L2691">
        <v>2862</v>
      </c>
      <c r="M2691" s="1">
        <v>43336</v>
      </c>
      <c r="N2691">
        <v>4.2</v>
      </c>
      <c r="O2691" s="2">
        <v>43335</v>
      </c>
      <c r="P2691" t="s">
        <v>72</v>
      </c>
      <c r="Q2691" s="2">
        <v>43364</v>
      </c>
      <c r="R2691" s="13"/>
      <c r="S2691" s="1">
        <v>43335</v>
      </c>
      <c r="T2691" t="s">
        <v>73</v>
      </c>
      <c r="U2691" s="2">
        <v>43455</v>
      </c>
      <c r="V2691" s="13"/>
      <c r="AC2691" s="10">
        <v>43371</v>
      </c>
      <c r="AD2691" s="8">
        <v>4220.33</v>
      </c>
    </row>
    <row r="2692" spans="1:30" x14ac:dyDescent="0.25">
      <c r="A2692" s="1">
        <v>43342</v>
      </c>
      <c r="B2692">
        <v>5729.4480000000003</v>
      </c>
      <c r="C2692" s="1">
        <v>43342</v>
      </c>
      <c r="D2692">
        <v>2901.13</v>
      </c>
      <c r="E2692" s="1">
        <v>43342</v>
      </c>
      <c r="F2692">
        <v>1.8029999999999999</v>
      </c>
      <c r="G2692" s="1">
        <v>40450</v>
      </c>
      <c r="H2692">
        <v>0.28999999999999998</v>
      </c>
      <c r="I2692" s="1">
        <v>43336</v>
      </c>
      <c r="J2692">
        <v>2876.75</v>
      </c>
      <c r="K2692" s="1">
        <v>43336</v>
      </c>
      <c r="L2692">
        <v>2881</v>
      </c>
      <c r="M2692" s="1">
        <v>43339</v>
      </c>
      <c r="N2692">
        <v>4.3</v>
      </c>
      <c r="O2692" s="2">
        <v>43336</v>
      </c>
      <c r="P2692" t="s">
        <v>72</v>
      </c>
      <c r="Q2692" s="2">
        <v>43364</v>
      </c>
      <c r="R2692" s="13"/>
      <c r="S2692" s="1">
        <v>43336</v>
      </c>
      <c r="T2692" t="s">
        <v>73</v>
      </c>
      <c r="U2692" s="2">
        <v>43455</v>
      </c>
      <c r="V2692" s="13"/>
      <c r="AC2692" s="10">
        <v>43374</v>
      </c>
      <c r="AD2692" s="8">
        <v>4220.03</v>
      </c>
    </row>
    <row r="2693" spans="1:30" x14ac:dyDescent="0.25">
      <c r="A2693" s="1">
        <v>43343</v>
      </c>
      <c r="B2693">
        <v>5730.8029999999999</v>
      </c>
      <c r="C2693" s="1">
        <v>43343</v>
      </c>
      <c r="D2693">
        <v>2901.52</v>
      </c>
      <c r="E2693" s="1">
        <v>43343</v>
      </c>
      <c r="F2693">
        <v>1.8041</v>
      </c>
      <c r="G2693" s="1">
        <v>40451</v>
      </c>
      <c r="H2693">
        <v>0.28999999999999998</v>
      </c>
      <c r="I2693" s="1">
        <v>43339</v>
      </c>
      <c r="J2693">
        <v>2898.5</v>
      </c>
      <c r="K2693" s="1">
        <v>43339</v>
      </c>
      <c r="L2693">
        <v>2902.75</v>
      </c>
      <c r="M2693" s="1">
        <v>43340</v>
      </c>
      <c r="N2693">
        <v>4.3</v>
      </c>
      <c r="O2693" s="2">
        <v>43339</v>
      </c>
      <c r="P2693" t="s">
        <v>72</v>
      </c>
      <c r="Q2693" s="2">
        <v>43364</v>
      </c>
      <c r="R2693" s="13"/>
      <c r="S2693" s="1">
        <v>43339</v>
      </c>
      <c r="T2693" t="s">
        <v>73</v>
      </c>
      <c r="U2693" s="2">
        <v>43455</v>
      </c>
      <c r="V2693" s="13"/>
      <c r="AC2693" s="10">
        <v>43375</v>
      </c>
      <c r="AD2693" s="8">
        <v>4220.3100000000004</v>
      </c>
    </row>
    <row r="2694" spans="1:30" x14ac:dyDescent="0.25">
      <c r="A2694" s="1">
        <v>43347</v>
      </c>
      <c r="B2694">
        <v>5721.8559999999998</v>
      </c>
      <c r="C2694" s="1">
        <v>43347</v>
      </c>
      <c r="D2694">
        <v>2896.72</v>
      </c>
      <c r="E2694" s="1">
        <v>43347</v>
      </c>
      <c r="F2694">
        <v>1.8075999999999999</v>
      </c>
      <c r="G2694" s="1">
        <v>40452</v>
      </c>
      <c r="H2694">
        <v>0.29063</v>
      </c>
      <c r="I2694" s="1">
        <v>43340</v>
      </c>
      <c r="J2694">
        <v>2899.25</v>
      </c>
      <c r="K2694" s="1">
        <v>43340</v>
      </c>
      <c r="L2694">
        <v>2903.5</v>
      </c>
      <c r="M2694" s="1">
        <v>43341</v>
      </c>
      <c r="N2694">
        <v>4.4000000000000004</v>
      </c>
      <c r="O2694" s="2">
        <v>43340</v>
      </c>
      <c r="P2694" t="s">
        <v>72</v>
      </c>
      <c r="Q2694" s="2">
        <v>43364</v>
      </c>
      <c r="R2694" s="13"/>
      <c r="S2694" s="1">
        <v>43340</v>
      </c>
      <c r="T2694" t="s">
        <v>73</v>
      </c>
      <c r="U2694" s="2">
        <v>43455</v>
      </c>
      <c r="V2694" s="13"/>
      <c r="AC2694" s="10">
        <v>43376</v>
      </c>
      <c r="AD2694" s="8">
        <v>4219.95</v>
      </c>
    </row>
    <row r="2695" spans="1:30" x14ac:dyDescent="0.25">
      <c r="A2695" s="1">
        <v>43348</v>
      </c>
      <c r="B2695">
        <v>5705.8590000000004</v>
      </c>
      <c r="C2695" s="1">
        <v>43348</v>
      </c>
      <c r="D2695">
        <v>2888.6</v>
      </c>
      <c r="E2695" s="1">
        <v>43348</v>
      </c>
      <c r="F2695">
        <v>1.8082</v>
      </c>
      <c r="G2695" s="1">
        <v>40455</v>
      </c>
      <c r="H2695">
        <v>0.29063</v>
      </c>
      <c r="I2695" s="1">
        <v>43341</v>
      </c>
      <c r="J2695">
        <v>2914.75</v>
      </c>
      <c r="K2695" s="1">
        <v>43341</v>
      </c>
      <c r="L2695">
        <v>2919</v>
      </c>
      <c r="M2695" s="1">
        <v>43342</v>
      </c>
      <c r="N2695">
        <v>4.4000000000000004</v>
      </c>
      <c r="O2695" s="2">
        <v>43341</v>
      </c>
      <c r="P2695" t="s">
        <v>72</v>
      </c>
      <c r="Q2695" s="2">
        <v>43364</v>
      </c>
      <c r="R2695" s="13"/>
      <c r="S2695" s="1">
        <v>43341</v>
      </c>
      <c r="T2695" t="s">
        <v>73</v>
      </c>
      <c r="U2695" s="2">
        <v>43455</v>
      </c>
      <c r="V2695" s="13"/>
      <c r="AC2695" s="10">
        <v>43377</v>
      </c>
      <c r="AD2695" s="8">
        <v>4222.72</v>
      </c>
    </row>
    <row r="2696" spans="1:30" x14ac:dyDescent="0.25">
      <c r="A2696" s="1">
        <v>43349</v>
      </c>
      <c r="B2696">
        <v>5686.701</v>
      </c>
      <c r="C2696" s="1">
        <v>43349</v>
      </c>
      <c r="D2696">
        <v>2878.05</v>
      </c>
      <c r="E2696" s="1">
        <v>43349</v>
      </c>
      <c r="F2696">
        <v>1.8186</v>
      </c>
      <c r="G2696" s="1">
        <v>40456</v>
      </c>
      <c r="H2696">
        <v>0.28999999999999998</v>
      </c>
      <c r="I2696" s="1">
        <v>43342</v>
      </c>
      <c r="J2696">
        <v>2902</v>
      </c>
      <c r="K2696" s="1">
        <v>43342</v>
      </c>
      <c r="L2696">
        <v>2906.5</v>
      </c>
      <c r="M2696" s="1">
        <v>43343</v>
      </c>
      <c r="N2696">
        <v>4.4000000000000004</v>
      </c>
      <c r="O2696" s="2">
        <v>43342</v>
      </c>
      <c r="P2696" t="s">
        <v>72</v>
      </c>
      <c r="Q2696" s="2">
        <v>43364</v>
      </c>
      <c r="R2696" s="13"/>
      <c r="S2696" s="1">
        <v>43342</v>
      </c>
      <c r="T2696" t="s">
        <v>73</v>
      </c>
      <c r="U2696" s="2">
        <v>43455</v>
      </c>
      <c r="V2696" s="13"/>
      <c r="AC2696" s="10">
        <v>43378</v>
      </c>
      <c r="AD2696" s="8">
        <v>4216.24</v>
      </c>
    </row>
    <row r="2697" spans="1:30" x14ac:dyDescent="0.25">
      <c r="A2697" s="1">
        <v>43350</v>
      </c>
      <c r="B2697">
        <v>5674.58</v>
      </c>
      <c r="C2697" s="1">
        <v>43350</v>
      </c>
      <c r="D2697">
        <v>2871.68</v>
      </c>
      <c r="E2697" s="1">
        <v>43350</v>
      </c>
      <c r="F2697">
        <v>1.8229</v>
      </c>
      <c r="G2697" s="1">
        <v>40457</v>
      </c>
      <c r="H2697">
        <v>0.28969</v>
      </c>
      <c r="I2697" s="1">
        <v>43343</v>
      </c>
      <c r="J2697">
        <v>2902</v>
      </c>
      <c r="K2697" s="1">
        <v>43343</v>
      </c>
      <c r="L2697">
        <v>2906.5</v>
      </c>
      <c r="M2697" s="1">
        <v>43347</v>
      </c>
      <c r="N2697">
        <v>4.5999999999999996</v>
      </c>
      <c r="O2697" s="2">
        <v>43343</v>
      </c>
      <c r="P2697" t="s">
        <v>72</v>
      </c>
      <c r="Q2697" s="2">
        <v>43364</v>
      </c>
      <c r="R2697" s="13"/>
      <c r="S2697" s="1">
        <v>43343</v>
      </c>
      <c r="T2697" t="s">
        <v>73</v>
      </c>
      <c r="U2697" s="2">
        <v>43455</v>
      </c>
      <c r="V2697" s="13"/>
      <c r="AC2697" s="10">
        <v>43381</v>
      </c>
      <c r="AD2697" s="8">
        <v>4214.95</v>
      </c>
    </row>
    <row r="2698" spans="1:30" x14ac:dyDescent="0.25">
      <c r="A2698" s="1">
        <v>43353</v>
      </c>
      <c r="B2698">
        <v>5685.3389999999999</v>
      </c>
      <c r="C2698" s="1">
        <v>43353</v>
      </c>
      <c r="D2698">
        <v>2877.13</v>
      </c>
      <c r="E2698" s="1">
        <v>43353</v>
      </c>
      <c r="F2698">
        <v>1.8191000000000002</v>
      </c>
      <c r="G2698" s="1">
        <v>40458</v>
      </c>
      <c r="H2698">
        <v>0.28905999999999998</v>
      </c>
      <c r="I2698" s="1">
        <v>43347</v>
      </c>
      <c r="J2698">
        <v>2898.25</v>
      </c>
      <c r="K2698" s="1">
        <v>43347</v>
      </c>
      <c r="L2698">
        <v>2903</v>
      </c>
      <c r="M2698" s="1">
        <v>43348</v>
      </c>
      <c r="N2698">
        <v>4.5999999999999996</v>
      </c>
      <c r="O2698" s="2">
        <v>43347</v>
      </c>
      <c r="P2698" t="s">
        <v>72</v>
      </c>
      <c r="Q2698" s="2">
        <v>43364</v>
      </c>
      <c r="R2698" s="13"/>
      <c r="S2698" s="1">
        <v>43347</v>
      </c>
      <c r="T2698" t="s">
        <v>73</v>
      </c>
      <c r="U2698" s="2">
        <v>43455</v>
      </c>
      <c r="V2698" s="13"/>
      <c r="AC2698" s="10">
        <v>43382</v>
      </c>
      <c r="AD2698" s="8">
        <v>4213.18</v>
      </c>
    </row>
    <row r="2699" spans="1:30" x14ac:dyDescent="0.25">
      <c r="A2699" s="1">
        <v>43354</v>
      </c>
      <c r="B2699">
        <v>5706.9880000000003</v>
      </c>
      <c r="C2699" s="1">
        <v>43354</v>
      </c>
      <c r="D2699">
        <v>2887.89</v>
      </c>
      <c r="E2699" s="1">
        <v>43354</v>
      </c>
      <c r="F2699">
        <v>1.8134999999999999</v>
      </c>
      <c r="G2699" s="1">
        <v>40459</v>
      </c>
      <c r="H2699">
        <v>0.28905999999999998</v>
      </c>
      <c r="I2699" s="1">
        <v>43348</v>
      </c>
      <c r="J2699">
        <v>2888.25</v>
      </c>
      <c r="K2699" s="1">
        <v>43348</v>
      </c>
      <c r="L2699">
        <v>2893</v>
      </c>
      <c r="M2699" s="1">
        <v>43349</v>
      </c>
      <c r="N2699">
        <v>4.5999999999999996</v>
      </c>
      <c r="O2699" s="2">
        <v>43348</v>
      </c>
      <c r="P2699" t="s">
        <v>72</v>
      </c>
      <c r="Q2699" s="2">
        <v>43364</v>
      </c>
      <c r="R2699" s="13"/>
      <c r="S2699" s="1">
        <v>43348</v>
      </c>
      <c r="T2699" t="s">
        <v>73</v>
      </c>
      <c r="U2699" s="2">
        <v>43455</v>
      </c>
      <c r="V2699" s="13"/>
      <c r="AC2699" s="10">
        <v>43383</v>
      </c>
      <c r="AD2699" s="8">
        <v>4177.8599999999997</v>
      </c>
    </row>
    <row r="2700" spans="1:30" x14ac:dyDescent="0.25">
      <c r="A2700" s="1">
        <v>43355</v>
      </c>
      <c r="B2700">
        <v>5709.08</v>
      </c>
      <c r="C2700" s="1">
        <v>43355</v>
      </c>
      <c r="D2700">
        <v>2888.92</v>
      </c>
      <c r="E2700" s="1">
        <v>43355</v>
      </c>
      <c r="F2700">
        <v>1.8132000000000001</v>
      </c>
      <c r="G2700" s="1">
        <v>40463</v>
      </c>
      <c r="H2700">
        <v>0.28905999999999998</v>
      </c>
      <c r="I2700" s="1">
        <v>43349</v>
      </c>
      <c r="J2700">
        <v>2879</v>
      </c>
      <c r="K2700" s="1">
        <v>43349</v>
      </c>
      <c r="L2700">
        <v>2883.75</v>
      </c>
      <c r="M2700" s="1">
        <v>43350</v>
      </c>
      <c r="N2700">
        <v>4.5999999999999996</v>
      </c>
      <c r="O2700" s="2">
        <v>43349</v>
      </c>
      <c r="P2700" t="s">
        <v>72</v>
      </c>
      <c r="Q2700" s="2">
        <v>43364</v>
      </c>
      <c r="R2700" s="13"/>
      <c r="S2700" s="1">
        <v>43349</v>
      </c>
      <c r="T2700" t="s">
        <v>73</v>
      </c>
      <c r="U2700" s="2">
        <v>43455</v>
      </c>
      <c r="V2700" s="13"/>
      <c r="AC2700" s="17">
        <v>43384</v>
      </c>
      <c r="AD2700" s="17">
        <v>4052.78</v>
      </c>
    </row>
    <row r="2701" spans="1:30" x14ac:dyDescent="0.25">
      <c r="A2701" s="1">
        <v>43356</v>
      </c>
      <c r="B2701">
        <v>5740.7520000000004</v>
      </c>
      <c r="C2701" s="1">
        <v>43356</v>
      </c>
      <c r="D2701">
        <v>2904.18</v>
      </c>
      <c r="E2701" s="1">
        <v>43356</v>
      </c>
      <c r="F2701">
        <v>1.8068</v>
      </c>
      <c r="G2701" s="1">
        <v>40464</v>
      </c>
      <c r="H2701">
        <v>0.28905999999999998</v>
      </c>
      <c r="I2701" s="1">
        <v>43350</v>
      </c>
      <c r="J2701">
        <v>2874.75</v>
      </c>
      <c r="K2701" s="1">
        <v>43350</v>
      </c>
      <c r="L2701">
        <v>2879.25</v>
      </c>
      <c r="M2701" s="1">
        <v>43353</v>
      </c>
      <c r="N2701">
        <v>4.7</v>
      </c>
      <c r="O2701" s="2">
        <v>43350</v>
      </c>
      <c r="P2701" t="s">
        <v>72</v>
      </c>
      <c r="Q2701" s="2">
        <v>43364</v>
      </c>
      <c r="R2701" s="13"/>
      <c r="S2701" s="1">
        <v>43350</v>
      </c>
      <c r="T2701" t="s">
        <v>73</v>
      </c>
      <c r="U2701" s="2">
        <v>43455</v>
      </c>
      <c r="V2701" s="13"/>
      <c r="AC2701" s="17">
        <v>43385</v>
      </c>
      <c r="AD2701" s="17">
        <v>4162.42</v>
      </c>
    </row>
    <row r="2702" spans="1:30" x14ac:dyDescent="0.25">
      <c r="A2702" s="1">
        <v>43357</v>
      </c>
      <c r="B2702">
        <v>5743.1880000000001</v>
      </c>
      <c r="C2702" s="1">
        <v>43357</v>
      </c>
      <c r="D2702">
        <v>2904.98</v>
      </c>
      <c r="E2702" s="1">
        <v>43357</v>
      </c>
      <c r="F2702">
        <v>1.8027</v>
      </c>
      <c r="G2702" s="1">
        <v>40465</v>
      </c>
      <c r="H2702">
        <v>0.28905999999999998</v>
      </c>
      <c r="I2702" s="1">
        <v>43353</v>
      </c>
      <c r="J2702">
        <v>2880.25</v>
      </c>
      <c r="K2702" s="1">
        <v>43353</v>
      </c>
      <c r="L2702">
        <v>2885</v>
      </c>
      <c r="M2702" s="1">
        <v>43354</v>
      </c>
      <c r="N2702">
        <v>4.7</v>
      </c>
      <c r="O2702" s="2">
        <v>43353</v>
      </c>
      <c r="P2702" t="s">
        <v>72</v>
      </c>
      <c r="Q2702" s="2">
        <v>43364</v>
      </c>
      <c r="R2702" s="13"/>
      <c r="S2702" s="1">
        <v>43353</v>
      </c>
      <c r="T2702" t="s">
        <v>73</v>
      </c>
      <c r="U2702" s="2">
        <v>43455</v>
      </c>
      <c r="V2702" s="13"/>
      <c r="AC2702" s="17">
        <v>43388</v>
      </c>
      <c r="AD2702" s="17">
        <v>4144.09</v>
      </c>
    </row>
    <row r="2703" spans="1:30" x14ac:dyDescent="0.25">
      <c r="A2703" s="1">
        <v>43360</v>
      </c>
      <c r="B2703">
        <v>5711.2950000000001</v>
      </c>
      <c r="C2703" s="1">
        <v>43360</v>
      </c>
      <c r="D2703">
        <v>2888.8</v>
      </c>
      <c r="E2703" s="1">
        <v>43360</v>
      </c>
      <c r="F2703">
        <v>1.8121</v>
      </c>
      <c r="G2703" s="1">
        <v>40466</v>
      </c>
      <c r="H2703">
        <v>0.28905999999999998</v>
      </c>
      <c r="I2703" s="1">
        <v>43354</v>
      </c>
      <c r="J2703">
        <v>2889.75</v>
      </c>
      <c r="K2703" s="1">
        <v>43354</v>
      </c>
      <c r="L2703">
        <v>2894.5</v>
      </c>
      <c r="M2703" s="1">
        <v>43355</v>
      </c>
      <c r="N2703">
        <v>5</v>
      </c>
      <c r="O2703" s="2">
        <v>43354</v>
      </c>
      <c r="P2703" t="s">
        <v>72</v>
      </c>
      <c r="Q2703" s="2">
        <v>43364</v>
      </c>
      <c r="R2703" s="13"/>
      <c r="S2703" s="1">
        <v>43354</v>
      </c>
      <c r="T2703" t="s">
        <v>73</v>
      </c>
      <c r="U2703" s="2">
        <v>43455</v>
      </c>
      <c r="V2703" s="13"/>
      <c r="AC2703" s="17">
        <v>43389</v>
      </c>
      <c r="AD2703" s="17">
        <v>4192.93</v>
      </c>
    </row>
    <row r="2704" spans="1:30" x14ac:dyDescent="0.25">
      <c r="A2704" s="1">
        <v>43361</v>
      </c>
      <c r="B2704">
        <v>5742.1819999999998</v>
      </c>
      <c r="C2704" s="1">
        <v>43361</v>
      </c>
      <c r="D2704">
        <v>2904.31</v>
      </c>
      <c r="E2704" s="1">
        <v>43361</v>
      </c>
      <c r="F2704">
        <v>1.8035999999999999</v>
      </c>
      <c r="G2704" s="1">
        <v>40469</v>
      </c>
      <c r="H2704">
        <v>0.28905999999999998</v>
      </c>
      <c r="I2704" s="1">
        <v>43355</v>
      </c>
      <c r="J2704">
        <v>2888.5</v>
      </c>
      <c r="K2704" s="1">
        <v>43355</v>
      </c>
      <c r="L2704">
        <v>2893.5</v>
      </c>
      <c r="M2704" s="1">
        <v>43356</v>
      </c>
      <c r="N2704">
        <v>5</v>
      </c>
      <c r="O2704" s="2">
        <v>43355</v>
      </c>
      <c r="P2704" t="s">
        <v>72</v>
      </c>
      <c r="Q2704" s="2">
        <v>43364</v>
      </c>
      <c r="R2704" s="13"/>
      <c r="S2704" s="1">
        <v>43355</v>
      </c>
      <c r="T2704" t="s">
        <v>73</v>
      </c>
      <c r="U2704" s="2">
        <v>43455</v>
      </c>
      <c r="V2704" s="13"/>
      <c r="AC2704" s="17">
        <v>43390</v>
      </c>
      <c r="AD2704" s="17">
        <v>4193.75</v>
      </c>
    </row>
    <row r="2705" spans="1:30" x14ac:dyDescent="0.25">
      <c r="A2705" s="1">
        <v>43362</v>
      </c>
      <c r="B2705">
        <v>5749.3869999999997</v>
      </c>
      <c r="C2705" s="1">
        <v>43362</v>
      </c>
      <c r="D2705">
        <v>2907.95</v>
      </c>
      <c r="E2705" s="1">
        <v>43362</v>
      </c>
      <c r="F2705">
        <v>1.8014000000000001</v>
      </c>
      <c r="G2705" s="1">
        <v>40470</v>
      </c>
      <c r="H2705">
        <v>0.28905999999999998</v>
      </c>
      <c r="I2705" s="1">
        <v>43356</v>
      </c>
      <c r="J2705">
        <v>2905.25</v>
      </c>
      <c r="K2705" s="1">
        <v>43356</v>
      </c>
      <c r="L2705">
        <v>2910.25</v>
      </c>
      <c r="M2705" s="1">
        <v>43357</v>
      </c>
      <c r="N2705">
        <v>5.0999999999999996</v>
      </c>
      <c r="O2705" s="2">
        <v>43356</v>
      </c>
      <c r="P2705" t="s">
        <v>72</v>
      </c>
      <c r="Q2705" s="2">
        <v>43364</v>
      </c>
      <c r="R2705" s="13"/>
      <c r="S2705" s="1">
        <v>43356</v>
      </c>
      <c r="T2705" t="s">
        <v>73</v>
      </c>
      <c r="U2705" s="2">
        <v>43455</v>
      </c>
      <c r="V2705" s="13"/>
      <c r="AC2705" s="17">
        <v>43391</v>
      </c>
      <c r="AD2705" s="17">
        <v>4232.46</v>
      </c>
    </row>
    <row r="2706" spans="1:30" x14ac:dyDescent="0.25">
      <c r="A2706" s="1">
        <v>43363</v>
      </c>
      <c r="B2706">
        <v>5794.7219999999998</v>
      </c>
      <c r="C2706" s="1">
        <v>43363</v>
      </c>
      <c r="D2706">
        <v>2930.75</v>
      </c>
      <c r="E2706" s="1">
        <v>43363</v>
      </c>
      <c r="F2706">
        <v>1.7877000000000001</v>
      </c>
      <c r="G2706" s="1">
        <v>40471</v>
      </c>
      <c r="H2706">
        <v>0.28843999999999997</v>
      </c>
      <c r="I2706" s="1">
        <v>43357</v>
      </c>
      <c r="J2706">
        <v>2906.25</v>
      </c>
      <c r="K2706" s="1">
        <v>43357</v>
      </c>
      <c r="L2706">
        <v>2911.5</v>
      </c>
      <c r="M2706" s="1">
        <v>43360</v>
      </c>
      <c r="N2706">
        <v>5</v>
      </c>
      <c r="O2706" s="2">
        <v>43357</v>
      </c>
      <c r="P2706" t="s">
        <v>72</v>
      </c>
      <c r="Q2706" s="2">
        <v>43364</v>
      </c>
      <c r="R2706" s="13"/>
      <c r="S2706" s="1">
        <v>43357</v>
      </c>
      <c r="T2706" t="s">
        <v>73</v>
      </c>
      <c r="U2706" s="2">
        <v>43455</v>
      </c>
      <c r="V2706" s="13"/>
      <c r="AC2706" s="17">
        <v>43392</v>
      </c>
      <c r="AD2706" s="17">
        <v>4232.07</v>
      </c>
    </row>
    <row r="2707" spans="1:30" x14ac:dyDescent="0.25">
      <c r="A2707" s="1">
        <v>43364</v>
      </c>
      <c r="B2707">
        <v>5792.7169999999996</v>
      </c>
      <c r="C2707" s="1">
        <v>43364</v>
      </c>
      <c r="D2707">
        <v>2929.67</v>
      </c>
      <c r="E2707" s="1">
        <v>43364</v>
      </c>
      <c r="F2707">
        <v>1.7884</v>
      </c>
      <c r="G2707" s="1">
        <v>40472</v>
      </c>
      <c r="H2707">
        <v>0.28843999999999997</v>
      </c>
      <c r="I2707" s="1">
        <v>43360</v>
      </c>
      <c r="J2707">
        <v>2891</v>
      </c>
      <c r="K2707" s="1">
        <v>43360</v>
      </c>
      <c r="L2707">
        <v>2896</v>
      </c>
      <c r="M2707" s="1">
        <v>43361</v>
      </c>
      <c r="N2707">
        <v>5.3</v>
      </c>
      <c r="O2707" s="2">
        <v>43360</v>
      </c>
      <c r="P2707" t="s">
        <v>72</v>
      </c>
      <c r="Q2707" s="2">
        <v>43364</v>
      </c>
      <c r="R2707" s="13"/>
      <c r="S2707" s="1">
        <v>43360</v>
      </c>
      <c r="T2707" t="s">
        <v>73</v>
      </c>
      <c r="U2707" s="2">
        <v>43455</v>
      </c>
      <c r="V2707" s="13"/>
      <c r="AC2707" s="17">
        <v>43395</v>
      </c>
      <c r="AD2707" s="17">
        <v>4227.3599999999997</v>
      </c>
    </row>
    <row r="2708" spans="1:30" x14ac:dyDescent="0.25">
      <c r="A2708" s="1">
        <v>43367</v>
      </c>
      <c r="B2708">
        <v>5772.3620000000001</v>
      </c>
      <c r="C2708" s="1">
        <v>43367</v>
      </c>
      <c r="D2708">
        <v>2919.37</v>
      </c>
      <c r="E2708" s="1">
        <v>43367</v>
      </c>
      <c r="F2708">
        <v>1.7932999999999999</v>
      </c>
      <c r="G2708" s="1">
        <v>40473</v>
      </c>
      <c r="H2708">
        <v>0.28843999999999997</v>
      </c>
      <c r="I2708" s="1">
        <v>43361</v>
      </c>
      <c r="J2708">
        <v>2906.5</v>
      </c>
      <c r="K2708" s="1">
        <v>43361</v>
      </c>
      <c r="L2708">
        <v>2911.75</v>
      </c>
      <c r="M2708" s="1">
        <v>43362</v>
      </c>
      <c r="N2708">
        <v>5.2</v>
      </c>
      <c r="O2708" s="2">
        <v>43361</v>
      </c>
      <c r="P2708" t="s">
        <v>72</v>
      </c>
      <c r="Q2708" s="2">
        <v>43364</v>
      </c>
      <c r="R2708" s="13"/>
      <c r="S2708" s="1">
        <v>43361</v>
      </c>
      <c r="T2708" t="s">
        <v>73</v>
      </c>
      <c r="U2708" s="2">
        <v>43455</v>
      </c>
      <c r="V2708" s="13"/>
      <c r="AC2708" s="17">
        <v>43396</v>
      </c>
      <c r="AD2708" s="17">
        <v>4216.28</v>
      </c>
    </row>
    <row r="2709" spans="1:30" x14ac:dyDescent="0.25">
      <c r="A2709" s="1">
        <v>43368</v>
      </c>
      <c r="B2709">
        <v>5765.2470000000003</v>
      </c>
      <c r="C2709" s="1">
        <v>43368</v>
      </c>
      <c r="D2709">
        <v>2915.56</v>
      </c>
      <c r="E2709" s="1">
        <v>43368</v>
      </c>
      <c r="F2709">
        <v>1.7961</v>
      </c>
      <c r="G2709" s="1">
        <v>40476</v>
      </c>
      <c r="H2709">
        <v>0.28843999999999997</v>
      </c>
      <c r="I2709" s="1">
        <v>43362</v>
      </c>
      <c r="J2709">
        <v>2910</v>
      </c>
      <c r="K2709" s="1">
        <v>43362</v>
      </c>
      <c r="L2709">
        <v>2915</v>
      </c>
      <c r="M2709" s="1">
        <v>43363</v>
      </c>
      <c r="N2709">
        <v>5.3</v>
      </c>
      <c r="O2709" s="2">
        <v>43362</v>
      </c>
      <c r="P2709" t="s">
        <v>72</v>
      </c>
      <c r="Q2709" s="2">
        <v>43364</v>
      </c>
      <c r="R2709" s="13"/>
      <c r="S2709" s="1">
        <v>43362</v>
      </c>
      <c r="T2709" t="s">
        <v>73</v>
      </c>
      <c r="U2709" s="2">
        <v>43455</v>
      </c>
      <c r="V2709" s="13"/>
    </row>
    <row r="2710" spans="1:30" x14ac:dyDescent="0.25">
      <c r="A2710" s="1">
        <v>43369</v>
      </c>
      <c r="B2710">
        <v>5746.2659999999996</v>
      </c>
      <c r="C2710" s="1">
        <v>43369</v>
      </c>
      <c r="D2710">
        <v>2905.97</v>
      </c>
      <c r="E2710" s="1">
        <v>43369</v>
      </c>
      <c r="F2710">
        <v>1.8021</v>
      </c>
      <c r="G2710" s="1">
        <v>40477</v>
      </c>
      <c r="H2710">
        <v>0.28843999999999997</v>
      </c>
      <c r="I2710" s="1">
        <v>43363</v>
      </c>
      <c r="J2710">
        <v>2934</v>
      </c>
      <c r="K2710" s="1">
        <v>43363</v>
      </c>
      <c r="L2710">
        <v>2939.5</v>
      </c>
      <c r="M2710" s="1">
        <v>43364</v>
      </c>
      <c r="N2710">
        <v>2.65</v>
      </c>
      <c r="O2710" s="2">
        <v>43363</v>
      </c>
      <c r="P2710" t="s">
        <v>72</v>
      </c>
      <c r="Q2710" s="2">
        <v>43364</v>
      </c>
      <c r="R2710" s="13"/>
      <c r="S2710" s="1">
        <v>43363</v>
      </c>
      <c r="T2710" t="s">
        <v>73</v>
      </c>
      <c r="U2710" s="2">
        <v>43455</v>
      </c>
      <c r="V2710" s="13"/>
    </row>
    <row r="2711" spans="1:30" x14ac:dyDescent="0.25">
      <c r="A2711" s="1">
        <v>43370</v>
      </c>
      <c r="B2711">
        <v>5763.22</v>
      </c>
      <c r="C2711" s="1">
        <v>43370</v>
      </c>
      <c r="D2711">
        <v>2914</v>
      </c>
      <c r="E2711" s="1">
        <v>43370</v>
      </c>
      <c r="F2711">
        <v>1.7995000000000001</v>
      </c>
      <c r="G2711" s="1">
        <v>40478</v>
      </c>
      <c r="H2711">
        <v>0.28813</v>
      </c>
      <c r="I2711" s="1">
        <v>43364</v>
      </c>
      <c r="J2711">
        <v>2943</v>
      </c>
      <c r="K2711" s="1">
        <v>43364</v>
      </c>
      <c r="L2711">
        <v>2933.75</v>
      </c>
      <c r="M2711" s="1">
        <v>43367</v>
      </c>
      <c r="N2711">
        <v>8.6</v>
      </c>
      <c r="O2711" s="2">
        <v>43364</v>
      </c>
      <c r="P2711" t="s">
        <v>72</v>
      </c>
      <c r="Q2711" s="2">
        <v>43364</v>
      </c>
      <c r="R2711" s="13"/>
      <c r="S2711" s="1">
        <v>43364</v>
      </c>
      <c r="T2711" t="s">
        <v>73</v>
      </c>
      <c r="U2711" s="2">
        <v>43455</v>
      </c>
      <c r="V2711" s="13"/>
    </row>
    <row r="2712" spans="1:30" x14ac:dyDescent="0.25">
      <c r="A2712" s="1">
        <v>43371</v>
      </c>
      <c r="B2712">
        <v>5763.4219999999996</v>
      </c>
      <c r="C2712" s="1">
        <v>43371</v>
      </c>
      <c r="D2712">
        <v>2913.98</v>
      </c>
      <c r="E2712" s="1">
        <v>43371</v>
      </c>
      <c r="F2712">
        <v>1.7997999999999998</v>
      </c>
      <c r="G2712" s="1">
        <v>40479</v>
      </c>
      <c r="H2712">
        <v>0.28688000000000002</v>
      </c>
      <c r="I2712" s="1">
        <v>43367</v>
      </c>
      <c r="J2712">
        <v>2925.5</v>
      </c>
      <c r="K2712" s="1">
        <v>43367</v>
      </c>
      <c r="L2712">
        <v>2934</v>
      </c>
      <c r="M2712" s="1">
        <v>43368</v>
      </c>
      <c r="N2712">
        <v>8.6999999999999993</v>
      </c>
      <c r="O2712" s="2">
        <v>43367</v>
      </c>
      <c r="P2712" t="s">
        <v>73</v>
      </c>
      <c r="Q2712" s="2">
        <v>43455</v>
      </c>
      <c r="R2712" s="13"/>
      <c r="S2712" s="1">
        <v>43367</v>
      </c>
      <c r="T2712" t="s">
        <v>74</v>
      </c>
      <c r="U2712" s="2">
        <v>43539</v>
      </c>
      <c r="V2712" s="13"/>
    </row>
    <row r="2713" spans="1:30" x14ac:dyDescent="0.25">
      <c r="A2713" s="1">
        <v>43374</v>
      </c>
      <c r="B2713">
        <v>5784.4520000000002</v>
      </c>
      <c r="C2713" s="1">
        <v>43374</v>
      </c>
      <c r="D2713">
        <v>2924.59</v>
      </c>
      <c r="E2713" s="1">
        <v>43374</v>
      </c>
      <c r="F2713">
        <v>1.7934999999999999</v>
      </c>
      <c r="G2713" s="1">
        <v>40480</v>
      </c>
      <c r="H2713">
        <v>0.28594000000000003</v>
      </c>
      <c r="I2713" s="1">
        <v>43368</v>
      </c>
      <c r="J2713">
        <v>2921.25</v>
      </c>
      <c r="K2713" s="1">
        <v>43368</v>
      </c>
      <c r="L2713">
        <v>2930</v>
      </c>
      <c r="M2713" s="1">
        <v>43369</v>
      </c>
      <c r="N2713">
        <v>8.6999999999999993</v>
      </c>
      <c r="O2713" s="2">
        <v>43368</v>
      </c>
      <c r="P2713" t="s">
        <v>73</v>
      </c>
      <c r="Q2713" s="2">
        <v>43455</v>
      </c>
      <c r="R2713" s="13"/>
      <c r="S2713" s="1">
        <v>43368</v>
      </c>
      <c r="T2713" t="s">
        <v>74</v>
      </c>
      <c r="U2713" s="2">
        <v>43539</v>
      </c>
      <c r="V2713" s="13"/>
    </row>
    <row r="2714" spans="1:30" x14ac:dyDescent="0.25">
      <c r="A2714" s="1">
        <v>43375</v>
      </c>
      <c r="B2714">
        <v>5782.366</v>
      </c>
      <c r="C2714" s="1">
        <v>43375</v>
      </c>
      <c r="D2714">
        <v>2923.43</v>
      </c>
      <c r="E2714" s="1">
        <v>43375</v>
      </c>
      <c r="F2714">
        <v>1.7949000000000002</v>
      </c>
      <c r="G2714" s="1">
        <v>40483</v>
      </c>
      <c r="H2714">
        <v>0.28594000000000003</v>
      </c>
      <c r="I2714" s="1">
        <v>43369</v>
      </c>
      <c r="J2714">
        <v>2911.5</v>
      </c>
      <c r="K2714" s="1">
        <v>43369</v>
      </c>
      <c r="L2714">
        <v>2920.25</v>
      </c>
      <c r="M2714" s="1">
        <v>43370</v>
      </c>
      <c r="N2714">
        <v>8.6</v>
      </c>
      <c r="O2714" s="2">
        <v>43369</v>
      </c>
      <c r="P2714" t="s">
        <v>73</v>
      </c>
      <c r="Q2714" s="2">
        <v>43455</v>
      </c>
      <c r="R2714" s="13"/>
      <c r="S2714" s="1">
        <v>43369</v>
      </c>
      <c r="T2714" t="s">
        <v>74</v>
      </c>
      <c r="U2714" s="2">
        <v>43539</v>
      </c>
      <c r="V2714" s="13"/>
    </row>
    <row r="2715" spans="1:30" x14ac:dyDescent="0.25">
      <c r="A2715" s="1">
        <v>43376</v>
      </c>
      <c r="B2715">
        <v>5786.4790000000003</v>
      </c>
      <c r="C2715" s="1">
        <v>43376</v>
      </c>
      <c r="D2715">
        <v>2925.51</v>
      </c>
      <c r="E2715" s="1">
        <v>43376</v>
      </c>
      <c r="F2715">
        <v>1.7936000000000001</v>
      </c>
      <c r="G2715" s="1">
        <v>40484</v>
      </c>
      <c r="H2715">
        <v>0.28594000000000003</v>
      </c>
      <c r="I2715" s="1">
        <v>43370</v>
      </c>
      <c r="J2715">
        <v>2920</v>
      </c>
      <c r="K2715" s="1">
        <v>43370</v>
      </c>
      <c r="L2715">
        <v>2928.5</v>
      </c>
      <c r="M2715" s="1">
        <v>43371</v>
      </c>
      <c r="N2715">
        <v>8.5</v>
      </c>
      <c r="O2715" s="2">
        <v>43370</v>
      </c>
      <c r="P2715" t="s">
        <v>73</v>
      </c>
      <c r="Q2715" s="2">
        <v>43455</v>
      </c>
      <c r="R2715" s="13"/>
      <c r="S2715" s="1">
        <v>43370</v>
      </c>
      <c r="T2715" t="s">
        <v>74</v>
      </c>
      <c r="U2715" s="2">
        <v>43539</v>
      </c>
      <c r="V2715" s="13"/>
    </row>
    <row r="2716" spans="1:30" x14ac:dyDescent="0.25">
      <c r="A2716" s="1">
        <v>43377</v>
      </c>
      <c r="B2716">
        <v>5740.56</v>
      </c>
      <c r="C2716" s="1">
        <v>43377</v>
      </c>
      <c r="D2716">
        <v>2901.61</v>
      </c>
      <c r="E2716" s="1">
        <v>43377</v>
      </c>
      <c r="F2716">
        <v>1.8129</v>
      </c>
      <c r="G2716" s="1">
        <v>40485</v>
      </c>
      <c r="H2716">
        <v>0.28594000000000003</v>
      </c>
      <c r="I2716" s="1">
        <v>43371</v>
      </c>
      <c r="J2716">
        <v>2919</v>
      </c>
      <c r="K2716" s="1">
        <v>43371</v>
      </c>
      <c r="L2716">
        <v>2927.5</v>
      </c>
      <c r="M2716" s="1">
        <v>43374</v>
      </c>
      <c r="N2716">
        <v>8.6999999999999993</v>
      </c>
      <c r="O2716" s="2">
        <v>43371</v>
      </c>
      <c r="P2716" t="s">
        <v>73</v>
      </c>
      <c r="Q2716" s="2">
        <v>43455</v>
      </c>
      <c r="R2716" s="13"/>
      <c r="S2716" s="1">
        <v>43371</v>
      </c>
      <c r="T2716" t="s">
        <v>74</v>
      </c>
      <c r="U2716" s="2">
        <v>43539</v>
      </c>
      <c r="V2716" s="13"/>
    </row>
    <row r="2717" spans="1:30" x14ac:dyDescent="0.25">
      <c r="A2717" s="1">
        <v>43378</v>
      </c>
      <c r="B2717">
        <v>5708.9030000000002</v>
      </c>
      <c r="C2717" s="1">
        <v>43378</v>
      </c>
      <c r="D2717">
        <v>2885.57</v>
      </c>
      <c r="E2717" s="1">
        <v>43378</v>
      </c>
      <c r="F2717">
        <v>1.8231000000000002</v>
      </c>
      <c r="G2717" s="1">
        <v>40486</v>
      </c>
      <c r="H2717">
        <v>0.28563</v>
      </c>
      <c r="I2717" s="1">
        <v>43374</v>
      </c>
      <c r="J2717">
        <v>2930</v>
      </c>
      <c r="K2717" s="1">
        <v>43374</v>
      </c>
      <c r="L2717">
        <v>2938.75</v>
      </c>
      <c r="M2717" s="1">
        <v>43375</v>
      </c>
      <c r="N2717">
        <v>8.6999999999999993</v>
      </c>
      <c r="O2717" s="2">
        <v>43374</v>
      </c>
      <c r="P2717" t="s">
        <v>73</v>
      </c>
      <c r="Q2717" s="2">
        <v>43455</v>
      </c>
      <c r="R2717" s="13"/>
      <c r="S2717" s="1">
        <v>43374</v>
      </c>
      <c r="T2717" t="s">
        <v>74</v>
      </c>
      <c r="U2717" s="2">
        <v>43539</v>
      </c>
      <c r="V2717" s="13"/>
    </row>
    <row r="2718" spans="1:30" x14ac:dyDescent="0.25">
      <c r="A2718" s="1">
        <v>43381</v>
      </c>
      <c r="B2718">
        <v>5706.66</v>
      </c>
      <c r="C2718" s="1">
        <v>43381</v>
      </c>
      <c r="D2718">
        <v>2884.43</v>
      </c>
      <c r="E2718" s="1">
        <v>43381</v>
      </c>
      <c r="F2718">
        <v>1.8237999999999999</v>
      </c>
      <c r="G2718" s="1">
        <v>40487</v>
      </c>
      <c r="H2718">
        <v>0.28563</v>
      </c>
      <c r="I2718" s="1">
        <v>43375</v>
      </c>
      <c r="J2718">
        <v>2928.5</v>
      </c>
      <c r="K2718" s="1">
        <v>43375</v>
      </c>
      <c r="L2718">
        <v>2937.25</v>
      </c>
      <c r="M2718" s="1">
        <v>43376</v>
      </c>
      <c r="N2718">
        <v>8.6999999999999993</v>
      </c>
      <c r="O2718" s="2">
        <v>43375</v>
      </c>
      <c r="P2718" t="s">
        <v>73</v>
      </c>
      <c r="Q2718" s="2">
        <v>43455</v>
      </c>
      <c r="R2718" s="13"/>
      <c r="S2718" s="1">
        <v>43375</v>
      </c>
      <c r="T2718" t="s">
        <v>74</v>
      </c>
      <c r="U2718" s="2">
        <v>43539</v>
      </c>
      <c r="V2718" s="13"/>
    </row>
    <row r="2719" spans="1:30" x14ac:dyDescent="0.25">
      <c r="A2719" s="1">
        <v>43382</v>
      </c>
      <c r="B2719">
        <v>5700.232</v>
      </c>
      <c r="C2719" s="1">
        <v>43382</v>
      </c>
      <c r="D2719">
        <v>2880.34</v>
      </c>
      <c r="E2719" s="1">
        <v>43382</v>
      </c>
      <c r="F2719">
        <v>1.8271999999999999</v>
      </c>
      <c r="G2719" s="1">
        <v>40490</v>
      </c>
      <c r="H2719">
        <v>0.28563</v>
      </c>
      <c r="I2719" s="1">
        <v>43376</v>
      </c>
      <c r="J2719">
        <v>2931.5</v>
      </c>
      <c r="K2719" s="1">
        <v>43376</v>
      </c>
      <c r="L2719">
        <v>2940.25</v>
      </c>
      <c r="M2719" s="1">
        <v>43377</v>
      </c>
      <c r="N2719">
        <v>8.6</v>
      </c>
      <c r="O2719" s="2">
        <v>43376</v>
      </c>
      <c r="P2719" t="s">
        <v>73</v>
      </c>
      <c r="Q2719" s="2">
        <v>43455</v>
      </c>
      <c r="R2719" s="13"/>
      <c r="S2719" s="1">
        <v>43376</v>
      </c>
      <c r="T2719" t="s">
        <v>74</v>
      </c>
      <c r="U2719" s="2">
        <v>43539</v>
      </c>
      <c r="V2719" s="13"/>
    </row>
    <row r="2720" spans="1:30" x14ac:dyDescent="0.25">
      <c r="A2720" s="1">
        <v>43383</v>
      </c>
      <c r="B2720">
        <v>5512.9390000000003</v>
      </c>
      <c r="C2720" s="1">
        <v>43383</v>
      </c>
      <c r="D2720">
        <v>2785.68</v>
      </c>
      <c r="E2720" s="1">
        <v>43383</v>
      </c>
      <c r="F2720">
        <v>1.8894</v>
      </c>
      <c r="G2720" s="1">
        <v>40491</v>
      </c>
      <c r="H2720">
        <v>0.28563</v>
      </c>
      <c r="I2720" s="1">
        <v>43377</v>
      </c>
      <c r="J2720">
        <v>2907.75</v>
      </c>
      <c r="K2720" s="1">
        <v>43377</v>
      </c>
      <c r="L2720">
        <v>2916.25</v>
      </c>
      <c r="M2720" s="1">
        <v>43378</v>
      </c>
      <c r="N2720">
        <v>8.6999999999999993</v>
      </c>
      <c r="O2720" s="2">
        <v>43377</v>
      </c>
      <c r="P2720" t="s">
        <v>73</v>
      </c>
      <c r="Q2720" s="2">
        <v>43455</v>
      </c>
      <c r="R2720" s="13"/>
      <c r="S2720" s="1">
        <v>43377</v>
      </c>
      <c r="T2720" t="s">
        <v>74</v>
      </c>
      <c r="U2720" s="2">
        <v>43539</v>
      </c>
      <c r="V2720" s="13"/>
    </row>
    <row r="2721" spans="1:22" x14ac:dyDescent="0.25">
      <c r="A2721" s="1">
        <v>43384</v>
      </c>
      <c r="B2721">
        <v>5399.54</v>
      </c>
      <c r="C2721" s="1">
        <v>43384</v>
      </c>
      <c r="D2721">
        <v>2728.37</v>
      </c>
      <c r="E2721" s="1">
        <v>43384</v>
      </c>
      <c r="F2721">
        <v>1.9285999999999999</v>
      </c>
      <c r="G2721" s="1">
        <v>40492</v>
      </c>
      <c r="H2721">
        <v>0.28563</v>
      </c>
      <c r="I2721" s="1">
        <v>43378</v>
      </c>
      <c r="J2721">
        <v>2894</v>
      </c>
      <c r="K2721" s="1">
        <v>43378</v>
      </c>
      <c r="L2721">
        <v>2902.75</v>
      </c>
      <c r="M2721" s="1">
        <v>43381</v>
      </c>
      <c r="N2721">
        <v>8.6999999999999993</v>
      </c>
      <c r="O2721" s="2">
        <v>43378</v>
      </c>
      <c r="P2721" t="s">
        <v>73</v>
      </c>
      <c r="Q2721" s="2">
        <v>43455</v>
      </c>
      <c r="R2721" s="13"/>
      <c r="S2721" s="1">
        <v>43378</v>
      </c>
      <c r="T2721" t="s">
        <v>74</v>
      </c>
      <c r="U2721" s="2">
        <v>43539</v>
      </c>
      <c r="V2721" s="13"/>
    </row>
    <row r="2722" spans="1:22" x14ac:dyDescent="0.25">
      <c r="A2722">
        <v>43384</v>
      </c>
      <c r="B2722">
        <v>5399.54</v>
      </c>
      <c r="C2722">
        <v>43384</v>
      </c>
      <c r="D2722">
        <v>2728.37</v>
      </c>
      <c r="E2722">
        <v>43384</v>
      </c>
      <c r="F2722">
        <v>1.9285999999999999</v>
      </c>
      <c r="G2722" s="1">
        <v>40494</v>
      </c>
      <c r="H2722">
        <v>0.28438000000000002</v>
      </c>
      <c r="I2722" s="1">
        <v>43381</v>
      </c>
      <c r="J2722">
        <v>2893.75</v>
      </c>
      <c r="K2722" s="1">
        <v>43381</v>
      </c>
      <c r="L2722">
        <v>2902.5</v>
      </c>
      <c r="M2722" s="1">
        <v>43382</v>
      </c>
      <c r="N2722">
        <v>8.6999999999999993</v>
      </c>
      <c r="O2722" s="2">
        <v>43381</v>
      </c>
      <c r="P2722" t="s">
        <v>73</v>
      </c>
      <c r="Q2722" s="2">
        <v>43455</v>
      </c>
      <c r="R2722" s="13"/>
      <c r="S2722" s="1">
        <v>43381</v>
      </c>
      <c r="T2722" t="s">
        <v>74</v>
      </c>
      <c r="U2722" s="2">
        <v>43539</v>
      </c>
      <c r="V2722" s="13"/>
    </row>
    <row r="2723" spans="1:22" x14ac:dyDescent="0.25">
      <c r="A2723">
        <v>43385</v>
      </c>
      <c r="B2723">
        <v>5476.8270000000002</v>
      </c>
      <c r="C2723">
        <v>43385</v>
      </c>
      <c r="D2723">
        <v>2767.13</v>
      </c>
      <c r="E2723">
        <v>43385</v>
      </c>
      <c r="F2723">
        <v>1.9043000000000001</v>
      </c>
      <c r="G2723" s="1">
        <v>40497</v>
      </c>
      <c r="H2723">
        <v>0.28438000000000002</v>
      </c>
      <c r="I2723" s="1">
        <v>43382</v>
      </c>
      <c r="J2723">
        <v>2888.25</v>
      </c>
      <c r="K2723" s="1">
        <v>43382</v>
      </c>
      <c r="L2723">
        <v>2897</v>
      </c>
      <c r="M2723" s="1">
        <v>43383</v>
      </c>
      <c r="N2723">
        <v>8.3000000000000007</v>
      </c>
      <c r="O2723" s="2">
        <v>43382</v>
      </c>
      <c r="P2723" t="s">
        <v>73</v>
      </c>
      <c r="Q2723" s="2">
        <v>43455</v>
      </c>
      <c r="R2723" s="13"/>
      <c r="S2723" s="1">
        <v>43382</v>
      </c>
      <c r="T2723" t="s">
        <v>74</v>
      </c>
      <c r="U2723" s="2">
        <v>43539</v>
      </c>
      <c r="V2723" s="13"/>
    </row>
    <row r="2724" spans="1:22" x14ac:dyDescent="0.25">
      <c r="A2724">
        <v>43388</v>
      </c>
      <c r="B2724">
        <v>5444.6130000000003</v>
      </c>
      <c r="C2724">
        <v>43388</v>
      </c>
      <c r="D2724">
        <v>2750.79</v>
      </c>
      <c r="E2724">
        <v>43388</v>
      </c>
      <c r="F2724">
        <v>1.9157</v>
      </c>
      <c r="G2724" s="1">
        <v>40498</v>
      </c>
      <c r="H2724">
        <v>0.28438000000000002</v>
      </c>
      <c r="I2724" s="1">
        <v>43383</v>
      </c>
      <c r="J2724">
        <v>2781</v>
      </c>
      <c r="K2724" s="1">
        <v>43383</v>
      </c>
      <c r="L2724">
        <v>2789.5</v>
      </c>
      <c r="M2724" s="1">
        <v>43384</v>
      </c>
      <c r="N2724">
        <v>7.4</v>
      </c>
      <c r="O2724" s="2">
        <v>43383</v>
      </c>
      <c r="P2724" t="s">
        <v>73</v>
      </c>
      <c r="Q2724" s="2">
        <v>43455</v>
      </c>
      <c r="R2724" s="13"/>
      <c r="S2724" s="1">
        <v>43383</v>
      </c>
      <c r="T2724" t="s">
        <v>74</v>
      </c>
      <c r="U2724" s="2">
        <v>43539</v>
      </c>
      <c r="V2724" s="13"/>
    </row>
    <row r="2725" spans="1:22" x14ac:dyDescent="0.25">
      <c r="A2725">
        <v>43389</v>
      </c>
      <c r="B2725">
        <v>5561.8</v>
      </c>
      <c r="C2725">
        <v>43389</v>
      </c>
      <c r="D2725">
        <v>2809.92</v>
      </c>
      <c r="E2725">
        <v>43389</v>
      </c>
      <c r="F2725">
        <v>1.8759000000000001</v>
      </c>
      <c r="G2725" s="1">
        <v>40499</v>
      </c>
      <c r="H2725">
        <v>0.28438000000000002</v>
      </c>
      <c r="I2725" s="1">
        <v>43384</v>
      </c>
      <c r="J2725">
        <v>2745.5</v>
      </c>
      <c r="K2725" s="1">
        <v>43384</v>
      </c>
      <c r="L2725">
        <v>2752.75</v>
      </c>
      <c r="M2725" s="1">
        <v>43384</v>
      </c>
      <c r="N2725">
        <v>7.4</v>
      </c>
      <c r="O2725" s="2">
        <v>43384</v>
      </c>
      <c r="P2725" t="s">
        <v>73</v>
      </c>
      <c r="Q2725" s="2">
        <v>43455</v>
      </c>
      <c r="R2725" s="13"/>
      <c r="S2725" s="1">
        <v>43384</v>
      </c>
      <c r="T2725" t="s">
        <v>74</v>
      </c>
      <c r="U2725" s="2">
        <v>43539</v>
      </c>
      <c r="V2725" s="13"/>
    </row>
    <row r="2726" spans="1:22" x14ac:dyDescent="0.25">
      <c r="A2726">
        <v>43390</v>
      </c>
      <c r="B2726">
        <v>5560.6210000000001</v>
      </c>
      <c r="C2726">
        <v>43390</v>
      </c>
      <c r="D2726">
        <v>2809.21</v>
      </c>
      <c r="E2726">
        <v>43390</v>
      </c>
      <c r="F2726">
        <v>1.8767</v>
      </c>
      <c r="G2726" s="1">
        <v>40500</v>
      </c>
      <c r="H2726">
        <v>0.28438000000000002</v>
      </c>
      <c r="I2726" s="1">
        <v>43384</v>
      </c>
      <c r="J2726">
        <v>2745.5</v>
      </c>
      <c r="K2726" s="1">
        <v>43384</v>
      </c>
      <c r="L2726">
        <v>2752.75</v>
      </c>
      <c r="M2726">
        <v>43385</v>
      </c>
      <c r="N2726">
        <v>7.4</v>
      </c>
      <c r="O2726" s="2">
        <v>43385</v>
      </c>
      <c r="P2726" t="s">
        <v>73</v>
      </c>
      <c r="Q2726" s="2">
        <v>43455</v>
      </c>
      <c r="R2726" s="13"/>
      <c r="S2726" s="1">
        <v>43385</v>
      </c>
      <c r="T2726" t="s">
        <v>74</v>
      </c>
      <c r="U2726" s="2">
        <v>43539</v>
      </c>
      <c r="V2726" s="13"/>
    </row>
    <row r="2727" spans="1:22" x14ac:dyDescent="0.25">
      <c r="A2727">
        <v>43391</v>
      </c>
      <c r="B2727">
        <v>5481.1289999999999</v>
      </c>
      <c r="C2727">
        <v>43391</v>
      </c>
      <c r="D2727">
        <v>2768.78</v>
      </c>
      <c r="E2727">
        <v>43391</v>
      </c>
      <c r="F2727">
        <v>1.9043999999999999</v>
      </c>
      <c r="G2727" s="1">
        <v>40501</v>
      </c>
      <c r="H2727">
        <v>0.28438000000000002</v>
      </c>
      <c r="I2727">
        <v>43385</v>
      </c>
      <c r="J2727">
        <v>2768.5</v>
      </c>
      <c r="K2727">
        <v>43385</v>
      </c>
      <c r="L2727">
        <v>2775.75</v>
      </c>
      <c r="M2727">
        <v>43388</v>
      </c>
      <c r="N2727">
        <v>7.4</v>
      </c>
      <c r="O2727" s="2">
        <v>43388</v>
      </c>
      <c r="P2727" t="s">
        <v>73</v>
      </c>
      <c r="Q2727">
        <v>43455</v>
      </c>
      <c r="S2727" s="2">
        <v>43388</v>
      </c>
      <c r="T2727" s="17" t="s">
        <v>74</v>
      </c>
      <c r="U2727" s="2">
        <v>43539</v>
      </c>
    </row>
    <row r="2728" spans="1:22" x14ac:dyDescent="0.25">
      <c r="A2728">
        <v>43392</v>
      </c>
      <c r="B2728">
        <v>5479.2950000000001</v>
      </c>
      <c r="C2728">
        <v>43392</v>
      </c>
      <c r="D2728">
        <v>2767.78</v>
      </c>
      <c r="E2728">
        <v>43392</v>
      </c>
      <c r="F2728">
        <v>1.9053</v>
      </c>
      <c r="G2728" s="1">
        <v>40504</v>
      </c>
      <c r="H2728">
        <v>0.28438000000000002</v>
      </c>
      <c r="I2728">
        <v>43388</v>
      </c>
      <c r="J2728">
        <v>2749</v>
      </c>
      <c r="K2728">
        <v>43388</v>
      </c>
      <c r="L2728">
        <v>2756.5</v>
      </c>
      <c r="M2728">
        <v>43389</v>
      </c>
      <c r="N2728">
        <v>7.6</v>
      </c>
      <c r="O2728" s="2">
        <v>43389</v>
      </c>
      <c r="P2728" t="s">
        <v>73</v>
      </c>
      <c r="Q2728">
        <v>43455</v>
      </c>
      <c r="S2728" s="2">
        <v>43389</v>
      </c>
      <c r="T2728" s="17" t="s">
        <v>74</v>
      </c>
      <c r="U2728" s="2">
        <v>43539</v>
      </c>
    </row>
    <row r="2729" spans="1:22" x14ac:dyDescent="0.25">
      <c r="A2729">
        <v>43395</v>
      </c>
      <c r="B2729">
        <v>5455.8810000000003</v>
      </c>
      <c r="C2729">
        <v>43395</v>
      </c>
      <c r="D2729">
        <v>2755.88</v>
      </c>
      <c r="E2729">
        <v>43395</v>
      </c>
      <c r="F2729">
        <v>1.9135</v>
      </c>
      <c r="G2729" s="1">
        <v>40505</v>
      </c>
      <c r="H2729">
        <v>0.28438000000000002</v>
      </c>
      <c r="I2729">
        <v>43389</v>
      </c>
      <c r="J2729">
        <v>2817.75</v>
      </c>
      <c r="K2729">
        <v>43389</v>
      </c>
      <c r="L2729">
        <v>2825.5</v>
      </c>
      <c r="M2729">
        <v>43390</v>
      </c>
      <c r="N2729">
        <v>7.6</v>
      </c>
      <c r="O2729" s="2">
        <v>43390</v>
      </c>
      <c r="P2729" t="s">
        <v>73</v>
      </c>
      <c r="Q2729">
        <v>43455</v>
      </c>
      <c r="S2729" s="2">
        <v>43390</v>
      </c>
      <c r="T2729" s="17" t="s">
        <v>74</v>
      </c>
      <c r="U2729" s="2">
        <v>43539</v>
      </c>
    </row>
    <row r="2730" spans="1:22" x14ac:dyDescent="0.25">
      <c r="A2730">
        <v>43396</v>
      </c>
      <c r="B2730">
        <v>5426.0829999999996</v>
      </c>
      <c r="C2730">
        <v>43396</v>
      </c>
      <c r="D2730">
        <v>2740.69</v>
      </c>
      <c r="E2730">
        <v>43396</v>
      </c>
      <c r="F2730">
        <v>1.9243999999999999</v>
      </c>
      <c r="G2730" s="1">
        <v>40506</v>
      </c>
      <c r="H2730">
        <v>0.28749999999999998</v>
      </c>
      <c r="I2730">
        <v>43390</v>
      </c>
      <c r="J2730">
        <v>2816.25</v>
      </c>
      <c r="K2730">
        <v>43390</v>
      </c>
      <c r="L2730">
        <v>2823.75</v>
      </c>
      <c r="M2730">
        <v>43391</v>
      </c>
      <c r="N2730">
        <v>7.6</v>
      </c>
      <c r="O2730" s="2">
        <v>43391</v>
      </c>
      <c r="P2730" t="s">
        <v>73</v>
      </c>
      <c r="Q2730">
        <v>43455</v>
      </c>
      <c r="S2730" s="2">
        <v>43391</v>
      </c>
      <c r="T2730" s="17" t="s">
        <v>74</v>
      </c>
      <c r="U2730" s="2">
        <v>43539</v>
      </c>
    </row>
    <row r="2731" spans="1:22" x14ac:dyDescent="0.25">
      <c r="G2731" s="1">
        <v>40508</v>
      </c>
      <c r="H2731">
        <v>0.29437999999999998</v>
      </c>
      <c r="I2731">
        <v>43391</v>
      </c>
      <c r="J2731">
        <v>2772.25</v>
      </c>
      <c r="K2731">
        <v>43391</v>
      </c>
      <c r="L2731">
        <v>2779.75</v>
      </c>
      <c r="M2731">
        <v>43392</v>
      </c>
      <c r="N2731">
        <v>7.6</v>
      </c>
      <c r="O2731" s="2">
        <v>43392</v>
      </c>
      <c r="P2731" t="s">
        <v>73</v>
      </c>
      <c r="Q2731">
        <v>43455</v>
      </c>
      <c r="S2731" s="2">
        <v>43392</v>
      </c>
      <c r="T2731" s="17" t="s">
        <v>74</v>
      </c>
      <c r="U2731" s="2">
        <v>43539</v>
      </c>
    </row>
    <row r="2732" spans="1:22" x14ac:dyDescent="0.25">
      <c r="G2732" s="1">
        <v>40511</v>
      </c>
      <c r="H2732">
        <v>0.29593999999999998</v>
      </c>
      <c r="I2732">
        <v>43392</v>
      </c>
      <c r="J2732">
        <v>2767.5</v>
      </c>
      <c r="K2732">
        <v>43392</v>
      </c>
      <c r="L2732">
        <v>2775</v>
      </c>
      <c r="M2732">
        <v>43395</v>
      </c>
      <c r="N2732">
        <v>7.4</v>
      </c>
      <c r="O2732" s="2">
        <v>43395</v>
      </c>
      <c r="P2732" t="s">
        <v>73</v>
      </c>
      <c r="Q2732">
        <v>43455</v>
      </c>
      <c r="S2732" s="2">
        <v>43395</v>
      </c>
      <c r="T2732" s="17" t="s">
        <v>74</v>
      </c>
      <c r="U2732" s="2">
        <v>43539</v>
      </c>
    </row>
    <row r="2733" spans="1:22" x14ac:dyDescent="0.25">
      <c r="G2733" s="1">
        <v>40512</v>
      </c>
      <c r="H2733">
        <v>0.30031000000000002</v>
      </c>
      <c r="I2733">
        <v>43395</v>
      </c>
      <c r="J2733">
        <v>2756.5</v>
      </c>
      <c r="K2733">
        <v>43395</v>
      </c>
      <c r="L2733">
        <v>2764</v>
      </c>
      <c r="M2733">
        <v>43396</v>
      </c>
      <c r="N2733">
        <v>7.1</v>
      </c>
      <c r="O2733" s="2">
        <v>43396</v>
      </c>
      <c r="P2733" t="s">
        <v>73</v>
      </c>
      <c r="Q2733">
        <v>43455</v>
      </c>
      <c r="S2733" s="2">
        <v>43396</v>
      </c>
      <c r="T2733" s="17" t="s">
        <v>74</v>
      </c>
      <c r="U2733" s="2">
        <v>43539</v>
      </c>
    </row>
    <row r="2734" spans="1:22" x14ac:dyDescent="0.25">
      <c r="G2734" s="1">
        <v>40513</v>
      </c>
      <c r="H2734">
        <v>0.30343999999999999</v>
      </c>
      <c r="I2734">
        <v>43396</v>
      </c>
      <c r="J2734">
        <v>2746.25</v>
      </c>
      <c r="K2734">
        <v>43396</v>
      </c>
      <c r="L2734">
        <v>2753.25</v>
      </c>
      <c r="M2734">
        <v>43397</v>
      </c>
      <c r="N2734">
        <v>6.95</v>
      </c>
      <c r="O2734" s="2">
        <v>43397</v>
      </c>
      <c r="P2734" t="s">
        <v>73</v>
      </c>
      <c r="Q2734">
        <v>43455</v>
      </c>
      <c r="S2734" s="2">
        <v>43397</v>
      </c>
      <c r="T2734" s="17" t="s">
        <v>74</v>
      </c>
      <c r="U2734" s="2">
        <v>43539</v>
      </c>
    </row>
    <row r="2735" spans="1:22" x14ac:dyDescent="0.25">
      <c r="G2735" s="1">
        <v>40514</v>
      </c>
      <c r="H2735">
        <v>0.30343999999999999</v>
      </c>
      <c r="I2735">
        <v>43397</v>
      </c>
      <c r="J2735">
        <v>2742.75</v>
      </c>
      <c r="K2735">
        <v>43397</v>
      </c>
      <c r="L2735">
        <v>2749.75</v>
      </c>
    </row>
    <row r="2736" spans="1:22" x14ac:dyDescent="0.25">
      <c r="G2736" s="1">
        <v>40515</v>
      </c>
      <c r="H2736">
        <v>0.30343999999999999</v>
      </c>
    </row>
    <row r="2737" spans="7:8" x14ac:dyDescent="0.25">
      <c r="G2737" s="1">
        <v>40518</v>
      </c>
      <c r="H2737">
        <v>0.30343999999999999</v>
      </c>
    </row>
    <row r="2738" spans="7:8" x14ac:dyDescent="0.25">
      <c r="G2738" s="1">
        <v>40519</v>
      </c>
      <c r="H2738">
        <v>0.30219000000000001</v>
      </c>
    </row>
    <row r="2739" spans="7:8" x14ac:dyDescent="0.25">
      <c r="G2739" s="1">
        <v>40520</v>
      </c>
      <c r="H2739">
        <v>0.30219000000000001</v>
      </c>
    </row>
    <row r="2740" spans="7:8" x14ac:dyDescent="0.25">
      <c r="G2740" s="1">
        <v>40521</v>
      </c>
      <c r="H2740">
        <v>0.30219000000000001</v>
      </c>
    </row>
    <row r="2741" spans="7:8" x14ac:dyDescent="0.25">
      <c r="G2741" s="1">
        <v>40522</v>
      </c>
      <c r="H2741">
        <v>0.30155999999999999</v>
      </c>
    </row>
    <row r="2742" spans="7:8" x14ac:dyDescent="0.25">
      <c r="G2742" s="1">
        <v>40525</v>
      </c>
      <c r="H2742">
        <v>0.30155999999999999</v>
      </c>
    </row>
    <row r="2743" spans="7:8" x14ac:dyDescent="0.25">
      <c r="G2743" s="1">
        <v>40526</v>
      </c>
      <c r="H2743">
        <v>0.30187999999999998</v>
      </c>
    </row>
    <row r="2744" spans="7:8" x14ac:dyDescent="0.25">
      <c r="G2744" s="1">
        <v>40527</v>
      </c>
      <c r="H2744">
        <v>0.30187999999999998</v>
      </c>
    </row>
    <row r="2745" spans="7:8" x14ac:dyDescent="0.25">
      <c r="G2745" s="1">
        <v>40528</v>
      </c>
      <c r="H2745">
        <v>0.30375000000000002</v>
      </c>
    </row>
    <row r="2746" spans="7:8" x14ac:dyDescent="0.25">
      <c r="G2746" s="1">
        <v>40529</v>
      </c>
      <c r="H2746">
        <v>0.30375000000000002</v>
      </c>
    </row>
    <row r="2747" spans="7:8" x14ac:dyDescent="0.25">
      <c r="G2747" s="1">
        <v>40532</v>
      </c>
      <c r="H2747">
        <v>0.30281000000000002</v>
      </c>
    </row>
    <row r="2748" spans="7:8" x14ac:dyDescent="0.25">
      <c r="G2748" s="1">
        <v>40533</v>
      </c>
      <c r="H2748">
        <v>0.30281000000000002</v>
      </c>
    </row>
    <row r="2749" spans="7:8" x14ac:dyDescent="0.25">
      <c r="G2749" s="1">
        <v>40534</v>
      </c>
      <c r="H2749">
        <v>0.30281000000000002</v>
      </c>
    </row>
    <row r="2750" spans="7:8" x14ac:dyDescent="0.25">
      <c r="G2750" s="1">
        <v>40535</v>
      </c>
      <c r="H2750">
        <v>0.30281000000000002</v>
      </c>
    </row>
    <row r="2751" spans="7:8" x14ac:dyDescent="0.25">
      <c r="G2751" s="1">
        <v>40539</v>
      </c>
      <c r="H2751">
        <v>0.30281000000000002</v>
      </c>
    </row>
    <row r="2752" spans="7:8" x14ac:dyDescent="0.25">
      <c r="G2752" s="1">
        <v>40540</v>
      </c>
      <c r="H2752">
        <v>0.30281000000000002</v>
      </c>
    </row>
    <row r="2753" spans="7:8" x14ac:dyDescent="0.25">
      <c r="G2753" s="1">
        <v>40541</v>
      </c>
      <c r="H2753">
        <v>0.30281000000000002</v>
      </c>
    </row>
    <row r="2754" spans="7:8" x14ac:dyDescent="0.25">
      <c r="G2754" s="1">
        <v>40542</v>
      </c>
      <c r="H2754">
        <v>0.30281000000000002</v>
      </c>
    </row>
    <row r="2755" spans="7:8" x14ac:dyDescent="0.25">
      <c r="G2755" s="1">
        <v>40543</v>
      </c>
      <c r="H2755">
        <v>0.30281000000000002</v>
      </c>
    </row>
    <row r="2756" spans="7:8" x14ac:dyDescent="0.25">
      <c r="G2756" s="1">
        <v>40546</v>
      </c>
      <c r="H2756">
        <v>0.30281000000000002</v>
      </c>
    </row>
    <row r="2757" spans="7:8" x14ac:dyDescent="0.25">
      <c r="G2757" s="1">
        <v>40547</v>
      </c>
      <c r="H2757">
        <v>0.30281000000000002</v>
      </c>
    </row>
    <row r="2758" spans="7:8" x14ac:dyDescent="0.25">
      <c r="G2758" s="1">
        <v>40548</v>
      </c>
      <c r="H2758">
        <v>0.30281000000000002</v>
      </c>
    </row>
    <row r="2759" spans="7:8" x14ac:dyDescent="0.25">
      <c r="G2759" s="1">
        <v>40549</v>
      </c>
      <c r="H2759">
        <v>0.30313000000000001</v>
      </c>
    </row>
    <row r="2760" spans="7:8" x14ac:dyDescent="0.25">
      <c r="G2760" s="1">
        <v>40550</v>
      </c>
      <c r="H2760">
        <v>0.30313000000000001</v>
      </c>
    </row>
    <row r="2761" spans="7:8" x14ac:dyDescent="0.25">
      <c r="G2761" s="1">
        <v>40553</v>
      </c>
      <c r="H2761">
        <v>0.30313000000000001</v>
      </c>
    </row>
    <row r="2762" spans="7:8" x14ac:dyDescent="0.25">
      <c r="G2762" s="1">
        <v>40554</v>
      </c>
      <c r="H2762">
        <v>0.30313000000000001</v>
      </c>
    </row>
    <row r="2763" spans="7:8" x14ac:dyDescent="0.25">
      <c r="G2763" s="1">
        <v>40555</v>
      </c>
      <c r="H2763">
        <v>0.30313000000000001</v>
      </c>
    </row>
    <row r="2764" spans="7:8" x14ac:dyDescent="0.25">
      <c r="G2764" s="1">
        <v>40556</v>
      </c>
      <c r="H2764">
        <v>0.30313000000000001</v>
      </c>
    </row>
    <row r="2765" spans="7:8" x14ac:dyDescent="0.25">
      <c r="G2765" s="1">
        <v>40557</v>
      </c>
      <c r="H2765">
        <v>0.30313000000000001</v>
      </c>
    </row>
    <row r="2766" spans="7:8" x14ac:dyDescent="0.25">
      <c r="G2766" s="1">
        <v>40561</v>
      </c>
      <c r="H2766">
        <v>0.30313000000000001</v>
      </c>
    </row>
    <row r="2767" spans="7:8" x14ac:dyDescent="0.25">
      <c r="G2767" s="1">
        <v>40562</v>
      </c>
      <c r="H2767">
        <v>0.30313000000000001</v>
      </c>
    </row>
    <row r="2768" spans="7:8" x14ac:dyDescent="0.25">
      <c r="G2768" s="1">
        <v>40563</v>
      </c>
      <c r="H2768">
        <v>0.30313000000000001</v>
      </c>
    </row>
    <row r="2769" spans="7:8" x14ac:dyDescent="0.25">
      <c r="G2769" s="1">
        <v>40564</v>
      </c>
      <c r="H2769">
        <v>0.30313000000000001</v>
      </c>
    </row>
    <row r="2770" spans="7:8" x14ac:dyDescent="0.25">
      <c r="G2770" s="1">
        <v>40567</v>
      </c>
      <c r="H2770">
        <v>0.30313000000000001</v>
      </c>
    </row>
    <row r="2771" spans="7:8" x14ac:dyDescent="0.25">
      <c r="G2771" s="1">
        <v>40568</v>
      </c>
      <c r="H2771">
        <v>0.30437999999999998</v>
      </c>
    </row>
    <row r="2772" spans="7:8" x14ac:dyDescent="0.25">
      <c r="G2772" s="1">
        <v>40569</v>
      </c>
      <c r="H2772">
        <v>0.30437999999999998</v>
      </c>
    </row>
    <row r="2773" spans="7:8" x14ac:dyDescent="0.25">
      <c r="G2773" s="1">
        <v>40570</v>
      </c>
      <c r="H2773">
        <v>0.30437999999999998</v>
      </c>
    </row>
    <row r="2774" spans="7:8" x14ac:dyDescent="0.25">
      <c r="G2774" s="1">
        <v>40571</v>
      </c>
      <c r="H2774">
        <v>0.30437999999999998</v>
      </c>
    </row>
    <row r="2775" spans="7:8" x14ac:dyDescent="0.25">
      <c r="G2775" s="1">
        <v>40574</v>
      </c>
      <c r="H2775">
        <v>0.30437999999999998</v>
      </c>
    </row>
    <row r="2776" spans="7:8" x14ac:dyDescent="0.25">
      <c r="G2776" s="1">
        <v>40575</v>
      </c>
      <c r="H2776">
        <v>0.3105</v>
      </c>
    </row>
    <row r="2777" spans="7:8" x14ac:dyDescent="0.25">
      <c r="G2777" s="1">
        <v>40576</v>
      </c>
      <c r="H2777">
        <v>0.3105</v>
      </c>
    </row>
    <row r="2778" spans="7:8" x14ac:dyDescent="0.25">
      <c r="G2778" s="1">
        <v>40577</v>
      </c>
      <c r="H2778">
        <v>0.3105</v>
      </c>
    </row>
    <row r="2779" spans="7:8" x14ac:dyDescent="0.25">
      <c r="G2779" s="1">
        <v>40578</v>
      </c>
      <c r="H2779">
        <v>0.3115</v>
      </c>
    </row>
    <row r="2780" spans="7:8" x14ac:dyDescent="0.25">
      <c r="G2780" s="1">
        <v>40581</v>
      </c>
      <c r="H2780">
        <v>0.312</v>
      </c>
    </row>
    <row r="2781" spans="7:8" x14ac:dyDescent="0.25">
      <c r="G2781" s="1">
        <v>40582</v>
      </c>
      <c r="H2781">
        <v>0.312</v>
      </c>
    </row>
    <row r="2782" spans="7:8" x14ac:dyDescent="0.25">
      <c r="G2782" s="1">
        <v>40583</v>
      </c>
      <c r="H2782">
        <v>0.312</v>
      </c>
    </row>
    <row r="2783" spans="7:8" x14ac:dyDescent="0.25">
      <c r="G2783" s="1">
        <v>40584</v>
      </c>
      <c r="H2783">
        <v>0.312</v>
      </c>
    </row>
    <row r="2784" spans="7:8" x14ac:dyDescent="0.25">
      <c r="G2784" s="1">
        <v>40585</v>
      </c>
      <c r="H2784">
        <v>0.313</v>
      </c>
    </row>
    <row r="2785" spans="7:8" x14ac:dyDescent="0.25">
      <c r="G2785" s="1">
        <v>40588</v>
      </c>
      <c r="H2785">
        <v>0.314</v>
      </c>
    </row>
    <row r="2786" spans="7:8" x14ac:dyDescent="0.25">
      <c r="G2786" s="1">
        <v>40589</v>
      </c>
      <c r="H2786">
        <v>0.3135</v>
      </c>
    </row>
    <row r="2787" spans="7:8" x14ac:dyDescent="0.25">
      <c r="G2787" s="1">
        <v>40590</v>
      </c>
      <c r="H2787">
        <v>0.3135</v>
      </c>
    </row>
    <row r="2788" spans="7:8" x14ac:dyDescent="0.25">
      <c r="G2788" s="1">
        <v>40591</v>
      </c>
      <c r="H2788">
        <v>0.3135</v>
      </c>
    </row>
    <row r="2789" spans="7:8" x14ac:dyDescent="0.25">
      <c r="G2789" s="1">
        <v>40592</v>
      </c>
      <c r="H2789">
        <v>0.3125</v>
      </c>
    </row>
    <row r="2790" spans="7:8" x14ac:dyDescent="0.25">
      <c r="G2790" s="1">
        <v>40596</v>
      </c>
      <c r="H2790">
        <v>0.3125</v>
      </c>
    </row>
    <row r="2791" spans="7:8" x14ac:dyDescent="0.25">
      <c r="G2791" s="1">
        <v>40597</v>
      </c>
      <c r="H2791">
        <v>0.3115</v>
      </c>
    </row>
    <row r="2792" spans="7:8" x14ac:dyDescent="0.25">
      <c r="G2792" s="1">
        <v>40598</v>
      </c>
      <c r="H2792">
        <v>0.3105</v>
      </c>
    </row>
    <row r="2793" spans="7:8" x14ac:dyDescent="0.25">
      <c r="G2793" s="1">
        <v>40599</v>
      </c>
      <c r="H2793">
        <v>0.3105</v>
      </c>
    </row>
    <row r="2794" spans="7:8" x14ac:dyDescent="0.25">
      <c r="G2794" s="1">
        <v>40602</v>
      </c>
      <c r="H2794">
        <v>0.3095</v>
      </c>
    </row>
    <row r="2795" spans="7:8" x14ac:dyDescent="0.25">
      <c r="G2795" s="1">
        <v>40603</v>
      </c>
      <c r="H2795">
        <v>0.3095</v>
      </c>
    </row>
    <row r="2796" spans="7:8" x14ac:dyDescent="0.25">
      <c r="G2796" s="1">
        <v>40604</v>
      </c>
      <c r="H2796">
        <v>0.3095</v>
      </c>
    </row>
    <row r="2797" spans="7:8" x14ac:dyDescent="0.25">
      <c r="G2797" s="1">
        <v>40605</v>
      </c>
      <c r="H2797">
        <v>0.3095</v>
      </c>
    </row>
    <row r="2798" spans="7:8" x14ac:dyDescent="0.25">
      <c r="G2798" s="1">
        <v>40606</v>
      </c>
      <c r="H2798">
        <v>0.3095</v>
      </c>
    </row>
    <row r="2799" spans="7:8" x14ac:dyDescent="0.25">
      <c r="G2799" s="1">
        <v>40609</v>
      </c>
      <c r="H2799">
        <v>0.3095</v>
      </c>
    </row>
    <row r="2800" spans="7:8" x14ac:dyDescent="0.25">
      <c r="G2800" s="1">
        <v>40610</v>
      </c>
      <c r="H2800">
        <v>0.3095</v>
      </c>
    </row>
    <row r="2801" spans="7:8" x14ac:dyDescent="0.25">
      <c r="G2801" s="1">
        <v>40611</v>
      </c>
      <c r="H2801">
        <v>0.3095</v>
      </c>
    </row>
    <row r="2802" spans="7:8" x14ac:dyDescent="0.25">
      <c r="G2802" s="1">
        <v>40612</v>
      </c>
      <c r="H2802">
        <v>0.3095</v>
      </c>
    </row>
    <row r="2803" spans="7:8" x14ac:dyDescent="0.25">
      <c r="G2803" s="1">
        <v>40613</v>
      </c>
      <c r="H2803">
        <v>0.3095</v>
      </c>
    </row>
    <row r="2804" spans="7:8" x14ac:dyDescent="0.25">
      <c r="G2804" s="1">
        <v>40616</v>
      </c>
      <c r="H2804">
        <v>0.309</v>
      </c>
    </row>
    <row r="2805" spans="7:8" x14ac:dyDescent="0.25">
      <c r="G2805" s="1">
        <v>40617</v>
      </c>
      <c r="H2805">
        <v>0.309</v>
      </c>
    </row>
    <row r="2806" spans="7:8" x14ac:dyDescent="0.25">
      <c r="G2806" s="1">
        <v>40618</v>
      </c>
      <c r="H2806">
        <v>0.309</v>
      </c>
    </row>
    <row r="2807" spans="7:8" x14ac:dyDescent="0.25">
      <c r="G2807" s="1">
        <v>40619</v>
      </c>
      <c r="H2807">
        <v>0.309</v>
      </c>
    </row>
    <row r="2808" spans="7:8" x14ac:dyDescent="0.25">
      <c r="G2808" s="1">
        <v>40620</v>
      </c>
      <c r="H2808">
        <v>0.309</v>
      </c>
    </row>
    <row r="2809" spans="7:8" x14ac:dyDescent="0.25">
      <c r="G2809" s="1">
        <v>40623</v>
      </c>
      <c r="H2809">
        <v>0.309</v>
      </c>
    </row>
    <row r="2810" spans="7:8" x14ac:dyDescent="0.25">
      <c r="G2810" s="1">
        <v>40624</v>
      </c>
      <c r="H2810">
        <v>0.309</v>
      </c>
    </row>
    <row r="2811" spans="7:8" x14ac:dyDescent="0.25">
      <c r="G2811" s="1">
        <v>40625</v>
      </c>
      <c r="H2811">
        <v>0.308</v>
      </c>
    </row>
    <row r="2812" spans="7:8" x14ac:dyDescent="0.25">
      <c r="G2812" s="1">
        <v>40626</v>
      </c>
      <c r="H2812">
        <v>0.3085</v>
      </c>
    </row>
    <row r="2813" spans="7:8" x14ac:dyDescent="0.25">
      <c r="G2813" s="1">
        <v>40627</v>
      </c>
      <c r="H2813">
        <v>0.3075</v>
      </c>
    </row>
    <row r="2814" spans="7:8" x14ac:dyDescent="0.25">
      <c r="G2814" s="1">
        <v>40630</v>
      </c>
      <c r="H2814">
        <v>0.307</v>
      </c>
    </row>
    <row r="2815" spans="7:8" x14ac:dyDescent="0.25">
      <c r="G2815" s="1">
        <v>40631</v>
      </c>
      <c r="H2815">
        <v>0.307</v>
      </c>
    </row>
    <row r="2816" spans="7:8" x14ac:dyDescent="0.25">
      <c r="G2816" s="1">
        <v>40632</v>
      </c>
      <c r="H2816">
        <v>0.30449999999999999</v>
      </c>
    </row>
    <row r="2817" spans="7:8" x14ac:dyDescent="0.25">
      <c r="G2817" s="1">
        <v>40633</v>
      </c>
      <c r="H2817">
        <v>0.30299999999999999</v>
      </c>
    </row>
    <row r="2818" spans="7:8" x14ac:dyDescent="0.25">
      <c r="G2818" s="1">
        <v>40634</v>
      </c>
      <c r="H2818">
        <v>0.30099999999999999</v>
      </c>
    </row>
    <row r="2819" spans="7:8" x14ac:dyDescent="0.25">
      <c r="G2819" s="1">
        <v>40637</v>
      </c>
      <c r="H2819">
        <v>0.29675000000000001</v>
      </c>
    </row>
    <row r="2820" spans="7:8" x14ac:dyDescent="0.25">
      <c r="G2820" s="1">
        <v>40638</v>
      </c>
      <c r="H2820">
        <v>0.29375000000000001</v>
      </c>
    </row>
    <row r="2821" spans="7:8" x14ac:dyDescent="0.25">
      <c r="G2821" s="1">
        <v>40639</v>
      </c>
      <c r="H2821">
        <v>0.29263</v>
      </c>
    </row>
    <row r="2822" spans="7:8" x14ac:dyDescent="0.25">
      <c r="G2822" s="1">
        <v>40640</v>
      </c>
      <c r="H2822">
        <v>0.28949999999999998</v>
      </c>
    </row>
    <row r="2823" spans="7:8" x14ac:dyDescent="0.25">
      <c r="G2823" s="1">
        <v>40641</v>
      </c>
      <c r="H2823">
        <v>0.28525</v>
      </c>
    </row>
    <row r="2824" spans="7:8" x14ac:dyDescent="0.25">
      <c r="G2824" s="1">
        <v>40644</v>
      </c>
      <c r="H2824">
        <v>0.28275</v>
      </c>
    </row>
    <row r="2825" spans="7:8" x14ac:dyDescent="0.25">
      <c r="G2825" s="1">
        <v>40645</v>
      </c>
      <c r="H2825">
        <v>0.28075</v>
      </c>
    </row>
    <row r="2826" spans="7:8" x14ac:dyDescent="0.25">
      <c r="G2826" s="1">
        <v>40646</v>
      </c>
      <c r="H2826">
        <v>0.27800000000000002</v>
      </c>
    </row>
    <row r="2827" spans="7:8" x14ac:dyDescent="0.25">
      <c r="G2827" s="1">
        <v>40647</v>
      </c>
      <c r="H2827">
        <v>0.27550000000000002</v>
      </c>
    </row>
    <row r="2828" spans="7:8" x14ac:dyDescent="0.25">
      <c r="G2828" s="1">
        <v>40648</v>
      </c>
      <c r="H2828">
        <v>0.27474999999999999</v>
      </c>
    </row>
    <row r="2829" spans="7:8" x14ac:dyDescent="0.25">
      <c r="G2829" s="1">
        <v>40651</v>
      </c>
      <c r="H2829">
        <v>0.27400000000000002</v>
      </c>
    </row>
    <row r="2830" spans="7:8" x14ac:dyDescent="0.25">
      <c r="G2830" s="1">
        <v>40652</v>
      </c>
      <c r="H2830">
        <v>0.27374999999999999</v>
      </c>
    </row>
    <row r="2831" spans="7:8" x14ac:dyDescent="0.25">
      <c r="G2831" s="1">
        <v>40653</v>
      </c>
      <c r="H2831">
        <v>0.27374999999999999</v>
      </c>
    </row>
    <row r="2832" spans="7:8" x14ac:dyDescent="0.25">
      <c r="G2832" s="1">
        <v>40654</v>
      </c>
      <c r="H2832">
        <v>0.27374999999999999</v>
      </c>
    </row>
    <row r="2833" spans="7:8" x14ac:dyDescent="0.25">
      <c r="G2833" s="1">
        <v>40658</v>
      </c>
      <c r="H2833">
        <v>0.27374999999999999</v>
      </c>
    </row>
    <row r="2834" spans="7:8" x14ac:dyDescent="0.25">
      <c r="G2834" s="1">
        <v>40659</v>
      </c>
      <c r="H2834">
        <v>0.27274999999999999</v>
      </c>
    </row>
    <row r="2835" spans="7:8" x14ac:dyDescent="0.25">
      <c r="G2835" s="1">
        <v>40660</v>
      </c>
      <c r="H2835">
        <v>0.27324999999999999</v>
      </c>
    </row>
    <row r="2836" spans="7:8" x14ac:dyDescent="0.25">
      <c r="G2836" s="1">
        <v>40661</v>
      </c>
      <c r="H2836">
        <v>0.27300000000000002</v>
      </c>
    </row>
    <row r="2837" spans="7:8" x14ac:dyDescent="0.25">
      <c r="G2837" s="1">
        <v>40662</v>
      </c>
      <c r="H2837">
        <v>0.27300000000000002</v>
      </c>
    </row>
    <row r="2838" spans="7:8" x14ac:dyDescent="0.25">
      <c r="G2838" s="1">
        <v>40665</v>
      </c>
      <c r="H2838">
        <v>0.27300000000000002</v>
      </c>
    </row>
    <row r="2839" spans="7:8" x14ac:dyDescent="0.25">
      <c r="G2839" s="1">
        <v>40666</v>
      </c>
      <c r="H2839">
        <v>0.27224999999999999</v>
      </c>
    </row>
    <row r="2840" spans="7:8" x14ac:dyDescent="0.25">
      <c r="G2840" s="1">
        <v>40667</v>
      </c>
      <c r="H2840">
        <v>0.27024999999999999</v>
      </c>
    </row>
    <row r="2841" spans="7:8" x14ac:dyDescent="0.25">
      <c r="G2841" s="1">
        <v>40668</v>
      </c>
      <c r="H2841">
        <v>0.26824999999999999</v>
      </c>
    </row>
    <row r="2842" spans="7:8" x14ac:dyDescent="0.25">
      <c r="G2842" s="1">
        <v>40669</v>
      </c>
      <c r="H2842">
        <v>0.26700000000000002</v>
      </c>
    </row>
    <row r="2843" spans="7:8" x14ac:dyDescent="0.25">
      <c r="G2843" s="1">
        <v>40672</v>
      </c>
      <c r="H2843">
        <v>0.26574999999999999</v>
      </c>
    </row>
    <row r="2844" spans="7:8" x14ac:dyDescent="0.25">
      <c r="G2844" s="1">
        <v>40673</v>
      </c>
      <c r="H2844">
        <v>0.26400000000000001</v>
      </c>
    </row>
    <row r="2845" spans="7:8" x14ac:dyDescent="0.25">
      <c r="G2845" s="1">
        <v>40674</v>
      </c>
      <c r="H2845">
        <v>0.26224999999999998</v>
      </c>
    </row>
    <row r="2846" spans="7:8" x14ac:dyDescent="0.25">
      <c r="G2846" s="1">
        <v>40675</v>
      </c>
      <c r="H2846">
        <v>0.26074999999999998</v>
      </c>
    </row>
    <row r="2847" spans="7:8" x14ac:dyDescent="0.25">
      <c r="G2847" s="1">
        <v>40676</v>
      </c>
      <c r="H2847">
        <v>0.26050000000000001</v>
      </c>
    </row>
    <row r="2848" spans="7:8" x14ac:dyDescent="0.25">
      <c r="G2848" s="1">
        <v>40679</v>
      </c>
      <c r="H2848">
        <v>0.26050000000000001</v>
      </c>
    </row>
    <row r="2849" spans="7:8" x14ac:dyDescent="0.25">
      <c r="G2849" s="1">
        <v>40680</v>
      </c>
      <c r="H2849">
        <v>0.25974999999999998</v>
      </c>
    </row>
    <row r="2850" spans="7:8" x14ac:dyDescent="0.25">
      <c r="G2850" s="1">
        <v>40681</v>
      </c>
      <c r="H2850">
        <v>0.26</v>
      </c>
    </row>
    <row r="2851" spans="7:8" x14ac:dyDescent="0.25">
      <c r="G2851" s="1">
        <v>40682</v>
      </c>
      <c r="H2851">
        <v>0.25850000000000001</v>
      </c>
    </row>
    <row r="2852" spans="7:8" x14ac:dyDescent="0.25">
      <c r="G2852" s="1">
        <v>40683</v>
      </c>
      <c r="H2852">
        <v>0.25750000000000001</v>
      </c>
    </row>
    <row r="2853" spans="7:8" x14ac:dyDescent="0.25">
      <c r="G2853" s="1">
        <v>40686</v>
      </c>
      <c r="H2853">
        <v>0.25674999999999998</v>
      </c>
    </row>
    <row r="2854" spans="7:8" x14ac:dyDescent="0.25">
      <c r="G2854" s="1">
        <v>40687</v>
      </c>
      <c r="H2854">
        <v>0.255</v>
      </c>
    </row>
    <row r="2855" spans="7:8" x14ac:dyDescent="0.25">
      <c r="G2855" s="1">
        <v>40688</v>
      </c>
      <c r="H2855">
        <v>0.2545</v>
      </c>
    </row>
    <row r="2856" spans="7:8" x14ac:dyDescent="0.25">
      <c r="G2856" s="1">
        <v>40689</v>
      </c>
      <c r="H2856">
        <v>0.254</v>
      </c>
    </row>
    <row r="2857" spans="7:8" x14ac:dyDescent="0.25">
      <c r="G2857" s="1">
        <v>40690</v>
      </c>
      <c r="H2857">
        <v>0.25387999999999999</v>
      </c>
    </row>
    <row r="2858" spans="7:8" x14ac:dyDescent="0.25">
      <c r="G2858" s="1">
        <v>40694</v>
      </c>
      <c r="H2858">
        <v>0.25287999999999999</v>
      </c>
    </row>
    <row r="2859" spans="7:8" x14ac:dyDescent="0.25">
      <c r="G2859" s="1">
        <v>40695</v>
      </c>
      <c r="H2859">
        <v>0.25287999999999999</v>
      </c>
    </row>
    <row r="2860" spans="7:8" x14ac:dyDescent="0.25">
      <c r="G2860" s="1">
        <v>40696</v>
      </c>
      <c r="H2860">
        <v>0.252</v>
      </c>
    </row>
    <row r="2861" spans="7:8" x14ac:dyDescent="0.25">
      <c r="G2861" s="1">
        <v>40697</v>
      </c>
      <c r="H2861">
        <v>0.252</v>
      </c>
    </row>
    <row r="2862" spans="7:8" x14ac:dyDescent="0.25">
      <c r="G2862" s="1">
        <v>40700</v>
      </c>
      <c r="H2862">
        <v>0.25174999999999997</v>
      </c>
    </row>
    <row r="2863" spans="7:8" x14ac:dyDescent="0.25">
      <c r="G2863" s="1">
        <v>40701</v>
      </c>
      <c r="H2863">
        <v>0.25174999999999997</v>
      </c>
    </row>
    <row r="2864" spans="7:8" x14ac:dyDescent="0.25">
      <c r="G2864" s="1">
        <v>40702</v>
      </c>
      <c r="H2864">
        <v>0.25024999999999997</v>
      </c>
    </row>
    <row r="2865" spans="7:8" x14ac:dyDescent="0.25">
      <c r="G2865" s="1">
        <v>40703</v>
      </c>
      <c r="H2865">
        <v>0.2495</v>
      </c>
    </row>
    <row r="2866" spans="7:8" x14ac:dyDescent="0.25">
      <c r="G2866" s="1">
        <v>40704</v>
      </c>
      <c r="H2866">
        <v>0.2485</v>
      </c>
    </row>
    <row r="2867" spans="7:8" x14ac:dyDescent="0.25">
      <c r="G2867" s="1">
        <v>40707</v>
      </c>
      <c r="H2867">
        <v>0.247</v>
      </c>
    </row>
    <row r="2868" spans="7:8" x14ac:dyDescent="0.25">
      <c r="G2868" s="1">
        <v>40708</v>
      </c>
      <c r="H2868">
        <v>0.24525</v>
      </c>
    </row>
    <row r="2869" spans="7:8" x14ac:dyDescent="0.25">
      <c r="G2869" s="1">
        <v>40709</v>
      </c>
      <c r="H2869">
        <v>0.245</v>
      </c>
    </row>
    <row r="2870" spans="7:8" x14ac:dyDescent="0.25">
      <c r="G2870" s="1">
        <v>40710</v>
      </c>
      <c r="H2870">
        <v>0.2465</v>
      </c>
    </row>
    <row r="2871" spans="7:8" x14ac:dyDescent="0.25">
      <c r="G2871" s="1">
        <v>40711</v>
      </c>
      <c r="H2871">
        <v>0.2465</v>
      </c>
    </row>
    <row r="2872" spans="7:8" x14ac:dyDescent="0.25">
      <c r="G2872" s="1">
        <v>40714</v>
      </c>
      <c r="H2872">
        <v>0.2465</v>
      </c>
    </row>
    <row r="2873" spans="7:8" x14ac:dyDescent="0.25">
      <c r="G2873" s="1">
        <v>40715</v>
      </c>
      <c r="H2873">
        <v>0.2455</v>
      </c>
    </row>
    <row r="2874" spans="7:8" x14ac:dyDescent="0.25">
      <c r="G2874" s="1">
        <v>40716</v>
      </c>
      <c r="H2874">
        <v>0.2455</v>
      </c>
    </row>
    <row r="2875" spans="7:8" x14ac:dyDescent="0.25">
      <c r="G2875" s="1">
        <v>40717</v>
      </c>
      <c r="H2875">
        <v>0.2465</v>
      </c>
    </row>
    <row r="2876" spans="7:8" x14ac:dyDescent="0.25">
      <c r="G2876" s="1">
        <v>40718</v>
      </c>
      <c r="H2876">
        <v>0.24625</v>
      </c>
    </row>
    <row r="2877" spans="7:8" x14ac:dyDescent="0.25">
      <c r="G2877" s="1">
        <v>40721</v>
      </c>
      <c r="H2877">
        <v>0.24575</v>
      </c>
    </row>
    <row r="2878" spans="7:8" x14ac:dyDescent="0.25">
      <c r="G2878" s="1">
        <v>40722</v>
      </c>
      <c r="H2878">
        <v>0.24575</v>
      </c>
    </row>
    <row r="2879" spans="7:8" x14ac:dyDescent="0.25">
      <c r="G2879" s="1">
        <v>40723</v>
      </c>
      <c r="H2879">
        <v>0.24575</v>
      </c>
    </row>
    <row r="2880" spans="7:8" x14ac:dyDescent="0.25">
      <c r="G2880" s="1">
        <v>40724</v>
      </c>
      <c r="H2880">
        <v>0.24575</v>
      </c>
    </row>
    <row r="2881" spans="7:8" x14ac:dyDescent="0.25">
      <c r="G2881" s="1">
        <v>40725</v>
      </c>
      <c r="H2881">
        <v>0.24575</v>
      </c>
    </row>
    <row r="2882" spans="7:8" x14ac:dyDescent="0.25">
      <c r="G2882" s="1">
        <v>40729</v>
      </c>
      <c r="H2882">
        <v>0.24575</v>
      </c>
    </row>
    <row r="2883" spans="7:8" x14ac:dyDescent="0.25">
      <c r="G2883" s="1">
        <v>40730</v>
      </c>
      <c r="H2883">
        <v>0.24575</v>
      </c>
    </row>
    <row r="2884" spans="7:8" x14ac:dyDescent="0.25">
      <c r="G2884" s="1">
        <v>40731</v>
      </c>
      <c r="H2884">
        <v>0.24604999999999999</v>
      </c>
    </row>
    <row r="2885" spans="7:8" x14ac:dyDescent="0.25">
      <c r="G2885" s="1">
        <v>40732</v>
      </c>
      <c r="H2885">
        <v>0.24604999999999999</v>
      </c>
    </row>
    <row r="2886" spans="7:8" x14ac:dyDescent="0.25">
      <c r="G2886" s="1">
        <v>40735</v>
      </c>
      <c r="H2886">
        <v>0.24604999999999999</v>
      </c>
    </row>
    <row r="2887" spans="7:8" x14ac:dyDescent="0.25">
      <c r="G2887" s="1">
        <v>40736</v>
      </c>
      <c r="H2887">
        <v>0.249</v>
      </c>
    </row>
    <row r="2888" spans="7:8" x14ac:dyDescent="0.25">
      <c r="G2888" s="1">
        <v>40737</v>
      </c>
      <c r="H2888">
        <v>0.24925</v>
      </c>
    </row>
    <row r="2889" spans="7:8" x14ac:dyDescent="0.25">
      <c r="G2889" s="1">
        <v>40738</v>
      </c>
      <c r="H2889">
        <v>0.24975</v>
      </c>
    </row>
    <row r="2890" spans="7:8" x14ac:dyDescent="0.25">
      <c r="G2890" s="1">
        <v>40739</v>
      </c>
      <c r="H2890">
        <v>0.24975</v>
      </c>
    </row>
    <row r="2891" spans="7:8" x14ac:dyDescent="0.25">
      <c r="G2891" s="1">
        <v>40742</v>
      </c>
      <c r="H2891">
        <v>0.25124999999999997</v>
      </c>
    </row>
    <row r="2892" spans="7:8" x14ac:dyDescent="0.25">
      <c r="G2892" s="1">
        <v>40743</v>
      </c>
      <c r="H2892">
        <v>0.252</v>
      </c>
    </row>
    <row r="2893" spans="7:8" x14ac:dyDescent="0.25">
      <c r="G2893" s="1">
        <v>40744</v>
      </c>
      <c r="H2893">
        <v>0.253</v>
      </c>
    </row>
    <row r="2894" spans="7:8" x14ac:dyDescent="0.25">
      <c r="G2894" s="1">
        <v>40745</v>
      </c>
      <c r="H2894">
        <v>0.253</v>
      </c>
    </row>
    <row r="2895" spans="7:8" x14ac:dyDescent="0.25">
      <c r="G2895" s="1">
        <v>40746</v>
      </c>
      <c r="H2895">
        <v>0.253</v>
      </c>
    </row>
    <row r="2896" spans="7:8" x14ac:dyDescent="0.25">
      <c r="G2896" s="1">
        <v>40749</v>
      </c>
      <c r="H2896">
        <v>0.25209999999999999</v>
      </c>
    </row>
    <row r="2897" spans="7:8" x14ac:dyDescent="0.25">
      <c r="G2897" s="1">
        <v>40750</v>
      </c>
      <c r="H2897">
        <v>0.25259999999999999</v>
      </c>
    </row>
    <row r="2898" spans="7:8" x14ac:dyDescent="0.25">
      <c r="G2898" s="1">
        <v>40751</v>
      </c>
      <c r="H2898">
        <v>0.25285000000000002</v>
      </c>
    </row>
    <row r="2899" spans="7:8" x14ac:dyDescent="0.25">
      <c r="G2899" s="1">
        <v>40752</v>
      </c>
      <c r="H2899">
        <v>0.25395000000000001</v>
      </c>
    </row>
    <row r="2900" spans="7:8" x14ac:dyDescent="0.25">
      <c r="G2900" s="1">
        <v>40753</v>
      </c>
      <c r="H2900">
        <v>0.2555</v>
      </c>
    </row>
    <row r="2901" spans="7:8" x14ac:dyDescent="0.25">
      <c r="G2901" s="1">
        <v>40756</v>
      </c>
      <c r="H2901">
        <v>0.25722</v>
      </c>
    </row>
    <row r="2902" spans="7:8" x14ac:dyDescent="0.25">
      <c r="G2902" s="1">
        <v>40757</v>
      </c>
      <c r="H2902">
        <v>0.26444000000000001</v>
      </c>
    </row>
    <row r="2903" spans="7:8" x14ac:dyDescent="0.25">
      <c r="G2903" s="1">
        <v>40758</v>
      </c>
      <c r="H2903">
        <v>0.26828000000000002</v>
      </c>
    </row>
    <row r="2904" spans="7:8" x14ac:dyDescent="0.25">
      <c r="G2904" s="1">
        <v>40759</v>
      </c>
      <c r="H2904">
        <v>0.26939000000000002</v>
      </c>
    </row>
    <row r="2905" spans="7:8" x14ac:dyDescent="0.25">
      <c r="G2905" s="1">
        <v>40760</v>
      </c>
      <c r="H2905">
        <v>0.27161000000000002</v>
      </c>
    </row>
    <row r="2906" spans="7:8" x14ac:dyDescent="0.25">
      <c r="G2906" s="1">
        <v>40763</v>
      </c>
      <c r="H2906">
        <v>0.27478000000000002</v>
      </c>
    </row>
    <row r="2907" spans="7:8" x14ac:dyDescent="0.25">
      <c r="G2907" s="1">
        <v>40764</v>
      </c>
      <c r="H2907">
        <v>0.27839000000000003</v>
      </c>
    </row>
    <row r="2908" spans="7:8" x14ac:dyDescent="0.25">
      <c r="G2908" s="1">
        <v>40765</v>
      </c>
      <c r="H2908">
        <v>0.28061000000000003</v>
      </c>
    </row>
    <row r="2909" spans="7:8" x14ac:dyDescent="0.25">
      <c r="G2909" s="1">
        <v>40766</v>
      </c>
      <c r="H2909">
        <v>0.28616999999999998</v>
      </c>
    </row>
    <row r="2910" spans="7:8" x14ac:dyDescent="0.25">
      <c r="G2910" s="1">
        <v>40767</v>
      </c>
      <c r="H2910">
        <v>0.29005999999999998</v>
      </c>
    </row>
    <row r="2911" spans="7:8" x14ac:dyDescent="0.25">
      <c r="G2911" s="1">
        <v>40770</v>
      </c>
      <c r="H2911">
        <v>0.29171999999999998</v>
      </c>
    </row>
    <row r="2912" spans="7:8" x14ac:dyDescent="0.25">
      <c r="G2912" s="1">
        <v>40771</v>
      </c>
      <c r="H2912">
        <v>0.29282999999999998</v>
      </c>
    </row>
    <row r="2913" spans="7:8" x14ac:dyDescent="0.25">
      <c r="G2913" s="1">
        <v>40772</v>
      </c>
      <c r="H2913">
        <v>0.29588999999999999</v>
      </c>
    </row>
    <row r="2914" spans="7:8" x14ac:dyDescent="0.25">
      <c r="G2914" s="1">
        <v>40773</v>
      </c>
      <c r="H2914">
        <v>0.29777999999999999</v>
      </c>
    </row>
    <row r="2915" spans="7:8" x14ac:dyDescent="0.25">
      <c r="G2915" s="1">
        <v>40774</v>
      </c>
      <c r="H2915">
        <v>0.30299999999999999</v>
      </c>
    </row>
    <row r="2916" spans="7:8" x14ac:dyDescent="0.25">
      <c r="G2916" s="1">
        <v>40777</v>
      </c>
      <c r="H2916">
        <v>0.30843999999999999</v>
      </c>
    </row>
    <row r="2917" spans="7:8" x14ac:dyDescent="0.25">
      <c r="G2917" s="1">
        <v>40778</v>
      </c>
      <c r="H2917">
        <v>0.31178</v>
      </c>
    </row>
    <row r="2918" spans="7:8" x14ac:dyDescent="0.25">
      <c r="G2918" s="1">
        <v>40779</v>
      </c>
      <c r="H2918">
        <v>0.31428</v>
      </c>
    </row>
    <row r="2919" spans="7:8" x14ac:dyDescent="0.25">
      <c r="G2919" s="1">
        <v>40780</v>
      </c>
      <c r="H2919">
        <v>0.31900000000000001</v>
      </c>
    </row>
    <row r="2920" spans="7:8" x14ac:dyDescent="0.25">
      <c r="G2920" s="1">
        <v>40781</v>
      </c>
      <c r="H2920">
        <v>0.32278000000000001</v>
      </c>
    </row>
    <row r="2921" spans="7:8" x14ac:dyDescent="0.25">
      <c r="G2921" s="1">
        <v>40784</v>
      </c>
      <c r="H2921">
        <v>0.32278000000000001</v>
      </c>
    </row>
    <row r="2922" spans="7:8" x14ac:dyDescent="0.25">
      <c r="G2922" s="1">
        <v>40785</v>
      </c>
      <c r="H2922">
        <v>0.32556000000000002</v>
      </c>
    </row>
    <row r="2923" spans="7:8" x14ac:dyDescent="0.25">
      <c r="G2923" s="1">
        <v>40786</v>
      </c>
      <c r="H2923">
        <v>0.32722000000000001</v>
      </c>
    </row>
    <row r="2924" spans="7:8" x14ac:dyDescent="0.25">
      <c r="G2924" s="1">
        <v>40787</v>
      </c>
      <c r="H2924">
        <v>0.32944000000000001</v>
      </c>
    </row>
    <row r="2925" spans="7:8" x14ac:dyDescent="0.25">
      <c r="G2925" s="1">
        <v>40788</v>
      </c>
      <c r="H2925">
        <v>0.33056000000000002</v>
      </c>
    </row>
    <row r="2926" spans="7:8" x14ac:dyDescent="0.25">
      <c r="G2926" s="1">
        <v>40792</v>
      </c>
      <c r="H2926">
        <v>0.33561000000000002</v>
      </c>
    </row>
    <row r="2927" spans="7:8" x14ac:dyDescent="0.25">
      <c r="G2927" s="1">
        <v>40793</v>
      </c>
      <c r="H2927">
        <v>0.33683000000000002</v>
      </c>
    </row>
    <row r="2928" spans="7:8" x14ac:dyDescent="0.25">
      <c r="G2928" s="1">
        <v>40794</v>
      </c>
      <c r="H2928">
        <v>0.33683000000000002</v>
      </c>
    </row>
    <row r="2929" spans="7:8" x14ac:dyDescent="0.25">
      <c r="G2929" s="1">
        <v>40795</v>
      </c>
      <c r="H2929">
        <v>0.33794000000000002</v>
      </c>
    </row>
    <row r="2930" spans="7:8" x14ac:dyDescent="0.25">
      <c r="G2930" s="1">
        <v>40798</v>
      </c>
      <c r="H2930">
        <v>0.34288999999999997</v>
      </c>
    </row>
    <row r="2931" spans="7:8" x14ac:dyDescent="0.25">
      <c r="G2931" s="1">
        <v>40799</v>
      </c>
      <c r="H2931">
        <v>0.34710999999999997</v>
      </c>
    </row>
    <row r="2932" spans="7:8" x14ac:dyDescent="0.25">
      <c r="G2932" s="1">
        <v>40800</v>
      </c>
      <c r="H2932">
        <v>0.34910999999999998</v>
      </c>
    </row>
    <row r="2933" spans="7:8" x14ac:dyDescent="0.25">
      <c r="G2933" s="1">
        <v>40801</v>
      </c>
      <c r="H2933">
        <v>0.35021999999999998</v>
      </c>
    </row>
    <row r="2934" spans="7:8" x14ac:dyDescent="0.25">
      <c r="G2934" s="1">
        <v>40802</v>
      </c>
      <c r="H2934">
        <v>0.35132999999999998</v>
      </c>
    </row>
    <row r="2935" spans="7:8" x14ac:dyDescent="0.25">
      <c r="G2935" s="1">
        <v>40805</v>
      </c>
      <c r="H2935">
        <v>0.35249999999999998</v>
      </c>
    </row>
    <row r="2936" spans="7:8" x14ac:dyDescent="0.25">
      <c r="G2936" s="1">
        <v>40806</v>
      </c>
      <c r="H2936">
        <v>0.35499999999999998</v>
      </c>
    </row>
    <row r="2937" spans="7:8" x14ac:dyDescent="0.25">
      <c r="G2937" s="1">
        <v>40807</v>
      </c>
      <c r="H2937">
        <v>0.35555999999999999</v>
      </c>
    </row>
    <row r="2938" spans="7:8" x14ac:dyDescent="0.25">
      <c r="G2938" s="1">
        <v>40808</v>
      </c>
      <c r="H2938">
        <v>0.35805999999999999</v>
      </c>
    </row>
    <row r="2939" spans="7:8" x14ac:dyDescent="0.25">
      <c r="G2939" s="1">
        <v>40809</v>
      </c>
      <c r="H2939">
        <v>0.36021999999999998</v>
      </c>
    </row>
    <row r="2940" spans="7:8" x14ac:dyDescent="0.25">
      <c r="G2940" s="1">
        <v>40812</v>
      </c>
      <c r="H2940">
        <v>0.36277999999999999</v>
      </c>
    </row>
    <row r="2941" spans="7:8" x14ac:dyDescent="0.25">
      <c r="G2941" s="1">
        <v>40813</v>
      </c>
      <c r="H2941">
        <v>0.36521999999999999</v>
      </c>
    </row>
    <row r="2942" spans="7:8" x14ac:dyDescent="0.25">
      <c r="G2942" s="1">
        <v>40814</v>
      </c>
      <c r="H2942">
        <v>0.36856</v>
      </c>
    </row>
    <row r="2943" spans="7:8" x14ac:dyDescent="0.25">
      <c r="G2943" s="1">
        <v>40815</v>
      </c>
      <c r="H2943">
        <v>0.37211</v>
      </c>
    </row>
    <row r="2944" spans="7:8" x14ac:dyDescent="0.25">
      <c r="G2944" s="1">
        <v>40816</v>
      </c>
      <c r="H2944">
        <v>0.37433</v>
      </c>
    </row>
    <row r="2945" spans="7:8" x14ac:dyDescent="0.25">
      <c r="G2945" s="1">
        <v>40819</v>
      </c>
      <c r="H2945">
        <v>0.37761</v>
      </c>
    </row>
    <row r="2946" spans="7:8" x14ac:dyDescent="0.25">
      <c r="G2946" s="1">
        <v>40820</v>
      </c>
      <c r="H2946">
        <v>0.38094</v>
      </c>
    </row>
    <row r="2947" spans="7:8" x14ac:dyDescent="0.25">
      <c r="G2947" s="1">
        <v>40821</v>
      </c>
      <c r="H2947">
        <v>0.38361000000000001</v>
      </c>
    </row>
    <row r="2948" spans="7:8" x14ac:dyDescent="0.25">
      <c r="G2948" s="1">
        <v>40822</v>
      </c>
      <c r="H2948">
        <v>0.38778000000000001</v>
      </c>
    </row>
    <row r="2949" spans="7:8" x14ac:dyDescent="0.25">
      <c r="G2949" s="1">
        <v>40823</v>
      </c>
      <c r="H2949">
        <v>0.39111000000000001</v>
      </c>
    </row>
    <row r="2950" spans="7:8" x14ac:dyDescent="0.25">
      <c r="G2950" s="1">
        <v>40827</v>
      </c>
      <c r="H2950">
        <v>0.39750000000000002</v>
      </c>
    </row>
    <row r="2951" spans="7:8" x14ac:dyDescent="0.25">
      <c r="G2951" s="1">
        <v>40828</v>
      </c>
      <c r="H2951">
        <v>0.40083000000000002</v>
      </c>
    </row>
    <row r="2952" spans="7:8" x14ac:dyDescent="0.25">
      <c r="G2952" s="1">
        <v>40829</v>
      </c>
      <c r="H2952">
        <v>0.40305999999999997</v>
      </c>
    </row>
    <row r="2953" spans="7:8" x14ac:dyDescent="0.25">
      <c r="G2953" s="1">
        <v>40830</v>
      </c>
      <c r="H2953">
        <v>0.40472000000000002</v>
      </c>
    </row>
    <row r="2954" spans="7:8" x14ac:dyDescent="0.25">
      <c r="G2954" s="1">
        <v>40833</v>
      </c>
      <c r="H2954">
        <v>0.40583000000000002</v>
      </c>
    </row>
    <row r="2955" spans="7:8" x14ac:dyDescent="0.25">
      <c r="G2955" s="1">
        <v>40834</v>
      </c>
      <c r="H2955">
        <v>0.40916999999999998</v>
      </c>
    </row>
    <row r="2956" spans="7:8" x14ac:dyDescent="0.25">
      <c r="G2956" s="1">
        <v>40835</v>
      </c>
      <c r="H2956">
        <v>0.41166999999999998</v>
      </c>
    </row>
    <row r="2957" spans="7:8" x14ac:dyDescent="0.25">
      <c r="G2957" s="1">
        <v>40836</v>
      </c>
      <c r="H2957">
        <v>0.41555999999999998</v>
      </c>
    </row>
    <row r="2958" spans="7:8" x14ac:dyDescent="0.25">
      <c r="G2958" s="1">
        <v>40837</v>
      </c>
      <c r="H2958">
        <v>0.41832999999999998</v>
      </c>
    </row>
    <row r="2959" spans="7:8" x14ac:dyDescent="0.25">
      <c r="G2959" s="1">
        <v>40840</v>
      </c>
      <c r="H2959">
        <v>0.42027999999999999</v>
      </c>
    </row>
    <row r="2960" spans="7:8" x14ac:dyDescent="0.25">
      <c r="G2960" s="1">
        <v>40841</v>
      </c>
      <c r="H2960">
        <v>0.42221999999999998</v>
      </c>
    </row>
    <row r="2961" spans="7:8" x14ac:dyDescent="0.25">
      <c r="G2961" s="1">
        <v>40842</v>
      </c>
      <c r="H2961">
        <v>0.42471999999999999</v>
      </c>
    </row>
    <row r="2962" spans="7:8" x14ac:dyDescent="0.25">
      <c r="G2962" s="1">
        <v>40843</v>
      </c>
      <c r="H2962">
        <v>0.42806</v>
      </c>
    </row>
    <row r="2963" spans="7:8" x14ac:dyDescent="0.25">
      <c r="G2963" s="1">
        <v>40844</v>
      </c>
      <c r="H2963">
        <v>0.42943999999999999</v>
      </c>
    </row>
    <row r="2964" spans="7:8" x14ac:dyDescent="0.25">
      <c r="G2964" s="1">
        <v>40847</v>
      </c>
      <c r="H2964">
        <v>0.42943999999999999</v>
      </c>
    </row>
    <row r="2965" spans="7:8" x14ac:dyDescent="0.25">
      <c r="G2965" s="1">
        <v>40848</v>
      </c>
      <c r="H2965">
        <v>0.43167</v>
      </c>
    </row>
    <row r="2966" spans="7:8" x14ac:dyDescent="0.25">
      <c r="G2966" s="1">
        <v>40849</v>
      </c>
      <c r="H2966">
        <v>0.43306</v>
      </c>
    </row>
    <row r="2967" spans="7:8" x14ac:dyDescent="0.25">
      <c r="G2967" s="1">
        <v>40850</v>
      </c>
      <c r="H2967">
        <v>0.435</v>
      </c>
    </row>
    <row r="2968" spans="7:8" x14ac:dyDescent="0.25">
      <c r="G2968" s="1">
        <v>40851</v>
      </c>
      <c r="H2968">
        <v>0.4375</v>
      </c>
    </row>
    <row r="2969" spans="7:8" x14ac:dyDescent="0.25">
      <c r="G2969" s="1">
        <v>40854</v>
      </c>
      <c r="H2969">
        <v>0.44139</v>
      </c>
    </row>
    <row r="2970" spans="7:8" x14ac:dyDescent="0.25">
      <c r="G2970" s="1">
        <v>40855</v>
      </c>
      <c r="H2970">
        <v>0.44417000000000001</v>
      </c>
    </row>
    <row r="2971" spans="7:8" x14ac:dyDescent="0.25">
      <c r="G2971" s="1">
        <v>40856</v>
      </c>
      <c r="H2971">
        <v>0.44917000000000001</v>
      </c>
    </row>
    <row r="2972" spans="7:8" x14ac:dyDescent="0.25">
      <c r="G2972" s="1">
        <v>40857</v>
      </c>
      <c r="H2972">
        <v>0.45278000000000002</v>
      </c>
    </row>
    <row r="2973" spans="7:8" x14ac:dyDescent="0.25">
      <c r="G2973" s="1">
        <v>40861</v>
      </c>
      <c r="H2973">
        <v>0.46056000000000002</v>
      </c>
    </row>
    <row r="2974" spans="7:8" x14ac:dyDescent="0.25">
      <c r="G2974" s="1">
        <v>40862</v>
      </c>
      <c r="H2974">
        <v>0.46555999999999997</v>
      </c>
    </row>
    <row r="2975" spans="7:8" x14ac:dyDescent="0.25">
      <c r="G2975" s="1">
        <v>40863</v>
      </c>
      <c r="H2975">
        <v>0.47110999999999997</v>
      </c>
    </row>
    <row r="2976" spans="7:8" x14ac:dyDescent="0.25">
      <c r="G2976" s="1">
        <v>40864</v>
      </c>
      <c r="H2976">
        <v>0.47943999999999998</v>
      </c>
    </row>
    <row r="2977" spans="7:8" x14ac:dyDescent="0.25">
      <c r="G2977" s="1">
        <v>40865</v>
      </c>
      <c r="H2977">
        <v>0.48777999999999999</v>
      </c>
    </row>
    <row r="2978" spans="7:8" x14ac:dyDescent="0.25">
      <c r="G2978" s="1">
        <v>40868</v>
      </c>
      <c r="H2978">
        <v>0.495</v>
      </c>
    </row>
    <row r="2979" spans="7:8" x14ac:dyDescent="0.25">
      <c r="G2979" s="1">
        <v>40869</v>
      </c>
      <c r="H2979">
        <v>0.50027999999999995</v>
      </c>
    </row>
    <row r="2980" spans="7:8" x14ac:dyDescent="0.25">
      <c r="G2980" s="1">
        <v>40870</v>
      </c>
      <c r="H2980">
        <v>0.50610999999999995</v>
      </c>
    </row>
    <row r="2981" spans="7:8" x14ac:dyDescent="0.25">
      <c r="G2981" s="1">
        <v>40872</v>
      </c>
      <c r="H2981">
        <v>0.51805999999999996</v>
      </c>
    </row>
    <row r="2982" spans="7:8" x14ac:dyDescent="0.25">
      <c r="G2982" s="1">
        <v>40875</v>
      </c>
      <c r="H2982">
        <v>0.52305999999999997</v>
      </c>
    </row>
    <row r="2983" spans="7:8" x14ac:dyDescent="0.25">
      <c r="G2983" s="1">
        <v>40876</v>
      </c>
      <c r="H2983">
        <v>0.52693999999999996</v>
      </c>
    </row>
    <row r="2984" spans="7:8" x14ac:dyDescent="0.25">
      <c r="G2984" s="1">
        <v>40877</v>
      </c>
      <c r="H2984">
        <v>0.52888999999999997</v>
      </c>
    </row>
    <row r="2985" spans="7:8" x14ac:dyDescent="0.25">
      <c r="G2985" s="1">
        <v>40878</v>
      </c>
      <c r="H2985">
        <v>0.52722000000000002</v>
      </c>
    </row>
    <row r="2986" spans="7:8" x14ac:dyDescent="0.25">
      <c r="G2986" s="1">
        <v>40879</v>
      </c>
      <c r="H2986">
        <v>0.52832999999999997</v>
      </c>
    </row>
    <row r="2987" spans="7:8" x14ac:dyDescent="0.25">
      <c r="G2987" s="1">
        <v>40882</v>
      </c>
      <c r="H2987">
        <v>0.53390000000000004</v>
      </c>
    </row>
    <row r="2988" spans="7:8" x14ac:dyDescent="0.25">
      <c r="G2988" s="1">
        <v>40883</v>
      </c>
      <c r="H2988">
        <v>0.53774999999999995</v>
      </c>
    </row>
    <row r="2989" spans="7:8" x14ac:dyDescent="0.25">
      <c r="G2989" s="1">
        <v>40884</v>
      </c>
      <c r="H2989">
        <v>0.54</v>
      </c>
    </row>
    <row r="2990" spans="7:8" x14ac:dyDescent="0.25">
      <c r="G2990" s="1">
        <v>40885</v>
      </c>
      <c r="H2990">
        <v>0.54</v>
      </c>
    </row>
    <row r="2991" spans="7:8" x14ac:dyDescent="0.25">
      <c r="G2991" s="1">
        <v>40886</v>
      </c>
      <c r="H2991">
        <v>0.54174999999999995</v>
      </c>
    </row>
    <row r="2992" spans="7:8" x14ac:dyDescent="0.25">
      <c r="G2992" s="1">
        <v>40889</v>
      </c>
      <c r="H2992">
        <v>0.54349999999999998</v>
      </c>
    </row>
    <row r="2993" spans="7:8" x14ac:dyDescent="0.25">
      <c r="G2993" s="1">
        <v>40890</v>
      </c>
      <c r="H2993">
        <v>0.54625000000000001</v>
      </c>
    </row>
    <row r="2994" spans="7:8" x14ac:dyDescent="0.25">
      <c r="G2994" s="1">
        <v>40891</v>
      </c>
      <c r="H2994">
        <v>0.55505000000000004</v>
      </c>
    </row>
    <row r="2995" spans="7:8" x14ac:dyDescent="0.25">
      <c r="G2995" s="1">
        <v>40892</v>
      </c>
      <c r="H2995">
        <v>0.55915000000000004</v>
      </c>
    </row>
    <row r="2996" spans="7:8" x14ac:dyDescent="0.25">
      <c r="G2996" s="1">
        <v>40893</v>
      </c>
      <c r="H2996">
        <v>0.56315000000000004</v>
      </c>
    </row>
    <row r="2997" spans="7:8" x14ac:dyDescent="0.25">
      <c r="G2997" s="1">
        <v>40896</v>
      </c>
      <c r="H2997">
        <v>0.56694999999999995</v>
      </c>
    </row>
    <row r="2998" spans="7:8" x14ac:dyDescent="0.25">
      <c r="G2998" s="1">
        <v>40897</v>
      </c>
      <c r="H2998">
        <v>0.56974999999999998</v>
      </c>
    </row>
    <row r="2999" spans="7:8" x14ac:dyDescent="0.25">
      <c r="G2999" s="1">
        <v>40898</v>
      </c>
      <c r="H2999">
        <v>0.57125000000000004</v>
      </c>
    </row>
    <row r="3000" spans="7:8" x14ac:dyDescent="0.25">
      <c r="G3000" s="1">
        <v>40899</v>
      </c>
      <c r="H3000">
        <v>0.57374999999999998</v>
      </c>
    </row>
    <row r="3001" spans="7:8" x14ac:dyDescent="0.25">
      <c r="G3001" s="1">
        <v>40900</v>
      </c>
      <c r="H3001">
        <v>0.57574999999999998</v>
      </c>
    </row>
    <row r="3002" spans="7:8" x14ac:dyDescent="0.25">
      <c r="G3002" s="1">
        <v>40904</v>
      </c>
      <c r="H3002">
        <v>0.57574999999999998</v>
      </c>
    </row>
    <row r="3003" spans="7:8" x14ac:dyDescent="0.25">
      <c r="G3003" s="1">
        <v>40905</v>
      </c>
      <c r="H3003">
        <v>0.57925000000000004</v>
      </c>
    </row>
    <row r="3004" spans="7:8" x14ac:dyDescent="0.25">
      <c r="G3004" s="1">
        <v>40906</v>
      </c>
      <c r="H3004">
        <v>0.58099999999999996</v>
      </c>
    </row>
    <row r="3005" spans="7:8" x14ac:dyDescent="0.25">
      <c r="G3005" s="1">
        <v>40907</v>
      </c>
      <c r="H3005">
        <v>0.58099999999999996</v>
      </c>
    </row>
    <row r="3006" spans="7:8" x14ac:dyDescent="0.25">
      <c r="G3006" s="1">
        <v>40911</v>
      </c>
      <c r="H3006">
        <v>0.58250000000000002</v>
      </c>
    </row>
    <row r="3007" spans="7:8" x14ac:dyDescent="0.25">
      <c r="G3007" s="1">
        <v>40912</v>
      </c>
      <c r="H3007">
        <v>0.58250000000000002</v>
      </c>
    </row>
    <row r="3008" spans="7:8" x14ac:dyDescent="0.25">
      <c r="G3008" s="1">
        <v>40913</v>
      </c>
      <c r="H3008">
        <v>0.58250000000000002</v>
      </c>
    </row>
    <row r="3009" spans="7:8" x14ac:dyDescent="0.25">
      <c r="G3009" s="1">
        <v>40914</v>
      </c>
      <c r="H3009">
        <v>0.58150000000000002</v>
      </c>
    </row>
    <row r="3010" spans="7:8" x14ac:dyDescent="0.25">
      <c r="G3010" s="1">
        <v>40917</v>
      </c>
      <c r="H3010">
        <v>0.58050000000000002</v>
      </c>
    </row>
    <row r="3011" spans="7:8" x14ac:dyDescent="0.25">
      <c r="G3011" s="1">
        <v>40918</v>
      </c>
      <c r="H3011">
        <v>0.57950000000000002</v>
      </c>
    </row>
    <row r="3012" spans="7:8" x14ac:dyDescent="0.25">
      <c r="G3012" s="1">
        <v>40919</v>
      </c>
      <c r="H3012">
        <v>0.57650000000000001</v>
      </c>
    </row>
    <row r="3013" spans="7:8" x14ac:dyDescent="0.25">
      <c r="G3013" s="1">
        <v>40920</v>
      </c>
      <c r="H3013">
        <v>0.57150000000000001</v>
      </c>
    </row>
    <row r="3014" spans="7:8" x14ac:dyDescent="0.25">
      <c r="G3014" s="1">
        <v>40921</v>
      </c>
      <c r="H3014">
        <v>0.56699999999999995</v>
      </c>
    </row>
    <row r="3015" spans="7:8" x14ac:dyDescent="0.25">
      <c r="G3015" s="1">
        <v>40925</v>
      </c>
      <c r="H3015">
        <v>0.56230000000000002</v>
      </c>
    </row>
    <row r="3016" spans="7:8" x14ac:dyDescent="0.25">
      <c r="G3016" s="1">
        <v>40926</v>
      </c>
      <c r="H3016">
        <v>0.56120000000000003</v>
      </c>
    </row>
    <row r="3017" spans="7:8" x14ac:dyDescent="0.25">
      <c r="G3017" s="1">
        <v>40927</v>
      </c>
      <c r="H3017">
        <v>0.56120000000000003</v>
      </c>
    </row>
    <row r="3018" spans="7:8" x14ac:dyDescent="0.25">
      <c r="G3018" s="1">
        <v>40928</v>
      </c>
      <c r="H3018">
        <v>0.56110000000000004</v>
      </c>
    </row>
    <row r="3019" spans="7:8" x14ac:dyDescent="0.25">
      <c r="G3019" s="1">
        <v>40931</v>
      </c>
      <c r="H3019">
        <v>0.56010000000000004</v>
      </c>
    </row>
    <row r="3020" spans="7:8" x14ac:dyDescent="0.25">
      <c r="G3020" s="1">
        <v>40932</v>
      </c>
      <c r="H3020">
        <v>0.55910000000000004</v>
      </c>
    </row>
    <row r="3021" spans="7:8" x14ac:dyDescent="0.25">
      <c r="G3021" s="1">
        <v>40933</v>
      </c>
      <c r="H3021">
        <v>0.55659999999999998</v>
      </c>
    </row>
    <row r="3022" spans="7:8" x14ac:dyDescent="0.25">
      <c r="G3022" s="1">
        <v>40934</v>
      </c>
      <c r="H3022">
        <v>0.55310000000000004</v>
      </c>
    </row>
    <row r="3023" spans="7:8" x14ac:dyDescent="0.25">
      <c r="G3023" s="1">
        <v>40935</v>
      </c>
      <c r="H3023">
        <v>0.55110000000000003</v>
      </c>
    </row>
    <row r="3024" spans="7:8" x14ac:dyDescent="0.25">
      <c r="G3024" s="1">
        <v>40938</v>
      </c>
      <c r="H3024">
        <v>0.54684999999999995</v>
      </c>
    </row>
    <row r="3025" spans="7:8" x14ac:dyDescent="0.25">
      <c r="G3025" s="1">
        <v>40939</v>
      </c>
      <c r="H3025">
        <v>0.54235</v>
      </c>
    </row>
    <row r="3026" spans="7:8" x14ac:dyDescent="0.25">
      <c r="G3026" s="1">
        <v>40940</v>
      </c>
      <c r="H3026">
        <v>0.53710000000000002</v>
      </c>
    </row>
    <row r="3027" spans="7:8" x14ac:dyDescent="0.25">
      <c r="G3027" s="1">
        <v>40941</v>
      </c>
      <c r="H3027">
        <v>0.53059999999999996</v>
      </c>
    </row>
    <row r="3028" spans="7:8" x14ac:dyDescent="0.25">
      <c r="G3028" s="1">
        <v>40942</v>
      </c>
      <c r="H3028">
        <v>0.52700000000000002</v>
      </c>
    </row>
    <row r="3029" spans="7:8" x14ac:dyDescent="0.25">
      <c r="G3029" s="1">
        <v>40945</v>
      </c>
      <c r="H3029">
        <v>0.52324999999999999</v>
      </c>
    </row>
    <row r="3030" spans="7:8" x14ac:dyDescent="0.25">
      <c r="G3030" s="1">
        <v>40946</v>
      </c>
      <c r="H3030">
        <v>0.52</v>
      </c>
    </row>
    <row r="3031" spans="7:8" x14ac:dyDescent="0.25">
      <c r="G3031" s="1">
        <v>40947</v>
      </c>
      <c r="H3031">
        <v>0.51324999999999998</v>
      </c>
    </row>
    <row r="3032" spans="7:8" x14ac:dyDescent="0.25">
      <c r="G3032" s="1">
        <v>40948</v>
      </c>
      <c r="H3032">
        <v>0.51</v>
      </c>
    </row>
    <row r="3033" spans="7:8" x14ac:dyDescent="0.25">
      <c r="G3033" s="1">
        <v>40949</v>
      </c>
      <c r="H3033">
        <v>0.50600000000000001</v>
      </c>
    </row>
    <row r="3034" spans="7:8" x14ac:dyDescent="0.25">
      <c r="G3034" s="1">
        <v>40952</v>
      </c>
      <c r="H3034">
        <v>0.50260000000000005</v>
      </c>
    </row>
    <row r="3035" spans="7:8" x14ac:dyDescent="0.25">
      <c r="G3035" s="1">
        <v>40953</v>
      </c>
      <c r="H3035">
        <v>0.49759999999999999</v>
      </c>
    </row>
    <row r="3036" spans="7:8" x14ac:dyDescent="0.25">
      <c r="G3036" s="1">
        <v>40954</v>
      </c>
      <c r="H3036">
        <v>0.49509999999999998</v>
      </c>
    </row>
    <row r="3037" spans="7:8" x14ac:dyDescent="0.25">
      <c r="G3037" s="1">
        <v>40955</v>
      </c>
      <c r="H3037">
        <v>0.49309999999999998</v>
      </c>
    </row>
    <row r="3038" spans="7:8" x14ac:dyDescent="0.25">
      <c r="G3038" s="1">
        <v>40956</v>
      </c>
      <c r="H3038">
        <v>0.49309999999999998</v>
      </c>
    </row>
    <row r="3039" spans="7:8" x14ac:dyDescent="0.25">
      <c r="G3039" s="1">
        <v>40960</v>
      </c>
      <c r="H3039">
        <v>0.49259999999999998</v>
      </c>
    </row>
    <row r="3040" spans="7:8" x14ac:dyDescent="0.25">
      <c r="G3040" s="1">
        <v>40961</v>
      </c>
      <c r="H3040">
        <v>0.49159999999999998</v>
      </c>
    </row>
    <row r="3041" spans="7:8" x14ac:dyDescent="0.25">
      <c r="G3041" s="1">
        <v>40962</v>
      </c>
      <c r="H3041">
        <v>0.49059999999999998</v>
      </c>
    </row>
    <row r="3042" spans="7:8" x14ac:dyDescent="0.25">
      <c r="G3042" s="1">
        <v>40963</v>
      </c>
      <c r="H3042">
        <v>0.49059999999999998</v>
      </c>
    </row>
    <row r="3043" spans="7:8" x14ac:dyDescent="0.25">
      <c r="G3043" s="1">
        <v>40966</v>
      </c>
      <c r="H3043">
        <v>0.48909999999999998</v>
      </c>
    </row>
    <row r="3044" spans="7:8" x14ac:dyDescent="0.25">
      <c r="G3044" s="1">
        <v>40967</v>
      </c>
      <c r="H3044">
        <v>0.48749999999999999</v>
      </c>
    </row>
    <row r="3045" spans="7:8" x14ac:dyDescent="0.25">
      <c r="G3045" s="1">
        <v>40968</v>
      </c>
      <c r="H3045">
        <v>0.48425000000000001</v>
      </c>
    </row>
    <row r="3046" spans="7:8" x14ac:dyDescent="0.25">
      <c r="G3046" s="1">
        <v>40969</v>
      </c>
      <c r="H3046">
        <v>0.47970000000000002</v>
      </c>
    </row>
    <row r="3047" spans="7:8" x14ac:dyDescent="0.25">
      <c r="G3047" s="1">
        <v>40970</v>
      </c>
      <c r="H3047">
        <v>0.47575000000000001</v>
      </c>
    </row>
    <row r="3048" spans="7:8" x14ac:dyDescent="0.25">
      <c r="G3048" s="1">
        <v>40973</v>
      </c>
      <c r="H3048">
        <v>0.47455000000000003</v>
      </c>
    </row>
    <row r="3049" spans="7:8" x14ac:dyDescent="0.25">
      <c r="G3049" s="1">
        <v>40974</v>
      </c>
      <c r="H3049">
        <v>0.47455000000000003</v>
      </c>
    </row>
    <row r="3050" spans="7:8" x14ac:dyDescent="0.25">
      <c r="G3050" s="1">
        <v>40975</v>
      </c>
      <c r="H3050">
        <v>0.47455000000000003</v>
      </c>
    </row>
    <row r="3051" spans="7:8" x14ac:dyDescent="0.25">
      <c r="G3051" s="1">
        <v>40976</v>
      </c>
      <c r="H3051">
        <v>0.47355000000000003</v>
      </c>
    </row>
    <row r="3052" spans="7:8" x14ac:dyDescent="0.25">
      <c r="G3052" s="1">
        <v>40977</v>
      </c>
      <c r="H3052">
        <v>0.47355000000000003</v>
      </c>
    </row>
    <row r="3053" spans="7:8" x14ac:dyDescent="0.25">
      <c r="G3053" s="1">
        <v>40980</v>
      </c>
      <c r="H3053">
        <v>0.47355000000000003</v>
      </c>
    </row>
    <row r="3054" spans="7:8" x14ac:dyDescent="0.25">
      <c r="G3054" s="1">
        <v>40981</v>
      </c>
      <c r="H3054">
        <v>0.47365000000000002</v>
      </c>
    </row>
    <row r="3055" spans="7:8" x14ac:dyDescent="0.25">
      <c r="G3055" s="1">
        <v>40982</v>
      </c>
      <c r="H3055">
        <v>0.47365000000000002</v>
      </c>
    </row>
    <row r="3056" spans="7:8" x14ac:dyDescent="0.25">
      <c r="G3056" s="1">
        <v>40983</v>
      </c>
      <c r="H3056">
        <v>0.47365000000000002</v>
      </c>
    </row>
    <row r="3057" spans="7:8" x14ac:dyDescent="0.25">
      <c r="G3057" s="1">
        <v>40984</v>
      </c>
      <c r="H3057">
        <v>0.47365000000000002</v>
      </c>
    </row>
    <row r="3058" spans="7:8" x14ac:dyDescent="0.25">
      <c r="G3058" s="1">
        <v>40987</v>
      </c>
      <c r="H3058">
        <v>0.47365000000000002</v>
      </c>
    </row>
    <row r="3059" spans="7:8" x14ac:dyDescent="0.25">
      <c r="G3059" s="1">
        <v>40988</v>
      </c>
      <c r="H3059">
        <v>0.47415000000000002</v>
      </c>
    </row>
    <row r="3060" spans="7:8" x14ac:dyDescent="0.25">
      <c r="G3060" s="1">
        <v>40989</v>
      </c>
      <c r="H3060">
        <v>0.47415000000000002</v>
      </c>
    </row>
    <row r="3061" spans="7:8" x14ac:dyDescent="0.25">
      <c r="G3061" s="1">
        <v>40990</v>
      </c>
      <c r="H3061">
        <v>0.47365000000000002</v>
      </c>
    </row>
    <row r="3062" spans="7:8" x14ac:dyDescent="0.25">
      <c r="G3062" s="1">
        <v>40991</v>
      </c>
      <c r="H3062">
        <v>0.47315000000000002</v>
      </c>
    </row>
    <row r="3063" spans="7:8" x14ac:dyDescent="0.25">
      <c r="G3063" s="1">
        <v>40994</v>
      </c>
      <c r="H3063">
        <v>0.47265000000000001</v>
      </c>
    </row>
    <row r="3064" spans="7:8" x14ac:dyDescent="0.25">
      <c r="G3064" s="1">
        <v>40995</v>
      </c>
      <c r="H3064">
        <v>0.47065000000000001</v>
      </c>
    </row>
    <row r="3065" spans="7:8" x14ac:dyDescent="0.25">
      <c r="G3065" s="1">
        <v>40996</v>
      </c>
      <c r="H3065">
        <v>0.46965000000000001</v>
      </c>
    </row>
    <row r="3066" spans="7:8" x14ac:dyDescent="0.25">
      <c r="G3066" s="1">
        <v>40997</v>
      </c>
      <c r="H3066">
        <v>0.46815000000000001</v>
      </c>
    </row>
    <row r="3067" spans="7:8" x14ac:dyDescent="0.25">
      <c r="G3067" s="1">
        <v>40998</v>
      </c>
      <c r="H3067">
        <v>0.46815000000000001</v>
      </c>
    </row>
    <row r="3068" spans="7:8" x14ac:dyDescent="0.25">
      <c r="G3068" s="1">
        <v>41001</v>
      </c>
      <c r="H3068">
        <v>0.46815000000000001</v>
      </c>
    </row>
    <row r="3069" spans="7:8" x14ac:dyDescent="0.25">
      <c r="G3069" s="1">
        <v>41002</v>
      </c>
      <c r="H3069">
        <v>0.46915000000000001</v>
      </c>
    </row>
    <row r="3070" spans="7:8" x14ac:dyDescent="0.25">
      <c r="G3070" s="1">
        <v>41003</v>
      </c>
      <c r="H3070">
        <v>0.46915000000000001</v>
      </c>
    </row>
    <row r="3071" spans="7:8" x14ac:dyDescent="0.25">
      <c r="G3071" s="1">
        <v>41004</v>
      </c>
      <c r="H3071">
        <v>0.46915000000000001</v>
      </c>
    </row>
    <row r="3072" spans="7:8" x14ac:dyDescent="0.25">
      <c r="G3072" s="1">
        <v>41008</v>
      </c>
      <c r="H3072">
        <v>0.46915000000000001</v>
      </c>
    </row>
    <row r="3073" spans="7:8" x14ac:dyDescent="0.25">
      <c r="G3073" s="1">
        <v>41009</v>
      </c>
      <c r="H3073">
        <v>0.46915000000000001</v>
      </c>
    </row>
    <row r="3074" spans="7:8" x14ac:dyDescent="0.25">
      <c r="G3074" s="1">
        <v>41010</v>
      </c>
      <c r="H3074">
        <v>0.46865000000000001</v>
      </c>
    </row>
    <row r="3075" spans="7:8" x14ac:dyDescent="0.25">
      <c r="G3075" s="1">
        <v>41011</v>
      </c>
      <c r="H3075">
        <v>0.46665000000000001</v>
      </c>
    </row>
    <row r="3076" spans="7:8" x14ac:dyDescent="0.25">
      <c r="G3076" s="1">
        <v>41012</v>
      </c>
      <c r="H3076">
        <v>0.46615000000000001</v>
      </c>
    </row>
    <row r="3077" spans="7:8" x14ac:dyDescent="0.25">
      <c r="G3077" s="1">
        <v>41015</v>
      </c>
      <c r="H3077">
        <v>0.46565000000000001</v>
      </c>
    </row>
    <row r="3078" spans="7:8" x14ac:dyDescent="0.25">
      <c r="G3078" s="1">
        <v>41016</v>
      </c>
      <c r="H3078">
        <v>0.46565000000000001</v>
      </c>
    </row>
    <row r="3079" spans="7:8" x14ac:dyDescent="0.25">
      <c r="G3079" s="1">
        <v>41017</v>
      </c>
      <c r="H3079">
        <v>0.46565000000000001</v>
      </c>
    </row>
    <row r="3080" spans="7:8" x14ac:dyDescent="0.25">
      <c r="G3080" s="1">
        <v>41018</v>
      </c>
      <c r="H3080">
        <v>0.46565000000000001</v>
      </c>
    </row>
    <row r="3081" spans="7:8" x14ac:dyDescent="0.25">
      <c r="G3081" s="1">
        <v>41019</v>
      </c>
      <c r="H3081">
        <v>0.46565000000000001</v>
      </c>
    </row>
    <row r="3082" spans="7:8" x14ac:dyDescent="0.25">
      <c r="G3082" s="1">
        <v>41022</v>
      </c>
      <c r="H3082">
        <v>0.46565000000000001</v>
      </c>
    </row>
    <row r="3083" spans="7:8" x14ac:dyDescent="0.25">
      <c r="G3083" s="1">
        <v>41023</v>
      </c>
      <c r="H3083">
        <v>0.46584999999999999</v>
      </c>
    </row>
    <row r="3084" spans="7:8" x14ac:dyDescent="0.25">
      <c r="G3084" s="1">
        <v>41024</v>
      </c>
      <c r="H3084">
        <v>0.46584999999999999</v>
      </c>
    </row>
    <row r="3085" spans="7:8" x14ac:dyDescent="0.25">
      <c r="G3085" s="1">
        <v>41025</v>
      </c>
      <c r="H3085">
        <v>0.46584999999999999</v>
      </c>
    </row>
    <row r="3086" spans="7:8" x14ac:dyDescent="0.25">
      <c r="G3086" s="1">
        <v>41026</v>
      </c>
      <c r="H3086">
        <v>0.46584999999999999</v>
      </c>
    </row>
    <row r="3087" spans="7:8" x14ac:dyDescent="0.25">
      <c r="G3087" s="1">
        <v>41029</v>
      </c>
      <c r="H3087">
        <v>0.46584999999999999</v>
      </c>
    </row>
    <row r="3088" spans="7:8" x14ac:dyDescent="0.25">
      <c r="G3088" s="1">
        <v>41030</v>
      </c>
      <c r="H3088">
        <v>0.46584999999999999</v>
      </c>
    </row>
    <row r="3089" spans="7:8" x14ac:dyDescent="0.25">
      <c r="G3089" s="1">
        <v>41031</v>
      </c>
      <c r="H3089">
        <v>0.46584999999999999</v>
      </c>
    </row>
    <row r="3090" spans="7:8" x14ac:dyDescent="0.25">
      <c r="G3090" s="1">
        <v>41032</v>
      </c>
      <c r="H3090">
        <v>0.46584999999999999</v>
      </c>
    </row>
    <row r="3091" spans="7:8" x14ac:dyDescent="0.25">
      <c r="G3091" s="1">
        <v>41033</v>
      </c>
      <c r="H3091">
        <v>0.46584999999999999</v>
      </c>
    </row>
    <row r="3092" spans="7:8" x14ac:dyDescent="0.25">
      <c r="G3092" s="1">
        <v>41036</v>
      </c>
      <c r="H3092">
        <v>0.46584999999999999</v>
      </c>
    </row>
    <row r="3093" spans="7:8" x14ac:dyDescent="0.25">
      <c r="G3093" s="1">
        <v>41037</v>
      </c>
      <c r="H3093">
        <v>0.46584999999999999</v>
      </c>
    </row>
    <row r="3094" spans="7:8" x14ac:dyDescent="0.25">
      <c r="G3094" s="1">
        <v>41038</v>
      </c>
      <c r="H3094">
        <v>0.46684999999999999</v>
      </c>
    </row>
    <row r="3095" spans="7:8" x14ac:dyDescent="0.25">
      <c r="G3095" s="1">
        <v>41039</v>
      </c>
      <c r="H3095">
        <v>0.46684999999999999</v>
      </c>
    </row>
    <row r="3096" spans="7:8" x14ac:dyDescent="0.25">
      <c r="G3096" s="1">
        <v>41040</v>
      </c>
      <c r="H3096">
        <v>0.46684999999999999</v>
      </c>
    </row>
    <row r="3097" spans="7:8" x14ac:dyDescent="0.25">
      <c r="G3097" s="1">
        <v>41043</v>
      </c>
      <c r="H3097">
        <v>0.46584999999999999</v>
      </c>
    </row>
    <row r="3098" spans="7:8" x14ac:dyDescent="0.25">
      <c r="G3098" s="1">
        <v>41044</v>
      </c>
      <c r="H3098">
        <v>0.46584999999999999</v>
      </c>
    </row>
    <row r="3099" spans="7:8" x14ac:dyDescent="0.25">
      <c r="G3099" s="1">
        <v>41045</v>
      </c>
      <c r="H3099">
        <v>0.46684999999999999</v>
      </c>
    </row>
    <row r="3100" spans="7:8" x14ac:dyDescent="0.25">
      <c r="G3100" s="1">
        <v>41046</v>
      </c>
      <c r="H3100">
        <v>0.46684999999999999</v>
      </c>
    </row>
    <row r="3101" spans="7:8" x14ac:dyDescent="0.25">
      <c r="G3101" s="1">
        <v>41047</v>
      </c>
      <c r="H3101">
        <v>0.46684999999999999</v>
      </c>
    </row>
    <row r="3102" spans="7:8" x14ac:dyDescent="0.25">
      <c r="G3102" s="1">
        <v>41050</v>
      </c>
      <c r="H3102">
        <v>0.46684999999999999</v>
      </c>
    </row>
    <row r="3103" spans="7:8" x14ac:dyDescent="0.25">
      <c r="G3103" s="1">
        <v>41051</v>
      </c>
      <c r="H3103">
        <v>0.46684999999999999</v>
      </c>
    </row>
    <row r="3104" spans="7:8" x14ac:dyDescent="0.25">
      <c r="G3104" s="1">
        <v>41052</v>
      </c>
      <c r="H3104">
        <v>0.46684999999999999</v>
      </c>
    </row>
    <row r="3105" spans="7:8" x14ac:dyDescent="0.25">
      <c r="G3105" s="1">
        <v>41053</v>
      </c>
      <c r="H3105">
        <v>0.46684999999999999</v>
      </c>
    </row>
    <row r="3106" spans="7:8" x14ac:dyDescent="0.25">
      <c r="G3106" s="1">
        <v>41054</v>
      </c>
      <c r="H3106">
        <v>0.46684999999999999</v>
      </c>
    </row>
    <row r="3107" spans="7:8" x14ac:dyDescent="0.25">
      <c r="G3107" s="1">
        <v>41058</v>
      </c>
      <c r="H3107">
        <v>0.46684999999999999</v>
      </c>
    </row>
    <row r="3108" spans="7:8" x14ac:dyDescent="0.25">
      <c r="G3108" s="1">
        <v>41059</v>
      </c>
      <c r="H3108">
        <v>0.46684999999999999</v>
      </c>
    </row>
    <row r="3109" spans="7:8" x14ac:dyDescent="0.25">
      <c r="G3109" s="1">
        <v>41060</v>
      </c>
      <c r="H3109">
        <v>0.46684999999999999</v>
      </c>
    </row>
    <row r="3110" spans="7:8" x14ac:dyDescent="0.25">
      <c r="G3110" s="1">
        <v>41061</v>
      </c>
      <c r="H3110">
        <v>0.46784999999999999</v>
      </c>
    </row>
    <row r="3111" spans="7:8" x14ac:dyDescent="0.25">
      <c r="G3111" s="1">
        <v>41064</v>
      </c>
      <c r="H3111">
        <v>0.46784999999999999</v>
      </c>
    </row>
    <row r="3112" spans="7:8" x14ac:dyDescent="0.25">
      <c r="G3112" s="1">
        <v>41065</v>
      </c>
      <c r="H3112">
        <v>0.46784999999999999</v>
      </c>
    </row>
    <row r="3113" spans="7:8" x14ac:dyDescent="0.25">
      <c r="G3113" s="1">
        <v>41066</v>
      </c>
      <c r="H3113">
        <v>0.46784999999999999</v>
      </c>
    </row>
    <row r="3114" spans="7:8" x14ac:dyDescent="0.25">
      <c r="G3114" s="1">
        <v>41067</v>
      </c>
      <c r="H3114">
        <v>0.46784999999999999</v>
      </c>
    </row>
    <row r="3115" spans="7:8" x14ac:dyDescent="0.25">
      <c r="G3115" s="1">
        <v>41068</v>
      </c>
      <c r="H3115">
        <v>0.46784999999999999</v>
      </c>
    </row>
    <row r="3116" spans="7:8" x14ac:dyDescent="0.25">
      <c r="G3116" s="1">
        <v>41071</v>
      </c>
      <c r="H3116">
        <v>0.46784999999999999</v>
      </c>
    </row>
    <row r="3117" spans="7:8" x14ac:dyDescent="0.25">
      <c r="G3117" s="1">
        <v>41072</v>
      </c>
      <c r="H3117">
        <v>0.46784999999999999</v>
      </c>
    </row>
    <row r="3118" spans="7:8" x14ac:dyDescent="0.25">
      <c r="G3118" s="1">
        <v>41073</v>
      </c>
      <c r="H3118">
        <v>0.46784999999999999</v>
      </c>
    </row>
    <row r="3119" spans="7:8" x14ac:dyDescent="0.25">
      <c r="G3119" s="1">
        <v>41074</v>
      </c>
      <c r="H3119">
        <v>0.46784999999999999</v>
      </c>
    </row>
    <row r="3120" spans="7:8" x14ac:dyDescent="0.25">
      <c r="G3120" s="1">
        <v>41075</v>
      </c>
      <c r="H3120">
        <v>0.46784999999999999</v>
      </c>
    </row>
    <row r="3121" spans="7:8" x14ac:dyDescent="0.25">
      <c r="G3121" s="1">
        <v>41078</v>
      </c>
      <c r="H3121">
        <v>0.46784999999999999</v>
      </c>
    </row>
    <row r="3122" spans="7:8" x14ac:dyDescent="0.25">
      <c r="G3122" s="1">
        <v>41079</v>
      </c>
      <c r="H3122">
        <v>0.46784999999999999</v>
      </c>
    </row>
    <row r="3123" spans="7:8" x14ac:dyDescent="0.25">
      <c r="G3123" s="1">
        <v>41080</v>
      </c>
      <c r="H3123">
        <v>0.46760000000000002</v>
      </c>
    </row>
    <row r="3124" spans="7:8" x14ac:dyDescent="0.25">
      <c r="G3124" s="1">
        <v>41081</v>
      </c>
      <c r="H3124">
        <v>0.46760000000000002</v>
      </c>
    </row>
    <row r="3125" spans="7:8" x14ac:dyDescent="0.25">
      <c r="G3125" s="1">
        <v>41082</v>
      </c>
      <c r="H3125">
        <v>0.46160000000000001</v>
      </c>
    </row>
    <row r="3126" spans="7:8" x14ac:dyDescent="0.25">
      <c r="G3126" s="1">
        <v>41085</v>
      </c>
      <c r="H3126">
        <v>0.46060000000000001</v>
      </c>
    </row>
    <row r="3127" spans="7:8" x14ac:dyDescent="0.25">
      <c r="G3127" s="1">
        <v>41086</v>
      </c>
      <c r="H3127">
        <v>0.46060000000000001</v>
      </c>
    </row>
    <row r="3128" spans="7:8" x14ac:dyDescent="0.25">
      <c r="G3128" s="1">
        <v>41087</v>
      </c>
      <c r="H3128">
        <v>0.46060000000000001</v>
      </c>
    </row>
    <row r="3129" spans="7:8" x14ac:dyDescent="0.25">
      <c r="G3129" s="1">
        <v>41088</v>
      </c>
      <c r="H3129">
        <v>0.46060000000000001</v>
      </c>
    </row>
    <row r="3130" spans="7:8" x14ac:dyDescent="0.25">
      <c r="G3130" s="1">
        <v>41089</v>
      </c>
      <c r="H3130">
        <v>0.46060000000000001</v>
      </c>
    </row>
    <row r="3131" spans="7:8" x14ac:dyDescent="0.25">
      <c r="G3131" s="1">
        <v>41092</v>
      </c>
      <c r="H3131">
        <v>0.46060000000000001</v>
      </c>
    </row>
    <row r="3132" spans="7:8" x14ac:dyDescent="0.25">
      <c r="G3132" s="1">
        <v>41093</v>
      </c>
      <c r="H3132">
        <v>0.46060000000000001</v>
      </c>
    </row>
    <row r="3133" spans="7:8" x14ac:dyDescent="0.25">
      <c r="G3133" s="1">
        <v>41095</v>
      </c>
      <c r="H3133">
        <v>0.45960000000000001</v>
      </c>
    </row>
    <row r="3134" spans="7:8" x14ac:dyDescent="0.25">
      <c r="G3134" s="1">
        <v>41096</v>
      </c>
      <c r="H3134">
        <v>0.45760000000000001</v>
      </c>
    </row>
    <row r="3135" spans="7:8" x14ac:dyDescent="0.25">
      <c r="G3135" s="1">
        <v>41099</v>
      </c>
      <c r="H3135">
        <v>0.45760000000000001</v>
      </c>
    </row>
    <row r="3136" spans="7:8" x14ac:dyDescent="0.25">
      <c r="G3136" s="1">
        <v>41100</v>
      </c>
      <c r="H3136">
        <v>0.45760000000000001</v>
      </c>
    </row>
    <row r="3137" spans="7:8" x14ac:dyDescent="0.25">
      <c r="G3137" s="1">
        <v>41101</v>
      </c>
      <c r="H3137">
        <v>0.45610000000000001</v>
      </c>
    </row>
    <row r="3138" spans="7:8" x14ac:dyDescent="0.25">
      <c r="G3138" s="1">
        <v>41102</v>
      </c>
      <c r="H3138">
        <v>0.4551</v>
      </c>
    </row>
    <row r="3139" spans="7:8" x14ac:dyDescent="0.25">
      <c r="G3139" s="1">
        <v>41103</v>
      </c>
      <c r="H3139">
        <v>0.4551</v>
      </c>
    </row>
    <row r="3140" spans="7:8" x14ac:dyDescent="0.25">
      <c r="G3140" s="1">
        <v>41106</v>
      </c>
      <c r="H3140">
        <v>0.4551</v>
      </c>
    </row>
    <row r="3141" spans="7:8" x14ac:dyDescent="0.25">
      <c r="G3141" s="1">
        <v>41107</v>
      </c>
      <c r="H3141">
        <v>0.4551</v>
      </c>
    </row>
    <row r="3142" spans="7:8" x14ac:dyDescent="0.25">
      <c r="G3142" s="1">
        <v>41108</v>
      </c>
      <c r="H3142">
        <v>0.4551</v>
      </c>
    </row>
    <row r="3143" spans="7:8" x14ac:dyDescent="0.25">
      <c r="G3143" s="1">
        <v>41109</v>
      </c>
      <c r="H3143">
        <v>0.4531</v>
      </c>
    </row>
    <row r="3144" spans="7:8" x14ac:dyDescent="0.25">
      <c r="G3144" s="1">
        <v>41110</v>
      </c>
      <c r="H3144">
        <v>0.4521</v>
      </c>
    </row>
    <row r="3145" spans="7:8" x14ac:dyDescent="0.25">
      <c r="G3145" s="1">
        <v>41113</v>
      </c>
      <c r="H3145">
        <v>0.4511</v>
      </c>
    </row>
    <row r="3146" spans="7:8" x14ac:dyDescent="0.25">
      <c r="G3146" s="1">
        <v>41114</v>
      </c>
      <c r="H3146">
        <v>0.4481</v>
      </c>
    </row>
    <row r="3147" spans="7:8" x14ac:dyDescent="0.25">
      <c r="G3147" s="1">
        <v>41115</v>
      </c>
      <c r="H3147">
        <v>0.4481</v>
      </c>
    </row>
    <row r="3148" spans="7:8" x14ac:dyDescent="0.25">
      <c r="G3148" s="1">
        <v>41116</v>
      </c>
      <c r="H3148">
        <v>0.4471</v>
      </c>
    </row>
    <row r="3149" spans="7:8" x14ac:dyDescent="0.25">
      <c r="G3149" s="1">
        <v>41117</v>
      </c>
      <c r="H3149">
        <v>0.4466</v>
      </c>
    </row>
    <row r="3150" spans="7:8" x14ac:dyDescent="0.25">
      <c r="G3150" s="1">
        <v>41120</v>
      </c>
      <c r="H3150">
        <v>0.4446</v>
      </c>
    </row>
    <row r="3151" spans="7:8" x14ac:dyDescent="0.25">
      <c r="G3151" s="1">
        <v>41121</v>
      </c>
      <c r="H3151">
        <v>0.44259999999999999</v>
      </c>
    </row>
    <row r="3152" spans="7:8" x14ac:dyDescent="0.25">
      <c r="G3152" s="1">
        <v>41122</v>
      </c>
      <c r="H3152">
        <v>0.44159999999999999</v>
      </c>
    </row>
    <row r="3153" spans="7:8" x14ac:dyDescent="0.25">
      <c r="G3153" s="1">
        <v>41123</v>
      </c>
      <c r="H3153">
        <v>0.44185000000000002</v>
      </c>
    </row>
    <row r="3154" spans="7:8" x14ac:dyDescent="0.25">
      <c r="G3154" s="1">
        <v>41124</v>
      </c>
      <c r="H3154">
        <v>0.43935000000000002</v>
      </c>
    </row>
    <row r="3155" spans="7:8" x14ac:dyDescent="0.25">
      <c r="G3155" s="1">
        <v>41127</v>
      </c>
      <c r="H3155">
        <v>0.43885000000000002</v>
      </c>
    </row>
    <row r="3156" spans="7:8" x14ac:dyDescent="0.25">
      <c r="G3156" s="1">
        <v>41128</v>
      </c>
      <c r="H3156">
        <v>0.43785000000000002</v>
      </c>
    </row>
    <row r="3157" spans="7:8" x14ac:dyDescent="0.25">
      <c r="G3157" s="1">
        <v>41129</v>
      </c>
      <c r="H3157">
        <v>0.43675000000000003</v>
      </c>
    </row>
    <row r="3158" spans="7:8" x14ac:dyDescent="0.25">
      <c r="G3158" s="1">
        <v>41130</v>
      </c>
      <c r="H3158">
        <v>0.4375</v>
      </c>
    </row>
    <row r="3159" spans="7:8" x14ac:dyDescent="0.25">
      <c r="G3159" s="1">
        <v>41131</v>
      </c>
      <c r="H3159">
        <v>0.437</v>
      </c>
    </row>
    <row r="3160" spans="7:8" x14ac:dyDescent="0.25">
      <c r="G3160" s="1">
        <v>41134</v>
      </c>
      <c r="H3160">
        <v>0.4345</v>
      </c>
    </row>
    <row r="3161" spans="7:8" x14ac:dyDescent="0.25">
      <c r="G3161" s="1">
        <v>41135</v>
      </c>
      <c r="H3161">
        <v>0.4365</v>
      </c>
    </row>
    <row r="3162" spans="7:8" x14ac:dyDescent="0.25">
      <c r="G3162" s="1">
        <v>41136</v>
      </c>
      <c r="H3162">
        <v>0.4345</v>
      </c>
    </row>
    <row r="3163" spans="7:8" x14ac:dyDescent="0.25">
      <c r="G3163" s="1">
        <v>41137</v>
      </c>
      <c r="H3163">
        <v>0.4335</v>
      </c>
    </row>
    <row r="3164" spans="7:8" x14ac:dyDescent="0.25">
      <c r="G3164" s="1">
        <v>41138</v>
      </c>
      <c r="H3164">
        <v>0.4345</v>
      </c>
    </row>
    <row r="3165" spans="7:8" x14ac:dyDescent="0.25">
      <c r="G3165" s="1">
        <v>41141</v>
      </c>
      <c r="H3165">
        <v>0.4335</v>
      </c>
    </row>
    <row r="3166" spans="7:8" x14ac:dyDescent="0.25">
      <c r="G3166" s="1">
        <v>41142</v>
      </c>
      <c r="H3166">
        <v>0.4335</v>
      </c>
    </row>
    <row r="3167" spans="7:8" x14ac:dyDescent="0.25">
      <c r="G3167" s="1">
        <v>41143</v>
      </c>
      <c r="H3167">
        <v>0.43075000000000002</v>
      </c>
    </row>
    <row r="3168" spans="7:8" x14ac:dyDescent="0.25">
      <c r="G3168" s="1">
        <v>41144</v>
      </c>
      <c r="H3168">
        <v>0.42685000000000001</v>
      </c>
    </row>
    <row r="3169" spans="7:8" x14ac:dyDescent="0.25">
      <c r="G3169" s="1">
        <v>41145</v>
      </c>
      <c r="H3169">
        <v>0.42485000000000001</v>
      </c>
    </row>
    <row r="3170" spans="7:8" x14ac:dyDescent="0.25">
      <c r="G3170" s="1">
        <v>41148</v>
      </c>
      <c r="H3170">
        <v>0.42485000000000001</v>
      </c>
    </row>
    <row r="3171" spans="7:8" x14ac:dyDescent="0.25">
      <c r="G3171" s="1">
        <v>41149</v>
      </c>
      <c r="H3171">
        <v>0.42275000000000001</v>
      </c>
    </row>
    <row r="3172" spans="7:8" x14ac:dyDescent="0.25">
      <c r="G3172" s="1">
        <v>41150</v>
      </c>
      <c r="H3172">
        <v>0.42175000000000001</v>
      </c>
    </row>
    <row r="3173" spans="7:8" x14ac:dyDescent="0.25">
      <c r="G3173" s="1">
        <v>41151</v>
      </c>
      <c r="H3173">
        <v>0.42075000000000001</v>
      </c>
    </row>
    <row r="3174" spans="7:8" x14ac:dyDescent="0.25">
      <c r="G3174" s="1">
        <v>41152</v>
      </c>
      <c r="H3174">
        <v>0.41825000000000001</v>
      </c>
    </row>
    <row r="3175" spans="7:8" x14ac:dyDescent="0.25">
      <c r="G3175" s="1">
        <v>41156</v>
      </c>
      <c r="H3175">
        <v>0.41184999999999999</v>
      </c>
    </row>
    <row r="3176" spans="7:8" x14ac:dyDescent="0.25">
      <c r="G3176" s="1">
        <v>41157</v>
      </c>
      <c r="H3176">
        <v>0.40984999999999999</v>
      </c>
    </row>
    <row r="3177" spans="7:8" x14ac:dyDescent="0.25">
      <c r="G3177" s="1">
        <v>41158</v>
      </c>
      <c r="H3177">
        <v>0.40834999999999999</v>
      </c>
    </row>
    <row r="3178" spans="7:8" x14ac:dyDescent="0.25">
      <c r="G3178" s="1">
        <v>41159</v>
      </c>
      <c r="H3178">
        <v>0.40775</v>
      </c>
    </row>
    <row r="3179" spans="7:8" x14ac:dyDescent="0.25">
      <c r="G3179" s="1">
        <v>41162</v>
      </c>
      <c r="H3179">
        <v>0.40425</v>
      </c>
    </row>
    <row r="3180" spans="7:8" x14ac:dyDescent="0.25">
      <c r="G3180" s="1">
        <v>41163</v>
      </c>
      <c r="H3180">
        <v>0.39874999999999999</v>
      </c>
    </row>
    <row r="3181" spans="7:8" x14ac:dyDescent="0.25">
      <c r="G3181" s="1">
        <v>41164</v>
      </c>
      <c r="H3181">
        <v>0.39424999999999999</v>
      </c>
    </row>
    <row r="3182" spans="7:8" x14ac:dyDescent="0.25">
      <c r="G3182" s="1">
        <v>41165</v>
      </c>
      <c r="H3182">
        <v>0.38874999999999998</v>
      </c>
    </row>
    <row r="3183" spans="7:8" x14ac:dyDescent="0.25">
      <c r="G3183" s="1">
        <v>41166</v>
      </c>
      <c r="H3183">
        <v>0.38524999999999998</v>
      </c>
    </row>
    <row r="3184" spans="7:8" x14ac:dyDescent="0.25">
      <c r="G3184" s="1">
        <v>41169</v>
      </c>
      <c r="H3184">
        <v>0.38074999999999998</v>
      </c>
    </row>
    <row r="3185" spans="7:8" x14ac:dyDescent="0.25">
      <c r="G3185" s="1">
        <v>41170</v>
      </c>
      <c r="H3185">
        <v>0.37874999999999998</v>
      </c>
    </row>
    <row r="3186" spans="7:8" x14ac:dyDescent="0.25">
      <c r="G3186" s="1">
        <v>41171</v>
      </c>
      <c r="H3186">
        <v>0.37574999999999997</v>
      </c>
    </row>
    <row r="3187" spans="7:8" x14ac:dyDescent="0.25">
      <c r="G3187" s="1">
        <v>41172</v>
      </c>
      <c r="H3187">
        <v>0.373</v>
      </c>
    </row>
    <row r="3188" spans="7:8" x14ac:dyDescent="0.25">
      <c r="G3188" s="1">
        <v>41173</v>
      </c>
      <c r="H3188">
        <v>0.36925000000000002</v>
      </c>
    </row>
    <row r="3189" spans="7:8" x14ac:dyDescent="0.25">
      <c r="G3189" s="1">
        <v>41176</v>
      </c>
      <c r="H3189">
        <v>0.36725000000000002</v>
      </c>
    </row>
    <row r="3190" spans="7:8" x14ac:dyDescent="0.25">
      <c r="G3190" s="1">
        <v>41177</v>
      </c>
      <c r="H3190">
        <v>0.36349999999999999</v>
      </c>
    </row>
    <row r="3191" spans="7:8" x14ac:dyDescent="0.25">
      <c r="G3191" s="1">
        <v>41178</v>
      </c>
      <c r="H3191">
        <v>0.36225000000000002</v>
      </c>
    </row>
    <row r="3192" spans="7:8" x14ac:dyDescent="0.25">
      <c r="G3192" s="1">
        <v>41179</v>
      </c>
      <c r="H3192">
        <v>0.36025000000000001</v>
      </c>
    </row>
    <row r="3193" spans="7:8" x14ac:dyDescent="0.25">
      <c r="G3193" s="1">
        <v>41180</v>
      </c>
      <c r="H3193">
        <v>0.35849999999999999</v>
      </c>
    </row>
    <row r="3194" spans="7:8" x14ac:dyDescent="0.25">
      <c r="G3194" s="1">
        <v>41183</v>
      </c>
      <c r="H3194">
        <v>0.35525000000000001</v>
      </c>
    </row>
    <row r="3195" spans="7:8" x14ac:dyDescent="0.25">
      <c r="G3195" s="1">
        <v>41184</v>
      </c>
      <c r="H3195">
        <v>0.35399999999999998</v>
      </c>
    </row>
    <row r="3196" spans="7:8" x14ac:dyDescent="0.25">
      <c r="G3196" s="1">
        <v>41185</v>
      </c>
      <c r="H3196">
        <v>0.35249999999999998</v>
      </c>
    </row>
    <row r="3197" spans="7:8" x14ac:dyDescent="0.25">
      <c r="G3197" s="1">
        <v>41186</v>
      </c>
      <c r="H3197">
        <v>0.35225000000000001</v>
      </c>
    </row>
    <row r="3198" spans="7:8" x14ac:dyDescent="0.25">
      <c r="G3198" s="1">
        <v>41187</v>
      </c>
      <c r="H3198">
        <v>0.35125000000000001</v>
      </c>
    </row>
    <row r="3199" spans="7:8" x14ac:dyDescent="0.25">
      <c r="G3199" s="1">
        <v>41191</v>
      </c>
      <c r="H3199">
        <v>0.34675</v>
      </c>
    </row>
    <row r="3200" spans="7:8" x14ac:dyDescent="0.25">
      <c r="G3200" s="1">
        <v>41192</v>
      </c>
      <c r="H3200">
        <v>0.34275</v>
      </c>
    </row>
    <row r="3201" spans="7:8" x14ac:dyDescent="0.25">
      <c r="G3201" s="1">
        <v>41193</v>
      </c>
      <c r="H3201">
        <v>0.34025</v>
      </c>
    </row>
    <row r="3202" spans="7:8" x14ac:dyDescent="0.25">
      <c r="G3202" s="1">
        <v>41194</v>
      </c>
      <c r="H3202">
        <v>0.33424999999999999</v>
      </c>
    </row>
    <row r="3203" spans="7:8" x14ac:dyDescent="0.25">
      <c r="G3203" s="1">
        <v>41197</v>
      </c>
      <c r="H3203">
        <v>0.33024999999999999</v>
      </c>
    </row>
    <row r="3204" spans="7:8" x14ac:dyDescent="0.25">
      <c r="G3204" s="1">
        <v>41198</v>
      </c>
      <c r="H3204">
        <v>0.32474999999999998</v>
      </c>
    </row>
    <row r="3205" spans="7:8" x14ac:dyDescent="0.25">
      <c r="G3205" s="1">
        <v>41199</v>
      </c>
      <c r="H3205">
        <v>0.32074999999999998</v>
      </c>
    </row>
    <row r="3206" spans="7:8" x14ac:dyDescent="0.25">
      <c r="G3206" s="1">
        <v>41200</v>
      </c>
      <c r="H3206">
        <v>0.31874999999999998</v>
      </c>
    </row>
    <row r="3207" spans="7:8" x14ac:dyDescent="0.25">
      <c r="G3207" s="1">
        <v>41201</v>
      </c>
      <c r="H3207">
        <v>0.31724999999999998</v>
      </c>
    </row>
    <row r="3208" spans="7:8" x14ac:dyDescent="0.25">
      <c r="G3208" s="1">
        <v>41204</v>
      </c>
      <c r="H3208">
        <v>0.31574999999999998</v>
      </c>
    </row>
    <row r="3209" spans="7:8" x14ac:dyDescent="0.25">
      <c r="G3209" s="1">
        <v>41205</v>
      </c>
      <c r="H3209">
        <v>0.31524999999999997</v>
      </c>
    </row>
    <row r="3210" spans="7:8" x14ac:dyDescent="0.25">
      <c r="G3210" s="1">
        <v>41206</v>
      </c>
      <c r="H3210">
        <v>0.31424999999999997</v>
      </c>
    </row>
    <row r="3211" spans="7:8" x14ac:dyDescent="0.25">
      <c r="G3211" s="1">
        <v>41207</v>
      </c>
      <c r="H3211">
        <v>0.31324999999999997</v>
      </c>
    </row>
    <row r="3212" spans="7:8" x14ac:dyDescent="0.25">
      <c r="G3212" s="1">
        <v>41208</v>
      </c>
      <c r="H3212">
        <v>0.31324999999999997</v>
      </c>
    </row>
    <row r="3213" spans="7:8" x14ac:dyDescent="0.25">
      <c r="G3213" s="1">
        <v>41211</v>
      </c>
      <c r="H3213">
        <v>0.31274999999999997</v>
      </c>
    </row>
    <row r="3214" spans="7:8" x14ac:dyDescent="0.25">
      <c r="G3214" s="1">
        <v>41212</v>
      </c>
      <c r="H3214">
        <v>0.31274999999999997</v>
      </c>
    </row>
    <row r="3215" spans="7:8" x14ac:dyDescent="0.25">
      <c r="G3215" s="1">
        <v>41213</v>
      </c>
      <c r="H3215">
        <v>0.31274999999999997</v>
      </c>
    </row>
    <row r="3216" spans="7:8" x14ac:dyDescent="0.25">
      <c r="G3216" s="1">
        <v>41214</v>
      </c>
      <c r="H3216">
        <v>0.31274999999999997</v>
      </c>
    </row>
    <row r="3217" spans="7:8" x14ac:dyDescent="0.25">
      <c r="G3217" s="1">
        <v>41215</v>
      </c>
      <c r="H3217">
        <v>0.31274999999999997</v>
      </c>
    </row>
    <row r="3218" spans="7:8" x14ac:dyDescent="0.25">
      <c r="G3218" s="1">
        <v>41218</v>
      </c>
      <c r="H3218">
        <v>0.31175000000000003</v>
      </c>
    </row>
    <row r="3219" spans="7:8" x14ac:dyDescent="0.25">
      <c r="G3219" s="1">
        <v>41219</v>
      </c>
      <c r="H3219">
        <v>0.31175000000000003</v>
      </c>
    </row>
    <row r="3220" spans="7:8" x14ac:dyDescent="0.25">
      <c r="G3220" s="1">
        <v>41220</v>
      </c>
      <c r="H3220">
        <v>0.31</v>
      </c>
    </row>
    <row r="3221" spans="7:8" x14ac:dyDescent="0.25">
      <c r="G3221" s="1">
        <v>41221</v>
      </c>
      <c r="H3221">
        <v>0.31</v>
      </c>
    </row>
    <row r="3222" spans="7:8" x14ac:dyDescent="0.25">
      <c r="G3222" s="1">
        <v>41222</v>
      </c>
      <c r="H3222">
        <v>0.31</v>
      </c>
    </row>
    <row r="3223" spans="7:8" x14ac:dyDescent="0.25">
      <c r="G3223" s="1">
        <v>41226</v>
      </c>
      <c r="H3223">
        <v>0.31</v>
      </c>
    </row>
    <row r="3224" spans="7:8" x14ac:dyDescent="0.25">
      <c r="G3224" s="1">
        <v>41227</v>
      </c>
      <c r="H3224">
        <v>0.31</v>
      </c>
    </row>
    <row r="3225" spans="7:8" x14ac:dyDescent="0.25">
      <c r="G3225" s="1">
        <v>41228</v>
      </c>
      <c r="H3225">
        <v>0.311</v>
      </c>
    </row>
    <row r="3226" spans="7:8" x14ac:dyDescent="0.25">
      <c r="G3226" s="1">
        <v>41229</v>
      </c>
      <c r="H3226">
        <v>0.3115</v>
      </c>
    </row>
    <row r="3227" spans="7:8" x14ac:dyDescent="0.25">
      <c r="G3227" s="1">
        <v>41232</v>
      </c>
      <c r="H3227">
        <v>0.3115</v>
      </c>
    </row>
    <row r="3228" spans="7:8" x14ac:dyDescent="0.25">
      <c r="G3228" s="1">
        <v>41233</v>
      </c>
      <c r="H3228">
        <v>0.3105</v>
      </c>
    </row>
    <row r="3229" spans="7:8" x14ac:dyDescent="0.25">
      <c r="G3229" s="1">
        <v>41234</v>
      </c>
      <c r="H3229">
        <v>0.3115</v>
      </c>
    </row>
    <row r="3230" spans="7:8" x14ac:dyDescent="0.25">
      <c r="G3230" s="1">
        <v>41236</v>
      </c>
      <c r="H3230">
        <v>0.3115</v>
      </c>
    </row>
    <row r="3231" spans="7:8" x14ac:dyDescent="0.25">
      <c r="G3231" s="1">
        <v>41239</v>
      </c>
      <c r="H3231">
        <v>0.3115</v>
      </c>
    </row>
    <row r="3232" spans="7:8" x14ac:dyDescent="0.25">
      <c r="G3232" s="1">
        <v>41240</v>
      </c>
      <c r="H3232">
        <v>0.3115</v>
      </c>
    </row>
    <row r="3233" spans="7:8" x14ac:dyDescent="0.25">
      <c r="G3233" s="1">
        <v>41241</v>
      </c>
      <c r="H3233">
        <v>0.3105</v>
      </c>
    </row>
    <row r="3234" spans="7:8" x14ac:dyDescent="0.25">
      <c r="G3234" s="1">
        <v>41242</v>
      </c>
      <c r="H3234">
        <v>0.3105</v>
      </c>
    </row>
    <row r="3235" spans="7:8" x14ac:dyDescent="0.25">
      <c r="G3235" s="1">
        <v>41243</v>
      </c>
      <c r="H3235">
        <v>0.3105</v>
      </c>
    </row>
    <row r="3236" spans="7:8" x14ac:dyDescent="0.25">
      <c r="G3236" s="1">
        <v>41246</v>
      </c>
      <c r="H3236">
        <v>0.3105</v>
      </c>
    </row>
    <row r="3237" spans="7:8" x14ac:dyDescent="0.25">
      <c r="G3237" s="1">
        <v>41247</v>
      </c>
      <c r="H3237">
        <v>0.3105</v>
      </c>
    </row>
    <row r="3238" spans="7:8" x14ac:dyDescent="0.25">
      <c r="G3238" s="1">
        <v>41248</v>
      </c>
      <c r="H3238">
        <v>0.3105</v>
      </c>
    </row>
    <row r="3239" spans="7:8" x14ac:dyDescent="0.25">
      <c r="G3239" s="1">
        <v>41249</v>
      </c>
      <c r="H3239">
        <v>0.3105</v>
      </c>
    </row>
    <row r="3240" spans="7:8" x14ac:dyDescent="0.25">
      <c r="G3240" s="1">
        <v>41250</v>
      </c>
      <c r="H3240">
        <v>0.3095</v>
      </c>
    </row>
    <row r="3241" spans="7:8" x14ac:dyDescent="0.25">
      <c r="G3241" s="1">
        <v>41253</v>
      </c>
      <c r="H3241">
        <v>0.3105</v>
      </c>
    </row>
    <row r="3242" spans="7:8" x14ac:dyDescent="0.25">
      <c r="G3242" s="1">
        <v>41254</v>
      </c>
      <c r="H3242">
        <v>0.3095</v>
      </c>
    </row>
    <row r="3243" spans="7:8" x14ac:dyDescent="0.25">
      <c r="G3243" s="1">
        <v>41255</v>
      </c>
      <c r="H3243">
        <v>0.3095</v>
      </c>
    </row>
    <row r="3244" spans="7:8" x14ac:dyDescent="0.25">
      <c r="G3244" s="1">
        <v>41256</v>
      </c>
      <c r="H3244">
        <v>0.308</v>
      </c>
    </row>
    <row r="3245" spans="7:8" x14ac:dyDescent="0.25">
      <c r="G3245" s="1">
        <v>41257</v>
      </c>
      <c r="H3245">
        <v>0.308</v>
      </c>
    </row>
    <row r="3246" spans="7:8" x14ac:dyDescent="0.25">
      <c r="G3246" s="1">
        <v>41260</v>
      </c>
      <c r="H3246">
        <v>0.309</v>
      </c>
    </row>
    <row r="3247" spans="7:8" x14ac:dyDescent="0.25">
      <c r="G3247" s="1">
        <v>41261</v>
      </c>
      <c r="H3247">
        <v>0.309</v>
      </c>
    </row>
    <row r="3248" spans="7:8" x14ac:dyDescent="0.25">
      <c r="G3248" s="1">
        <v>41262</v>
      </c>
      <c r="H3248">
        <v>0.31</v>
      </c>
    </row>
    <row r="3249" spans="7:8" x14ac:dyDescent="0.25">
      <c r="G3249" s="1">
        <v>41263</v>
      </c>
      <c r="H3249">
        <v>0.31</v>
      </c>
    </row>
    <row r="3250" spans="7:8" x14ac:dyDescent="0.25">
      <c r="G3250" s="1">
        <v>41264</v>
      </c>
      <c r="H3250">
        <v>0.31</v>
      </c>
    </row>
    <row r="3251" spans="7:8" x14ac:dyDescent="0.25">
      <c r="G3251" s="1">
        <v>41267</v>
      </c>
      <c r="H3251">
        <v>0.31</v>
      </c>
    </row>
    <row r="3252" spans="7:8" x14ac:dyDescent="0.25">
      <c r="G3252" s="1">
        <v>41269</v>
      </c>
      <c r="H3252">
        <v>0.31</v>
      </c>
    </row>
    <row r="3253" spans="7:8" x14ac:dyDescent="0.25">
      <c r="G3253" s="1">
        <v>41270</v>
      </c>
      <c r="H3253">
        <v>0.311</v>
      </c>
    </row>
    <row r="3254" spans="7:8" x14ac:dyDescent="0.25">
      <c r="G3254" s="1">
        <v>41271</v>
      </c>
      <c r="H3254">
        <v>0.308</v>
      </c>
    </row>
    <row r="3255" spans="7:8" x14ac:dyDescent="0.25">
      <c r="G3255" s="1">
        <v>41274</v>
      </c>
      <c r="H3255">
        <v>0.30599999999999999</v>
      </c>
    </row>
    <row r="3256" spans="7:8" x14ac:dyDescent="0.25">
      <c r="G3256" s="1">
        <v>41276</v>
      </c>
      <c r="H3256">
        <v>0.30499999999999999</v>
      </c>
    </row>
    <row r="3257" spans="7:8" x14ac:dyDescent="0.25">
      <c r="G3257" s="1">
        <v>41277</v>
      </c>
      <c r="H3257">
        <v>0.30499999999999999</v>
      </c>
    </row>
    <row r="3258" spans="7:8" x14ac:dyDescent="0.25">
      <c r="G3258" s="1">
        <v>41278</v>
      </c>
      <c r="H3258">
        <v>0.30499999999999999</v>
      </c>
    </row>
    <row r="3259" spans="7:8" x14ac:dyDescent="0.25">
      <c r="G3259" s="1">
        <v>41281</v>
      </c>
      <c r="H3259">
        <v>0.30499999999999999</v>
      </c>
    </row>
    <row r="3260" spans="7:8" x14ac:dyDescent="0.25">
      <c r="G3260" s="1">
        <v>41282</v>
      </c>
      <c r="H3260">
        <v>0.30499999999999999</v>
      </c>
    </row>
    <row r="3261" spans="7:8" x14ac:dyDescent="0.25">
      <c r="G3261" s="1">
        <v>41283</v>
      </c>
      <c r="H3261">
        <v>0.30499999999999999</v>
      </c>
    </row>
    <row r="3262" spans="7:8" x14ac:dyDescent="0.25">
      <c r="G3262" s="1">
        <v>41284</v>
      </c>
      <c r="H3262">
        <v>0.30499999999999999</v>
      </c>
    </row>
    <row r="3263" spans="7:8" x14ac:dyDescent="0.25">
      <c r="G3263" s="1">
        <v>41285</v>
      </c>
      <c r="H3263">
        <v>0.30399999999999999</v>
      </c>
    </row>
    <row r="3264" spans="7:8" x14ac:dyDescent="0.25">
      <c r="G3264" s="1">
        <v>41288</v>
      </c>
      <c r="H3264">
        <v>0.30399999999999999</v>
      </c>
    </row>
    <row r="3265" spans="7:8" x14ac:dyDescent="0.25">
      <c r="G3265" s="1">
        <v>41289</v>
      </c>
      <c r="H3265">
        <v>0.30299999999999999</v>
      </c>
    </row>
    <row r="3266" spans="7:8" x14ac:dyDescent="0.25">
      <c r="G3266" s="1">
        <v>41290</v>
      </c>
      <c r="H3266">
        <v>0.30299999999999999</v>
      </c>
    </row>
    <row r="3267" spans="7:8" x14ac:dyDescent="0.25">
      <c r="G3267" s="1">
        <v>41291</v>
      </c>
      <c r="H3267">
        <v>0.30199999999999999</v>
      </c>
    </row>
    <row r="3268" spans="7:8" x14ac:dyDescent="0.25">
      <c r="G3268" s="1">
        <v>41292</v>
      </c>
      <c r="H3268">
        <v>0.30199999999999999</v>
      </c>
    </row>
    <row r="3269" spans="7:8" x14ac:dyDescent="0.25">
      <c r="G3269" s="1">
        <v>41296</v>
      </c>
      <c r="H3269">
        <v>0.30199999999999999</v>
      </c>
    </row>
    <row r="3270" spans="7:8" x14ac:dyDescent="0.25">
      <c r="G3270" s="1">
        <v>41297</v>
      </c>
      <c r="H3270">
        <v>0.30099999999999999</v>
      </c>
    </row>
    <row r="3271" spans="7:8" x14ac:dyDescent="0.25">
      <c r="G3271" s="1">
        <v>41298</v>
      </c>
      <c r="H3271">
        <v>0.30049999999999999</v>
      </c>
    </row>
    <row r="3272" spans="7:8" x14ac:dyDescent="0.25">
      <c r="G3272" s="1">
        <v>41299</v>
      </c>
      <c r="H3272">
        <v>0.30049999999999999</v>
      </c>
    </row>
    <row r="3273" spans="7:8" x14ac:dyDescent="0.25">
      <c r="G3273" s="1">
        <v>41302</v>
      </c>
      <c r="H3273">
        <v>0.30149999999999999</v>
      </c>
    </row>
    <row r="3274" spans="7:8" x14ac:dyDescent="0.25">
      <c r="G3274" s="1">
        <v>41303</v>
      </c>
      <c r="H3274">
        <v>0.30049999999999999</v>
      </c>
    </row>
    <row r="3275" spans="7:8" x14ac:dyDescent="0.25">
      <c r="G3275" s="1">
        <v>41304</v>
      </c>
      <c r="H3275">
        <v>0.29849999999999999</v>
      </c>
    </row>
    <row r="3276" spans="7:8" x14ac:dyDescent="0.25">
      <c r="G3276" s="1">
        <v>41305</v>
      </c>
      <c r="H3276">
        <v>0.29799999999999999</v>
      </c>
    </row>
    <row r="3277" spans="7:8" x14ac:dyDescent="0.25">
      <c r="G3277" s="1">
        <v>41306</v>
      </c>
      <c r="H3277">
        <v>0.29549999999999998</v>
      </c>
    </row>
    <row r="3278" spans="7:8" x14ac:dyDescent="0.25">
      <c r="G3278" s="1">
        <v>41309</v>
      </c>
      <c r="H3278">
        <v>0.29549999999999998</v>
      </c>
    </row>
    <row r="3279" spans="7:8" x14ac:dyDescent="0.25">
      <c r="G3279" s="1">
        <v>41310</v>
      </c>
      <c r="H3279">
        <v>0.29549999999999998</v>
      </c>
    </row>
    <row r="3280" spans="7:8" x14ac:dyDescent="0.25">
      <c r="G3280" s="1">
        <v>41311</v>
      </c>
      <c r="H3280">
        <v>0.29299999999999998</v>
      </c>
    </row>
    <row r="3281" spans="7:8" x14ac:dyDescent="0.25">
      <c r="G3281" s="1">
        <v>41312</v>
      </c>
      <c r="H3281">
        <v>0.29199999999999998</v>
      </c>
    </row>
    <row r="3282" spans="7:8" x14ac:dyDescent="0.25">
      <c r="G3282" s="1">
        <v>41313</v>
      </c>
      <c r="H3282">
        <v>0.29199999999999998</v>
      </c>
    </row>
    <row r="3283" spans="7:8" x14ac:dyDescent="0.25">
      <c r="G3283" s="1">
        <v>41316</v>
      </c>
      <c r="H3283">
        <v>0.29310000000000003</v>
      </c>
    </row>
    <row r="3284" spans="7:8" x14ac:dyDescent="0.25">
      <c r="G3284" s="1">
        <v>41317</v>
      </c>
      <c r="H3284">
        <v>0.29210000000000003</v>
      </c>
    </row>
    <row r="3285" spans="7:8" x14ac:dyDescent="0.25">
      <c r="G3285" s="1">
        <v>41318</v>
      </c>
      <c r="H3285">
        <v>0.29010000000000002</v>
      </c>
    </row>
    <row r="3286" spans="7:8" x14ac:dyDescent="0.25">
      <c r="G3286" s="1">
        <v>41319</v>
      </c>
      <c r="H3286">
        <v>0.29010000000000002</v>
      </c>
    </row>
    <row r="3287" spans="7:8" x14ac:dyDescent="0.25">
      <c r="G3287" s="1">
        <v>41320</v>
      </c>
      <c r="H3287">
        <v>0.29010000000000002</v>
      </c>
    </row>
    <row r="3288" spans="7:8" x14ac:dyDescent="0.25">
      <c r="G3288" s="1">
        <v>41324</v>
      </c>
      <c r="H3288">
        <v>0.28910000000000002</v>
      </c>
    </row>
    <row r="3289" spans="7:8" x14ac:dyDescent="0.25">
      <c r="G3289" s="1">
        <v>41325</v>
      </c>
      <c r="H3289">
        <v>0.28910000000000002</v>
      </c>
    </row>
    <row r="3290" spans="7:8" x14ac:dyDescent="0.25">
      <c r="G3290" s="1">
        <v>41326</v>
      </c>
      <c r="H3290">
        <v>0.28810000000000002</v>
      </c>
    </row>
    <row r="3291" spans="7:8" x14ac:dyDescent="0.25">
      <c r="G3291" s="1">
        <v>41327</v>
      </c>
      <c r="H3291">
        <v>0.28810000000000002</v>
      </c>
    </row>
    <row r="3292" spans="7:8" x14ac:dyDescent="0.25">
      <c r="G3292" s="1">
        <v>41330</v>
      </c>
      <c r="H3292">
        <v>0.28660000000000002</v>
      </c>
    </row>
    <row r="3293" spans="7:8" x14ac:dyDescent="0.25">
      <c r="G3293" s="1">
        <v>41331</v>
      </c>
      <c r="H3293">
        <v>0.28660000000000002</v>
      </c>
    </row>
    <row r="3294" spans="7:8" x14ac:dyDescent="0.25">
      <c r="G3294" s="1">
        <v>41332</v>
      </c>
      <c r="H3294">
        <v>0.28710000000000002</v>
      </c>
    </row>
    <row r="3295" spans="7:8" x14ac:dyDescent="0.25">
      <c r="G3295" s="1">
        <v>41333</v>
      </c>
      <c r="H3295">
        <v>0.28710000000000002</v>
      </c>
    </row>
    <row r="3296" spans="7:8" x14ac:dyDescent="0.25">
      <c r="G3296" s="1">
        <v>41334</v>
      </c>
      <c r="H3296">
        <v>0.28410000000000002</v>
      </c>
    </row>
    <row r="3297" spans="7:8" x14ac:dyDescent="0.25">
      <c r="G3297" s="1">
        <v>41337</v>
      </c>
      <c r="H3297">
        <v>0.28310000000000002</v>
      </c>
    </row>
    <row r="3298" spans="7:8" x14ac:dyDescent="0.25">
      <c r="G3298" s="1">
        <v>41338</v>
      </c>
      <c r="H3298">
        <v>0.28110000000000002</v>
      </c>
    </row>
    <row r="3299" spans="7:8" x14ac:dyDescent="0.25">
      <c r="G3299" s="1">
        <v>41339</v>
      </c>
      <c r="H3299">
        <v>0.27960000000000002</v>
      </c>
    </row>
    <row r="3300" spans="7:8" x14ac:dyDescent="0.25">
      <c r="G3300" s="1">
        <v>41340</v>
      </c>
      <c r="H3300">
        <v>0.28060000000000002</v>
      </c>
    </row>
    <row r="3301" spans="7:8" x14ac:dyDescent="0.25">
      <c r="G3301" s="1">
        <v>41341</v>
      </c>
      <c r="H3301">
        <v>0.28010000000000002</v>
      </c>
    </row>
    <row r="3302" spans="7:8" x14ac:dyDescent="0.25">
      <c r="G3302" s="1">
        <v>41344</v>
      </c>
      <c r="H3302">
        <v>0.28010000000000002</v>
      </c>
    </row>
    <row r="3303" spans="7:8" x14ac:dyDescent="0.25">
      <c r="G3303" s="1">
        <v>41345</v>
      </c>
      <c r="H3303">
        <v>0.28110000000000002</v>
      </c>
    </row>
    <row r="3304" spans="7:8" x14ac:dyDescent="0.25">
      <c r="G3304" s="1">
        <v>41346</v>
      </c>
      <c r="H3304">
        <v>0.28010000000000002</v>
      </c>
    </row>
    <row r="3305" spans="7:8" x14ac:dyDescent="0.25">
      <c r="G3305" s="1">
        <v>41347</v>
      </c>
      <c r="H3305">
        <v>0.28010000000000002</v>
      </c>
    </row>
    <row r="3306" spans="7:8" x14ac:dyDescent="0.25">
      <c r="G3306" s="1">
        <v>41348</v>
      </c>
      <c r="H3306">
        <v>0.28010000000000002</v>
      </c>
    </row>
    <row r="3307" spans="7:8" x14ac:dyDescent="0.25">
      <c r="G3307" s="1">
        <v>41351</v>
      </c>
      <c r="H3307">
        <v>0.28010000000000002</v>
      </c>
    </row>
    <row r="3308" spans="7:8" x14ac:dyDescent="0.25">
      <c r="G3308" s="1">
        <v>41352</v>
      </c>
      <c r="H3308">
        <v>0.28210000000000002</v>
      </c>
    </row>
    <row r="3309" spans="7:8" x14ac:dyDescent="0.25">
      <c r="G3309" s="1">
        <v>41353</v>
      </c>
      <c r="H3309">
        <v>0.28410000000000002</v>
      </c>
    </row>
    <row r="3310" spans="7:8" x14ac:dyDescent="0.25">
      <c r="G3310" s="1">
        <v>41354</v>
      </c>
      <c r="H3310">
        <v>0.28410000000000002</v>
      </c>
    </row>
    <row r="3311" spans="7:8" x14ac:dyDescent="0.25">
      <c r="G3311" s="1">
        <v>41355</v>
      </c>
      <c r="H3311">
        <v>0.28460000000000002</v>
      </c>
    </row>
    <row r="3312" spans="7:8" x14ac:dyDescent="0.25">
      <c r="G3312" s="1">
        <v>41358</v>
      </c>
      <c r="H3312">
        <v>0.28310000000000002</v>
      </c>
    </row>
    <row r="3313" spans="7:8" x14ac:dyDescent="0.25">
      <c r="G3313" s="1">
        <v>41359</v>
      </c>
      <c r="H3313">
        <v>0.28360000000000002</v>
      </c>
    </row>
    <row r="3314" spans="7:8" x14ac:dyDescent="0.25">
      <c r="G3314" s="1">
        <v>41360</v>
      </c>
      <c r="H3314">
        <v>0.28360000000000002</v>
      </c>
    </row>
    <row r="3315" spans="7:8" x14ac:dyDescent="0.25">
      <c r="G3315" s="1">
        <v>41361</v>
      </c>
      <c r="H3315">
        <v>0.28260000000000002</v>
      </c>
    </row>
    <row r="3316" spans="7:8" x14ac:dyDescent="0.25">
      <c r="G3316" s="1">
        <v>41365</v>
      </c>
      <c r="H3316">
        <v>0.28260000000000002</v>
      </c>
    </row>
    <row r="3317" spans="7:8" x14ac:dyDescent="0.25">
      <c r="G3317" s="1">
        <v>41366</v>
      </c>
      <c r="H3317">
        <v>0.28210000000000002</v>
      </c>
    </row>
    <row r="3318" spans="7:8" x14ac:dyDescent="0.25">
      <c r="G3318" s="1">
        <v>41367</v>
      </c>
      <c r="H3318">
        <v>0.28110000000000002</v>
      </c>
    </row>
    <row r="3319" spans="7:8" x14ac:dyDescent="0.25">
      <c r="G3319" s="1">
        <v>41368</v>
      </c>
      <c r="H3319">
        <v>0.28039999999999998</v>
      </c>
    </row>
    <row r="3320" spans="7:8" x14ac:dyDescent="0.25">
      <c r="G3320" s="1">
        <v>41369</v>
      </c>
      <c r="H3320">
        <v>0.27939999999999998</v>
      </c>
    </row>
    <row r="3321" spans="7:8" x14ac:dyDescent="0.25">
      <c r="G3321" s="1">
        <v>41372</v>
      </c>
      <c r="H3321">
        <v>0.27939999999999998</v>
      </c>
    </row>
    <row r="3322" spans="7:8" x14ac:dyDescent="0.25">
      <c r="G3322" s="1">
        <v>41373</v>
      </c>
      <c r="H3322">
        <v>0.27810000000000001</v>
      </c>
    </row>
    <row r="3323" spans="7:8" x14ac:dyDescent="0.25">
      <c r="G3323" s="1">
        <v>41374</v>
      </c>
      <c r="H3323">
        <v>0.27710000000000001</v>
      </c>
    </row>
    <row r="3324" spans="7:8" x14ac:dyDescent="0.25">
      <c r="G3324" s="1">
        <v>41375</v>
      </c>
      <c r="H3324">
        <v>0.27710000000000001</v>
      </c>
    </row>
    <row r="3325" spans="7:8" x14ac:dyDescent="0.25">
      <c r="G3325" s="1">
        <v>41376</v>
      </c>
      <c r="H3325">
        <v>0.27760000000000001</v>
      </c>
    </row>
    <row r="3326" spans="7:8" x14ac:dyDescent="0.25">
      <c r="G3326" s="1">
        <v>41379</v>
      </c>
      <c r="H3326">
        <v>0.27760000000000001</v>
      </c>
    </row>
    <row r="3327" spans="7:8" x14ac:dyDescent="0.25">
      <c r="G3327" s="1">
        <v>41380</v>
      </c>
      <c r="H3327">
        <v>0.27710000000000001</v>
      </c>
    </row>
    <row r="3328" spans="7:8" x14ac:dyDescent="0.25">
      <c r="G3328" s="1">
        <v>41381</v>
      </c>
      <c r="H3328">
        <v>0.27610000000000001</v>
      </c>
    </row>
    <row r="3329" spans="7:8" x14ac:dyDescent="0.25">
      <c r="G3329" s="1">
        <v>41382</v>
      </c>
      <c r="H3329">
        <v>0.27610000000000001</v>
      </c>
    </row>
    <row r="3330" spans="7:8" x14ac:dyDescent="0.25">
      <c r="G3330" s="1">
        <v>41383</v>
      </c>
      <c r="H3330">
        <v>0.27610000000000001</v>
      </c>
    </row>
    <row r="3331" spans="7:8" x14ac:dyDescent="0.25">
      <c r="G3331" s="1">
        <v>41386</v>
      </c>
      <c r="H3331">
        <v>0.27510000000000001</v>
      </c>
    </row>
    <row r="3332" spans="7:8" x14ac:dyDescent="0.25">
      <c r="G3332" s="1">
        <v>41387</v>
      </c>
      <c r="H3332">
        <v>0.27560000000000001</v>
      </c>
    </row>
    <row r="3333" spans="7:8" x14ac:dyDescent="0.25">
      <c r="G3333" s="1">
        <v>41388</v>
      </c>
      <c r="H3333">
        <v>0.27560000000000001</v>
      </c>
    </row>
    <row r="3334" spans="7:8" x14ac:dyDescent="0.25">
      <c r="G3334" s="1">
        <v>41389</v>
      </c>
      <c r="H3334">
        <v>0.27560000000000001</v>
      </c>
    </row>
    <row r="3335" spans="7:8" x14ac:dyDescent="0.25">
      <c r="G3335" s="1">
        <v>41390</v>
      </c>
      <c r="H3335">
        <v>0.27560000000000001</v>
      </c>
    </row>
    <row r="3336" spans="7:8" x14ac:dyDescent="0.25">
      <c r="G3336" s="1">
        <v>41393</v>
      </c>
      <c r="H3336">
        <v>0.27410000000000001</v>
      </c>
    </row>
    <row r="3337" spans="7:8" x14ac:dyDescent="0.25">
      <c r="G3337" s="1">
        <v>41394</v>
      </c>
      <c r="H3337">
        <v>0.27310000000000001</v>
      </c>
    </row>
    <row r="3338" spans="7:8" x14ac:dyDescent="0.25">
      <c r="G3338" s="1">
        <v>41395</v>
      </c>
      <c r="H3338">
        <v>0.27310000000000001</v>
      </c>
    </row>
    <row r="3339" spans="7:8" x14ac:dyDescent="0.25">
      <c r="G3339" s="1">
        <v>41396</v>
      </c>
      <c r="H3339">
        <v>0.27310000000000001</v>
      </c>
    </row>
    <row r="3340" spans="7:8" x14ac:dyDescent="0.25">
      <c r="G3340" s="1">
        <v>41397</v>
      </c>
      <c r="H3340">
        <v>0.27510000000000001</v>
      </c>
    </row>
    <row r="3341" spans="7:8" x14ac:dyDescent="0.25">
      <c r="G3341" s="1">
        <v>41400</v>
      </c>
      <c r="H3341">
        <v>0.27510000000000001</v>
      </c>
    </row>
    <row r="3342" spans="7:8" x14ac:dyDescent="0.25">
      <c r="G3342" s="1">
        <v>41401</v>
      </c>
      <c r="H3342">
        <v>0.27510000000000001</v>
      </c>
    </row>
    <row r="3343" spans="7:8" x14ac:dyDescent="0.25">
      <c r="G3343" s="1">
        <v>41402</v>
      </c>
      <c r="H3343">
        <v>0.27510000000000001</v>
      </c>
    </row>
    <row r="3344" spans="7:8" x14ac:dyDescent="0.25">
      <c r="G3344" s="1">
        <v>41403</v>
      </c>
      <c r="H3344">
        <v>0.27510000000000001</v>
      </c>
    </row>
    <row r="3345" spans="7:8" x14ac:dyDescent="0.25">
      <c r="G3345" s="1">
        <v>41404</v>
      </c>
      <c r="H3345">
        <v>0.27510000000000001</v>
      </c>
    </row>
    <row r="3346" spans="7:8" x14ac:dyDescent="0.25">
      <c r="G3346" s="1">
        <v>41407</v>
      </c>
      <c r="H3346">
        <v>0.27510000000000001</v>
      </c>
    </row>
    <row r="3347" spans="7:8" x14ac:dyDescent="0.25">
      <c r="G3347" s="1">
        <v>41408</v>
      </c>
      <c r="H3347">
        <v>0.27410000000000001</v>
      </c>
    </row>
    <row r="3348" spans="7:8" x14ac:dyDescent="0.25">
      <c r="G3348" s="1">
        <v>41409</v>
      </c>
      <c r="H3348">
        <v>0.27410000000000001</v>
      </c>
    </row>
    <row r="3349" spans="7:8" x14ac:dyDescent="0.25">
      <c r="G3349" s="1">
        <v>41410</v>
      </c>
      <c r="H3349">
        <v>0.27410000000000001</v>
      </c>
    </row>
    <row r="3350" spans="7:8" x14ac:dyDescent="0.25">
      <c r="G3350" s="1">
        <v>41411</v>
      </c>
      <c r="H3350">
        <v>0.27360000000000001</v>
      </c>
    </row>
    <row r="3351" spans="7:8" x14ac:dyDescent="0.25">
      <c r="G3351" s="1">
        <v>41414</v>
      </c>
      <c r="H3351">
        <v>0.27310000000000001</v>
      </c>
    </row>
    <row r="3352" spans="7:8" x14ac:dyDescent="0.25">
      <c r="G3352" s="1">
        <v>41415</v>
      </c>
      <c r="H3352">
        <v>0.27410000000000001</v>
      </c>
    </row>
    <row r="3353" spans="7:8" x14ac:dyDescent="0.25">
      <c r="G3353" s="1">
        <v>41416</v>
      </c>
      <c r="H3353">
        <v>0.27374999999999999</v>
      </c>
    </row>
    <row r="3354" spans="7:8" x14ac:dyDescent="0.25">
      <c r="G3354" s="1">
        <v>41417</v>
      </c>
      <c r="H3354">
        <v>0.27274999999999999</v>
      </c>
    </row>
    <row r="3355" spans="7:8" x14ac:dyDescent="0.25">
      <c r="G3355" s="1">
        <v>41418</v>
      </c>
      <c r="H3355">
        <v>0.27274999999999999</v>
      </c>
    </row>
    <row r="3356" spans="7:8" x14ac:dyDescent="0.25">
      <c r="G3356" s="1">
        <v>41422</v>
      </c>
      <c r="H3356">
        <v>0.27274999999999999</v>
      </c>
    </row>
    <row r="3357" spans="7:8" x14ac:dyDescent="0.25">
      <c r="G3357" s="1">
        <v>41423</v>
      </c>
      <c r="H3357">
        <v>0.27575</v>
      </c>
    </row>
    <row r="3358" spans="7:8" x14ac:dyDescent="0.25">
      <c r="G3358" s="1">
        <v>41424</v>
      </c>
      <c r="H3358">
        <v>0.27465000000000001</v>
      </c>
    </row>
    <row r="3359" spans="7:8" x14ac:dyDescent="0.25">
      <c r="G3359" s="1">
        <v>41425</v>
      </c>
      <c r="H3359">
        <v>0.27524999999999999</v>
      </c>
    </row>
    <row r="3360" spans="7:8" x14ac:dyDescent="0.25">
      <c r="G3360" s="1">
        <v>41428</v>
      </c>
      <c r="H3360">
        <v>0.27324999999999999</v>
      </c>
    </row>
    <row r="3361" spans="7:8" x14ac:dyDescent="0.25">
      <c r="G3361" s="1">
        <v>41429</v>
      </c>
      <c r="H3361">
        <v>0.27395000000000003</v>
      </c>
    </row>
    <row r="3362" spans="7:8" x14ac:dyDescent="0.25">
      <c r="G3362" s="1">
        <v>41430</v>
      </c>
      <c r="H3362">
        <v>0.27445000000000003</v>
      </c>
    </row>
    <row r="3363" spans="7:8" x14ac:dyDescent="0.25">
      <c r="G3363" s="1">
        <v>41431</v>
      </c>
      <c r="H3363">
        <v>0.27424999999999999</v>
      </c>
    </row>
    <row r="3364" spans="7:8" x14ac:dyDescent="0.25">
      <c r="G3364" s="1">
        <v>41432</v>
      </c>
      <c r="H3364">
        <v>0.27515000000000001</v>
      </c>
    </row>
    <row r="3365" spans="7:8" x14ac:dyDescent="0.25">
      <c r="G3365" s="1">
        <v>41435</v>
      </c>
      <c r="H3365">
        <v>0.27415</v>
      </c>
    </row>
    <row r="3366" spans="7:8" x14ac:dyDescent="0.25">
      <c r="G3366" s="1">
        <v>41436</v>
      </c>
      <c r="H3366">
        <v>0.27224999999999999</v>
      </c>
    </row>
    <row r="3367" spans="7:8" x14ac:dyDescent="0.25">
      <c r="G3367" s="1">
        <v>41437</v>
      </c>
      <c r="H3367">
        <v>0.27324999999999999</v>
      </c>
    </row>
    <row r="3368" spans="7:8" x14ac:dyDescent="0.25">
      <c r="G3368" s="1">
        <v>41438</v>
      </c>
      <c r="H3368">
        <v>0.27324999999999999</v>
      </c>
    </row>
    <row r="3369" spans="7:8" x14ac:dyDescent="0.25">
      <c r="G3369" s="1">
        <v>41439</v>
      </c>
      <c r="H3369">
        <v>0.27274999999999999</v>
      </c>
    </row>
    <row r="3370" spans="7:8" x14ac:dyDescent="0.25">
      <c r="G3370" s="1">
        <v>41442</v>
      </c>
      <c r="H3370">
        <v>0.27324999999999999</v>
      </c>
    </row>
    <row r="3371" spans="7:8" x14ac:dyDescent="0.25">
      <c r="G3371" s="1">
        <v>41443</v>
      </c>
      <c r="H3371">
        <v>0.27224999999999999</v>
      </c>
    </row>
    <row r="3372" spans="7:8" x14ac:dyDescent="0.25">
      <c r="G3372" s="1">
        <v>41444</v>
      </c>
      <c r="H3372">
        <v>0.27174999999999999</v>
      </c>
    </row>
    <row r="3373" spans="7:8" x14ac:dyDescent="0.25">
      <c r="G3373" s="1">
        <v>41445</v>
      </c>
      <c r="H3373">
        <v>0.27255000000000001</v>
      </c>
    </row>
    <row r="3374" spans="7:8" x14ac:dyDescent="0.25">
      <c r="G3374" s="1">
        <v>41446</v>
      </c>
      <c r="H3374">
        <v>0.27274999999999999</v>
      </c>
    </row>
    <row r="3375" spans="7:8" x14ac:dyDescent="0.25">
      <c r="G3375" s="1">
        <v>41449</v>
      </c>
      <c r="H3375">
        <v>0.27675</v>
      </c>
    </row>
    <row r="3376" spans="7:8" x14ac:dyDescent="0.25">
      <c r="G3376" s="1">
        <v>41450</v>
      </c>
      <c r="H3376">
        <v>0.27610000000000001</v>
      </c>
    </row>
    <row r="3377" spans="7:8" x14ac:dyDescent="0.25">
      <c r="G3377" s="1">
        <v>41451</v>
      </c>
      <c r="H3377">
        <v>0.27560000000000001</v>
      </c>
    </row>
    <row r="3378" spans="7:8" x14ac:dyDescent="0.25">
      <c r="G3378" s="1">
        <v>41452</v>
      </c>
      <c r="H3378">
        <v>0.27400000000000002</v>
      </c>
    </row>
    <row r="3379" spans="7:8" x14ac:dyDescent="0.25">
      <c r="G3379" s="1">
        <v>41453</v>
      </c>
      <c r="H3379">
        <v>0.27310000000000001</v>
      </c>
    </row>
    <row r="3380" spans="7:8" x14ac:dyDescent="0.25">
      <c r="G3380" s="1">
        <v>41456</v>
      </c>
      <c r="H3380">
        <v>0.27310000000000001</v>
      </c>
    </row>
    <row r="3381" spans="7:8" x14ac:dyDescent="0.25">
      <c r="G3381" s="1">
        <v>41457</v>
      </c>
      <c r="H3381">
        <v>0.27289999999999998</v>
      </c>
    </row>
    <row r="3382" spans="7:8" x14ac:dyDescent="0.25">
      <c r="G3382" s="1">
        <v>41458</v>
      </c>
      <c r="H3382">
        <v>0.27389999999999998</v>
      </c>
    </row>
    <row r="3383" spans="7:8" x14ac:dyDescent="0.25">
      <c r="G3383" s="1">
        <v>41460</v>
      </c>
      <c r="H3383">
        <v>0.26989999999999997</v>
      </c>
    </row>
    <row r="3384" spans="7:8" x14ac:dyDescent="0.25">
      <c r="G3384" s="1">
        <v>41463</v>
      </c>
      <c r="H3384">
        <v>0.26860000000000001</v>
      </c>
    </row>
    <row r="3385" spans="7:8" x14ac:dyDescent="0.25">
      <c r="G3385" s="1">
        <v>41464</v>
      </c>
      <c r="H3385">
        <v>0.26910000000000001</v>
      </c>
    </row>
    <row r="3386" spans="7:8" x14ac:dyDescent="0.25">
      <c r="G3386" s="1">
        <v>41465</v>
      </c>
      <c r="H3386">
        <v>0.26910000000000001</v>
      </c>
    </row>
    <row r="3387" spans="7:8" x14ac:dyDescent="0.25">
      <c r="G3387" s="1">
        <v>41466</v>
      </c>
      <c r="H3387">
        <v>0.2681</v>
      </c>
    </row>
    <row r="3388" spans="7:8" x14ac:dyDescent="0.25">
      <c r="G3388" s="1">
        <v>41467</v>
      </c>
      <c r="H3388">
        <v>0.2676</v>
      </c>
    </row>
    <row r="3389" spans="7:8" x14ac:dyDescent="0.25">
      <c r="G3389" s="1">
        <v>41470</v>
      </c>
      <c r="H3389">
        <v>0.2676</v>
      </c>
    </row>
    <row r="3390" spans="7:8" x14ac:dyDescent="0.25">
      <c r="G3390" s="1">
        <v>41471</v>
      </c>
      <c r="H3390">
        <v>0.26619999999999999</v>
      </c>
    </row>
    <row r="3391" spans="7:8" x14ac:dyDescent="0.25">
      <c r="G3391" s="1">
        <v>41472</v>
      </c>
      <c r="H3391">
        <v>0.26619999999999999</v>
      </c>
    </row>
    <row r="3392" spans="7:8" x14ac:dyDescent="0.25">
      <c r="G3392" s="1">
        <v>41473</v>
      </c>
      <c r="H3392">
        <v>0.26619999999999999</v>
      </c>
    </row>
    <row r="3393" spans="7:8" x14ac:dyDescent="0.25">
      <c r="G3393" s="1">
        <v>41474</v>
      </c>
      <c r="H3393">
        <v>0.26469999999999999</v>
      </c>
    </row>
    <row r="3394" spans="7:8" x14ac:dyDescent="0.25">
      <c r="G3394" s="1">
        <v>41477</v>
      </c>
      <c r="H3394">
        <v>0.26469999999999999</v>
      </c>
    </row>
    <row r="3395" spans="7:8" x14ac:dyDescent="0.25">
      <c r="G3395" s="1">
        <v>41478</v>
      </c>
      <c r="H3395">
        <v>0.26590000000000003</v>
      </c>
    </row>
    <row r="3396" spans="7:8" x14ac:dyDescent="0.25">
      <c r="G3396" s="1">
        <v>41479</v>
      </c>
      <c r="H3396">
        <v>0.26429999999999998</v>
      </c>
    </row>
    <row r="3397" spans="7:8" x14ac:dyDescent="0.25">
      <c r="G3397" s="1">
        <v>41480</v>
      </c>
      <c r="H3397">
        <v>0.26379999999999998</v>
      </c>
    </row>
    <row r="3398" spans="7:8" x14ac:dyDescent="0.25">
      <c r="G3398" s="1">
        <v>41481</v>
      </c>
      <c r="H3398">
        <v>0.26500000000000001</v>
      </c>
    </row>
    <row r="3399" spans="7:8" x14ac:dyDescent="0.25">
      <c r="G3399" s="1">
        <v>41484</v>
      </c>
      <c r="H3399">
        <v>0.26600000000000001</v>
      </c>
    </row>
    <row r="3400" spans="7:8" x14ac:dyDescent="0.25">
      <c r="G3400" s="1">
        <v>41485</v>
      </c>
      <c r="H3400">
        <v>0.26500000000000001</v>
      </c>
    </row>
    <row r="3401" spans="7:8" x14ac:dyDescent="0.25">
      <c r="G3401" s="1">
        <v>41486</v>
      </c>
      <c r="H3401">
        <v>0.2656</v>
      </c>
    </row>
    <row r="3402" spans="7:8" x14ac:dyDescent="0.25">
      <c r="G3402" s="1">
        <v>41487</v>
      </c>
      <c r="H3402">
        <v>0.2656</v>
      </c>
    </row>
    <row r="3403" spans="7:8" x14ac:dyDescent="0.25">
      <c r="G3403" s="1">
        <v>41488</v>
      </c>
      <c r="H3403">
        <v>0.2666</v>
      </c>
    </row>
    <row r="3404" spans="7:8" x14ac:dyDescent="0.25">
      <c r="G3404" s="1">
        <v>41491</v>
      </c>
      <c r="H3404">
        <v>0.26540000000000002</v>
      </c>
    </row>
    <row r="3405" spans="7:8" x14ac:dyDescent="0.25">
      <c r="G3405" s="1">
        <v>41492</v>
      </c>
      <c r="H3405">
        <v>0.26640000000000003</v>
      </c>
    </row>
    <row r="3406" spans="7:8" x14ac:dyDescent="0.25">
      <c r="G3406" s="1">
        <v>41493</v>
      </c>
      <c r="H3406">
        <v>0.26640000000000003</v>
      </c>
    </row>
    <row r="3407" spans="7:8" x14ac:dyDescent="0.25">
      <c r="G3407" s="1">
        <v>41494</v>
      </c>
      <c r="H3407">
        <v>0.26469999999999999</v>
      </c>
    </row>
    <row r="3408" spans="7:8" x14ac:dyDescent="0.25">
      <c r="G3408" s="1">
        <v>41495</v>
      </c>
      <c r="H3408">
        <v>0.26469999999999999</v>
      </c>
    </row>
    <row r="3409" spans="7:8" x14ac:dyDescent="0.25">
      <c r="G3409" s="1">
        <v>41498</v>
      </c>
      <c r="H3409">
        <v>0.26469999999999999</v>
      </c>
    </row>
    <row r="3410" spans="7:8" x14ac:dyDescent="0.25">
      <c r="G3410" s="1">
        <v>41499</v>
      </c>
      <c r="H3410">
        <v>0.26419999999999999</v>
      </c>
    </row>
    <row r="3411" spans="7:8" x14ac:dyDescent="0.25">
      <c r="G3411" s="1">
        <v>41500</v>
      </c>
      <c r="H3411">
        <v>0.26319999999999999</v>
      </c>
    </row>
    <row r="3412" spans="7:8" x14ac:dyDescent="0.25">
      <c r="G3412" s="1">
        <v>41501</v>
      </c>
      <c r="H3412">
        <v>0.26319999999999999</v>
      </c>
    </row>
    <row r="3413" spans="7:8" x14ac:dyDescent="0.25">
      <c r="G3413" s="1">
        <v>41502</v>
      </c>
      <c r="H3413">
        <v>0.2641</v>
      </c>
    </row>
    <row r="3414" spans="7:8" x14ac:dyDescent="0.25">
      <c r="G3414" s="1">
        <v>41505</v>
      </c>
      <c r="H3414">
        <v>0.2631</v>
      </c>
    </row>
    <row r="3415" spans="7:8" x14ac:dyDescent="0.25">
      <c r="G3415" s="1">
        <v>41506</v>
      </c>
      <c r="H3415">
        <v>0.2621</v>
      </c>
    </row>
    <row r="3416" spans="7:8" x14ac:dyDescent="0.25">
      <c r="G3416" s="1">
        <v>41507</v>
      </c>
      <c r="H3416">
        <v>0.2621</v>
      </c>
    </row>
    <row r="3417" spans="7:8" x14ac:dyDescent="0.25">
      <c r="G3417" s="1">
        <v>41508</v>
      </c>
      <c r="H3417">
        <v>0.2621</v>
      </c>
    </row>
    <row r="3418" spans="7:8" x14ac:dyDescent="0.25">
      <c r="G3418" s="1">
        <v>41509</v>
      </c>
      <c r="H3418">
        <v>0.2621</v>
      </c>
    </row>
    <row r="3419" spans="7:8" x14ac:dyDescent="0.25">
      <c r="G3419" s="1">
        <v>41512</v>
      </c>
      <c r="H3419">
        <v>0.2621</v>
      </c>
    </row>
    <row r="3420" spans="7:8" x14ac:dyDescent="0.25">
      <c r="G3420" s="1">
        <v>41513</v>
      </c>
      <c r="H3420">
        <v>0.25940000000000002</v>
      </c>
    </row>
    <row r="3421" spans="7:8" x14ac:dyDescent="0.25">
      <c r="G3421" s="1">
        <v>41514</v>
      </c>
      <c r="H3421">
        <v>0.26050000000000001</v>
      </c>
    </row>
    <row r="3422" spans="7:8" x14ac:dyDescent="0.25">
      <c r="G3422" s="1">
        <v>41515</v>
      </c>
      <c r="H3422">
        <v>0.26119999999999999</v>
      </c>
    </row>
    <row r="3423" spans="7:8" x14ac:dyDescent="0.25">
      <c r="G3423" s="1">
        <v>41516</v>
      </c>
      <c r="H3423">
        <v>0.25950000000000001</v>
      </c>
    </row>
    <row r="3424" spans="7:8" x14ac:dyDescent="0.25">
      <c r="G3424" s="1">
        <v>41520</v>
      </c>
      <c r="H3424">
        <v>0.25950000000000001</v>
      </c>
    </row>
    <row r="3425" spans="7:8" x14ac:dyDescent="0.25">
      <c r="G3425" s="1">
        <v>41521</v>
      </c>
      <c r="H3425">
        <v>0.25900000000000001</v>
      </c>
    </row>
    <row r="3426" spans="7:8" x14ac:dyDescent="0.25">
      <c r="G3426" s="1">
        <v>41522</v>
      </c>
      <c r="H3426">
        <v>0.2581</v>
      </c>
    </row>
    <row r="3427" spans="7:8" x14ac:dyDescent="0.25">
      <c r="G3427" s="1">
        <v>41523</v>
      </c>
      <c r="H3427">
        <v>0.25640000000000002</v>
      </c>
    </row>
    <row r="3428" spans="7:8" x14ac:dyDescent="0.25">
      <c r="G3428" s="1">
        <v>41526</v>
      </c>
      <c r="H3428">
        <v>0.25590000000000002</v>
      </c>
    </row>
    <row r="3429" spans="7:8" x14ac:dyDescent="0.25">
      <c r="G3429" s="1">
        <v>41527</v>
      </c>
      <c r="H3429">
        <v>0.25590000000000002</v>
      </c>
    </row>
    <row r="3430" spans="7:8" x14ac:dyDescent="0.25">
      <c r="G3430" s="1">
        <v>41528</v>
      </c>
      <c r="H3430">
        <v>0.25440000000000002</v>
      </c>
    </row>
    <row r="3431" spans="7:8" x14ac:dyDescent="0.25">
      <c r="G3431" s="1">
        <v>41529</v>
      </c>
      <c r="H3431">
        <v>0.25440000000000002</v>
      </c>
    </row>
    <row r="3432" spans="7:8" x14ac:dyDescent="0.25">
      <c r="G3432" s="1">
        <v>41530</v>
      </c>
      <c r="H3432">
        <v>0.25390000000000001</v>
      </c>
    </row>
    <row r="3433" spans="7:8" x14ac:dyDescent="0.25">
      <c r="G3433" s="1">
        <v>41533</v>
      </c>
      <c r="H3433">
        <v>0.25185000000000002</v>
      </c>
    </row>
    <row r="3434" spans="7:8" x14ac:dyDescent="0.25">
      <c r="G3434" s="1">
        <v>41534</v>
      </c>
      <c r="H3434">
        <v>0.25195000000000001</v>
      </c>
    </row>
    <row r="3435" spans="7:8" x14ac:dyDescent="0.25">
      <c r="G3435" s="1">
        <v>41535</v>
      </c>
      <c r="H3435">
        <v>0.25245000000000001</v>
      </c>
    </row>
    <row r="3436" spans="7:8" x14ac:dyDescent="0.25">
      <c r="G3436" s="1">
        <v>41536</v>
      </c>
      <c r="H3436">
        <v>0.25019999999999998</v>
      </c>
    </row>
    <row r="3437" spans="7:8" x14ac:dyDescent="0.25">
      <c r="G3437" s="1">
        <v>41537</v>
      </c>
      <c r="H3437">
        <v>0.24959999999999999</v>
      </c>
    </row>
    <row r="3438" spans="7:8" x14ac:dyDescent="0.25">
      <c r="G3438" s="1">
        <v>41540</v>
      </c>
      <c r="H3438">
        <v>0.25059999999999999</v>
      </c>
    </row>
    <row r="3439" spans="7:8" x14ac:dyDescent="0.25">
      <c r="G3439" s="1">
        <v>41541</v>
      </c>
      <c r="H3439">
        <v>0.25019999999999998</v>
      </c>
    </row>
    <row r="3440" spans="7:8" x14ac:dyDescent="0.25">
      <c r="G3440" s="1">
        <v>41542</v>
      </c>
      <c r="H3440">
        <v>0.24759999999999999</v>
      </c>
    </row>
    <row r="3441" spans="7:8" x14ac:dyDescent="0.25">
      <c r="G3441" s="1">
        <v>41543</v>
      </c>
      <c r="H3441">
        <v>0.24809999999999999</v>
      </c>
    </row>
    <row r="3442" spans="7:8" x14ac:dyDescent="0.25">
      <c r="G3442" s="1">
        <v>41544</v>
      </c>
      <c r="H3442">
        <v>0.24834999999999999</v>
      </c>
    </row>
    <row r="3443" spans="7:8" x14ac:dyDescent="0.25">
      <c r="G3443" s="1">
        <v>41547</v>
      </c>
      <c r="H3443">
        <v>0.24884999999999999</v>
      </c>
    </row>
    <row r="3444" spans="7:8" x14ac:dyDescent="0.25">
      <c r="G3444" s="1">
        <v>41548</v>
      </c>
      <c r="H3444">
        <v>0.24585000000000001</v>
      </c>
    </row>
    <row r="3445" spans="7:8" x14ac:dyDescent="0.25">
      <c r="G3445" s="1">
        <v>41549</v>
      </c>
      <c r="H3445">
        <v>0.24435000000000001</v>
      </c>
    </row>
    <row r="3446" spans="7:8" x14ac:dyDescent="0.25">
      <c r="G3446" s="1">
        <v>41550</v>
      </c>
      <c r="H3446">
        <v>0.24285000000000001</v>
      </c>
    </row>
    <row r="3447" spans="7:8" x14ac:dyDescent="0.25">
      <c r="G3447" s="1">
        <v>41551</v>
      </c>
      <c r="H3447">
        <v>0.24285000000000001</v>
      </c>
    </row>
    <row r="3448" spans="7:8" x14ac:dyDescent="0.25">
      <c r="G3448" s="1">
        <v>41554</v>
      </c>
      <c r="H3448">
        <v>0.24335000000000001</v>
      </c>
    </row>
    <row r="3449" spans="7:8" x14ac:dyDescent="0.25">
      <c r="G3449" s="1">
        <v>41555</v>
      </c>
      <c r="H3449">
        <v>0.24360000000000001</v>
      </c>
    </row>
    <row r="3450" spans="7:8" x14ac:dyDescent="0.25">
      <c r="G3450" s="1">
        <v>41556</v>
      </c>
      <c r="H3450">
        <v>0.24560000000000001</v>
      </c>
    </row>
    <row r="3451" spans="7:8" x14ac:dyDescent="0.25">
      <c r="G3451" s="1">
        <v>41557</v>
      </c>
      <c r="H3451">
        <v>0.24310000000000001</v>
      </c>
    </row>
    <row r="3452" spans="7:8" x14ac:dyDescent="0.25">
      <c r="G3452" s="1">
        <v>41558</v>
      </c>
      <c r="H3452">
        <v>0.24360000000000001</v>
      </c>
    </row>
    <row r="3453" spans="7:8" x14ac:dyDescent="0.25">
      <c r="G3453" s="1">
        <v>41562</v>
      </c>
      <c r="H3453">
        <v>0.24354999999999999</v>
      </c>
    </row>
    <row r="3454" spans="7:8" x14ac:dyDescent="0.25">
      <c r="G3454" s="1">
        <v>41563</v>
      </c>
      <c r="H3454">
        <v>0.24604999999999999</v>
      </c>
    </row>
    <row r="3455" spans="7:8" x14ac:dyDescent="0.25">
      <c r="G3455" s="1">
        <v>41564</v>
      </c>
      <c r="H3455">
        <v>0.24204999999999999</v>
      </c>
    </row>
    <row r="3456" spans="7:8" x14ac:dyDescent="0.25">
      <c r="G3456" s="1">
        <v>41565</v>
      </c>
      <c r="H3456">
        <v>0.24055000000000001</v>
      </c>
    </row>
    <row r="3457" spans="7:8" x14ac:dyDescent="0.25">
      <c r="G3457" s="1">
        <v>41568</v>
      </c>
      <c r="H3457">
        <v>0.23860000000000001</v>
      </c>
    </row>
    <row r="3458" spans="7:8" x14ac:dyDescent="0.25">
      <c r="G3458" s="1">
        <v>41569</v>
      </c>
      <c r="H3458">
        <v>0.23835000000000001</v>
      </c>
    </row>
    <row r="3459" spans="7:8" x14ac:dyDescent="0.25">
      <c r="G3459" s="1">
        <v>41570</v>
      </c>
      <c r="H3459">
        <v>0.23835000000000001</v>
      </c>
    </row>
    <row r="3460" spans="7:8" x14ac:dyDescent="0.25">
      <c r="G3460" s="1">
        <v>41571</v>
      </c>
      <c r="H3460">
        <v>0.23810000000000001</v>
      </c>
    </row>
    <row r="3461" spans="7:8" x14ac:dyDescent="0.25">
      <c r="G3461" s="1">
        <v>41572</v>
      </c>
      <c r="H3461">
        <v>0.23685</v>
      </c>
    </row>
    <row r="3462" spans="7:8" x14ac:dyDescent="0.25">
      <c r="G3462" s="1">
        <v>41575</v>
      </c>
      <c r="H3462">
        <v>0.23585</v>
      </c>
    </row>
    <row r="3463" spans="7:8" x14ac:dyDescent="0.25">
      <c r="G3463" s="1">
        <v>41576</v>
      </c>
      <c r="H3463">
        <v>0.23744999999999999</v>
      </c>
    </row>
    <row r="3464" spans="7:8" x14ac:dyDescent="0.25">
      <c r="G3464" s="1">
        <v>41577</v>
      </c>
      <c r="H3464">
        <v>0.2419</v>
      </c>
    </row>
    <row r="3465" spans="7:8" x14ac:dyDescent="0.25">
      <c r="G3465" s="1">
        <v>41578</v>
      </c>
      <c r="H3465">
        <v>0.24199999999999999</v>
      </c>
    </row>
    <row r="3466" spans="7:8" x14ac:dyDescent="0.25">
      <c r="G3466" s="1">
        <v>41579</v>
      </c>
      <c r="H3466">
        <v>0.23774999999999999</v>
      </c>
    </row>
    <row r="3467" spans="7:8" x14ac:dyDescent="0.25">
      <c r="G3467" s="1">
        <v>41582</v>
      </c>
      <c r="H3467">
        <v>0.23810000000000001</v>
      </c>
    </row>
    <row r="3468" spans="7:8" x14ac:dyDescent="0.25">
      <c r="G3468" s="1">
        <v>41583</v>
      </c>
      <c r="H3468">
        <v>0.23769999999999999</v>
      </c>
    </row>
    <row r="3469" spans="7:8" x14ac:dyDescent="0.25">
      <c r="G3469" s="1">
        <v>41584</v>
      </c>
      <c r="H3469">
        <v>0.23865</v>
      </c>
    </row>
    <row r="3470" spans="7:8" x14ac:dyDescent="0.25">
      <c r="G3470" s="1">
        <v>41585</v>
      </c>
      <c r="H3470">
        <v>0.2389</v>
      </c>
    </row>
    <row r="3471" spans="7:8" x14ac:dyDescent="0.25">
      <c r="G3471" s="1">
        <v>41586</v>
      </c>
      <c r="H3471">
        <v>0.2394</v>
      </c>
    </row>
    <row r="3472" spans="7:8" x14ac:dyDescent="0.25">
      <c r="G3472" s="1">
        <v>41590</v>
      </c>
      <c r="H3472">
        <v>0.23924999999999999</v>
      </c>
    </row>
    <row r="3473" spans="7:8" x14ac:dyDescent="0.25">
      <c r="G3473" s="1">
        <v>41591</v>
      </c>
      <c r="H3473">
        <v>0.24060000000000001</v>
      </c>
    </row>
    <row r="3474" spans="7:8" x14ac:dyDescent="0.25">
      <c r="G3474" s="1">
        <v>41592</v>
      </c>
      <c r="H3474">
        <v>0.23845</v>
      </c>
    </row>
    <row r="3475" spans="7:8" x14ac:dyDescent="0.25">
      <c r="G3475" s="1">
        <v>41593</v>
      </c>
      <c r="H3475">
        <v>0.23810000000000001</v>
      </c>
    </row>
    <row r="3476" spans="7:8" x14ac:dyDescent="0.25">
      <c r="G3476" s="1">
        <v>41596</v>
      </c>
      <c r="H3476">
        <v>0.23735000000000001</v>
      </c>
    </row>
    <row r="3477" spans="7:8" x14ac:dyDescent="0.25">
      <c r="G3477" s="1">
        <v>41597</v>
      </c>
      <c r="H3477">
        <v>0.23910000000000001</v>
      </c>
    </row>
    <row r="3478" spans="7:8" x14ac:dyDescent="0.25">
      <c r="G3478" s="1">
        <v>41598</v>
      </c>
      <c r="H3478">
        <v>0.23810000000000001</v>
      </c>
    </row>
    <row r="3479" spans="7:8" x14ac:dyDescent="0.25">
      <c r="G3479" s="1">
        <v>41599</v>
      </c>
      <c r="H3479">
        <v>0.23760000000000001</v>
      </c>
    </row>
    <row r="3480" spans="7:8" x14ac:dyDescent="0.25">
      <c r="G3480" s="1">
        <v>41600</v>
      </c>
      <c r="H3480">
        <v>0.2366</v>
      </c>
    </row>
    <row r="3481" spans="7:8" x14ac:dyDescent="0.25">
      <c r="G3481" s="1">
        <v>41603</v>
      </c>
      <c r="H3481">
        <v>0.23585</v>
      </c>
    </row>
    <row r="3482" spans="7:8" x14ac:dyDescent="0.25">
      <c r="G3482" s="1">
        <v>41604</v>
      </c>
      <c r="H3482">
        <v>0.2366</v>
      </c>
    </row>
    <row r="3483" spans="7:8" x14ac:dyDescent="0.25">
      <c r="G3483" s="1">
        <v>41605</v>
      </c>
      <c r="H3483">
        <v>0.23760000000000001</v>
      </c>
    </row>
    <row r="3484" spans="7:8" x14ac:dyDescent="0.25">
      <c r="G3484" s="1">
        <v>41607</v>
      </c>
      <c r="H3484">
        <v>0.23910000000000001</v>
      </c>
    </row>
    <row r="3485" spans="7:8" x14ac:dyDescent="0.25">
      <c r="G3485" s="1">
        <v>41610</v>
      </c>
      <c r="H3485">
        <v>0.23885000000000001</v>
      </c>
    </row>
    <row r="3486" spans="7:8" x14ac:dyDescent="0.25">
      <c r="G3486" s="1">
        <v>41611</v>
      </c>
      <c r="H3486">
        <v>0.24129999999999999</v>
      </c>
    </row>
    <row r="3487" spans="7:8" x14ac:dyDescent="0.25">
      <c r="G3487" s="1">
        <v>41612</v>
      </c>
      <c r="H3487">
        <v>0.24185000000000001</v>
      </c>
    </row>
    <row r="3488" spans="7:8" x14ac:dyDescent="0.25">
      <c r="G3488" s="1">
        <v>41613</v>
      </c>
      <c r="H3488">
        <v>0.24160000000000001</v>
      </c>
    </row>
    <row r="3489" spans="7:8" x14ac:dyDescent="0.25">
      <c r="G3489" s="1">
        <v>41614</v>
      </c>
      <c r="H3489">
        <v>0.24085000000000001</v>
      </c>
    </row>
    <row r="3490" spans="7:8" x14ac:dyDescent="0.25">
      <c r="G3490" s="1">
        <v>41617</v>
      </c>
      <c r="H3490">
        <v>0.24260000000000001</v>
      </c>
    </row>
    <row r="3491" spans="7:8" x14ac:dyDescent="0.25">
      <c r="G3491" s="1">
        <v>41618</v>
      </c>
      <c r="H3491">
        <v>0.24185000000000001</v>
      </c>
    </row>
    <row r="3492" spans="7:8" x14ac:dyDescent="0.25">
      <c r="G3492" s="1">
        <v>41619</v>
      </c>
      <c r="H3492">
        <v>0.24385000000000001</v>
      </c>
    </row>
    <row r="3493" spans="7:8" x14ac:dyDescent="0.25">
      <c r="G3493" s="1">
        <v>41620</v>
      </c>
      <c r="H3493">
        <v>0.24285000000000001</v>
      </c>
    </row>
    <row r="3494" spans="7:8" x14ac:dyDescent="0.25">
      <c r="G3494" s="1">
        <v>41621</v>
      </c>
      <c r="H3494">
        <v>0.24385000000000001</v>
      </c>
    </row>
    <row r="3495" spans="7:8" x14ac:dyDescent="0.25">
      <c r="G3495" s="1">
        <v>41624</v>
      </c>
      <c r="H3495">
        <v>0.24285000000000001</v>
      </c>
    </row>
    <row r="3496" spans="7:8" x14ac:dyDescent="0.25">
      <c r="G3496" s="1">
        <v>41625</v>
      </c>
      <c r="H3496">
        <v>0.24435000000000001</v>
      </c>
    </row>
    <row r="3497" spans="7:8" x14ac:dyDescent="0.25">
      <c r="G3497" s="1">
        <v>41626</v>
      </c>
      <c r="H3497">
        <v>0.24510000000000001</v>
      </c>
    </row>
    <row r="3498" spans="7:8" x14ac:dyDescent="0.25">
      <c r="G3498" s="1">
        <v>41627</v>
      </c>
      <c r="H3498">
        <v>0.24585000000000001</v>
      </c>
    </row>
    <row r="3499" spans="7:8" x14ac:dyDescent="0.25">
      <c r="G3499" s="1">
        <v>41628</v>
      </c>
      <c r="H3499">
        <v>0.24834999999999999</v>
      </c>
    </row>
    <row r="3500" spans="7:8" x14ac:dyDescent="0.25">
      <c r="G3500" s="1">
        <v>41631</v>
      </c>
      <c r="H3500">
        <v>0.24585000000000001</v>
      </c>
    </row>
    <row r="3501" spans="7:8" x14ac:dyDescent="0.25">
      <c r="G3501" s="1">
        <v>41632</v>
      </c>
      <c r="H3501">
        <v>0.24685000000000001</v>
      </c>
    </row>
    <row r="3502" spans="7:8" x14ac:dyDescent="0.25">
      <c r="G3502" s="1">
        <v>41634</v>
      </c>
      <c r="H3502">
        <v>0.24685000000000001</v>
      </c>
    </row>
    <row r="3503" spans="7:8" x14ac:dyDescent="0.25">
      <c r="G3503" s="1">
        <v>41635</v>
      </c>
      <c r="H3503">
        <v>0.24660000000000001</v>
      </c>
    </row>
    <row r="3504" spans="7:8" x14ac:dyDescent="0.25">
      <c r="G3504" s="1">
        <v>41638</v>
      </c>
      <c r="H3504">
        <v>0.24660000000000001</v>
      </c>
    </row>
    <row r="3505" spans="7:8" x14ac:dyDescent="0.25">
      <c r="G3505" s="1">
        <v>41639</v>
      </c>
      <c r="H3505">
        <v>0.24610000000000001</v>
      </c>
    </row>
    <row r="3506" spans="7:8" x14ac:dyDescent="0.25">
      <c r="G3506" s="1">
        <v>41641</v>
      </c>
      <c r="H3506">
        <v>0.24285000000000001</v>
      </c>
    </row>
    <row r="3507" spans="7:8" x14ac:dyDescent="0.25">
      <c r="G3507" s="1">
        <v>41642</v>
      </c>
      <c r="H3507">
        <v>0.23985000000000001</v>
      </c>
    </row>
    <row r="3508" spans="7:8" x14ac:dyDescent="0.25">
      <c r="G3508" s="1">
        <v>41645</v>
      </c>
      <c r="H3508">
        <v>0.23935000000000001</v>
      </c>
    </row>
    <row r="3509" spans="7:8" x14ac:dyDescent="0.25">
      <c r="G3509" s="1">
        <v>41646</v>
      </c>
      <c r="H3509">
        <v>0.24210000000000001</v>
      </c>
    </row>
    <row r="3510" spans="7:8" x14ac:dyDescent="0.25">
      <c r="G3510" s="1">
        <v>41647</v>
      </c>
      <c r="H3510">
        <v>0.2404</v>
      </c>
    </row>
    <row r="3511" spans="7:8" x14ac:dyDescent="0.25">
      <c r="G3511" s="1">
        <v>41648</v>
      </c>
      <c r="H3511">
        <v>0.24165</v>
      </c>
    </row>
    <row r="3512" spans="7:8" x14ac:dyDescent="0.25">
      <c r="G3512" s="1">
        <v>41649</v>
      </c>
      <c r="H3512">
        <v>0.24165</v>
      </c>
    </row>
    <row r="3513" spans="7:8" x14ac:dyDescent="0.25">
      <c r="G3513" s="1">
        <v>41652</v>
      </c>
      <c r="H3513">
        <v>0.2389</v>
      </c>
    </row>
    <row r="3514" spans="7:8" x14ac:dyDescent="0.25">
      <c r="G3514" s="1">
        <v>41653</v>
      </c>
      <c r="H3514">
        <v>0.23674999999999999</v>
      </c>
    </row>
    <row r="3515" spans="7:8" x14ac:dyDescent="0.25">
      <c r="G3515" s="1">
        <v>41654</v>
      </c>
      <c r="H3515">
        <v>0.23785000000000001</v>
      </c>
    </row>
    <row r="3516" spans="7:8" x14ac:dyDescent="0.25">
      <c r="G3516" s="1">
        <v>41655</v>
      </c>
      <c r="H3516">
        <v>0.23635</v>
      </c>
    </row>
    <row r="3517" spans="7:8" x14ac:dyDescent="0.25">
      <c r="G3517" s="1">
        <v>41656</v>
      </c>
      <c r="H3517">
        <v>0.2366</v>
      </c>
    </row>
    <row r="3518" spans="7:8" x14ac:dyDescent="0.25">
      <c r="G3518" s="1">
        <v>41660</v>
      </c>
      <c r="H3518">
        <v>0.2366</v>
      </c>
    </row>
    <row r="3519" spans="7:8" x14ac:dyDescent="0.25">
      <c r="G3519" s="1">
        <v>41661</v>
      </c>
      <c r="H3519">
        <v>0.23710000000000001</v>
      </c>
    </row>
    <row r="3520" spans="7:8" x14ac:dyDescent="0.25">
      <c r="G3520" s="1">
        <v>41662</v>
      </c>
      <c r="H3520">
        <v>0.23860000000000001</v>
      </c>
    </row>
    <row r="3521" spans="7:8" x14ac:dyDescent="0.25">
      <c r="G3521" s="1">
        <v>41663</v>
      </c>
      <c r="H3521">
        <v>0.23535</v>
      </c>
    </row>
    <row r="3522" spans="7:8" x14ac:dyDescent="0.25">
      <c r="G3522" s="1">
        <v>41666</v>
      </c>
      <c r="H3522">
        <v>0.2361</v>
      </c>
    </row>
    <row r="3523" spans="7:8" x14ac:dyDescent="0.25">
      <c r="G3523" s="1">
        <v>41667</v>
      </c>
      <c r="H3523">
        <v>0.2361</v>
      </c>
    </row>
    <row r="3524" spans="7:8" x14ac:dyDescent="0.25">
      <c r="G3524" s="1">
        <v>41668</v>
      </c>
      <c r="H3524">
        <v>0.2356</v>
      </c>
    </row>
    <row r="3525" spans="7:8" x14ac:dyDescent="0.25">
      <c r="G3525" s="1">
        <v>41669</v>
      </c>
      <c r="H3525">
        <v>0.23760000000000001</v>
      </c>
    </row>
    <row r="3526" spans="7:8" x14ac:dyDescent="0.25">
      <c r="G3526" s="1">
        <v>41670</v>
      </c>
      <c r="H3526">
        <v>0.2366</v>
      </c>
    </row>
    <row r="3527" spans="7:8" x14ac:dyDescent="0.25">
      <c r="G3527" s="1">
        <v>41673</v>
      </c>
      <c r="H3527">
        <v>0.2356</v>
      </c>
    </row>
    <row r="3528" spans="7:8" x14ac:dyDescent="0.25">
      <c r="G3528" s="1">
        <v>41674</v>
      </c>
      <c r="H3528">
        <v>0.23644999999999999</v>
      </c>
    </row>
    <row r="3529" spans="7:8" x14ac:dyDescent="0.25">
      <c r="G3529" s="1">
        <v>41675</v>
      </c>
      <c r="H3529">
        <v>0.23635</v>
      </c>
    </row>
    <row r="3530" spans="7:8" x14ac:dyDescent="0.25">
      <c r="G3530" s="1">
        <v>41676</v>
      </c>
      <c r="H3530">
        <v>0.23685</v>
      </c>
    </row>
    <row r="3531" spans="7:8" x14ac:dyDescent="0.25">
      <c r="G3531" s="1">
        <v>41677</v>
      </c>
      <c r="H3531">
        <v>0.23385</v>
      </c>
    </row>
    <row r="3532" spans="7:8" x14ac:dyDescent="0.25">
      <c r="G3532" s="1">
        <v>41680</v>
      </c>
      <c r="H3532">
        <v>0.23385</v>
      </c>
    </row>
    <row r="3533" spans="7:8" x14ac:dyDescent="0.25">
      <c r="G3533" s="1">
        <v>41681</v>
      </c>
      <c r="H3533">
        <v>0.2366</v>
      </c>
    </row>
    <row r="3534" spans="7:8" x14ac:dyDescent="0.25">
      <c r="G3534" s="1">
        <v>41682</v>
      </c>
      <c r="H3534">
        <v>0.2361</v>
      </c>
    </row>
    <row r="3535" spans="7:8" x14ac:dyDescent="0.25">
      <c r="G3535" s="1">
        <v>41683</v>
      </c>
      <c r="H3535">
        <v>0.23585</v>
      </c>
    </row>
    <row r="3536" spans="7:8" x14ac:dyDescent="0.25">
      <c r="G3536" s="1">
        <v>41684</v>
      </c>
      <c r="H3536">
        <v>0.23585</v>
      </c>
    </row>
    <row r="3537" spans="7:8" x14ac:dyDescent="0.25">
      <c r="G3537" s="1">
        <v>41688</v>
      </c>
      <c r="H3537">
        <v>0.23455000000000001</v>
      </c>
    </row>
    <row r="3538" spans="7:8" x14ac:dyDescent="0.25">
      <c r="G3538" s="1">
        <v>41689</v>
      </c>
      <c r="H3538">
        <v>0.2336</v>
      </c>
    </row>
    <row r="3539" spans="7:8" x14ac:dyDescent="0.25">
      <c r="G3539" s="1">
        <v>41690</v>
      </c>
      <c r="H3539">
        <v>0.2356</v>
      </c>
    </row>
    <row r="3540" spans="7:8" x14ac:dyDescent="0.25">
      <c r="G3540" s="1">
        <v>41691</v>
      </c>
      <c r="H3540">
        <v>0.23485</v>
      </c>
    </row>
    <row r="3541" spans="7:8" x14ac:dyDescent="0.25">
      <c r="G3541" s="1">
        <v>41694</v>
      </c>
      <c r="H3541">
        <v>0.23435</v>
      </c>
    </row>
    <row r="3542" spans="7:8" x14ac:dyDescent="0.25">
      <c r="G3542" s="1">
        <v>41695</v>
      </c>
      <c r="H3542">
        <v>0.2336</v>
      </c>
    </row>
    <row r="3543" spans="7:8" x14ac:dyDescent="0.25">
      <c r="G3543" s="1">
        <v>41696</v>
      </c>
      <c r="H3543">
        <v>0.23330000000000001</v>
      </c>
    </row>
    <row r="3544" spans="7:8" x14ac:dyDescent="0.25">
      <c r="G3544" s="1">
        <v>41697</v>
      </c>
      <c r="H3544">
        <v>0.2361</v>
      </c>
    </row>
    <row r="3545" spans="7:8" x14ac:dyDescent="0.25">
      <c r="G3545" s="1">
        <v>41698</v>
      </c>
      <c r="H3545">
        <v>0.23565</v>
      </c>
    </row>
    <row r="3546" spans="7:8" x14ac:dyDescent="0.25">
      <c r="G3546" s="1">
        <v>41701</v>
      </c>
      <c r="H3546">
        <v>0.23565</v>
      </c>
    </row>
    <row r="3547" spans="7:8" x14ac:dyDescent="0.25">
      <c r="G3547" s="1">
        <v>41702</v>
      </c>
      <c r="H3547">
        <v>0.23535</v>
      </c>
    </row>
    <row r="3548" spans="7:8" x14ac:dyDescent="0.25">
      <c r="G3548" s="1">
        <v>41703</v>
      </c>
      <c r="H3548">
        <v>0.2344</v>
      </c>
    </row>
    <row r="3549" spans="7:8" x14ac:dyDescent="0.25">
      <c r="G3549" s="1">
        <v>41704</v>
      </c>
      <c r="H3549">
        <v>0.2351</v>
      </c>
    </row>
    <row r="3550" spans="7:8" x14ac:dyDescent="0.25">
      <c r="G3550" s="1">
        <v>41705</v>
      </c>
      <c r="H3550">
        <v>0.23565</v>
      </c>
    </row>
    <row r="3551" spans="7:8" x14ac:dyDescent="0.25">
      <c r="G3551" s="1">
        <v>41708</v>
      </c>
      <c r="H3551">
        <v>0.23435</v>
      </c>
    </row>
    <row r="3552" spans="7:8" x14ac:dyDescent="0.25">
      <c r="G3552" s="1">
        <v>41709</v>
      </c>
      <c r="H3552">
        <v>0.23330000000000001</v>
      </c>
    </row>
    <row r="3553" spans="7:8" x14ac:dyDescent="0.25">
      <c r="G3553" s="1">
        <v>41710</v>
      </c>
      <c r="H3553">
        <v>0.2341</v>
      </c>
    </row>
    <row r="3554" spans="7:8" x14ac:dyDescent="0.25">
      <c r="G3554" s="1">
        <v>41711</v>
      </c>
      <c r="H3554">
        <v>0.23335</v>
      </c>
    </row>
    <row r="3555" spans="7:8" x14ac:dyDescent="0.25">
      <c r="G3555" s="1">
        <v>41712</v>
      </c>
      <c r="H3555">
        <v>0.23485</v>
      </c>
    </row>
    <row r="3556" spans="7:8" x14ac:dyDescent="0.25">
      <c r="G3556" s="1">
        <v>41715</v>
      </c>
      <c r="H3556">
        <v>0.23444999999999999</v>
      </c>
    </row>
    <row r="3557" spans="7:8" x14ac:dyDescent="0.25">
      <c r="G3557" s="1">
        <v>41716</v>
      </c>
      <c r="H3557">
        <v>0.23485</v>
      </c>
    </row>
    <row r="3558" spans="7:8" x14ac:dyDescent="0.25">
      <c r="G3558" s="1">
        <v>41717</v>
      </c>
      <c r="H3558">
        <v>0.23385</v>
      </c>
    </row>
    <row r="3559" spans="7:8" x14ac:dyDescent="0.25">
      <c r="G3559" s="1">
        <v>41718</v>
      </c>
      <c r="H3559">
        <v>0.2336</v>
      </c>
    </row>
    <row r="3560" spans="7:8" x14ac:dyDescent="0.25">
      <c r="G3560" s="1">
        <v>41719</v>
      </c>
      <c r="H3560">
        <v>0.23285</v>
      </c>
    </row>
    <row r="3561" spans="7:8" x14ac:dyDescent="0.25">
      <c r="G3561" s="1">
        <v>41722</v>
      </c>
      <c r="H3561">
        <v>0.2351</v>
      </c>
    </row>
    <row r="3562" spans="7:8" x14ac:dyDescent="0.25">
      <c r="G3562" s="1">
        <v>41723</v>
      </c>
      <c r="H3562">
        <v>0.23435</v>
      </c>
    </row>
    <row r="3563" spans="7:8" x14ac:dyDescent="0.25">
      <c r="G3563" s="1">
        <v>41724</v>
      </c>
      <c r="H3563">
        <v>0.23335</v>
      </c>
    </row>
    <row r="3564" spans="7:8" x14ac:dyDescent="0.25">
      <c r="G3564" s="1">
        <v>41725</v>
      </c>
      <c r="H3564">
        <v>0.2336</v>
      </c>
    </row>
    <row r="3565" spans="7:8" x14ac:dyDescent="0.25">
      <c r="G3565" s="1">
        <v>41726</v>
      </c>
      <c r="H3565">
        <v>0.23335</v>
      </c>
    </row>
    <row r="3566" spans="7:8" x14ac:dyDescent="0.25">
      <c r="G3566" s="1">
        <v>41729</v>
      </c>
      <c r="H3566">
        <v>0.2306</v>
      </c>
    </row>
    <row r="3567" spans="7:8" x14ac:dyDescent="0.25">
      <c r="G3567" s="1">
        <v>41730</v>
      </c>
      <c r="H3567">
        <v>0.2281</v>
      </c>
    </row>
    <row r="3568" spans="7:8" x14ac:dyDescent="0.25">
      <c r="G3568" s="1">
        <v>41731</v>
      </c>
      <c r="H3568">
        <v>0.2301</v>
      </c>
    </row>
    <row r="3569" spans="7:8" x14ac:dyDescent="0.25">
      <c r="G3569" s="1">
        <v>41732</v>
      </c>
      <c r="H3569">
        <v>0.23035</v>
      </c>
    </row>
    <row r="3570" spans="7:8" x14ac:dyDescent="0.25">
      <c r="G3570" s="1">
        <v>41733</v>
      </c>
      <c r="H3570">
        <v>0.2296</v>
      </c>
    </row>
    <row r="3571" spans="7:8" x14ac:dyDescent="0.25">
      <c r="G3571" s="1">
        <v>41736</v>
      </c>
      <c r="H3571">
        <v>0.22935</v>
      </c>
    </row>
    <row r="3572" spans="7:8" x14ac:dyDescent="0.25">
      <c r="G3572" s="1">
        <v>41737</v>
      </c>
      <c r="H3572">
        <v>0.2273</v>
      </c>
    </row>
    <row r="3573" spans="7:8" x14ac:dyDescent="0.25">
      <c r="G3573" s="1">
        <v>41738</v>
      </c>
      <c r="H3573">
        <v>0.22755</v>
      </c>
    </row>
    <row r="3574" spans="7:8" x14ac:dyDescent="0.25">
      <c r="G3574" s="1">
        <v>41739</v>
      </c>
      <c r="H3574">
        <v>0.22705</v>
      </c>
    </row>
    <row r="3575" spans="7:8" x14ac:dyDescent="0.25">
      <c r="G3575" s="1">
        <v>41740</v>
      </c>
      <c r="H3575">
        <v>0.22645000000000001</v>
      </c>
    </row>
    <row r="3576" spans="7:8" x14ac:dyDescent="0.25">
      <c r="G3576" s="1">
        <v>41743</v>
      </c>
      <c r="H3576">
        <v>0.22864999999999999</v>
      </c>
    </row>
    <row r="3577" spans="7:8" x14ac:dyDescent="0.25">
      <c r="G3577" s="1">
        <v>41744</v>
      </c>
      <c r="H3577">
        <v>0.22635</v>
      </c>
    </row>
    <row r="3578" spans="7:8" x14ac:dyDescent="0.25">
      <c r="G3578" s="1">
        <v>41745</v>
      </c>
      <c r="H3578">
        <v>0.22785</v>
      </c>
    </row>
    <row r="3579" spans="7:8" x14ac:dyDescent="0.25">
      <c r="G3579" s="1">
        <v>41746</v>
      </c>
      <c r="H3579">
        <v>0.22585</v>
      </c>
    </row>
    <row r="3580" spans="7:8" x14ac:dyDescent="0.25">
      <c r="G3580" s="1">
        <v>41750</v>
      </c>
      <c r="H3580">
        <v>0.22585</v>
      </c>
    </row>
    <row r="3581" spans="7:8" x14ac:dyDescent="0.25">
      <c r="G3581" s="1">
        <v>41751</v>
      </c>
      <c r="H3581">
        <v>0.2286</v>
      </c>
    </row>
    <row r="3582" spans="7:8" x14ac:dyDescent="0.25">
      <c r="G3582" s="1">
        <v>41752</v>
      </c>
      <c r="H3582">
        <v>0.22875000000000001</v>
      </c>
    </row>
    <row r="3583" spans="7:8" x14ac:dyDescent="0.25">
      <c r="G3583" s="1">
        <v>41753</v>
      </c>
      <c r="H3583">
        <v>0.22785</v>
      </c>
    </row>
    <row r="3584" spans="7:8" x14ac:dyDescent="0.25">
      <c r="G3584" s="1">
        <v>41754</v>
      </c>
      <c r="H3584">
        <v>0.2266</v>
      </c>
    </row>
    <row r="3585" spans="7:8" x14ac:dyDescent="0.25">
      <c r="G3585" s="1">
        <v>41757</v>
      </c>
      <c r="H3585">
        <v>0.22484999999999999</v>
      </c>
    </row>
    <row r="3586" spans="7:8" x14ac:dyDescent="0.25">
      <c r="G3586" s="1">
        <v>41758</v>
      </c>
      <c r="H3586">
        <v>0.22534999999999999</v>
      </c>
    </row>
    <row r="3587" spans="7:8" x14ac:dyDescent="0.25">
      <c r="G3587" s="1">
        <v>41759</v>
      </c>
      <c r="H3587">
        <v>0.22334999999999999</v>
      </c>
    </row>
    <row r="3588" spans="7:8" x14ac:dyDescent="0.25">
      <c r="G3588" s="1">
        <v>41760</v>
      </c>
      <c r="H3588">
        <v>0.22284999999999999</v>
      </c>
    </row>
    <row r="3589" spans="7:8" x14ac:dyDescent="0.25">
      <c r="G3589" s="1">
        <v>41761</v>
      </c>
      <c r="H3589">
        <v>0.22284999999999999</v>
      </c>
    </row>
    <row r="3590" spans="7:8" x14ac:dyDescent="0.25">
      <c r="G3590" s="1">
        <v>41764</v>
      </c>
      <c r="H3590">
        <v>0.22284999999999999</v>
      </c>
    </row>
    <row r="3591" spans="7:8" x14ac:dyDescent="0.25">
      <c r="G3591" s="1">
        <v>41765</v>
      </c>
      <c r="H3591">
        <v>0.22484999999999999</v>
      </c>
    </row>
    <row r="3592" spans="7:8" x14ac:dyDescent="0.25">
      <c r="G3592" s="1">
        <v>41766</v>
      </c>
      <c r="H3592">
        <v>0.22395000000000001</v>
      </c>
    </row>
    <row r="3593" spans="7:8" x14ac:dyDescent="0.25">
      <c r="G3593" s="1">
        <v>41767</v>
      </c>
      <c r="H3593">
        <v>0.22334999999999999</v>
      </c>
    </row>
    <row r="3594" spans="7:8" x14ac:dyDescent="0.25">
      <c r="G3594" s="1">
        <v>41768</v>
      </c>
      <c r="H3594">
        <v>0.22409999999999999</v>
      </c>
    </row>
    <row r="3595" spans="7:8" x14ac:dyDescent="0.25">
      <c r="G3595" s="1">
        <v>41771</v>
      </c>
      <c r="H3595">
        <v>0.22509999999999999</v>
      </c>
    </row>
    <row r="3596" spans="7:8" x14ac:dyDescent="0.25">
      <c r="G3596" s="1">
        <v>41772</v>
      </c>
      <c r="H3596">
        <v>0.22384999999999999</v>
      </c>
    </row>
    <row r="3597" spans="7:8" x14ac:dyDescent="0.25">
      <c r="G3597" s="1">
        <v>41773</v>
      </c>
      <c r="H3597">
        <v>0.22534999999999999</v>
      </c>
    </row>
    <row r="3598" spans="7:8" x14ac:dyDescent="0.25">
      <c r="G3598" s="1">
        <v>41774</v>
      </c>
      <c r="H3598">
        <v>0.22585</v>
      </c>
    </row>
    <row r="3599" spans="7:8" x14ac:dyDescent="0.25">
      <c r="G3599" s="1">
        <v>41775</v>
      </c>
      <c r="H3599">
        <v>0.2286</v>
      </c>
    </row>
    <row r="3600" spans="7:8" x14ac:dyDescent="0.25">
      <c r="G3600" s="1">
        <v>41778</v>
      </c>
      <c r="H3600">
        <v>0.22695000000000001</v>
      </c>
    </row>
    <row r="3601" spans="7:8" x14ac:dyDescent="0.25">
      <c r="G3601" s="1">
        <v>41779</v>
      </c>
      <c r="H3601">
        <v>0.2281</v>
      </c>
    </row>
    <row r="3602" spans="7:8" x14ac:dyDescent="0.25">
      <c r="G3602" s="1">
        <v>41780</v>
      </c>
      <c r="H3602">
        <v>0.22735</v>
      </c>
    </row>
    <row r="3603" spans="7:8" x14ac:dyDescent="0.25">
      <c r="G3603" s="1">
        <v>41781</v>
      </c>
      <c r="H3603">
        <v>0.22714999999999999</v>
      </c>
    </row>
    <row r="3604" spans="7:8" x14ac:dyDescent="0.25">
      <c r="G3604" s="1">
        <v>41782</v>
      </c>
      <c r="H3604">
        <v>0.22935</v>
      </c>
    </row>
    <row r="3605" spans="7:8" x14ac:dyDescent="0.25">
      <c r="G3605" s="1">
        <v>41786</v>
      </c>
      <c r="H3605">
        <v>0.22985</v>
      </c>
    </row>
    <row r="3606" spans="7:8" x14ac:dyDescent="0.25">
      <c r="G3606" s="1">
        <v>41787</v>
      </c>
      <c r="H3606">
        <v>0.2276</v>
      </c>
    </row>
    <row r="3607" spans="7:8" x14ac:dyDescent="0.25">
      <c r="G3607" s="1">
        <v>41788</v>
      </c>
      <c r="H3607">
        <v>0.22735</v>
      </c>
    </row>
    <row r="3608" spans="7:8" x14ac:dyDescent="0.25">
      <c r="G3608" s="1">
        <v>41789</v>
      </c>
      <c r="H3608">
        <v>0.22739999999999999</v>
      </c>
    </row>
    <row r="3609" spans="7:8" x14ac:dyDescent="0.25">
      <c r="G3609" s="1">
        <v>41792</v>
      </c>
      <c r="H3609">
        <v>0.22714999999999999</v>
      </c>
    </row>
    <row r="3610" spans="7:8" x14ac:dyDescent="0.25">
      <c r="G3610" s="1">
        <v>41793</v>
      </c>
      <c r="H3610">
        <v>0.22739999999999999</v>
      </c>
    </row>
    <row r="3611" spans="7:8" x14ac:dyDescent="0.25">
      <c r="G3611" s="1">
        <v>41794</v>
      </c>
      <c r="H3611">
        <v>0.22950000000000001</v>
      </c>
    </row>
    <row r="3612" spans="7:8" x14ac:dyDescent="0.25">
      <c r="G3612" s="1">
        <v>41795</v>
      </c>
      <c r="H3612">
        <v>0.2306</v>
      </c>
    </row>
    <row r="3613" spans="7:8" x14ac:dyDescent="0.25">
      <c r="G3613" s="1">
        <v>41796</v>
      </c>
      <c r="H3613">
        <v>0.2296</v>
      </c>
    </row>
    <row r="3614" spans="7:8" x14ac:dyDescent="0.25">
      <c r="G3614" s="1">
        <v>41799</v>
      </c>
      <c r="H3614">
        <v>0.23055</v>
      </c>
    </row>
    <row r="3615" spans="7:8" x14ac:dyDescent="0.25">
      <c r="G3615" s="1">
        <v>41800</v>
      </c>
      <c r="H3615">
        <v>0.2303</v>
      </c>
    </row>
    <row r="3616" spans="7:8" x14ac:dyDescent="0.25">
      <c r="G3616" s="1">
        <v>41801</v>
      </c>
      <c r="H3616">
        <v>0.2298</v>
      </c>
    </row>
    <row r="3617" spans="7:8" x14ac:dyDescent="0.25">
      <c r="G3617" s="1">
        <v>41802</v>
      </c>
      <c r="H3617">
        <v>0.2306</v>
      </c>
    </row>
    <row r="3618" spans="7:8" x14ac:dyDescent="0.25">
      <c r="G3618" s="1">
        <v>41803</v>
      </c>
      <c r="H3618">
        <v>0.2321</v>
      </c>
    </row>
    <row r="3619" spans="7:8" x14ac:dyDescent="0.25">
      <c r="G3619" s="1">
        <v>41806</v>
      </c>
      <c r="H3619">
        <v>0.2306</v>
      </c>
    </row>
    <row r="3620" spans="7:8" x14ac:dyDescent="0.25">
      <c r="G3620" s="1">
        <v>41807</v>
      </c>
      <c r="H3620">
        <v>0.23100000000000001</v>
      </c>
    </row>
    <row r="3621" spans="7:8" x14ac:dyDescent="0.25">
      <c r="G3621" s="1">
        <v>41808</v>
      </c>
      <c r="H3621">
        <v>0.23100000000000001</v>
      </c>
    </row>
    <row r="3622" spans="7:8" x14ac:dyDescent="0.25">
      <c r="G3622" s="1">
        <v>41809</v>
      </c>
      <c r="H3622">
        <v>0.2296</v>
      </c>
    </row>
    <row r="3623" spans="7:8" x14ac:dyDescent="0.25">
      <c r="G3623" s="1">
        <v>41810</v>
      </c>
      <c r="H3623">
        <v>0.2306</v>
      </c>
    </row>
    <row r="3624" spans="7:8" x14ac:dyDescent="0.25">
      <c r="G3624" s="1">
        <v>41813</v>
      </c>
      <c r="H3624">
        <v>0.2326</v>
      </c>
    </row>
    <row r="3625" spans="7:8" x14ac:dyDescent="0.25">
      <c r="G3625" s="1">
        <v>41814</v>
      </c>
      <c r="H3625">
        <v>0.2336</v>
      </c>
    </row>
    <row r="3626" spans="7:8" x14ac:dyDescent="0.25">
      <c r="G3626" s="1">
        <v>41815</v>
      </c>
      <c r="H3626">
        <v>0.23385</v>
      </c>
    </row>
    <row r="3627" spans="7:8" x14ac:dyDescent="0.25">
      <c r="G3627" s="1">
        <v>41816</v>
      </c>
      <c r="H3627">
        <v>0.2341</v>
      </c>
    </row>
    <row r="3628" spans="7:8" x14ac:dyDescent="0.25">
      <c r="G3628" s="1">
        <v>41817</v>
      </c>
      <c r="H3628">
        <v>0.2346</v>
      </c>
    </row>
    <row r="3629" spans="7:8" x14ac:dyDescent="0.25">
      <c r="G3629" s="1">
        <v>41820</v>
      </c>
      <c r="H3629">
        <v>0.23069999999999999</v>
      </c>
    </row>
    <row r="3630" spans="7:8" x14ac:dyDescent="0.25">
      <c r="G3630" s="1">
        <v>41821</v>
      </c>
      <c r="H3630">
        <v>0.23180000000000001</v>
      </c>
    </row>
    <row r="3631" spans="7:8" x14ac:dyDescent="0.25">
      <c r="G3631" s="1">
        <v>41822</v>
      </c>
      <c r="H3631">
        <v>0.2346</v>
      </c>
    </row>
    <row r="3632" spans="7:8" x14ac:dyDescent="0.25">
      <c r="G3632" s="1">
        <v>41823</v>
      </c>
      <c r="H3632">
        <v>0.2321</v>
      </c>
    </row>
    <row r="3633" spans="7:8" x14ac:dyDescent="0.25">
      <c r="G3633" s="1">
        <v>41827</v>
      </c>
      <c r="H3633">
        <v>0.2341</v>
      </c>
    </row>
    <row r="3634" spans="7:8" x14ac:dyDescent="0.25">
      <c r="G3634" s="1">
        <v>41828</v>
      </c>
      <c r="H3634">
        <v>0.2336</v>
      </c>
    </row>
    <row r="3635" spans="7:8" x14ac:dyDescent="0.25">
      <c r="G3635" s="1">
        <v>41829</v>
      </c>
      <c r="H3635">
        <v>0.2341</v>
      </c>
    </row>
    <row r="3636" spans="7:8" x14ac:dyDescent="0.25">
      <c r="G3636" s="1">
        <v>41830</v>
      </c>
      <c r="H3636">
        <v>0.2336</v>
      </c>
    </row>
    <row r="3637" spans="7:8" x14ac:dyDescent="0.25">
      <c r="G3637" s="1">
        <v>41831</v>
      </c>
      <c r="H3637">
        <v>0.2336</v>
      </c>
    </row>
    <row r="3638" spans="7:8" x14ac:dyDescent="0.25">
      <c r="G3638" s="1">
        <v>41834</v>
      </c>
      <c r="H3638">
        <v>0.2326</v>
      </c>
    </row>
    <row r="3639" spans="7:8" x14ac:dyDescent="0.25">
      <c r="G3639" s="1">
        <v>41835</v>
      </c>
      <c r="H3639">
        <v>0.2331</v>
      </c>
    </row>
    <row r="3640" spans="7:8" x14ac:dyDescent="0.25">
      <c r="G3640" s="1">
        <v>41836</v>
      </c>
      <c r="H3640">
        <v>0.2336</v>
      </c>
    </row>
    <row r="3641" spans="7:8" x14ac:dyDescent="0.25">
      <c r="G3641" s="1">
        <v>41837</v>
      </c>
      <c r="H3641">
        <v>0.2336</v>
      </c>
    </row>
    <row r="3642" spans="7:8" x14ac:dyDescent="0.25">
      <c r="G3642" s="1">
        <v>41838</v>
      </c>
      <c r="H3642">
        <v>0.2316</v>
      </c>
    </row>
    <row r="3643" spans="7:8" x14ac:dyDescent="0.25">
      <c r="G3643" s="1">
        <v>41841</v>
      </c>
      <c r="H3643">
        <v>0.2331</v>
      </c>
    </row>
    <row r="3644" spans="7:8" x14ac:dyDescent="0.25">
      <c r="G3644" s="1">
        <v>41842</v>
      </c>
      <c r="H3644">
        <v>0.2326</v>
      </c>
    </row>
    <row r="3645" spans="7:8" x14ac:dyDescent="0.25">
      <c r="G3645" s="1">
        <v>41843</v>
      </c>
      <c r="H3645">
        <v>0.2341</v>
      </c>
    </row>
    <row r="3646" spans="7:8" x14ac:dyDescent="0.25">
      <c r="G3646" s="1">
        <v>41844</v>
      </c>
      <c r="H3646">
        <v>0.2351</v>
      </c>
    </row>
    <row r="3647" spans="7:8" x14ac:dyDescent="0.25">
      <c r="G3647" s="1">
        <v>41845</v>
      </c>
      <c r="H3647">
        <v>0.2341</v>
      </c>
    </row>
    <row r="3648" spans="7:8" x14ac:dyDescent="0.25">
      <c r="G3648" s="1">
        <v>41848</v>
      </c>
      <c r="H3648">
        <v>0.2361</v>
      </c>
    </row>
    <row r="3649" spans="7:8" x14ac:dyDescent="0.25">
      <c r="G3649" s="1">
        <v>41849</v>
      </c>
      <c r="H3649">
        <v>0.23710000000000001</v>
      </c>
    </row>
    <row r="3650" spans="7:8" x14ac:dyDescent="0.25">
      <c r="G3650" s="1">
        <v>41850</v>
      </c>
      <c r="H3650">
        <v>0.23960000000000001</v>
      </c>
    </row>
    <row r="3651" spans="7:8" x14ac:dyDescent="0.25">
      <c r="G3651" s="1">
        <v>41851</v>
      </c>
      <c r="H3651">
        <v>0.23910000000000001</v>
      </c>
    </row>
    <row r="3652" spans="7:8" x14ac:dyDescent="0.25">
      <c r="G3652" s="1">
        <v>41852</v>
      </c>
      <c r="H3652">
        <v>0.23810000000000001</v>
      </c>
    </row>
    <row r="3653" spans="7:8" x14ac:dyDescent="0.25">
      <c r="G3653" s="1">
        <v>41855</v>
      </c>
      <c r="H3653">
        <v>0.23710000000000001</v>
      </c>
    </row>
    <row r="3654" spans="7:8" x14ac:dyDescent="0.25">
      <c r="G3654" s="1">
        <v>41856</v>
      </c>
      <c r="H3654">
        <v>0.23710000000000001</v>
      </c>
    </row>
    <row r="3655" spans="7:8" x14ac:dyDescent="0.25">
      <c r="G3655" s="1">
        <v>41857</v>
      </c>
      <c r="H3655">
        <v>0.23419999999999999</v>
      </c>
    </row>
    <row r="3656" spans="7:8" x14ac:dyDescent="0.25">
      <c r="G3656" s="1">
        <v>41858</v>
      </c>
      <c r="H3656">
        <v>0.2331</v>
      </c>
    </row>
    <row r="3657" spans="7:8" x14ac:dyDescent="0.25">
      <c r="G3657" s="1">
        <v>41859</v>
      </c>
      <c r="H3657">
        <v>0.2351</v>
      </c>
    </row>
    <row r="3658" spans="7:8" x14ac:dyDescent="0.25">
      <c r="G3658" s="1">
        <v>41862</v>
      </c>
      <c r="H3658">
        <v>0.23380000000000001</v>
      </c>
    </row>
    <row r="3659" spans="7:8" x14ac:dyDescent="0.25">
      <c r="G3659" s="1">
        <v>41863</v>
      </c>
      <c r="H3659">
        <v>0.2331</v>
      </c>
    </row>
    <row r="3660" spans="7:8" x14ac:dyDescent="0.25">
      <c r="G3660" s="1">
        <v>41864</v>
      </c>
      <c r="H3660">
        <v>0.2336</v>
      </c>
    </row>
    <row r="3661" spans="7:8" x14ac:dyDescent="0.25">
      <c r="G3661" s="1">
        <v>41865</v>
      </c>
      <c r="H3661">
        <v>0.2311</v>
      </c>
    </row>
    <row r="3662" spans="7:8" x14ac:dyDescent="0.25">
      <c r="G3662" s="1">
        <v>41866</v>
      </c>
      <c r="H3662">
        <v>0.2321</v>
      </c>
    </row>
    <row r="3663" spans="7:8" x14ac:dyDescent="0.25">
      <c r="G3663" s="1">
        <v>41869</v>
      </c>
      <c r="H3663">
        <v>0.2321</v>
      </c>
    </row>
    <row r="3664" spans="7:8" x14ac:dyDescent="0.25">
      <c r="G3664" s="1">
        <v>41870</v>
      </c>
      <c r="H3664">
        <v>0.2344</v>
      </c>
    </row>
    <row r="3665" spans="7:8" x14ac:dyDescent="0.25">
      <c r="G3665" s="1">
        <v>41871</v>
      </c>
      <c r="H3665">
        <v>0.2349</v>
      </c>
    </row>
    <row r="3666" spans="7:8" x14ac:dyDescent="0.25">
      <c r="G3666" s="1">
        <v>41872</v>
      </c>
      <c r="H3666">
        <v>0.2349</v>
      </c>
    </row>
    <row r="3667" spans="7:8" x14ac:dyDescent="0.25">
      <c r="G3667" s="1">
        <v>41873</v>
      </c>
      <c r="H3667">
        <v>0.2384</v>
      </c>
    </row>
    <row r="3668" spans="7:8" x14ac:dyDescent="0.25">
      <c r="G3668" s="1">
        <v>41876</v>
      </c>
      <c r="H3668">
        <v>0.2384</v>
      </c>
    </row>
    <row r="3669" spans="7:8" x14ac:dyDescent="0.25">
      <c r="G3669" s="1">
        <v>41877</v>
      </c>
      <c r="H3669">
        <v>0.23810000000000001</v>
      </c>
    </row>
    <row r="3670" spans="7:8" x14ac:dyDescent="0.25">
      <c r="G3670" s="1">
        <v>41878</v>
      </c>
      <c r="H3670">
        <v>0.2346</v>
      </c>
    </row>
    <row r="3671" spans="7:8" x14ac:dyDescent="0.25">
      <c r="G3671" s="1">
        <v>41879</v>
      </c>
      <c r="H3671">
        <v>0.2336</v>
      </c>
    </row>
    <row r="3672" spans="7:8" x14ac:dyDescent="0.25">
      <c r="G3672" s="1">
        <v>41880</v>
      </c>
      <c r="H3672">
        <v>0.2336</v>
      </c>
    </row>
    <row r="3673" spans="7:8" x14ac:dyDescent="0.25">
      <c r="G3673" s="1">
        <v>41884</v>
      </c>
      <c r="H3673">
        <v>0.2331</v>
      </c>
    </row>
    <row r="3674" spans="7:8" x14ac:dyDescent="0.25">
      <c r="G3674" s="1">
        <v>41885</v>
      </c>
      <c r="H3674">
        <v>0.2341</v>
      </c>
    </row>
    <row r="3675" spans="7:8" x14ac:dyDescent="0.25">
      <c r="G3675" s="1">
        <v>41886</v>
      </c>
      <c r="H3675">
        <v>0.2331</v>
      </c>
    </row>
    <row r="3676" spans="7:8" x14ac:dyDescent="0.25">
      <c r="G3676" s="1">
        <v>41887</v>
      </c>
      <c r="H3676">
        <v>0.23230000000000001</v>
      </c>
    </row>
    <row r="3677" spans="7:8" x14ac:dyDescent="0.25">
      <c r="G3677" s="1">
        <v>41890</v>
      </c>
      <c r="H3677">
        <v>0.2336</v>
      </c>
    </row>
    <row r="3678" spans="7:8" x14ac:dyDescent="0.25">
      <c r="G3678" s="1">
        <v>41891</v>
      </c>
      <c r="H3678">
        <v>0.2346</v>
      </c>
    </row>
    <row r="3679" spans="7:8" x14ac:dyDescent="0.25">
      <c r="G3679" s="1">
        <v>41892</v>
      </c>
      <c r="H3679">
        <v>0.2346</v>
      </c>
    </row>
    <row r="3680" spans="7:8" x14ac:dyDescent="0.25">
      <c r="G3680" s="1">
        <v>41893</v>
      </c>
      <c r="H3680">
        <v>0.2341</v>
      </c>
    </row>
    <row r="3681" spans="7:8" x14ac:dyDescent="0.25">
      <c r="G3681" s="1">
        <v>41894</v>
      </c>
      <c r="H3681">
        <v>0.2346</v>
      </c>
    </row>
    <row r="3682" spans="7:8" x14ac:dyDescent="0.25">
      <c r="G3682" s="1">
        <v>41897</v>
      </c>
      <c r="H3682">
        <v>0.2346</v>
      </c>
    </row>
    <row r="3683" spans="7:8" x14ac:dyDescent="0.25">
      <c r="G3683" s="1">
        <v>41898</v>
      </c>
      <c r="H3683">
        <v>0.2344</v>
      </c>
    </row>
    <row r="3684" spans="7:8" x14ac:dyDescent="0.25">
      <c r="G3684" s="1">
        <v>41899</v>
      </c>
      <c r="H3684">
        <v>0.2341</v>
      </c>
    </row>
    <row r="3685" spans="7:8" x14ac:dyDescent="0.25">
      <c r="G3685" s="1">
        <v>41900</v>
      </c>
      <c r="H3685">
        <v>0.2331</v>
      </c>
    </row>
    <row r="3686" spans="7:8" x14ac:dyDescent="0.25">
      <c r="G3686" s="1">
        <v>41901</v>
      </c>
      <c r="H3686">
        <v>0.2331</v>
      </c>
    </row>
    <row r="3687" spans="7:8" x14ac:dyDescent="0.25">
      <c r="G3687" s="1">
        <v>41904</v>
      </c>
      <c r="H3687">
        <v>0.2356</v>
      </c>
    </row>
    <row r="3688" spans="7:8" x14ac:dyDescent="0.25">
      <c r="G3688" s="1">
        <v>41905</v>
      </c>
      <c r="H3688">
        <v>0.2341</v>
      </c>
    </row>
    <row r="3689" spans="7:8" x14ac:dyDescent="0.25">
      <c r="G3689" s="1">
        <v>41906</v>
      </c>
      <c r="H3689">
        <v>0.2351</v>
      </c>
    </row>
    <row r="3690" spans="7:8" x14ac:dyDescent="0.25">
      <c r="G3690" s="1">
        <v>41907</v>
      </c>
      <c r="H3690">
        <v>0.2336</v>
      </c>
    </row>
    <row r="3691" spans="7:8" x14ac:dyDescent="0.25">
      <c r="G3691" s="1">
        <v>41908</v>
      </c>
      <c r="H3691">
        <v>0.2331</v>
      </c>
    </row>
    <row r="3692" spans="7:8" x14ac:dyDescent="0.25">
      <c r="G3692" s="1">
        <v>41911</v>
      </c>
      <c r="H3692">
        <v>0.2351</v>
      </c>
    </row>
    <row r="3693" spans="7:8" x14ac:dyDescent="0.25">
      <c r="G3693" s="1">
        <v>41912</v>
      </c>
      <c r="H3693">
        <v>0.2351</v>
      </c>
    </row>
    <row r="3694" spans="7:8" x14ac:dyDescent="0.25">
      <c r="G3694" s="1">
        <v>41913</v>
      </c>
      <c r="H3694">
        <v>0.2326</v>
      </c>
    </row>
    <row r="3695" spans="7:8" x14ac:dyDescent="0.25">
      <c r="G3695" s="1">
        <v>41914</v>
      </c>
      <c r="H3695">
        <v>0.23119999999999999</v>
      </c>
    </row>
    <row r="3696" spans="7:8" x14ac:dyDescent="0.25">
      <c r="G3696" s="1">
        <v>41915</v>
      </c>
      <c r="H3696">
        <v>0.2316</v>
      </c>
    </row>
    <row r="3697" spans="7:8" x14ac:dyDescent="0.25">
      <c r="G3697" s="1">
        <v>41918</v>
      </c>
      <c r="H3697">
        <v>0.2326</v>
      </c>
    </row>
    <row r="3698" spans="7:8" x14ac:dyDescent="0.25">
      <c r="G3698" s="1">
        <v>41919</v>
      </c>
      <c r="H3698">
        <v>0.2311</v>
      </c>
    </row>
    <row r="3699" spans="7:8" x14ac:dyDescent="0.25">
      <c r="G3699" s="1">
        <v>41920</v>
      </c>
      <c r="H3699">
        <v>0.2291</v>
      </c>
    </row>
    <row r="3700" spans="7:8" x14ac:dyDescent="0.25">
      <c r="G3700" s="1">
        <v>41921</v>
      </c>
      <c r="H3700">
        <v>0.2291</v>
      </c>
    </row>
    <row r="3701" spans="7:8" x14ac:dyDescent="0.25">
      <c r="G3701" s="1">
        <v>41922</v>
      </c>
      <c r="H3701">
        <v>0.23</v>
      </c>
    </row>
    <row r="3702" spans="7:8" x14ac:dyDescent="0.25">
      <c r="G3702" s="1">
        <v>41926</v>
      </c>
      <c r="H3702">
        <v>0.2291</v>
      </c>
    </row>
    <row r="3703" spans="7:8" x14ac:dyDescent="0.25">
      <c r="G3703" s="1">
        <v>41927</v>
      </c>
      <c r="H3703">
        <v>0.2281</v>
      </c>
    </row>
    <row r="3704" spans="7:8" x14ac:dyDescent="0.25">
      <c r="G3704" s="1">
        <v>41928</v>
      </c>
      <c r="H3704">
        <v>0.23075000000000001</v>
      </c>
    </row>
    <row r="3705" spans="7:8" x14ac:dyDescent="0.25">
      <c r="G3705" s="1">
        <v>41929</v>
      </c>
      <c r="H3705">
        <v>0.23135</v>
      </c>
    </row>
    <row r="3706" spans="7:8" x14ac:dyDescent="0.25">
      <c r="G3706" s="1">
        <v>41932</v>
      </c>
      <c r="H3706">
        <v>0.2321</v>
      </c>
    </row>
    <row r="3707" spans="7:8" x14ac:dyDescent="0.25">
      <c r="G3707" s="1">
        <v>41933</v>
      </c>
      <c r="H3707">
        <v>0.2306</v>
      </c>
    </row>
    <row r="3708" spans="7:8" x14ac:dyDescent="0.25">
      <c r="G3708" s="1">
        <v>41934</v>
      </c>
      <c r="H3708">
        <v>0.23280000000000001</v>
      </c>
    </row>
    <row r="3709" spans="7:8" x14ac:dyDescent="0.25">
      <c r="G3709" s="1">
        <v>41935</v>
      </c>
      <c r="H3709">
        <v>0.2336</v>
      </c>
    </row>
    <row r="3710" spans="7:8" x14ac:dyDescent="0.25">
      <c r="G3710" s="1">
        <v>41936</v>
      </c>
      <c r="H3710">
        <v>0.2331</v>
      </c>
    </row>
    <row r="3711" spans="7:8" x14ac:dyDescent="0.25">
      <c r="G3711" s="1">
        <v>41939</v>
      </c>
      <c r="H3711">
        <v>0.2326</v>
      </c>
    </row>
    <row r="3712" spans="7:8" x14ac:dyDescent="0.25">
      <c r="G3712" s="1">
        <v>41940</v>
      </c>
      <c r="H3712">
        <v>0.2326</v>
      </c>
    </row>
    <row r="3713" spans="7:8" x14ac:dyDescent="0.25">
      <c r="G3713" s="1">
        <v>41941</v>
      </c>
      <c r="H3713">
        <v>0.2326</v>
      </c>
    </row>
    <row r="3714" spans="7:8" x14ac:dyDescent="0.25">
      <c r="G3714" s="1">
        <v>41942</v>
      </c>
      <c r="H3714">
        <v>0.23235</v>
      </c>
    </row>
    <row r="3715" spans="7:8" x14ac:dyDescent="0.25">
      <c r="G3715" s="1">
        <v>41943</v>
      </c>
      <c r="H3715">
        <v>0.2321</v>
      </c>
    </row>
    <row r="3716" spans="7:8" x14ac:dyDescent="0.25">
      <c r="G3716" s="1">
        <v>41946</v>
      </c>
      <c r="H3716">
        <v>0.23235</v>
      </c>
    </row>
    <row r="3717" spans="7:8" x14ac:dyDescent="0.25">
      <c r="G3717" s="1">
        <v>41947</v>
      </c>
      <c r="H3717">
        <v>0.23185</v>
      </c>
    </row>
    <row r="3718" spans="7:8" x14ac:dyDescent="0.25">
      <c r="G3718" s="1">
        <v>41948</v>
      </c>
      <c r="H3718">
        <v>0.23185</v>
      </c>
    </row>
    <row r="3719" spans="7:8" x14ac:dyDescent="0.25">
      <c r="G3719" s="1">
        <v>41949</v>
      </c>
      <c r="H3719">
        <v>0.2316</v>
      </c>
    </row>
    <row r="3720" spans="7:8" x14ac:dyDescent="0.25">
      <c r="G3720" s="1">
        <v>41950</v>
      </c>
      <c r="H3720">
        <v>0.2326</v>
      </c>
    </row>
    <row r="3721" spans="7:8" x14ac:dyDescent="0.25">
      <c r="G3721" s="1">
        <v>41953</v>
      </c>
      <c r="H3721">
        <v>0.2331</v>
      </c>
    </row>
    <row r="3722" spans="7:8" x14ac:dyDescent="0.25">
      <c r="G3722" s="1">
        <v>41955</v>
      </c>
      <c r="H3722">
        <v>0.23319999999999999</v>
      </c>
    </row>
    <row r="3723" spans="7:8" x14ac:dyDescent="0.25">
      <c r="G3723" s="1">
        <v>41956</v>
      </c>
      <c r="H3723">
        <v>0.2321</v>
      </c>
    </row>
    <row r="3724" spans="7:8" x14ac:dyDescent="0.25">
      <c r="G3724" s="1">
        <v>41957</v>
      </c>
      <c r="H3724">
        <v>0.2321</v>
      </c>
    </row>
    <row r="3725" spans="7:8" x14ac:dyDescent="0.25">
      <c r="G3725" s="1">
        <v>41960</v>
      </c>
      <c r="H3725">
        <v>0.23185</v>
      </c>
    </row>
    <row r="3726" spans="7:8" x14ac:dyDescent="0.25">
      <c r="G3726" s="1">
        <v>41961</v>
      </c>
      <c r="H3726">
        <v>0.23185</v>
      </c>
    </row>
    <row r="3727" spans="7:8" x14ac:dyDescent="0.25">
      <c r="G3727" s="1">
        <v>41962</v>
      </c>
      <c r="H3727">
        <v>0.2311</v>
      </c>
    </row>
    <row r="3728" spans="7:8" x14ac:dyDescent="0.25">
      <c r="G3728" s="1">
        <v>41963</v>
      </c>
      <c r="H3728">
        <v>0.2329</v>
      </c>
    </row>
    <row r="3729" spans="7:8" x14ac:dyDescent="0.25">
      <c r="G3729" s="1">
        <v>41964</v>
      </c>
      <c r="H3729">
        <v>0.23285</v>
      </c>
    </row>
    <row r="3730" spans="7:8" x14ac:dyDescent="0.25">
      <c r="G3730" s="1">
        <v>41967</v>
      </c>
      <c r="H3730">
        <v>0.23435</v>
      </c>
    </row>
    <row r="3731" spans="7:8" x14ac:dyDescent="0.25">
      <c r="G3731" s="1">
        <v>41968</v>
      </c>
      <c r="H3731">
        <v>0.2356</v>
      </c>
    </row>
    <row r="3732" spans="7:8" x14ac:dyDescent="0.25">
      <c r="G3732" s="1">
        <v>41969</v>
      </c>
      <c r="H3732">
        <v>0.2356</v>
      </c>
    </row>
    <row r="3733" spans="7:8" x14ac:dyDescent="0.25">
      <c r="G3733" s="1">
        <v>41971</v>
      </c>
      <c r="H3733">
        <v>0.2336</v>
      </c>
    </row>
    <row r="3734" spans="7:8" x14ac:dyDescent="0.25">
      <c r="G3734" s="1">
        <v>41974</v>
      </c>
      <c r="H3734">
        <v>0.2346</v>
      </c>
    </row>
    <row r="3735" spans="7:8" x14ac:dyDescent="0.25">
      <c r="G3735" s="1">
        <v>41975</v>
      </c>
      <c r="H3735">
        <v>0.2346</v>
      </c>
    </row>
    <row r="3736" spans="7:8" x14ac:dyDescent="0.25">
      <c r="G3736" s="1">
        <v>41976</v>
      </c>
      <c r="H3736">
        <v>0.23485</v>
      </c>
    </row>
    <row r="3737" spans="7:8" x14ac:dyDescent="0.25">
      <c r="G3737" s="1">
        <v>41977</v>
      </c>
      <c r="H3737">
        <v>0.23535</v>
      </c>
    </row>
    <row r="3738" spans="7:8" x14ac:dyDescent="0.25">
      <c r="G3738" s="1">
        <v>41978</v>
      </c>
      <c r="H3738">
        <v>0.2356</v>
      </c>
    </row>
    <row r="3739" spans="7:8" x14ac:dyDescent="0.25">
      <c r="G3739" s="1">
        <v>41981</v>
      </c>
      <c r="H3739">
        <v>0.23760000000000001</v>
      </c>
    </row>
    <row r="3740" spans="7:8" x14ac:dyDescent="0.25">
      <c r="G3740" s="1">
        <v>41982</v>
      </c>
      <c r="H3740">
        <v>0.23885000000000001</v>
      </c>
    </row>
    <row r="3741" spans="7:8" x14ac:dyDescent="0.25">
      <c r="G3741" s="1">
        <v>41983</v>
      </c>
      <c r="H3741">
        <v>0.2399</v>
      </c>
    </row>
    <row r="3742" spans="7:8" x14ac:dyDescent="0.25">
      <c r="G3742" s="1">
        <v>41984</v>
      </c>
      <c r="H3742">
        <v>0.24060000000000001</v>
      </c>
    </row>
    <row r="3743" spans="7:8" x14ac:dyDescent="0.25">
      <c r="G3743" s="1">
        <v>41985</v>
      </c>
      <c r="H3743">
        <v>0.24285000000000001</v>
      </c>
    </row>
    <row r="3744" spans="7:8" x14ac:dyDescent="0.25">
      <c r="G3744" s="1">
        <v>41988</v>
      </c>
      <c r="H3744">
        <v>0.24260000000000001</v>
      </c>
    </row>
    <row r="3745" spans="7:8" x14ac:dyDescent="0.25">
      <c r="G3745" s="1">
        <v>41989</v>
      </c>
      <c r="H3745">
        <v>0.24260000000000001</v>
      </c>
    </row>
    <row r="3746" spans="7:8" x14ac:dyDescent="0.25">
      <c r="G3746" s="1">
        <v>41990</v>
      </c>
      <c r="H3746">
        <v>0.24535000000000001</v>
      </c>
    </row>
    <row r="3747" spans="7:8" x14ac:dyDescent="0.25">
      <c r="G3747" s="1">
        <v>41991</v>
      </c>
      <c r="H3747">
        <v>0.24709999999999999</v>
      </c>
    </row>
    <row r="3748" spans="7:8" x14ac:dyDescent="0.25">
      <c r="G3748" s="1">
        <v>41992</v>
      </c>
      <c r="H3748">
        <v>0.25209999999999999</v>
      </c>
    </row>
    <row r="3749" spans="7:8" x14ac:dyDescent="0.25">
      <c r="G3749" s="1">
        <v>41995</v>
      </c>
      <c r="H3749">
        <v>0.25509999999999999</v>
      </c>
    </row>
    <row r="3750" spans="7:8" x14ac:dyDescent="0.25">
      <c r="G3750" s="1">
        <v>41996</v>
      </c>
      <c r="H3750">
        <v>0.25459999999999999</v>
      </c>
    </row>
    <row r="3751" spans="7:8" x14ac:dyDescent="0.25">
      <c r="G3751" s="1">
        <v>41997</v>
      </c>
      <c r="H3751">
        <v>0.25659999999999999</v>
      </c>
    </row>
    <row r="3752" spans="7:8" x14ac:dyDescent="0.25">
      <c r="G3752" s="1">
        <v>41999</v>
      </c>
      <c r="H3752">
        <v>0.25659999999999999</v>
      </c>
    </row>
    <row r="3753" spans="7:8" x14ac:dyDescent="0.25">
      <c r="G3753" s="1">
        <v>42002</v>
      </c>
      <c r="H3753">
        <v>0.25509999999999999</v>
      </c>
    </row>
    <row r="3754" spans="7:8" x14ac:dyDescent="0.25">
      <c r="G3754" s="1">
        <v>42003</v>
      </c>
      <c r="H3754">
        <v>0.25519999999999998</v>
      </c>
    </row>
    <row r="3755" spans="7:8" x14ac:dyDescent="0.25">
      <c r="G3755" s="1">
        <v>42004</v>
      </c>
      <c r="H3755">
        <v>0.25559999999999999</v>
      </c>
    </row>
    <row r="3756" spans="7:8" x14ac:dyDescent="0.25">
      <c r="G3756" s="1">
        <v>42006</v>
      </c>
      <c r="H3756">
        <v>0.25559999999999999</v>
      </c>
    </row>
    <row r="3757" spans="7:8" x14ac:dyDescent="0.25">
      <c r="G3757" s="1">
        <v>42009</v>
      </c>
      <c r="H3757">
        <v>0.25359999999999999</v>
      </c>
    </row>
    <row r="3758" spans="7:8" x14ac:dyDescent="0.25">
      <c r="G3758" s="1">
        <v>42010</v>
      </c>
      <c r="H3758">
        <v>0.25109999999999999</v>
      </c>
    </row>
    <row r="3759" spans="7:8" x14ac:dyDescent="0.25">
      <c r="G3759" s="1">
        <v>42011</v>
      </c>
      <c r="H3759">
        <v>0.25209999999999999</v>
      </c>
    </row>
    <row r="3760" spans="7:8" x14ac:dyDescent="0.25">
      <c r="G3760" s="1">
        <v>42012</v>
      </c>
      <c r="H3760">
        <v>0.25209999999999999</v>
      </c>
    </row>
    <row r="3761" spans="7:8" x14ac:dyDescent="0.25">
      <c r="G3761" s="1">
        <v>42013</v>
      </c>
      <c r="H3761">
        <v>0.25409999999999999</v>
      </c>
    </row>
    <row r="3762" spans="7:8" x14ac:dyDescent="0.25">
      <c r="G3762" s="1">
        <v>42016</v>
      </c>
      <c r="H3762">
        <v>0.25280000000000002</v>
      </c>
    </row>
    <row r="3763" spans="7:8" x14ac:dyDescent="0.25">
      <c r="G3763" s="1">
        <v>42017</v>
      </c>
      <c r="H3763">
        <v>0.25330000000000003</v>
      </c>
    </row>
    <row r="3764" spans="7:8" x14ac:dyDescent="0.25">
      <c r="G3764" s="1">
        <v>42018</v>
      </c>
      <c r="H3764">
        <v>0.25359999999999999</v>
      </c>
    </row>
    <row r="3765" spans="7:8" x14ac:dyDescent="0.25">
      <c r="G3765" s="1">
        <v>42019</v>
      </c>
      <c r="H3765">
        <v>0.25259999999999999</v>
      </c>
    </row>
    <row r="3766" spans="7:8" x14ac:dyDescent="0.25">
      <c r="G3766" s="1">
        <v>42020</v>
      </c>
      <c r="H3766">
        <v>0.25659999999999999</v>
      </c>
    </row>
    <row r="3767" spans="7:8" x14ac:dyDescent="0.25">
      <c r="G3767" s="1">
        <v>42024</v>
      </c>
      <c r="H3767">
        <v>0.25669999999999998</v>
      </c>
    </row>
    <row r="3768" spans="7:8" x14ac:dyDescent="0.25">
      <c r="G3768" s="1">
        <v>42025</v>
      </c>
      <c r="H3768">
        <v>0.2571</v>
      </c>
    </row>
    <row r="3769" spans="7:8" x14ac:dyDescent="0.25">
      <c r="G3769" s="1">
        <v>42026</v>
      </c>
      <c r="H3769">
        <v>0.25609999999999999</v>
      </c>
    </row>
    <row r="3770" spans="7:8" x14ac:dyDescent="0.25">
      <c r="G3770" s="1">
        <v>42027</v>
      </c>
      <c r="H3770">
        <v>0.25609999999999999</v>
      </c>
    </row>
    <row r="3771" spans="7:8" x14ac:dyDescent="0.25">
      <c r="G3771" s="1">
        <v>42030</v>
      </c>
      <c r="H3771">
        <v>0.25609999999999999</v>
      </c>
    </row>
    <row r="3772" spans="7:8" x14ac:dyDescent="0.25">
      <c r="G3772" s="1">
        <v>42031</v>
      </c>
      <c r="H3772">
        <v>0.25259999999999999</v>
      </c>
    </row>
    <row r="3773" spans="7:8" x14ac:dyDescent="0.25">
      <c r="G3773" s="1">
        <v>42032</v>
      </c>
      <c r="H3773">
        <v>0.25459999999999999</v>
      </c>
    </row>
    <row r="3774" spans="7:8" x14ac:dyDescent="0.25">
      <c r="G3774" s="1">
        <v>42033</v>
      </c>
      <c r="H3774">
        <v>0.25459999999999999</v>
      </c>
    </row>
    <row r="3775" spans="7:8" x14ac:dyDescent="0.25">
      <c r="G3775" s="1">
        <v>42034</v>
      </c>
      <c r="H3775">
        <v>0.25309999999999999</v>
      </c>
    </row>
    <row r="3776" spans="7:8" x14ac:dyDescent="0.25">
      <c r="G3776" s="1">
        <v>42037</v>
      </c>
      <c r="H3776">
        <v>0.25209999999999999</v>
      </c>
    </row>
    <row r="3777" spans="7:8" x14ac:dyDescent="0.25">
      <c r="G3777" s="1">
        <v>42038</v>
      </c>
      <c r="H3777">
        <v>0.25509999999999999</v>
      </c>
    </row>
    <row r="3778" spans="7:8" x14ac:dyDescent="0.25">
      <c r="G3778" s="1">
        <v>42039</v>
      </c>
      <c r="H3778">
        <v>0.25509999999999999</v>
      </c>
    </row>
    <row r="3779" spans="7:8" x14ac:dyDescent="0.25">
      <c r="G3779" s="1">
        <v>42040</v>
      </c>
      <c r="H3779">
        <v>0.25609999999999999</v>
      </c>
    </row>
    <row r="3780" spans="7:8" x14ac:dyDescent="0.25">
      <c r="G3780" s="1">
        <v>42041</v>
      </c>
      <c r="H3780">
        <v>0.25559999999999999</v>
      </c>
    </row>
    <row r="3781" spans="7:8" x14ac:dyDescent="0.25">
      <c r="G3781" s="1">
        <v>42044</v>
      </c>
      <c r="H3781">
        <v>0.25835000000000002</v>
      </c>
    </row>
    <row r="3782" spans="7:8" x14ac:dyDescent="0.25">
      <c r="G3782" s="1">
        <v>42045</v>
      </c>
      <c r="H3782">
        <v>0.2581</v>
      </c>
    </row>
    <row r="3783" spans="7:8" x14ac:dyDescent="0.25">
      <c r="G3783" s="1">
        <v>42046</v>
      </c>
      <c r="H3783">
        <v>0.2581</v>
      </c>
    </row>
    <row r="3784" spans="7:8" x14ac:dyDescent="0.25">
      <c r="G3784" s="1">
        <v>42047</v>
      </c>
      <c r="H3784">
        <v>0.2581</v>
      </c>
    </row>
    <row r="3785" spans="7:8" x14ac:dyDescent="0.25">
      <c r="G3785" s="1">
        <v>42048</v>
      </c>
      <c r="H3785">
        <v>0.2571</v>
      </c>
    </row>
    <row r="3786" spans="7:8" x14ac:dyDescent="0.25">
      <c r="G3786" s="1">
        <v>42052</v>
      </c>
      <c r="H3786">
        <v>0.25669999999999998</v>
      </c>
    </row>
    <row r="3787" spans="7:8" x14ac:dyDescent="0.25">
      <c r="G3787" s="1">
        <v>42053</v>
      </c>
      <c r="H3787">
        <v>0.2606</v>
      </c>
    </row>
    <row r="3788" spans="7:8" x14ac:dyDescent="0.25">
      <c r="G3788" s="1">
        <v>42054</v>
      </c>
      <c r="H3788">
        <v>0.26150000000000001</v>
      </c>
    </row>
    <row r="3789" spans="7:8" x14ac:dyDescent="0.25">
      <c r="G3789" s="1">
        <v>42055</v>
      </c>
      <c r="H3789">
        <v>0.2626</v>
      </c>
    </row>
    <row r="3790" spans="7:8" x14ac:dyDescent="0.25">
      <c r="G3790" s="1">
        <v>42058</v>
      </c>
      <c r="H3790">
        <v>0.2616</v>
      </c>
    </row>
    <row r="3791" spans="7:8" x14ac:dyDescent="0.25">
      <c r="G3791" s="1">
        <v>42059</v>
      </c>
      <c r="H3791">
        <v>0.2611</v>
      </c>
    </row>
    <row r="3792" spans="7:8" x14ac:dyDescent="0.25">
      <c r="G3792" s="1">
        <v>42060</v>
      </c>
      <c r="H3792">
        <v>0.26090000000000002</v>
      </c>
    </row>
    <row r="3793" spans="7:8" x14ac:dyDescent="0.25">
      <c r="G3793" s="1">
        <v>42061</v>
      </c>
      <c r="H3793">
        <v>0.2616</v>
      </c>
    </row>
    <row r="3794" spans="7:8" x14ac:dyDescent="0.25">
      <c r="G3794" s="1">
        <v>42062</v>
      </c>
      <c r="H3794">
        <v>0.26185000000000003</v>
      </c>
    </row>
    <row r="3795" spans="7:8" x14ac:dyDescent="0.25">
      <c r="G3795" s="1">
        <v>42065</v>
      </c>
      <c r="H3795">
        <v>0.26095000000000002</v>
      </c>
    </row>
    <row r="3796" spans="7:8" x14ac:dyDescent="0.25">
      <c r="G3796" s="1">
        <v>42066</v>
      </c>
      <c r="H3796">
        <v>0.26515</v>
      </c>
    </row>
    <row r="3797" spans="7:8" x14ac:dyDescent="0.25">
      <c r="G3797" s="1">
        <v>42067</v>
      </c>
      <c r="H3797">
        <v>0.2636</v>
      </c>
    </row>
    <row r="3798" spans="7:8" x14ac:dyDescent="0.25">
      <c r="G3798" s="1">
        <v>42068</v>
      </c>
      <c r="H3798">
        <v>0.2636</v>
      </c>
    </row>
    <row r="3799" spans="7:8" x14ac:dyDescent="0.25">
      <c r="G3799" s="1">
        <v>42069</v>
      </c>
      <c r="H3799">
        <v>0.2646</v>
      </c>
    </row>
    <row r="3800" spans="7:8" x14ac:dyDescent="0.25">
      <c r="G3800" s="1">
        <v>42072</v>
      </c>
      <c r="H3800">
        <v>0.2666</v>
      </c>
    </row>
    <row r="3801" spans="7:8" x14ac:dyDescent="0.25">
      <c r="G3801" s="1">
        <v>42073</v>
      </c>
      <c r="H3801">
        <v>0.26769999999999999</v>
      </c>
    </row>
    <row r="3802" spans="7:8" x14ac:dyDescent="0.25">
      <c r="G3802" s="1">
        <v>42074</v>
      </c>
      <c r="H3802">
        <v>0.26989999999999997</v>
      </c>
    </row>
    <row r="3803" spans="7:8" x14ac:dyDescent="0.25">
      <c r="G3803" s="1">
        <v>42075</v>
      </c>
      <c r="H3803">
        <v>0.27060000000000001</v>
      </c>
    </row>
    <row r="3804" spans="7:8" x14ac:dyDescent="0.25">
      <c r="G3804" s="1">
        <v>42076</v>
      </c>
      <c r="H3804">
        <v>0.27065</v>
      </c>
    </row>
    <row r="3805" spans="7:8" x14ac:dyDescent="0.25">
      <c r="G3805" s="1">
        <v>42079</v>
      </c>
      <c r="H3805">
        <v>0.27015</v>
      </c>
    </row>
    <row r="3806" spans="7:8" x14ac:dyDescent="0.25">
      <c r="G3806" s="1">
        <v>42080</v>
      </c>
      <c r="H3806">
        <v>0.26934999999999998</v>
      </c>
    </row>
    <row r="3807" spans="7:8" x14ac:dyDescent="0.25">
      <c r="G3807" s="1">
        <v>42081</v>
      </c>
      <c r="H3807">
        <v>0.27029999999999998</v>
      </c>
    </row>
    <row r="3808" spans="7:8" x14ac:dyDescent="0.25">
      <c r="G3808" s="1">
        <v>42082</v>
      </c>
      <c r="H3808">
        <v>0.26455000000000001</v>
      </c>
    </row>
    <row r="3809" spans="7:8" x14ac:dyDescent="0.25">
      <c r="G3809" s="1">
        <v>42083</v>
      </c>
      <c r="H3809">
        <v>0.26679999999999998</v>
      </c>
    </row>
    <row r="3810" spans="7:8" x14ac:dyDescent="0.25">
      <c r="G3810" s="1">
        <v>42086</v>
      </c>
      <c r="H3810">
        <v>0.26679999999999998</v>
      </c>
    </row>
    <row r="3811" spans="7:8" x14ac:dyDescent="0.25">
      <c r="G3811" s="1">
        <v>42087</v>
      </c>
      <c r="H3811">
        <v>0.26934999999999998</v>
      </c>
    </row>
    <row r="3812" spans="7:8" x14ac:dyDescent="0.25">
      <c r="G3812" s="1">
        <v>42088</v>
      </c>
      <c r="H3812">
        <v>0.26855000000000001</v>
      </c>
    </row>
    <row r="3813" spans="7:8" x14ac:dyDescent="0.25">
      <c r="G3813" s="1">
        <v>42089</v>
      </c>
      <c r="H3813">
        <v>0.27305000000000001</v>
      </c>
    </row>
    <row r="3814" spans="7:8" x14ac:dyDescent="0.25">
      <c r="G3814" s="1">
        <v>42090</v>
      </c>
      <c r="H3814">
        <v>0.27539999999999998</v>
      </c>
    </row>
    <row r="3815" spans="7:8" x14ac:dyDescent="0.25">
      <c r="G3815" s="1">
        <v>42093</v>
      </c>
      <c r="H3815">
        <v>0.27415</v>
      </c>
    </row>
    <row r="3816" spans="7:8" x14ac:dyDescent="0.25">
      <c r="G3816" s="1">
        <v>42094</v>
      </c>
      <c r="H3816">
        <v>0.27074999999999999</v>
      </c>
    </row>
    <row r="3817" spans="7:8" x14ac:dyDescent="0.25">
      <c r="G3817" s="1">
        <v>42095</v>
      </c>
      <c r="H3817">
        <v>0.27074999999999999</v>
      </c>
    </row>
    <row r="3818" spans="7:8" x14ac:dyDescent="0.25">
      <c r="G3818" s="1">
        <v>42096</v>
      </c>
      <c r="H3818">
        <v>0.27374999999999999</v>
      </c>
    </row>
    <row r="3819" spans="7:8" x14ac:dyDescent="0.25">
      <c r="G3819" s="1">
        <v>42100</v>
      </c>
      <c r="H3819">
        <v>0.27374999999999999</v>
      </c>
    </row>
    <row r="3820" spans="7:8" x14ac:dyDescent="0.25">
      <c r="G3820" s="1">
        <v>42101</v>
      </c>
      <c r="H3820">
        <v>0.27374999999999999</v>
      </c>
    </row>
    <row r="3821" spans="7:8" x14ac:dyDescent="0.25">
      <c r="G3821" s="1">
        <v>42102</v>
      </c>
      <c r="H3821">
        <v>0.2712</v>
      </c>
    </row>
    <row r="3822" spans="7:8" x14ac:dyDescent="0.25">
      <c r="G3822" s="1">
        <v>42103</v>
      </c>
      <c r="H3822">
        <v>0.27589999999999998</v>
      </c>
    </row>
    <row r="3823" spans="7:8" x14ac:dyDescent="0.25">
      <c r="G3823" s="1">
        <v>42104</v>
      </c>
      <c r="H3823">
        <v>0.27700000000000002</v>
      </c>
    </row>
    <row r="3824" spans="7:8" x14ac:dyDescent="0.25">
      <c r="G3824" s="1">
        <v>42107</v>
      </c>
      <c r="H3824">
        <v>0.27529999999999999</v>
      </c>
    </row>
    <row r="3825" spans="7:8" x14ac:dyDescent="0.25">
      <c r="G3825" s="1">
        <v>42108</v>
      </c>
      <c r="H3825">
        <v>0.27555000000000002</v>
      </c>
    </row>
    <row r="3826" spans="7:8" x14ac:dyDescent="0.25">
      <c r="G3826" s="1">
        <v>42109</v>
      </c>
      <c r="H3826">
        <v>0.27434999999999998</v>
      </c>
    </row>
    <row r="3827" spans="7:8" x14ac:dyDescent="0.25">
      <c r="G3827" s="1">
        <v>42110</v>
      </c>
      <c r="H3827">
        <v>0.27510000000000001</v>
      </c>
    </row>
    <row r="3828" spans="7:8" x14ac:dyDescent="0.25">
      <c r="G3828" s="1">
        <v>42111</v>
      </c>
      <c r="H3828">
        <v>0.27575</v>
      </c>
    </row>
    <row r="3829" spans="7:8" x14ac:dyDescent="0.25">
      <c r="G3829" s="1">
        <v>42114</v>
      </c>
      <c r="H3829">
        <v>0.27600000000000002</v>
      </c>
    </row>
    <row r="3830" spans="7:8" x14ac:dyDescent="0.25">
      <c r="G3830" s="1">
        <v>42115</v>
      </c>
      <c r="H3830">
        <v>0.27725</v>
      </c>
    </row>
    <row r="3831" spans="7:8" x14ac:dyDescent="0.25">
      <c r="G3831" s="1">
        <v>42116</v>
      </c>
      <c r="H3831">
        <v>0.27750000000000002</v>
      </c>
    </row>
    <row r="3832" spans="7:8" x14ac:dyDescent="0.25">
      <c r="G3832" s="1">
        <v>42117</v>
      </c>
      <c r="H3832">
        <v>0.27700000000000002</v>
      </c>
    </row>
    <row r="3833" spans="7:8" x14ac:dyDescent="0.25">
      <c r="G3833" s="1">
        <v>42118</v>
      </c>
      <c r="H3833">
        <v>0.27900000000000003</v>
      </c>
    </row>
    <row r="3834" spans="7:8" x14ac:dyDescent="0.25">
      <c r="G3834" s="1">
        <v>42121</v>
      </c>
      <c r="H3834">
        <v>0.27900000000000003</v>
      </c>
    </row>
    <row r="3835" spans="7:8" x14ac:dyDescent="0.25">
      <c r="G3835" s="1">
        <v>42122</v>
      </c>
      <c r="H3835">
        <v>0.27815000000000001</v>
      </c>
    </row>
    <row r="3836" spans="7:8" x14ac:dyDescent="0.25">
      <c r="G3836" s="1">
        <v>42123</v>
      </c>
      <c r="H3836">
        <v>0.27815000000000001</v>
      </c>
    </row>
    <row r="3837" spans="7:8" x14ac:dyDescent="0.25">
      <c r="G3837" s="1">
        <v>42124</v>
      </c>
      <c r="H3837">
        <v>0.27875</v>
      </c>
    </row>
    <row r="3838" spans="7:8" x14ac:dyDescent="0.25">
      <c r="G3838" s="1">
        <v>42125</v>
      </c>
      <c r="H3838">
        <v>0.27975</v>
      </c>
    </row>
    <row r="3839" spans="7:8" x14ac:dyDescent="0.25">
      <c r="G3839" s="1">
        <v>42128</v>
      </c>
      <c r="H3839">
        <v>0.27975</v>
      </c>
    </row>
    <row r="3840" spans="7:8" x14ac:dyDescent="0.25">
      <c r="G3840" s="1">
        <v>42129</v>
      </c>
      <c r="H3840">
        <v>0.27589999999999998</v>
      </c>
    </row>
    <row r="3841" spans="7:8" x14ac:dyDescent="0.25">
      <c r="G3841" s="1">
        <v>42130</v>
      </c>
      <c r="H3841">
        <v>0.27600000000000002</v>
      </c>
    </row>
    <row r="3842" spans="7:8" x14ac:dyDescent="0.25">
      <c r="G3842" s="1">
        <v>42131</v>
      </c>
      <c r="H3842">
        <v>0.27884999999999999</v>
      </c>
    </row>
    <row r="3843" spans="7:8" x14ac:dyDescent="0.25">
      <c r="G3843" s="1">
        <v>42132</v>
      </c>
      <c r="H3843">
        <v>0.27984999999999999</v>
      </c>
    </row>
    <row r="3844" spans="7:8" x14ac:dyDescent="0.25">
      <c r="G3844" s="1">
        <v>42135</v>
      </c>
      <c r="H3844">
        <v>0.27660000000000001</v>
      </c>
    </row>
    <row r="3845" spans="7:8" x14ac:dyDescent="0.25">
      <c r="G3845" s="1">
        <v>42136</v>
      </c>
      <c r="H3845">
        <v>0.27500000000000002</v>
      </c>
    </row>
    <row r="3846" spans="7:8" x14ac:dyDescent="0.25">
      <c r="G3846" s="1">
        <v>42137</v>
      </c>
      <c r="H3846">
        <v>0.27389999999999998</v>
      </c>
    </row>
    <row r="3847" spans="7:8" x14ac:dyDescent="0.25">
      <c r="G3847" s="1">
        <v>42138</v>
      </c>
      <c r="H3847">
        <v>0.27600000000000002</v>
      </c>
    </row>
    <row r="3848" spans="7:8" x14ac:dyDescent="0.25">
      <c r="G3848" s="1">
        <v>42139</v>
      </c>
      <c r="H3848">
        <v>0.27650000000000002</v>
      </c>
    </row>
    <row r="3849" spans="7:8" x14ac:dyDescent="0.25">
      <c r="G3849" s="1">
        <v>42142</v>
      </c>
      <c r="H3849">
        <v>0.27600000000000002</v>
      </c>
    </row>
    <row r="3850" spans="7:8" x14ac:dyDescent="0.25">
      <c r="G3850" s="1">
        <v>42143</v>
      </c>
      <c r="H3850">
        <v>0.28100000000000003</v>
      </c>
    </row>
    <row r="3851" spans="7:8" x14ac:dyDescent="0.25">
      <c r="G3851" s="1">
        <v>42144</v>
      </c>
      <c r="H3851">
        <v>0.28349999999999997</v>
      </c>
    </row>
    <row r="3852" spans="7:8" x14ac:dyDescent="0.25">
      <c r="G3852" s="1">
        <v>42145</v>
      </c>
      <c r="H3852">
        <v>0.28199999999999997</v>
      </c>
    </row>
    <row r="3853" spans="7:8" x14ac:dyDescent="0.25">
      <c r="G3853" s="1">
        <v>42146</v>
      </c>
      <c r="H3853">
        <v>0.28449999999999998</v>
      </c>
    </row>
    <row r="3854" spans="7:8" x14ac:dyDescent="0.25">
      <c r="G3854" s="1">
        <v>42150</v>
      </c>
      <c r="H3854">
        <v>0.28584999999999999</v>
      </c>
    </row>
    <row r="3855" spans="7:8" x14ac:dyDescent="0.25">
      <c r="G3855" s="1">
        <v>42151</v>
      </c>
      <c r="H3855">
        <v>0.28349999999999997</v>
      </c>
    </row>
    <row r="3856" spans="7:8" x14ac:dyDescent="0.25">
      <c r="G3856" s="1">
        <v>42152</v>
      </c>
      <c r="H3856">
        <v>0.28275</v>
      </c>
    </row>
    <row r="3857" spans="7:8" x14ac:dyDescent="0.25">
      <c r="G3857" s="1">
        <v>42153</v>
      </c>
      <c r="H3857">
        <v>0.28375</v>
      </c>
    </row>
    <row r="3858" spans="7:8" x14ac:dyDescent="0.25">
      <c r="G3858" s="1">
        <v>42156</v>
      </c>
      <c r="H3858">
        <v>0.28249999999999997</v>
      </c>
    </row>
    <row r="3859" spans="7:8" x14ac:dyDescent="0.25">
      <c r="G3859" s="1">
        <v>42157</v>
      </c>
      <c r="H3859">
        <v>0.2787</v>
      </c>
    </row>
    <row r="3860" spans="7:8" x14ac:dyDescent="0.25">
      <c r="G3860" s="1">
        <v>42158</v>
      </c>
      <c r="H3860">
        <v>0.2792</v>
      </c>
    </row>
    <row r="3861" spans="7:8" x14ac:dyDescent="0.25">
      <c r="G3861" s="1">
        <v>42159</v>
      </c>
      <c r="H3861">
        <v>0.27889999999999998</v>
      </c>
    </row>
    <row r="3862" spans="7:8" x14ac:dyDescent="0.25">
      <c r="G3862" s="1">
        <v>42160</v>
      </c>
      <c r="H3862">
        <v>0.28120000000000001</v>
      </c>
    </row>
    <row r="3863" spans="7:8" x14ac:dyDescent="0.25">
      <c r="G3863" s="1">
        <v>42163</v>
      </c>
      <c r="H3863">
        <v>0.28220000000000001</v>
      </c>
    </row>
    <row r="3864" spans="7:8" x14ac:dyDescent="0.25">
      <c r="G3864" s="1">
        <v>42164</v>
      </c>
      <c r="H3864">
        <v>0.28549999999999998</v>
      </c>
    </row>
    <row r="3865" spans="7:8" x14ac:dyDescent="0.25">
      <c r="G3865" s="1">
        <v>42165</v>
      </c>
      <c r="H3865">
        <v>0.28784999999999999</v>
      </c>
    </row>
    <row r="3866" spans="7:8" x14ac:dyDescent="0.25">
      <c r="G3866" s="1">
        <v>42166</v>
      </c>
      <c r="H3866">
        <v>0.28584999999999999</v>
      </c>
    </row>
    <row r="3867" spans="7:8" x14ac:dyDescent="0.25">
      <c r="G3867" s="1">
        <v>42167</v>
      </c>
      <c r="H3867">
        <v>0.28605000000000003</v>
      </c>
    </row>
    <row r="3868" spans="7:8" x14ac:dyDescent="0.25">
      <c r="G3868" s="1">
        <v>42170</v>
      </c>
      <c r="H3868">
        <v>0.28325</v>
      </c>
    </row>
    <row r="3869" spans="7:8" x14ac:dyDescent="0.25">
      <c r="G3869" s="1">
        <v>42171</v>
      </c>
      <c r="H3869">
        <v>0.28625</v>
      </c>
    </row>
    <row r="3870" spans="7:8" x14ac:dyDescent="0.25">
      <c r="G3870" s="1">
        <v>42172</v>
      </c>
      <c r="H3870">
        <v>0.28570000000000001</v>
      </c>
    </row>
    <row r="3871" spans="7:8" x14ac:dyDescent="0.25">
      <c r="G3871" s="1">
        <v>42173</v>
      </c>
      <c r="H3871">
        <v>0.28079999999999999</v>
      </c>
    </row>
    <row r="3872" spans="7:8" x14ac:dyDescent="0.25">
      <c r="G3872" s="1">
        <v>42174</v>
      </c>
      <c r="H3872">
        <v>0.28129999999999999</v>
      </c>
    </row>
    <row r="3873" spans="7:8" x14ac:dyDescent="0.25">
      <c r="G3873" s="1">
        <v>42177</v>
      </c>
      <c r="H3873">
        <v>0.28225</v>
      </c>
    </row>
    <row r="3874" spans="7:8" x14ac:dyDescent="0.25">
      <c r="G3874" s="1">
        <v>42178</v>
      </c>
      <c r="H3874">
        <v>0.28075</v>
      </c>
    </row>
    <row r="3875" spans="7:8" x14ac:dyDescent="0.25">
      <c r="G3875" s="1">
        <v>42179</v>
      </c>
      <c r="H3875">
        <v>0.28075</v>
      </c>
    </row>
    <row r="3876" spans="7:8" x14ac:dyDescent="0.25">
      <c r="G3876" s="1">
        <v>42180</v>
      </c>
      <c r="H3876">
        <v>0.28199999999999997</v>
      </c>
    </row>
    <row r="3877" spans="7:8" x14ac:dyDescent="0.25">
      <c r="G3877" s="1">
        <v>42181</v>
      </c>
      <c r="H3877">
        <v>0.28175</v>
      </c>
    </row>
    <row r="3878" spans="7:8" x14ac:dyDescent="0.25">
      <c r="G3878" s="1">
        <v>42184</v>
      </c>
      <c r="H3878">
        <v>0.28370000000000001</v>
      </c>
    </row>
    <row r="3879" spans="7:8" x14ac:dyDescent="0.25">
      <c r="G3879" s="1">
        <v>42185</v>
      </c>
      <c r="H3879">
        <v>0.28320000000000001</v>
      </c>
    </row>
    <row r="3880" spans="7:8" x14ac:dyDescent="0.25">
      <c r="G3880" s="1">
        <v>42186</v>
      </c>
      <c r="H3880">
        <v>0.28360000000000002</v>
      </c>
    </row>
    <row r="3881" spans="7:8" x14ac:dyDescent="0.25">
      <c r="G3881" s="1">
        <v>42187</v>
      </c>
      <c r="H3881">
        <v>0.28349999999999997</v>
      </c>
    </row>
    <row r="3882" spans="7:8" x14ac:dyDescent="0.25">
      <c r="G3882" s="1">
        <v>42191</v>
      </c>
      <c r="H3882">
        <v>0.28425</v>
      </c>
    </row>
    <row r="3883" spans="7:8" x14ac:dyDescent="0.25">
      <c r="G3883" s="1">
        <v>42192</v>
      </c>
      <c r="H3883">
        <v>0.28325</v>
      </c>
    </row>
    <row r="3884" spans="7:8" x14ac:dyDescent="0.25">
      <c r="G3884" s="1">
        <v>42193</v>
      </c>
      <c r="H3884">
        <v>0.28344999999999998</v>
      </c>
    </row>
    <row r="3885" spans="7:8" x14ac:dyDescent="0.25">
      <c r="G3885" s="1">
        <v>42194</v>
      </c>
      <c r="H3885">
        <v>0.28599999999999998</v>
      </c>
    </row>
    <row r="3886" spans="7:8" x14ac:dyDescent="0.25">
      <c r="G3886" s="1">
        <v>42195</v>
      </c>
      <c r="H3886">
        <v>0.2858</v>
      </c>
    </row>
    <row r="3887" spans="7:8" x14ac:dyDescent="0.25">
      <c r="G3887" s="1">
        <v>42198</v>
      </c>
      <c r="H3887">
        <v>0.2888</v>
      </c>
    </row>
    <row r="3888" spans="7:8" x14ac:dyDescent="0.25">
      <c r="G3888" s="1">
        <v>42199</v>
      </c>
      <c r="H3888">
        <v>0.28849999999999998</v>
      </c>
    </row>
    <row r="3889" spans="7:8" x14ac:dyDescent="0.25">
      <c r="G3889" s="1">
        <v>42200</v>
      </c>
      <c r="H3889">
        <v>0.28849999999999998</v>
      </c>
    </row>
    <row r="3890" spans="7:8" x14ac:dyDescent="0.25">
      <c r="G3890" s="1">
        <v>42201</v>
      </c>
      <c r="H3890">
        <v>0.28699999999999998</v>
      </c>
    </row>
    <row r="3891" spans="7:8" x14ac:dyDescent="0.25">
      <c r="G3891" s="1">
        <v>42202</v>
      </c>
      <c r="H3891">
        <v>0.29175000000000001</v>
      </c>
    </row>
    <row r="3892" spans="7:8" x14ac:dyDescent="0.25">
      <c r="G3892" s="1">
        <v>42205</v>
      </c>
      <c r="H3892">
        <v>0.29499999999999998</v>
      </c>
    </row>
    <row r="3893" spans="7:8" x14ac:dyDescent="0.25">
      <c r="G3893" s="1">
        <v>42206</v>
      </c>
      <c r="H3893">
        <v>0.29409999999999997</v>
      </c>
    </row>
    <row r="3894" spans="7:8" x14ac:dyDescent="0.25">
      <c r="G3894" s="1">
        <v>42207</v>
      </c>
      <c r="H3894">
        <v>0.29249999999999998</v>
      </c>
    </row>
    <row r="3895" spans="7:8" x14ac:dyDescent="0.25">
      <c r="G3895" s="1">
        <v>42208</v>
      </c>
      <c r="H3895">
        <v>0.29509999999999997</v>
      </c>
    </row>
    <row r="3896" spans="7:8" x14ac:dyDescent="0.25">
      <c r="G3896" s="1">
        <v>42209</v>
      </c>
      <c r="H3896">
        <v>0.29360000000000003</v>
      </c>
    </row>
    <row r="3897" spans="7:8" x14ac:dyDescent="0.25">
      <c r="G3897" s="1">
        <v>42212</v>
      </c>
      <c r="H3897">
        <v>0.29409999999999997</v>
      </c>
    </row>
    <row r="3898" spans="7:8" x14ac:dyDescent="0.25">
      <c r="G3898" s="1">
        <v>42213</v>
      </c>
      <c r="H3898">
        <v>0.29680000000000001</v>
      </c>
    </row>
    <row r="3899" spans="7:8" x14ac:dyDescent="0.25">
      <c r="G3899" s="1">
        <v>42214</v>
      </c>
      <c r="H3899">
        <v>0.29680000000000001</v>
      </c>
    </row>
    <row r="3900" spans="7:8" x14ac:dyDescent="0.25">
      <c r="G3900" s="1">
        <v>42215</v>
      </c>
      <c r="H3900">
        <v>0.30009999999999998</v>
      </c>
    </row>
    <row r="3901" spans="7:8" x14ac:dyDescent="0.25">
      <c r="G3901" s="1">
        <v>42216</v>
      </c>
      <c r="H3901">
        <v>0.30859999999999999</v>
      </c>
    </row>
    <row r="3902" spans="7:8" x14ac:dyDescent="0.25">
      <c r="G3902" s="1">
        <v>42219</v>
      </c>
      <c r="H3902">
        <v>0.30370000000000003</v>
      </c>
    </row>
    <row r="3903" spans="7:8" x14ac:dyDescent="0.25">
      <c r="G3903" s="1">
        <v>42220</v>
      </c>
      <c r="H3903">
        <v>0.30109999999999998</v>
      </c>
    </row>
    <row r="3904" spans="7:8" x14ac:dyDescent="0.25">
      <c r="G3904" s="1">
        <v>42221</v>
      </c>
      <c r="H3904">
        <v>0.31090000000000001</v>
      </c>
    </row>
    <row r="3905" spans="7:8" x14ac:dyDescent="0.25">
      <c r="G3905" s="1">
        <v>42222</v>
      </c>
      <c r="H3905">
        <v>0.31140000000000001</v>
      </c>
    </row>
    <row r="3906" spans="7:8" x14ac:dyDescent="0.25">
      <c r="G3906" s="1">
        <v>42223</v>
      </c>
      <c r="H3906">
        <v>0.31159999999999999</v>
      </c>
    </row>
    <row r="3907" spans="7:8" x14ac:dyDescent="0.25">
      <c r="G3907" s="1">
        <v>42226</v>
      </c>
      <c r="H3907">
        <v>0.31419999999999998</v>
      </c>
    </row>
    <row r="3908" spans="7:8" x14ac:dyDescent="0.25">
      <c r="G3908" s="1">
        <v>42227</v>
      </c>
      <c r="H3908">
        <v>0.31435000000000002</v>
      </c>
    </row>
    <row r="3909" spans="7:8" x14ac:dyDescent="0.25">
      <c r="G3909" s="1">
        <v>42228</v>
      </c>
      <c r="H3909">
        <v>0.30930000000000002</v>
      </c>
    </row>
    <row r="3910" spans="7:8" x14ac:dyDescent="0.25">
      <c r="G3910" s="1">
        <v>42229</v>
      </c>
      <c r="H3910">
        <v>0.32050000000000001</v>
      </c>
    </row>
    <row r="3911" spans="7:8" x14ac:dyDescent="0.25">
      <c r="G3911" s="1">
        <v>42230</v>
      </c>
      <c r="H3911">
        <v>0.32445000000000002</v>
      </c>
    </row>
    <row r="3912" spans="7:8" x14ac:dyDescent="0.25">
      <c r="G3912" s="1">
        <v>42233</v>
      </c>
      <c r="H3912">
        <v>0.33284999999999998</v>
      </c>
    </row>
    <row r="3913" spans="7:8" x14ac:dyDescent="0.25">
      <c r="G3913" s="1">
        <v>42234</v>
      </c>
      <c r="H3913">
        <v>0.33284999999999998</v>
      </c>
    </row>
    <row r="3914" spans="7:8" x14ac:dyDescent="0.25">
      <c r="G3914" s="1">
        <v>42235</v>
      </c>
      <c r="H3914">
        <v>0.33334999999999998</v>
      </c>
    </row>
    <row r="3915" spans="7:8" x14ac:dyDescent="0.25">
      <c r="G3915" s="1">
        <v>42236</v>
      </c>
      <c r="H3915">
        <v>0.3291</v>
      </c>
    </row>
    <row r="3916" spans="7:8" x14ac:dyDescent="0.25">
      <c r="G3916" s="1">
        <v>42237</v>
      </c>
      <c r="H3916">
        <v>0.3291</v>
      </c>
    </row>
    <row r="3917" spans="7:8" x14ac:dyDescent="0.25">
      <c r="G3917" s="1">
        <v>42240</v>
      </c>
      <c r="H3917">
        <v>0.33160000000000001</v>
      </c>
    </row>
    <row r="3918" spans="7:8" x14ac:dyDescent="0.25">
      <c r="G3918" s="1">
        <v>42241</v>
      </c>
      <c r="H3918">
        <v>0.32700000000000001</v>
      </c>
    </row>
    <row r="3919" spans="7:8" x14ac:dyDescent="0.25">
      <c r="G3919" s="1">
        <v>42242</v>
      </c>
      <c r="H3919">
        <v>0.32519999999999999</v>
      </c>
    </row>
    <row r="3920" spans="7:8" x14ac:dyDescent="0.25">
      <c r="G3920" s="1">
        <v>42243</v>
      </c>
      <c r="H3920">
        <v>0.32440000000000002</v>
      </c>
    </row>
    <row r="3921" spans="7:8" x14ac:dyDescent="0.25">
      <c r="G3921" s="1">
        <v>42244</v>
      </c>
      <c r="H3921">
        <v>0.32900000000000001</v>
      </c>
    </row>
    <row r="3922" spans="7:8" x14ac:dyDescent="0.25">
      <c r="G3922" s="1">
        <v>42247</v>
      </c>
      <c r="H3922">
        <v>0.32900000000000001</v>
      </c>
    </row>
    <row r="3923" spans="7:8" x14ac:dyDescent="0.25">
      <c r="G3923" s="1">
        <v>42248</v>
      </c>
      <c r="H3923">
        <v>0.33400000000000002</v>
      </c>
    </row>
    <row r="3924" spans="7:8" x14ac:dyDescent="0.25">
      <c r="G3924" s="1">
        <v>42249</v>
      </c>
      <c r="H3924">
        <v>0.33250000000000002</v>
      </c>
    </row>
    <row r="3925" spans="7:8" x14ac:dyDescent="0.25">
      <c r="G3925" s="1">
        <v>42250</v>
      </c>
      <c r="H3925">
        <v>0.33350000000000002</v>
      </c>
    </row>
    <row r="3926" spans="7:8" x14ac:dyDescent="0.25">
      <c r="G3926" s="1">
        <v>42251</v>
      </c>
      <c r="H3926">
        <v>0.33200000000000002</v>
      </c>
    </row>
    <row r="3927" spans="7:8" x14ac:dyDescent="0.25">
      <c r="G3927" s="1">
        <v>42255</v>
      </c>
      <c r="H3927">
        <v>0.33200000000000002</v>
      </c>
    </row>
    <row r="3928" spans="7:8" x14ac:dyDescent="0.25">
      <c r="G3928" s="1">
        <v>42256</v>
      </c>
      <c r="H3928">
        <v>0.33300000000000002</v>
      </c>
    </row>
    <row r="3929" spans="7:8" x14ac:dyDescent="0.25">
      <c r="G3929" s="1">
        <v>42257</v>
      </c>
      <c r="H3929">
        <v>0.33600000000000002</v>
      </c>
    </row>
    <row r="3930" spans="7:8" x14ac:dyDescent="0.25">
      <c r="G3930" s="1">
        <v>42258</v>
      </c>
      <c r="H3930">
        <v>0.3372</v>
      </c>
    </row>
    <row r="3931" spans="7:8" x14ac:dyDescent="0.25">
      <c r="G3931" s="1">
        <v>42261</v>
      </c>
      <c r="H3931">
        <v>0.33550000000000002</v>
      </c>
    </row>
    <row r="3932" spans="7:8" x14ac:dyDescent="0.25">
      <c r="G3932" s="1">
        <v>42262</v>
      </c>
      <c r="H3932">
        <v>0.33424999999999999</v>
      </c>
    </row>
    <row r="3933" spans="7:8" x14ac:dyDescent="0.25">
      <c r="G3933" s="1">
        <v>42263</v>
      </c>
      <c r="H3933">
        <v>0.33960000000000001</v>
      </c>
    </row>
    <row r="3934" spans="7:8" x14ac:dyDescent="0.25">
      <c r="G3934" s="1">
        <v>42264</v>
      </c>
      <c r="H3934">
        <v>0.34510000000000002</v>
      </c>
    </row>
    <row r="3935" spans="7:8" x14ac:dyDescent="0.25">
      <c r="G3935" s="1">
        <v>42265</v>
      </c>
      <c r="H3935">
        <v>0.31919999999999998</v>
      </c>
    </row>
    <row r="3936" spans="7:8" x14ac:dyDescent="0.25">
      <c r="G3936" s="1">
        <v>42268</v>
      </c>
      <c r="H3936">
        <v>0.32600000000000001</v>
      </c>
    </row>
    <row r="3937" spans="7:8" x14ac:dyDescent="0.25">
      <c r="G3937" s="1">
        <v>42269</v>
      </c>
      <c r="H3937">
        <v>0.32650000000000001</v>
      </c>
    </row>
    <row r="3938" spans="7:8" x14ac:dyDescent="0.25">
      <c r="G3938" s="1">
        <v>42270</v>
      </c>
      <c r="H3938">
        <v>0.32550000000000001</v>
      </c>
    </row>
    <row r="3939" spans="7:8" x14ac:dyDescent="0.25">
      <c r="G3939" s="1">
        <v>42271</v>
      </c>
      <c r="H3939">
        <v>0.32640000000000002</v>
      </c>
    </row>
    <row r="3940" spans="7:8" x14ac:dyDescent="0.25">
      <c r="G3940" s="1">
        <v>42272</v>
      </c>
      <c r="H3940">
        <v>0.3261</v>
      </c>
    </row>
    <row r="3941" spans="7:8" x14ac:dyDescent="0.25">
      <c r="G3941" s="1">
        <v>42275</v>
      </c>
      <c r="H3941">
        <v>0.3266</v>
      </c>
    </row>
    <row r="3942" spans="7:8" x14ac:dyDescent="0.25">
      <c r="G3942" s="1">
        <v>42276</v>
      </c>
      <c r="H3942">
        <v>0.32550000000000001</v>
      </c>
    </row>
    <row r="3943" spans="7:8" x14ac:dyDescent="0.25">
      <c r="G3943" s="1">
        <v>42277</v>
      </c>
      <c r="H3943">
        <v>0.32500000000000001</v>
      </c>
    </row>
    <row r="3944" spans="7:8" x14ac:dyDescent="0.25">
      <c r="G3944" s="1">
        <v>42278</v>
      </c>
      <c r="H3944">
        <v>0.32400000000000001</v>
      </c>
    </row>
    <row r="3945" spans="7:8" x14ac:dyDescent="0.25">
      <c r="G3945" s="1">
        <v>42279</v>
      </c>
      <c r="H3945">
        <v>0.3271</v>
      </c>
    </row>
    <row r="3946" spans="7:8" x14ac:dyDescent="0.25">
      <c r="G3946" s="1">
        <v>42282</v>
      </c>
      <c r="H3946">
        <v>0.32319999999999999</v>
      </c>
    </row>
    <row r="3947" spans="7:8" x14ac:dyDescent="0.25">
      <c r="G3947" s="1">
        <v>42283</v>
      </c>
      <c r="H3947">
        <v>0.318</v>
      </c>
    </row>
    <row r="3948" spans="7:8" x14ac:dyDescent="0.25">
      <c r="G3948" s="1">
        <v>42284</v>
      </c>
      <c r="H3948">
        <v>0.31859999999999999</v>
      </c>
    </row>
    <row r="3949" spans="7:8" x14ac:dyDescent="0.25">
      <c r="G3949" s="1">
        <v>42285</v>
      </c>
      <c r="H3949">
        <v>0.3196</v>
      </c>
    </row>
    <row r="3950" spans="7:8" x14ac:dyDescent="0.25">
      <c r="G3950" s="1">
        <v>42286</v>
      </c>
      <c r="H3950">
        <v>0.3206</v>
      </c>
    </row>
    <row r="3951" spans="7:8" x14ac:dyDescent="0.25">
      <c r="G3951" s="1">
        <v>42290</v>
      </c>
      <c r="H3951">
        <v>0.32050000000000001</v>
      </c>
    </row>
    <row r="3952" spans="7:8" x14ac:dyDescent="0.25">
      <c r="G3952" s="1">
        <v>42291</v>
      </c>
      <c r="H3952">
        <v>0.31705</v>
      </c>
    </row>
    <row r="3953" spans="7:8" x14ac:dyDescent="0.25">
      <c r="G3953" s="1">
        <v>42292</v>
      </c>
      <c r="H3953">
        <v>0.31514999999999999</v>
      </c>
    </row>
    <row r="3954" spans="7:8" x14ac:dyDescent="0.25">
      <c r="G3954" s="1">
        <v>42293</v>
      </c>
      <c r="H3954">
        <v>0.31714999999999999</v>
      </c>
    </row>
    <row r="3955" spans="7:8" x14ac:dyDescent="0.25">
      <c r="G3955" s="1">
        <v>42296</v>
      </c>
      <c r="H3955">
        <v>0.31664999999999999</v>
      </c>
    </row>
    <row r="3956" spans="7:8" x14ac:dyDescent="0.25">
      <c r="G3956" s="1">
        <v>42297</v>
      </c>
      <c r="H3956">
        <v>0.32040000000000002</v>
      </c>
    </row>
    <row r="3957" spans="7:8" x14ac:dyDescent="0.25">
      <c r="G3957" s="1">
        <v>42298</v>
      </c>
      <c r="H3957">
        <v>0.31640000000000001</v>
      </c>
    </row>
    <row r="3958" spans="7:8" x14ac:dyDescent="0.25">
      <c r="G3958" s="1">
        <v>42299</v>
      </c>
      <c r="H3958">
        <v>0.31990000000000002</v>
      </c>
    </row>
    <row r="3959" spans="7:8" x14ac:dyDescent="0.25">
      <c r="G3959" s="1">
        <v>42300</v>
      </c>
      <c r="H3959">
        <v>0.32290000000000002</v>
      </c>
    </row>
    <row r="3960" spans="7:8" x14ac:dyDescent="0.25">
      <c r="G3960" s="1">
        <v>42303</v>
      </c>
      <c r="H3960">
        <v>0.32314999999999999</v>
      </c>
    </row>
    <row r="3961" spans="7:8" x14ac:dyDescent="0.25">
      <c r="G3961" s="1">
        <v>42304</v>
      </c>
      <c r="H3961">
        <v>0.32390000000000002</v>
      </c>
    </row>
    <row r="3962" spans="7:8" x14ac:dyDescent="0.25">
      <c r="G3962" s="1">
        <v>42305</v>
      </c>
      <c r="H3962">
        <v>0.32190000000000002</v>
      </c>
    </row>
    <row r="3963" spans="7:8" x14ac:dyDescent="0.25">
      <c r="G3963" s="1">
        <v>42306</v>
      </c>
      <c r="H3963">
        <v>0.32890000000000003</v>
      </c>
    </row>
    <row r="3964" spans="7:8" x14ac:dyDescent="0.25">
      <c r="G3964" s="1">
        <v>42307</v>
      </c>
      <c r="H3964">
        <v>0.33410000000000001</v>
      </c>
    </row>
    <row r="3965" spans="7:8" x14ac:dyDescent="0.25">
      <c r="G3965" s="1">
        <v>42310</v>
      </c>
      <c r="H3965">
        <v>0.33410000000000001</v>
      </c>
    </row>
    <row r="3966" spans="7:8" x14ac:dyDescent="0.25">
      <c r="G3966" s="1">
        <v>42311</v>
      </c>
      <c r="H3966">
        <v>0.33360000000000001</v>
      </c>
    </row>
    <row r="3967" spans="7:8" x14ac:dyDescent="0.25">
      <c r="G3967" s="1">
        <v>42312</v>
      </c>
      <c r="H3967">
        <v>0.33660000000000001</v>
      </c>
    </row>
    <row r="3968" spans="7:8" x14ac:dyDescent="0.25">
      <c r="G3968" s="1">
        <v>42313</v>
      </c>
      <c r="H3968">
        <v>0.34389999999999998</v>
      </c>
    </row>
    <row r="3969" spans="7:8" x14ac:dyDescent="0.25">
      <c r="G3969" s="1">
        <v>42314</v>
      </c>
      <c r="H3969">
        <v>0.34139999999999998</v>
      </c>
    </row>
    <row r="3970" spans="7:8" x14ac:dyDescent="0.25">
      <c r="G3970" s="1">
        <v>42317</v>
      </c>
      <c r="H3970">
        <v>0.35560000000000003</v>
      </c>
    </row>
    <row r="3971" spans="7:8" x14ac:dyDescent="0.25">
      <c r="G3971" s="1">
        <v>42318</v>
      </c>
      <c r="H3971">
        <v>0.35610000000000003</v>
      </c>
    </row>
    <row r="3972" spans="7:8" x14ac:dyDescent="0.25">
      <c r="G3972" s="1">
        <v>42320</v>
      </c>
      <c r="H3972">
        <v>0.36159999999999998</v>
      </c>
    </row>
    <row r="3973" spans="7:8" x14ac:dyDescent="0.25">
      <c r="G3973" s="1">
        <v>42321</v>
      </c>
      <c r="H3973">
        <v>0.36359999999999998</v>
      </c>
    </row>
    <row r="3974" spans="7:8" x14ac:dyDescent="0.25">
      <c r="G3974" s="1">
        <v>42324</v>
      </c>
      <c r="H3974">
        <v>0.36409999999999998</v>
      </c>
    </row>
    <row r="3975" spans="7:8" x14ac:dyDescent="0.25">
      <c r="G3975" s="1">
        <v>42325</v>
      </c>
      <c r="H3975">
        <v>0.36709999999999998</v>
      </c>
    </row>
    <row r="3976" spans="7:8" x14ac:dyDescent="0.25">
      <c r="G3976" s="1">
        <v>42326</v>
      </c>
      <c r="H3976">
        <v>0.36959999999999998</v>
      </c>
    </row>
    <row r="3977" spans="7:8" x14ac:dyDescent="0.25">
      <c r="G3977" s="1">
        <v>42327</v>
      </c>
      <c r="H3977">
        <v>0.37759999999999999</v>
      </c>
    </row>
    <row r="3978" spans="7:8" x14ac:dyDescent="0.25">
      <c r="G3978" s="1">
        <v>42328</v>
      </c>
      <c r="H3978">
        <v>0.3821</v>
      </c>
    </row>
    <row r="3979" spans="7:8" x14ac:dyDescent="0.25">
      <c r="G3979" s="1">
        <v>42331</v>
      </c>
      <c r="H3979">
        <v>0.39319999999999999</v>
      </c>
    </row>
    <row r="3980" spans="7:8" x14ac:dyDescent="0.25">
      <c r="G3980" s="1">
        <v>42332</v>
      </c>
      <c r="H3980">
        <v>0.40229999999999999</v>
      </c>
    </row>
    <row r="3981" spans="7:8" x14ac:dyDescent="0.25">
      <c r="G3981" s="1">
        <v>42333</v>
      </c>
      <c r="H3981">
        <v>0.40670000000000001</v>
      </c>
    </row>
    <row r="3982" spans="7:8" x14ac:dyDescent="0.25">
      <c r="G3982" s="1">
        <v>42335</v>
      </c>
      <c r="H3982">
        <v>0.41420000000000001</v>
      </c>
    </row>
    <row r="3983" spans="7:8" x14ac:dyDescent="0.25">
      <c r="G3983" s="1">
        <v>42338</v>
      </c>
      <c r="H3983">
        <v>0.41620000000000001</v>
      </c>
    </row>
    <row r="3984" spans="7:8" x14ac:dyDescent="0.25">
      <c r="G3984" s="1">
        <v>42339</v>
      </c>
      <c r="H3984">
        <v>0.42220000000000002</v>
      </c>
    </row>
    <row r="3985" spans="7:8" x14ac:dyDescent="0.25">
      <c r="G3985" s="1">
        <v>42340</v>
      </c>
      <c r="H3985">
        <v>0.436</v>
      </c>
    </row>
    <row r="3986" spans="7:8" x14ac:dyDescent="0.25">
      <c r="G3986" s="1">
        <v>42341</v>
      </c>
      <c r="H3986">
        <v>0.45200000000000001</v>
      </c>
    </row>
    <row r="3987" spans="7:8" x14ac:dyDescent="0.25">
      <c r="G3987" s="1">
        <v>42342</v>
      </c>
      <c r="H3987">
        <v>0.46200000000000002</v>
      </c>
    </row>
    <row r="3988" spans="7:8" x14ac:dyDescent="0.25">
      <c r="G3988" s="1">
        <v>42345</v>
      </c>
      <c r="H3988">
        <v>0.47699999999999998</v>
      </c>
    </row>
    <row r="3989" spans="7:8" x14ac:dyDescent="0.25">
      <c r="G3989" s="1">
        <v>42346</v>
      </c>
      <c r="H3989">
        <v>0.48649999999999999</v>
      </c>
    </row>
    <row r="3990" spans="7:8" x14ac:dyDescent="0.25">
      <c r="G3990" s="1">
        <v>42347</v>
      </c>
      <c r="H3990">
        <v>0.49199999999999999</v>
      </c>
    </row>
    <row r="3991" spans="7:8" x14ac:dyDescent="0.25">
      <c r="G3991" s="1">
        <v>42348</v>
      </c>
      <c r="H3991">
        <v>0.502</v>
      </c>
    </row>
    <row r="3992" spans="7:8" x14ac:dyDescent="0.25">
      <c r="G3992" s="1">
        <v>42349</v>
      </c>
      <c r="H3992">
        <v>0.51200000000000001</v>
      </c>
    </row>
    <row r="3993" spans="7:8" x14ac:dyDescent="0.25">
      <c r="G3993" s="1">
        <v>42352</v>
      </c>
      <c r="H3993">
        <v>0.51775000000000004</v>
      </c>
    </row>
    <row r="3994" spans="7:8" x14ac:dyDescent="0.25">
      <c r="G3994" s="1">
        <v>42353</v>
      </c>
      <c r="H3994">
        <v>0.52575000000000005</v>
      </c>
    </row>
    <row r="3995" spans="7:8" x14ac:dyDescent="0.25">
      <c r="G3995" s="1">
        <v>42354</v>
      </c>
      <c r="H3995">
        <v>0.53249999999999997</v>
      </c>
    </row>
    <row r="3996" spans="7:8" x14ac:dyDescent="0.25">
      <c r="G3996" s="1">
        <v>42355</v>
      </c>
      <c r="H3996">
        <v>0.56950000000000001</v>
      </c>
    </row>
    <row r="3997" spans="7:8" x14ac:dyDescent="0.25">
      <c r="G3997" s="1">
        <v>42356</v>
      </c>
      <c r="H3997">
        <v>0.58550000000000002</v>
      </c>
    </row>
    <row r="3998" spans="7:8" x14ac:dyDescent="0.25">
      <c r="G3998" s="1">
        <v>42359</v>
      </c>
      <c r="H3998">
        <v>0.59309999999999996</v>
      </c>
    </row>
    <row r="3999" spans="7:8" x14ac:dyDescent="0.25">
      <c r="G3999" s="1">
        <v>42360</v>
      </c>
      <c r="H3999">
        <v>0.59435000000000004</v>
      </c>
    </row>
    <row r="4000" spans="7:8" x14ac:dyDescent="0.25">
      <c r="G4000" s="1">
        <v>42361</v>
      </c>
      <c r="H4000">
        <v>0.60309999999999997</v>
      </c>
    </row>
    <row r="4001" spans="7:8" x14ac:dyDescent="0.25">
      <c r="G4001" s="1">
        <v>42362</v>
      </c>
      <c r="H4001">
        <v>0.60309999999999997</v>
      </c>
    </row>
    <row r="4002" spans="7:8" x14ac:dyDescent="0.25">
      <c r="G4002" s="1">
        <v>42366</v>
      </c>
      <c r="H4002">
        <v>0.60309999999999997</v>
      </c>
    </row>
    <row r="4003" spans="7:8" x14ac:dyDescent="0.25">
      <c r="G4003" s="1">
        <v>42367</v>
      </c>
      <c r="H4003">
        <v>0.60670000000000002</v>
      </c>
    </row>
    <row r="4004" spans="7:8" x14ac:dyDescent="0.25">
      <c r="G4004" s="1">
        <v>42368</v>
      </c>
      <c r="H4004">
        <v>0.61219999999999997</v>
      </c>
    </row>
    <row r="4005" spans="7:8" x14ac:dyDescent="0.25">
      <c r="G4005" s="1">
        <v>42369</v>
      </c>
      <c r="H4005">
        <v>0.61270000000000002</v>
      </c>
    </row>
    <row r="4006" spans="7:8" x14ac:dyDescent="0.25">
      <c r="G4006" s="1">
        <v>42373</v>
      </c>
      <c r="H4006">
        <v>0.61170000000000002</v>
      </c>
    </row>
    <row r="4007" spans="7:8" x14ac:dyDescent="0.25">
      <c r="G4007" s="1">
        <v>42374</v>
      </c>
      <c r="H4007">
        <v>0.61709999999999998</v>
      </c>
    </row>
    <row r="4008" spans="7:8" x14ac:dyDescent="0.25">
      <c r="G4008" s="1">
        <v>42375</v>
      </c>
      <c r="H4008">
        <v>0.62009999999999998</v>
      </c>
    </row>
    <row r="4009" spans="7:8" x14ac:dyDescent="0.25">
      <c r="G4009" s="1">
        <v>42376</v>
      </c>
      <c r="H4009">
        <v>0.61685000000000001</v>
      </c>
    </row>
    <row r="4010" spans="7:8" x14ac:dyDescent="0.25">
      <c r="G4010" s="1">
        <v>42377</v>
      </c>
      <c r="H4010">
        <v>0.62109999999999999</v>
      </c>
    </row>
    <row r="4011" spans="7:8" x14ac:dyDescent="0.25">
      <c r="G4011" s="1">
        <v>42380</v>
      </c>
      <c r="H4011">
        <v>0.62209999999999999</v>
      </c>
    </row>
    <row r="4012" spans="7:8" x14ac:dyDescent="0.25">
      <c r="G4012" s="1">
        <v>42381</v>
      </c>
      <c r="H4012">
        <v>0.62360000000000004</v>
      </c>
    </row>
    <row r="4013" spans="7:8" x14ac:dyDescent="0.25">
      <c r="G4013" s="1">
        <v>42382</v>
      </c>
      <c r="H4013">
        <v>0.622</v>
      </c>
    </row>
    <row r="4014" spans="7:8" x14ac:dyDescent="0.25">
      <c r="G4014" s="1">
        <v>42383</v>
      </c>
      <c r="H4014">
        <v>0.62109999999999999</v>
      </c>
    </row>
    <row r="4015" spans="7:8" x14ac:dyDescent="0.25">
      <c r="G4015" s="1">
        <v>42384</v>
      </c>
      <c r="H4015">
        <v>0.61960000000000004</v>
      </c>
    </row>
    <row r="4016" spans="7:8" x14ac:dyDescent="0.25">
      <c r="G4016" s="1">
        <v>42388</v>
      </c>
      <c r="H4016">
        <v>0.62429999999999997</v>
      </c>
    </row>
    <row r="4017" spans="7:8" x14ac:dyDescent="0.25">
      <c r="G4017" s="1">
        <v>42389</v>
      </c>
      <c r="H4017">
        <v>0.62129999999999996</v>
      </c>
    </row>
    <row r="4018" spans="7:8" x14ac:dyDescent="0.25">
      <c r="G4018" s="1">
        <v>42390</v>
      </c>
      <c r="H4018">
        <v>0.61860000000000004</v>
      </c>
    </row>
    <row r="4019" spans="7:8" x14ac:dyDescent="0.25">
      <c r="G4019" s="1">
        <v>42391</v>
      </c>
      <c r="H4019">
        <v>0.61909999999999998</v>
      </c>
    </row>
    <row r="4020" spans="7:8" x14ac:dyDescent="0.25">
      <c r="G4020" s="1">
        <v>42394</v>
      </c>
      <c r="H4020">
        <v>0.62129999999999996</v>
      </c>
    </row>
    <row r="4021" spans="7:8" x14ac:dyDescent="0.25">
      <c r="G4021" s="1">
        <v>42395</v>
      </c>
      <c r="H4021">
        <v>0.62109999999999999</v>
      </c>
    </row>
    <row r="4022" spans="7:8" x14ac:dyDescent="0.25">
      <c r="G4022" s="1">
        <v>42396</v>
      </c>
      <c r="H4022">
        <v>0.61809999999999998</v>
      </c>
    </row>
    <row r="4023" spans="7:8" x14ac:dyDescent="0.25">
      <c r="G4023" s="1">
        <v>42397</v>
      </c>
      <c r="H4023">
        <v>0.61560000000000004</v>
      </c>
    </row>
    <row r="4024" spans="7:8" x14ac:dyDescent="0.25">
      <c r="G4024" s="1">
        <v>42398</v>
      </c>
      <c r="H4024">
        <v>0.61260000000000003</v>
      </c>
    </row>
    <row r="4025" spans="7:8" x14ac:dyDescent="0.25">
      <c r="G4025" s="1">
        <v>42401</v>
      </c>
      <c r="H4025">
        <v>0.61860000000000004</v>
      </c>
    </row>
    <row r="4026" spans="7:8" x14ac:dyDescent="0.25">
      <c r="G4026" s="1">
        <v>42402</v>
      </c>
      <c r="H4026">
        <v>0.61919999999999997</v>
      </c>
    </row>
    <row r="4027" spans="7:8" x14ac:dyDescent="0.25">
      <c r="G4027" s="1">
        <v>42403</v>
      </c>
      <c r="H4027">
        <v>0.62060000000000004</v>
      </c>
    </row>
    <row r="4028" spans="7:8" x14ac:dyDescent="0.25">
      <c r="G4028" s="1">
        <v>42404</v>
      </c>
      <c r="H4028">
        <v>0.62019999999999997</v>
      </c>
    </row>
    <row r="4029" spans="7:8" x14ac:dyDescent="0.25">
      <c r="G4029" s="1">
        <v>42405</v>
      </c>
      <c r="H4029">
        <v>0.61970000000000003</v>
      </c>
    </row>
    <row r="4030" spans="7:8" x14ac:dyDescent="0.25">
      <c r="G4030" s="1">
        <v>42408</v>
      </c>
      <c r="H4030">
        <v>0.621</v>
      </c>
    </row>
    <row r="4031" spans="7:8" x14ac:dyDescent="0.25">
      <c r="G4031" s="1">
        <v>42409</v>
      </c>
      <c r="H4031">
        <v>0.62050000000000005</v>
      </c>
    </row>
    <row r="4032" spans="7:8" x14ac:dyDescent="0.25">
      <c r="G4032" s="1">
        <v>42410</v>
      </c>
      <c r="H4032">
        <v>0.61760000000000004</v>
      </c>
    </row>
    <row r="4033" spans="7:8" x14ac:dyDescent="0.25">
      <c r="G4033" s="1">
        <v>42411</v>
      </c>
      <c r="H4033">
        <v>0.61719999999999997</v>
      </c>
    </row>
    <row r="4034" spans="7:8" x14ac:dyDescent="0.25">
      <c r="G4034" s="1">
        <v>42412</v>
      </c>
      <c r="H4034">
        <v>0.61819999999999997</v>
      </c>
    </row>
    <row r="4035" spans="7:8" x14ac:dyDescent="0.25">
      <c r="G4035" s="1">
        <v>42416</v>
      </c>
      <c r="H4035">
        <v>0.61819999999999997</v>
      </c>
    </row>
    <row r="4036" spans="7:8" x14ac:dyDescent="0.25">
      <c r="G4036" s="1">
        <v>42417</v>
      </c>
      <c r="H4036">
        <v>0.61939999999999995</v>
      </c>
    </row>
    <row r="4037" spans="7:8" x14ac:dyDescent="0.25">
      <c r="G4037" s="1">
        <v>42418</v>
      </c>
      <c r="H4037">
        <v>0.61819999999999997</v>
      </c>
    </row>
    <row r="4038" spans="7:8" x14ac:dyDescent="0.25">
      <c r="G4038" s="1">
        <v>42419</v>
      </c>
      <c r="H4038">
        <v>0.61819999999999997</v>
      </c>
    </row>
    <row r="4039" spans="7:8" x14ac:dyDescent="0.25">
      <c r="G4039" s="1">
        <v>42422</v>
      </c>
      <c r="H4039">
        <v>0.62460000000000004</v>
      </c>
    </row>
    <row r="4040" spans="7:8" x14ac:dyDescent="0.25">
      <c r="G4040" s="1">
        <v>42423</v>
      </c>
      <c r="H4040">
        <v>0.62909999999999999</v>
      </c>
    </row>
    <row r="4041" spans="7:8" x14ac:dyDescent="0.25">
      <c r="G4041" s="1">
        <v>42424</v>
      </c>
      <c r="H4041">
        <v>0.63460000000000005</v>
      </c>
    </row>
    <row r="4042" spans="7:8" x14ac:dyDescent="0.25">
      <c r="G4042" s="1">
        <v>42425</v>
      </c>
      <c r="H4042">
        <v>0.63560000000000005</v>
      </c>
    </row>
    <row r="4043" spans="7:8" x14ac:dyDescent="0.25">
      <c r="G4043" s="1">
        <v>42426</v>
      </c>
      <c r="H4043">
        <v>0.6351</v>
      </c>
    </row>
    <row r="4044" spans="7:8" x14ac:dyDescent="0.25">
      <c r="G4044" s="1">
        <v>42429</v>
      </c>
      <c r="H4044">
        <v>0.6331</v>
      </c>
    </row>
    <row r="4045" spans="7:8" x14ac:dyDescent="0.25">
      <c r="G4045" s="1">
        <v>42430</v>
      </c>
      <c r="H4045">
        <v>0.63160000000000005</v>
      </c>
    </row>
    <row r="4046" spans="7:8" x14ac:dyDescent="0.25">
      <c r="G4046" s="1">
        <v>42431</v>
      </c>
      <c r="H4046">
        <v>0.63485000000000003</v>
      </c>
    </row>
    <row r="4047" spans="7:8" x14ac:dyDescent="0.25">
      <c r="G4047" s="1">
        <v>42432</v>
      </c>
      <c r="H4047">
        <v>0.63560000000000005</v>
      </c>
    </row>
    <row r="4048" spans="7:8" x14ac:dyDescent="0.25">
      <c r="G4048" s="1">
        <v>42433</v>
      </c>
      <c r="H4048">
        <v>0.63349999999999995</v>
      </c>
    </row>
    <row r="4049" spans="7:8" x14ac:dyDescent="0.25">
      <c r="G4049" s="1">
        <v>42436</v>
      </c>
      <c r="H4049">
        <v>0.6361</v>
      </c>
    </row>
    <row r="4050" spans="7:8" x14ac:dyDescent="0.25">
      <c r="G4050" s="1">
        <v>42437</v>
      </c>
      <c r="H4050">
        <v>0.63514999999999999</v>
      </c>
    </row>
    <row r="4051" spans="7:8" x14ac:dyDescent="0.25">
      <c r="G4051" s="1">
        <v>42438</v>
      </c>
      <c r="H4051">
        <v>0.63460000000000005</v>
      </c>
    </row>
    <row r="4052" spans="7:8" x14ac:dyDescent="0.25">
      <c r="G4052" s="1">
        <v>42439</v>
      </c>
      <c r="H4052">
        <v>0.63234999999999997</v>
      </c>
    </row>
    <row r="4053" spans="7:8" x14ac:dyDescent="0.25">
      <c r="G4053" s="1">
        <v>42440</v>
      </c>
      <c r="H4053">
        <v>0.63385000000000002</v>
      </c>
    </row>
    <row r="4054" spans="7:8" x14ac:dyDescent="0.25">
      <c r="G4054" s="1">
        <v>42443</v>
      </c>
      <c r="H4054">
        <v>0.63954999999999995</v>
      </c>
    </row>
    <row r="4055" spans="7:8" x14ac:dyDescent="0.25">
      <c r="G4055" s="1">
        <v>42444</v>
      </c>
      <c r="H4055">
        <v>0.64195000000000002</v>
      </c>
    </row>
    <row r="4056" spans="7:8" x14ac:dyDescent="0.25">
      <c r="G4056" s="1">
        <v>42445</v>
      </c>
      <c r="H4056">
        <v>0.63900000000000001</v>
      </c>
    </row>
    <row r="4057" spans="7:8" x14ac:dyDescent="0.25">
      <c r="G4057" s="1">
        <v>42446</v>
      </c>
      <c r="H4057">
        <v>0.62339999999999995</v>
      </c>
    </row>
    <row r="4058" spans="7:8" x14ac:dyDescent="0.25">
      <c r="G4058" s="1">
        <v>42447</v>
      </c>
      <c r="H4058">
        <v>0.62429999999999997</v>
      </c>
    </row>
    <row r="4059" spans="7:8" x14ac:dyDescent="0.25">
      <c r="G4059" s="1">
        <v>42450</v>
      </c>
      <c r="H4059">
        <v>0.62460000000000004</v>
      </c>
    </row>
    <row r="4060" spans="7:8" x14ac:dyDescent="0.25">
      <c r="G4060" s="1">
        <v>42451</v>
      </c>
      <c r="H4060">
        <v>0.62834999999999996</v>
      </c>
    </row>
    <row r="4061" spans="7:8" x14ac:dyDescent="0.25">
      <c r="G4061" s="1">
        <v>42452</v>
      </c>
      <c r="H4061">
        <v>0.63009999999999999</v>
      </c>
    </row>
    <row r="4062" spans="7:8" x14ac:dyDescent="0.25">
      <c r="G4062" s="1">
        <v>42453</v>
      </c>
      <c r="H4062">
        <v>0.62860000000000005</v>
      </c>
    </row>
    <row r="4063" spans="7:8" x14ac:dyDescent="0.25">
      <c r="G4063" s="1">
        <v>42457</v>
      </c>
      <c r="H4063">
        <v>0.62860000000000005</v>
      </c>
    </row>
    <row r="4064" spans="7:8" x14ac:dyDescent="0.25">
      <c r="G4064" s="1">
        <v>42458</v>
      </c>
      <c r="H4064">
        <v>0.63085000000000002</v>
      </c>
    </row>
    <row r="4065" spans="7:8" x14ac:dyDescent="0.25">
      <c r="G4065" s="1">
        <v>42459</v>
      </c>
      <c r="H4065">
        <v>0.62509999999999999</v>
      </c>
    </row>
    <row r="4066" spans="7:8" x14ac:dyDescent="0.25">
      <c r="G4066" s="1">
        <v>42460</v>
      </c>
      <c r="H4066">
        <v>0.62860000000000005</v>
      </c>
    </row>
    <row r="4067" spans="7:8" x14ac:dyDescent="0.25">
      <c r="G4067" s="1">
        <v>42461</v>
      </c>
      <c r="H4067">
        <v>0.62909999999999999</v>
      </c>
    </row>
    <row r="4068" spans="7:8" x14ac:dyDescent="0.25">
      <c r="G4068" s="1">
        <v>42464</v>
      </c>
      <c r="H4068">
        <v>0.63009999999999999</v>
      </c>
    </row>
    <row r="4069" spans="7:8" x14ac:dyDescent="0.25">
      <c r="G4069" s="1">
        <v>42465</v>
      </c>
      <c r="H4069">
        <v>0.62660000000000005</v>
      </c>
    </row>
    <row r="4070" spans="7:8" x14ac:dyDescent="0.25">
      <c r="G4070" s="1">
        <v>42466</v>
      </c>
      <c r="H4070">
        <v>0.63060000000000005</v>
      </c>
    </row>
    <row r="4071" spans="7:8" x14ac:dyDescent="0.25">
      <c r="G4071" s="1">
        <v>42467</v>
      </c>
      <c r="H4071">
        <v>0.62880000000000003</v>
      </c>
    </row>
    <row r="4072" spans="7:8" x14ac:dyDescent="0.25">
      <c r="G4072" s="1">
        <v>42468</v>
      </c>
      <c r="H4072">
        <v>0.63080000000000003</v>
      </c>
    </row>
    <row r="4073" spans="7:8" x14ac:dyDescent="0.25">
      <c r="G4073" s="1">
        <v>42471</v>
      </c>
      <c r="H4073">
        <v>0.62985000000000002</v>
      </c>
    </row>
    <row r="4074" spans="7:8" x14ac:dyDescent="0.25">
      <c r="G4074" s="1">
        <v>42472</v>
      </c>
      <c r="H4074">
        <v>0.62960000000000005</v>
      </c>
    </row>
    <row r="4075" spans="7:8" x14ac:dyDescent="0.25">
      <c r="G4075" s="1">
        <v>42473</v>
      </c>
      <c r="H4075">
        <v>0.62834999999999996</v>
      </c>
    </row>
    <row r="4076" spans="7:8" x14ac:dyDescent="0.25">
      <c r="G4076" s="1">
        <v>42474</v>
      </c>
      <c r="H4076">
        <v>0.63285000000000002</v>
      </c>
    </row>
    <row r="4077" spans="7:8" x14ac:dyDescent="0.25">
      <c r="G4077" s="1">
        <v>42475</v>
      </c>
      <c r="H4077">
        <v>0.6331</v>
      </c>
    </row>
    <row r="4078" spans="7:8" x14ac:dyDescent="0.25">
      <c r="G4078" s="1">
        <v>42478</v>
      </c>
      <c r="H4078">
        <v>0.63434999999999997</v>
      </c>
    </row>
    <row r="4079" spans="7:8" x14ac:dyDescent="0.25">
      <c r="G4079" s="1">
        <v>42479</v>
      </c>
      <c r="H4079">
        <v>0.63485000000000003</v>
      </c>
    </row>
    <row r="4080" spans="7:8" x14ac:dyDescent="0.25">
      <c r="G4080" s="1">
        <v>42480</v>
      </c>
      <c r="H4080">
        <v>0.6351</v>
      </c>
    </row>
    <row r="4081" spans="7:8" x14ac:dyDescent="0.25">
      <c r="G4081" s="1">
        <v>42481</v>
      </c>
      <c r="H4081">
        <v>0.6381</v>
      </c>
    </row>
    <row r="4082" spans="7:8" x14ac:dyDescent="0.25">
      <c r="G4082" s="1">
        <v>42482</v>
      </c>
      <c r="H4082">
        <v>0.63585000000000003</v>
      </c>
    </row>
    <row r="4083" spans="7:8" x14ac:dyDescent="0.25">
      <c r="G4083" s="1">
        <v>42485</v>
      </c>
      <c r="H4083">
        <v>0.63385000000000002</v>
      </c>
    </row>
    <row r="4084" spans="7:8" x14ac:dyDescent="0.25">
      <c r="G4084" s="1">
        <v>42486</v>
      </c>
      <c r="H4084">
        <v>0.63434999999999997</v>
      </c>
    </row>
    <row r="4085" spans="7:8" x14ac:dyDescent="0.25">
      <c r="G4085" s="1">
        <v>42487</v>
      </c>
      <c r="H4085">
        <v>0.63834999999999997</v>
      </c>
    </row>
    <row r="4086" spans="7:8" x14ac:dyDescent="0.25">
      <c r="G4086" s="1">
        <v>42488</v>
      </c>
      <c r="H4086">
        <v>0.63660000000000005</v>
      </c>
    </row>
    <row r="4087" spans="7:8" x14ac:dyDescent="0.25">
      <c r="G4087" s="1">
        <v>42489</v>
      </c>
      <c r="H4087">
        <v>0.63660000000000005</v>
      </c>
    </row>
    <row r="4088" spans="7:8" x14ac:dyDescent="0.25">
      <c r="G4088" s="1">
        <v>42492</v>
      </c>
      <c r="H4088">
        <v>0.63660000000000005</v>
      </c>
    </row>
    <row r="4089" spans="7:8" x14ac:dyDescent="0.25">
      <c r="G4089" s="1">
        <v>42493</v>
      </c>
      <c r="H4089">
        <v>0.63290000000000002</v>
      </c>
    </row>
    <row r="4090" spans="7:8" x14ac:dyDescent="0.25">
      <c r="G4090" s="1">
        <v>42494</v>
      </c>
      <c r="H4090">
        <v>0.6341</v>
      </c>
    </row>
    <row r="4091" spans="7:8" x14ac:dyDescent="0.25">
      <c r="G4091" s="1">
        <v>42495</v>
      </c>
      <c r="H4091">
        <v>0.63180000000000003</v>
      </c>
    </row>
    <row r="4092" spans="7:8" x14ac:dyDescent="0.25">
      <c r="G4092" s="1">
        <v>42496</v>
      </c>
      <c r="H4092">
        <v>0.62960000000000005</v>
      </c>
    </row>
    <row r="4093" spans="7:8" x14ac:dyDescent="0.25">
      <c r="G4093" s="1">
        <v>42499</v>
      </c>
      <c r="H4093">
        <v>0.62960000000000005</v>
      </c>
    </row>
    <row r="4094" spans="7:8" x14ac:dyDescent="0.25">
      <c r="G4094" s="1">
        <v>42500</v>
      </c>
      <c r="H4094">
        <v>0.62809999999999999</v>
      </c>
    </row>
    <row r="4095" spans="7:8" x14ac:dyDescent="0.25">
      <c r="G4095" s="1">
        <v>42501</v>
      </c>
      <c r="H4095">
        <v>0.62660000000000005</v>
      </c>
    </row>
    <row r="4096" spans="7:8" x14ac:dyDescent="0.25">
      <c r="G4096" s="1">
        <v>42502</v>
      </c>
      <c r="H4096">
        <v>0.62609999999999999</v>
      </c>
    </row>
    <row r="4097" spans="7:8" x14ac:dyDescent="0.25">
      <c r="G4097" s="1">
        <v>42503</v>
      </c>
      <c r="H4097">
        <v>0.62760000000000005</v>
      </c>
    </row>
    <row r="4098" spans="7:8" x14ac:dyDescent="0.25">
      <c r="G4098" s="1">
        <v>42506</v>
      </c>
      <c r="H4098">
        <v>0.62609999999999999</v>
      </c>
    </row>
    <row r="4099" spans="7:8" x14ac:dyDescent="0.25">
      <c r="G4099" s="1">
        <v>42507</v>
      </c>
      <c r="H4099">
        <v>0.62509999999999999</v>
      </c>
    </row>
    <row r="4100" spans="7:8" x14ac:dyDescent="0.25">
      <c r="G4100" s="1">
        <v>42508</v>
      </c>
      <c r="H4100">
        <v>0.63560000000000005</v>
      </c>
    </row>
    <row r="4101" spans="7:8" x14ac:dyDescent="0.25">
      <c r="G4101" s="1">
        <v>42509</v>
      </c>
      <c r="H4101">
        <v>0.65390000000000004</v>
      </c>
    </row>
    <row r="4102" spans="7:8" x14ac:dyDescent="0.25">
      <c r="G4102" s="1">
        <v>42510</v>
      </c>
      <c r="H4102">
        <v>0.6613</v>
      </c>
    </row>
    <row r="4103" spans="7:8" x14ac:dyDescent="0.25">
      <c r="G4103" s="1">
        <v>42513</v>
      </c>
      <c r="H4103">
        <v>0.6623</v>
      </c>
    </row>
    <row r="4104" spans="7:8" x14ac:dyDescent="0.25">
      <c r="G4104" s="1">
        <v>42514</v>
      </c>
      <c r="H4104">
        <v>0.6653</v>
      </c>
    </row>
    <row r="4105" spans="7:8" x14ac:dyDescent="0.25">
      <c r="G4105" s="1">
        <v>42515</v>
      </c>
      <c r="H4105">
        <v>0.66654999999999998</v>
      </c>
    </row>
    <row r="4106" spans="7:8" x14ac:dyDescent="0.25">
      <c r="G4106" s="1">
        <v>42516</v>
      </c>
      <c r="H4106">
        <v>0.67405000000000004</v>
      </c>
    </row>
    <row r="4107" spans="7:8" x14ac:dyDescent="0.25">
      <c r="G4107" s="1">
        <v>42517</v>
      </c>
      <c r="H4107">
        <v>0.67305000000000004</v>
      </c>
    </row>
    <row r="4108" spans="7:8" x14ac:dyDescent="0.25">
      <c r="G4108" s="1">
        <v>42521</v>
      </c>
      <c r="H4108">
        <v>0.68579999999999997</v>
      </c>
    </row>
    <row r="4109" spans="7:8" x14ac:dyDescent="0.25">
      <c r="G4109" s="1">
        <v>42522</v>
      </c>
      <c r="H4109">
        <v>0.68130000000000002</v>
      </c>
    </row>
    <row r="4110" spans="7:8" x14ac:dyDescent="0.25">
      <c r="G4110" s="1">
        <v>42523</v>
      </c>
      <c r="H4110">
        <v>0.68010000000000004</v>
      </c>
    </row>
    <row r="4111" spans="7:8" x14ac:dyDescent="0.25">
      <c r="G4111" s="1">
        <v>42524</v>
      </c>
      <c r="H4111">
        <v>0.68215000000000003</v>
      </c>
    </row>
    <row r="4112" spans="7:8" x14ac:dyDescent="0.25">
      <c r="G4112" s="1">
        <v>42527</v>
      </c>
      <c r="H4112">
        <v>0.66064999999999996</v>
      </c>
    </row>
    <row r="4113" spans="7:8" x14ac:dyDescent="0.25">
      <c r="G4113" s="1">
        <v>42528</v>
      </c>
      <c r="H4113">
        <v>0.65659999999999996</v>
      </c>
    </row>
    <row r="4114" spans="7:8" x14ac:dyDescent="0.25">
      <c r="G4114" s="1">
        <v>42529</v>
      </c>
      <c r="H4114">
        <v>0.65800000000000003</v>
      </c>
    </row>
    <row r="4115" spans="7:8" x14ac:dyDescent="0.25">
      <c r="G4115" s="1">
        <v>42530</v>
      </c>
      <c r="H4115">
        <v>0.65605000000000002</v>
      </c>
    </row>
    <row r="4116" spans="7:8" x14ac:dyDescent="0.25">
      <c r="G4116" s="1">
        <v>42531</v>
      </c>
      <c r="H4116">
        <v>0.65559999999999996</v>
      </c>
    </row>
    <row r="4117" spans="7:8" x14ac:dyDescent="0.25">
      <c r="G4117" s="1">
        <v>42534</v>
      </c>
      <c r="H4117">
        <v>0.65249999999999997</v>
      </c>
    </row>
    <row r="4118" spans="7:8" x14ac:dyDescent="0.25">
      <c r="G4118" s="1">
        <v>42535</v>
      </c>
      <c r="H4118">
        <v>0.65480000000000005</v>
      </c>
    </row>
    <row r="4119" spans="7:8" x14ac:dyDescent="0.25">
      <c r="G4119" s="1">
        <v>42536</v>
      </c>
      <c r="H4119">
        <v>0.65634999999999999</v>
      </c>
    </row>
    <row r="4120" spans="7:8" x14ac:dyDescent="0.25">
      <c r="G4120" s="1">
        <v>42537</v>
      </c>
      <c r="H4120">
        <v>0.64659999999999995</v>
      </c>
    </row>
    <row r="4121" spans="7:8" x14ac:dyDescent="0.25">
      <c r="G4121" s="1">
        <v>42538</v>
      </c>
      <c r="H4121">
        <v>0.64439999999999997</v>
      </c>
    </row>
    <row r="4122" spans="7:8" x14ac:dyDescent="0.25">
      <c r="G4122" s="1">
        <v>42541</v>
      </c>
      <c r="H4122">
        <v>0.64649999999999996</v>
      </c>
    </row>
    <row r="4123" spans="7:8" x14ac:dyDescent="0.25">
      <c r="G4123" s="1">
        <v>42542</v>
      </c>
      <c r="H4123">
        <v>0.64185000000000003</v>
      </c>
    </row>
    <row r="4124" spans="7:8" x14ac:dyDescent="0.25">
      <c r="G4124" s="1">
        <v>42543</v>
      </c>
      <c r="H4124">
        <v>0.6401</v>
      </c>
    </row>
    <row r="4125" spans="7:8" x14ac:dyDescent="0.25">
      <c r="G4125" s="1">
        <v>42544</v>
      </c>
      <c r="H4125">
        <v>0.6401</v>
      </c>
    </row>
    <row r="4126" spans="7:8" x14ac:dyDescent="0.25">
      <c r="G4126" s="1">
        <v>42545</v>
      </c>
      <c r="H4126">
        <v>0.62360000000000004</v>
      </c>
    </row>
    <row r="4127" spans="7:8" x14ac:dyDescent="0.25">
      <c r="G4127" s="1">
        <v>42548</v>
      </c>
      <c r="H4127">
        <v>0.62709999999999999</v>
      </c>
    </row>
    <row r="4128" spans="7:8" x14ac:dyDescent="0.25">
      <c r="G4128" s="1">
        <v>42549</v>
      </c>
      <c r="H4128">
        <v>0.63109999999999999</v>
      </c>
    </row>
    <row r="4129" spans="7:8" x14ac:dyDescent="0.25">
      <c r="G4129" s="1">
        <v>42550</v>
      </c>
      <c r="H4129">
        <v>0.64610000000000001</v>
      </c>
    </row>
    <row r="4130" spans="7:8" x14ac:dyDescent="0.25">
      <c r="G4130" s="1">
        <v>42551</v>
      </c>
      <c r="H4130">
        <v>0.65410000000000001</v>
      </c>
    </row>
    <row r="4131" spans="7:8" x14ac:dyDescent="0.25">
      <c r="G4131" s="1">
        <v>42552</v>
      </c>
      <c r="H4131">
        <v>0.65334999999999999</v>
      </c>
    </row>
    <row r="4132" spans="7:8" x14ac:dyDescent="0.25">
      <c r="G4132" s="1">
        <v>42556</v>
      </c>
      <c r="H4132">
        <v>0.65710000000000002</v>
      </c>
    </row>
    <row r="4133" spans="7:8" x14ac:dyDescent="0.25">
      <c r="G4133" s="1">
        <v>42557</v>
      </c>
      <c r="H4133">
        <v>0.66110000000000002</v>
      </c>
    </row>
    <row r="4134" spans="7:8" x14ac:dyDescent="0.25">
      <c r="G4134" s="1">
        <v>42558</v>
      </c>
      <c r="H4134">
        <v>0.66459999999999997</v>
      </c>
    </row>
    <row r="4135" spans="7:8" x14ac:dyDescent="0.25">
      <c r="G4135" s="1">
        <v>42559</v>
      </c>
      <c r="H4135">
        <v>0.66710000000000003</v>
      </c>
    </row>
    <row r="4136" spans="7:8" x14ac:dyDescent="0.25">
      <c r="G4136" s="1">
        <v>42562</v>
      </c>
      <c r="H4136">
        <v>0.66910000000000003</v>
      </c>
    </row>
    <row r="4137" spans="7:8" x14ac:dyDescent="0.25">
      <c r="G4137" s="1">
        <v>42563</v>
      </c>
      <c r="H4137">
        <v>0.67335</v>
      </c>
    </row>
    <row r="4138" spans="7:8" x14ac:dyDescent="0.25">
      <c r="G4138" s="1">
        <v>42564</v>
      </c>
      <c r="H4138">
        <v>0.68010000000000004</v>
      </c>
    </row>
    <row r="4139" spans="7:8" x14ac:dyDescent="0.25">
      <c r="G4139" s="1">
        <v>42565</v>
      </c>
      <c r="H4139">
        <v>0.67910000000000004</v>
      </c>
    </row>
    <row r="4140" spans="7:8" x14ac:dyDescent="0.25">
      <c r="G4140" s="1">
        <v>42566</v>
      </c>
      <c r="H4140">
        <v>0.68784999999999996</v>
      </c>
    </row>
    <row r="4141" spans="7:8" x14ac:dyDescent="0.25">
      <c r="G4141" s="1">
        <v>42569</v>
      </c>
      <c r="H4141">
        <v>0.6956</v>
      </c>
    </row>
    <row r="4142" spans="7:8" x14ac:dyDescent="0.25">
      <c r="G4142" s="1">
        <v>42570</v>
      </c>
      <c r="H4142">
        <v>0.69710000000000005</v>
      </c>
    </row>
    <row r="4143" spans="7:8" x14ac:dyDescent="0.25">
      <c r="G4143" s="1">
        <v>42571</v>
      </c>
      <c r="H4143">
        <v>0.7016</v>
      </c>
    </row>
    <row r="4144" spans="7:8" x14ac:dyDescent="0.25">
      <c r="G4144" s="1">
        <v>42572</v>
      </c>
      <c r="H4144">
        <v>0.71450000000000002</v>
      </c>
    </row>
    <row r="4145" spans="7:8" x14ac:dyDescent="0.25">
      <c r="G4145" s="1">
        <v>42573</v>
      </c>
      <c r="H4145">
        <v>0.72099999999999997</v>
      </c>
    </row>
    <row r="4146" spans="7:8" x14ac:dyDescent="0.25">
      <c r="G4146" s="1">
        <v>42576</v>
      </c>
      <c r="H4146">
        <v>0.73350000000000004</v>
      </c>
    </row>
    <row r="4147" spans="7:8" x14ac:dyDescent="0.25">
      <c r="G4147" s="1">
        <v>42577</v>
      </c>
      <c r="H4147">
        <v>0.74299999999999999</v>
      </c>
    </row>
    <row r="4148" spans="7:8" x14ac:dyDescent="0.25">
      <c r="G4148" s="1">
        <v>42578</v>
      </c>
      <c r="H4148">
        <v>0.75149999999999995</v>
      </c>
    </row>
    <row r="4149" spans="7:8" x14ac:dyDescent="0.25">
      <c r="G4149" s="1">
        <v>42579</v>
      </c>
      <c r="H4149">
        <v>0.75649999999999995</v>
      </c>
    </row>
    <row r="4150" spans="7:8" x14ac:dyDescent="0.25">
      <c r="G4150" s="1">
        <v>42580</v>
      </c>
      <c r="H4150">
        <v>0.7591</v>
      </c>
    </row>
    <row r="4151" spans="7:8" x14ac:dyDescent="0.25">
      <c r="G4151" s="1">
        <v>42583</v>
      </c>
      <c r="H4151">
        <v>0.7591</v>
      </c>
    </row>
    <row r="4152" spans="7:8" x14ac:dyDescent="0.25">
      <c r="G4152" s="1">
        <v>42584</v>
      </c>
      <c r="H4152">
        <v>0.76759999999999995</v>
      </c>
    </row>
    <row r="4153" spans="7:8" x14ac:dyDescent="0.25">
      <c r="G4153" s="1">
        <v>42585</v>
      </c>
      <c r="H4153">
        <v>0.77759999999999996</v>
      </c>
    </row>
    <row r="4154" spans="7:8" x14ac:dyDescent="0.25">
      <c r="G4154" s="1">
        <v>42586</v>
      </c>
      <c r="H4154">
        <v>0.78759999999999997</v>
      </c>
    </row>
    <row r="4155" spans="7:8" x14ac:dyDescent="0.25">
      <c r="G4155" s="1">
        <v>42587</v>
      </c>
      <c r="H4155">
        <v>0.79235</v>
      </c>
    </row>
    <row r="4156" spans="7:8" x14ac:dyDescent="0.25">
      <c r="G4156" s="1">
        <v>42590</v>
      </c>
      <c r="H4156">
        <v>0.80649999999999999</v>
      </c>
    </row>
    <row r="4157" spans="7:8" x14ac:dyDescent="0.25">
      <c r="G4157" s="1">
        <v>42591</v>
      </c>
      <c r="H4157">
        <v>0.81599999999999995</v>
      </c>
    </row>
    <row r="4158" spans="7:8" x14ac:dyDescent="0.25">
      <c r="G4158" s="1">
        <v>42592</v>
      </c>
      <c r="H4158">
        <v>0.81759999999999999</v>
      </c>
    </row>
    <row r="4159" spans="7:8" x14ac:dyDescent="0.25">
      <c r="G4159" s="1">
        <v>42593</v>
      </c>
      <c r="H4159">
        <v>0.81699999999999995</v>
      </c>
    </row>
    <row r="4160" spans="7:8" x14ac:dyDescent="0.25">
      <c r="G4160" s="1">
        <v>42594</v>
      </c>
      <c r="H4160">
        <v>0.81825000000000003</v>
      </c>
    </row>
    <row r="4161" spans="7:8" x14ac:dyDescent="0.25">
      <c r="G4161" s="1">
        <v>42597</v>
      </c>
      <c r="H4161">
        <v>0.80410999999999999</v>
      </c>
    </row>
    <row r="4162" spans="7:8" x14ac:dyDescent="0.25">
      <c r="G4162" s="1">
        <v>42598</v>
      </c>
      <c r="H4162">
        <v>0.80127999999999999</v>
      </c>
    </row>
    <row r="4163" spans="7:8" x14ac:dyDescent="0.25">
      <c r="G4163" s="1">
        <v>42599</v>
      </c>
      <c r="H4163">
        <v>0.81128</v>
      </c>
    </row>
    <row r="4164" spans="7:8" x14ac:dyDescent="0.25">
      <c r="G4164" s="1">
        <v>42600</v>
      </c>
      <c r="H4164">
        <v>0.81100000000000005</v>
      </c>
    </row>
    <row r="4165" spans="7:8" x14ac:dyDescent="0.25">
      <c r="G4165" s="1">
        <v>42601</v>
      </c>
      <c r="H4165">
        <v>0.81711</v>
      </c>
    </row>
    <row r="4166" spans="7:8" x14ac:dyDescent="0.25">
      <c r="G4166" s="1">
        <v>42604</v>
      </c>
      <c r="H4166">
        <v>0.82543999999999995</v>
      </c>
    </row>
    <row r="4167" spans="7:8" x14ac:dyDescent="0.25">
      <c r="G4167" s="1">
        <v>42605</v>
      </c>
      <c r="H4167">
        <v>0.82543999999999995</v>
      </c>
    </row>
    <row r="4168" spans="7:8" x14ac:dyDescent="0.25">
      <c r="G4168" s="1">
        <v>42606</v>
      </c>
      <c r="H4168">
        <v>0.82543999999999995</v>
      </c>
    </row>
    <row r="4169" spans="7:8" x14ac:dyDescent="0.25">
      <c r="G4169" s="1">
        <v>42607</v>
      </c>
      <c r="H4169">
        <v>0.82933000000000001</v>
      </c>
    </row>
    <row r="4170" spans="7:8" x14ac:dyDescent="0.25">
      <c r="G4170" s="1">
        <v>42608</v>
      </c>
      <c r="H4170">
        <v>0.83343999999999996</v>
      </c>
    </row>
    <row r="4171" spans="7:8" x14ac:dyDescent="0.25">
      <c r="G4171" s="1">
        <v>42611</v>
      </c>
      <c r="H4171">
        <v>0.83343999999999996</v>
      </c>
    </row>
    <row r="4172" spans="7:8" x14ac:dyDescent="0.25">
      <c r="G4172" s="1">
        <v>42612</v>
      </c>
      <c r="H4172">
        <v>0.84211000000000003</v>
      </c>
    </row>
    <row r="4173" spans="7:8" x14ac:dyDescent="0.25">
      <c r="G4173" s="1">
        <v>42613</v>
      </c>
      <c r="H4173">
        <v>0.83933000000000002</v>
      </c>
    </row>
    <row r="4174" spans="7:8" x14ac:dyDescent="0.25">
      <c r="G4174" s="1">
        <v>42614</v>
      </c>
      <c r="H4174">
        <v>0.83567000000000002</v>
      </c>
    </row>
    <row r="4175" spans="7:8" x14ac:dyDescent="0.25">
      <c r="G4175" s="1">
        <v>42615</v>
      </c>
      <c r="H4175">
        <v>0.83511000000000002</v>
      </c>
    </row>
    <row r="4176" spans="7:8" x14ac:dyDescent="0.25">
      <c r="G4176" s="1">
        <v>42619</v>
      </c>
      <c r="H4176">
        <v>0.84067000000000003</v>
      </c>
    </row>
    <row r="4177" spans="7:8" x14ac:dyDescent="0.25">
      <c r="G4177" s="1">
        <v>42620</v>
      </c>
      <c r="H4177">
        <v>0.83355999999999997</v>
      </c>
    </row>
    <row r="4178" spans="7:8" x14ac:dyDescent="0.25">
      <c r="G4178" s="1">
        <v>42621</v>
      </c>
      <c r="H4178">
        <v>0.84543999999999997</v>
      </c>
    </row>
    <row r="4179" spans="7:8" x14ac:dyDescent="0.25">
      <c r="G4179" s="1">
        <v>42622</v>
      </c>
      <c r="H4179">
        <v>0.85221999999999998</v>
      </c>
    </row>
    <row r="4180" spans="7:8" x14ac:dyDescent="0.25">
      <c r="G4180" s="1">
        <v>42625</v>
      </c>
      <c r="H4180">
        <v>0.85577999999999999</v>
      </c>
    </row>
    <row r="4181" spans="7:8" x14ac:dyDescent="0.25">
      <c r="G4181" s="1">
        <v>42626</v>
      </c>
      <c r="H4181">
        <v>0.85028000000000004</v>
      </c>
    </row>
    <row r="4182" spans="7:8" x14ac:dyDescent="0.25">
      <c r="G4182" s="1">
        <v>42627</v>
      </c>
      <c r="H4182">
        <v>0.85389000000000004</v>
      </c>
    </row>
    <row r="4183" spans="7:8" x14ac:dyDescent="0.25">
      <c r="G4183" s="1">
        <v>42628</v>
      </c>
      <c r="H4183">
        <v>0.85655999999999999</v>
      </c>
    </row>
    <row r="4184" spans="7:8" x14ac:dyDescent="0.25">
      <c r="G4184" s="1">
        <v>42629</v>
      </c>
      <c r="H4184">
        <v>0.85711000000000004</v>
      </c>
    </row>
    <row r="4185" spans="7:8" x14ac:dyDescent="0.25">
      <c r="G4185" s="1">
        <v>42632</v>
      </c>
      <c r="H4185">
        <v>0.86067000000000005</v>
      </c>
    </row>
    <row r="4186" spans="7:8" x14ac:dyDescent="0.25">
      <c r="G4186" s="1">
        <v>42633</v>
      </c>
      <c r="H4186">
        <v>0.86589000000000005</v>
      </c>
    </row>
    <row r="4187" spans="7:8" x14ac:dyDescent="0.25">
      <c r="G4187" s="1">
        <v>42634</v>
      </c>
      <c r="H4187">
        <v>0.86333000000000004</v>
      </c>
    </row>
    <row r="4188" spans="7:8" x14ac:dyDescent="0.25">
      <c r="G4188" s="1">
        <v>42635</v>
      </c>
      <c r="H4188">
        <v>0.85672000000000004</v>
      </c>
    </row>
    <row r="4189" spans="7:8" x14ac:dyDescent="0.25">
      <c r="G4189" s="1">
        <v>42636</v>
      </c>
      <c r="H4189">
        <v>0.85294000000000003</v>
      </c>
    </row>
    <row r="4190" spans="7:8" x14ac:dyDescent="0.25">
      <c r="G4190" s="1">
        <v>42639</v>
      </c>
      <c r="H4190">
        <v>0.85294000000000003</v>
      </c>
    </row>
    <row r="4191" spans="7:8" x14ac:dyDescent="0.25">
      <c r="G4191" s="1">
        <v>42640</v>
      </c>
      <c r="H4191">
        <v>0.85377999999999998</v>
      </c>
    </row>
    <row r="4192" spans="7:8" x14ac:dyDescent="0.25">
      <c r="G4192" s="1">
        <v>42641</v>
      </c>
      <c r="H4192">
        <v>0.83769000000000005</v>
      </c>
    </row>
    <row r="4193" spans="7:8" x14ac:dyDescent="0.25">
      <c r="G4193" s="1">
        <v>42642</v>
      </c>
      <c r="H4193">
        <v>0.84560999999999997</v>
      </c>
    </row>
    <row r="4194" spans="7:8" x14ac:dyDescent="0.25">
      <c r="G4194" s="1">
        <v>42643</v>
      </c>
      <c r="H4194">
        <v>0.85367000000000004</v>
      </c>
    </row>
    <row r="4195" spans="7:8" x14ac:dyDescent="0.25">
      <c r="G4195" s="1">
        <v>42646</v>
      </c>
      <c r="H4195">
        <v>0.85789000000000004</v>
      </c>
    </row>
    <row r="4196" spans="7:8" x14ac:dyDescent="0.25">
      <c r="G4196" s="1">
        <v>42647</v>
      </c>
      <c r="H4196">
        <v>0.86433000000000004</v>
      </c>
    </row>
    <row r="4197" spans="7:8" x14ac:dyDescent="0.25">
      <c r="G4197" s="1">
        <v>42648</v>
      </c>
      <c r="H4197">
        <v>0.86794000000000004</v>
      </c>
    </row>
    <row r="4198" spans="7:8" x14ac:dyDescent="0.25">
      <c r="G4198" s="1">
        <v>42649</v>
      </c>
      <c r="H4198">
        <v>0.87156</v>
      </c>
    </row>
    <row r="4199" spans="7:8" x14ac:dyDescent="0.25">
      <c r="G4199" s="1">
        <v>42650</v>
      </c>
      <c r="H4199">
        <v>0.87605999999999995</v>
      </c>
    </row>
    <row r="4200" spans="7:8" x14ac:dyDescent="0.25">
      <c r="G4200" s="1">
        <v>42654</v>
      </c>
      <c r="H4200">
        <v>0.87749999999999995</v>
      </c>
    </row>
    <row r="4201" spans="7:8" x14ac:dyDescent="0.25">
      <c r="G4201" s="1">
        <v>42655</v>
      </c>
      <c r="H4201">
        <v>0.88110999999999995</v>
      </c>
    </row>
    <row r="4202" spans="7:8" x14ac:dyDescent="0.25">
      <c r="G4202" s="1">
        <v>42656</v>
      </c>
      <c r="H4202">
        <v>0.88</v>
      </c>
    </row>
    <row r="4203" spans="7:8" x14ac:dyDescent="0.25">
      <c r="G4203" s="1">
        <v>42657</v>
      </c>
      <c r="H4203">
        <v>0.88166999999999995</v>
      </c>
    </row>
    <row r="4204" spans="7:8" x14ac:dyDescent="0.25">
      <c r="G4204" s="1">
        <v>42660</v>
      </c>
      <c r="H4204">
        <v>0.87761</v>
      </c>
    </row>
    <row r="4205" spans="7:8" x14ac:dyDescent="0.25">
      <c r="G4205" s="1">
        <v>42661</v>
      </c>
      <c r="H4205">
        <v>0.88122</v>
      </c>
    </row>
    <row r="4206" spans="7:8" x14ac:dyDescent="0.25">
      <c r="G4206" s="1">
        <v>42662</v>
      </c>
      <c r="H4206">
        <v>0.88066999999999995</v>
      </c>
    </row>
    <row r="4207" spans="7:8" x14ac:dyDescent="0.25">
      <c r="G4207" s="1">
        <v>42663</v>
      </c>
      <c r="H4207">
        <v>0.88178000000000001</v>
      </c>
    </row>
    <row r="4208" spans="7:8" x14ac:dyDescent="0.25">
      <c r="G4208" s="1">
        <v>42664</v>
      </c>
      <c r="H4208">
        <v>0.88178000000000001</v>
      </c>
    </row>
    <row r="4209" spans="7:8" x14ac:dyDescent="0.25">
      <c r="G4209" s="1">
        <v>42667</v>
      </c>
      <c r="H4209">
        <v>0.88371999999999995</v>
      </c>
    </row>
    <row r="4210" spans="7:8" x14ac:dyDescent="0.25">
      <c r="G4210" s="1">
        <v>42668</v>
      </c>
      <c r="H4210">
        <v>0.88566999999999996</v>
      </c>
    </row>
    <row r="4211" spans="7:8" x14ac:dyDescent="0.25">
      <c r="G4211" s="1">
        <v>42669</v>
      </c>
      <c r="H4211">
        <v>0.89039000000000001</v>
      </c>
    </row>
    <row r="4212" spans="7:8" x14ac:dyDescent="0.25">
      <c r="G4212" s="1">
        <v>42670</v>
      </c>
      <c r="H4212">
        <v>0.88732999999999995</v>
      </c>
    </row>
    <row r="4213" spans="7:8" x14ac:dyDescent="0.25">
      <c r="G4213" s="1">
        <v>42671</v>
      </c>
      <c r="H4213">
        <v>0.88593999999999995</v>
      </c>
    </row>
    <row r="4214" spans="7:8" x14ac:dyDescent="0.25">
      <c r="G4214" s="1">
        <v>42674</v>
      </c>
      <c r="H4214">
        <v>0.88427999999999995</v>
      </c>
    </row>
    <row r="4215" spans="7:8" x14ac:dyDescent="0.25">
      <c r="G4215" s="1">
        <v>42675</v>
      </c>
      <c r="H4215">
        <v>0.88093999999999995</v>
      </c>
    </row>
    <row r="4216" spans="7:8" x14ac:dyDescent="0.25">
      <c r="G4216" s="1">
        <v>42676</v>
      </c>
      <c r="H4216">
        <v>0.87566999999999995</v>
      </c>
    </row>
    <row r="4217" spans="7:8" x14ac:dyDescent="0.25">
      <c r="G4217" s="1">
        <v>42677</v>
      </c>
      <c r="H4217">
        <v>0.88093999999999995</v>
      </c>
    </row>
    <row r="4218" spans="7:8" x14ac:dyDescent="0.25">
      <c r="G4218" s="1">
        <v>42678</v>
      </c>
      <c r="H4218">
        <v>0.88261000000000001</v>
      </c>
    </row>
    <row r="4219" spans="7:8" x14ac:dyDescent="0.25">
      <c r="G4219" s="1">
        <v>42681</v>
      </c>
      <c r="H4219">
        <v>0.88678000000000001</v>
      </c>
    </row>
    <row r="4220" spans="7:8" x14ac:dyDescent="0.25">
      <c r="G4220" s="1">
        <v>42682</v>
      </c>
      <c r="H4220">
        <v>0.88232999999999995</v>
      </c>
    </row>
    <row r="4221" spans="7:8" x14ac:dyDescent="0.25">
      <c r="G4221" s="1">
        <v>42683</v>
      </c>
      <c r="H4221">
        <v>0.88649999999999995</v>
      </c>
    </row>
    <row r="4222" spans="7:8" x14ac:dyDescent="0.25">
      <c r="G4222" s="1">
        <v>42684</v>
      </c>
      <c r="H4222">
        <v>0.90205999999999997</v>
      </c>
    </row>
    <row r="4223" spans="7:8" x14ac:dyDescent="0.25">
      <c r="G4223" s="1">
        <v>42688</v>
      </c>
      <c r="H4223">
        <v>0.91122000000000003</v>
      </c>
    </row>
    <row r="4224" spans="7:8" x14ac:dyDescent="0.25">
      <c r="G4224" s="1">
        <v>42689</v>
      </c>
      <c r="H4224">
        <v>0.90622000000000003</v>
      </c>
    </row>
    <row r="4225" spans="7:8" x14ac:dyDescent="0.25">
      <c r="G4225" s="1">
        <v>42690</v>
      </c>
      <c r="H4225">
        <v>0.90871999999999997</v>
      </c>
    </row>
    <row r="4226" spans="7:8" x14ac:dyDescent="0.25">
      <c r="G4226" s="1">
        <v>42691</v>
      </c>
      <c r="H4226">
        <v>0.91122000000000003</v>
      </c>
    </row>
    <row r="4227" spans="7:8" x14ac:dyDescent="0.25">
      <c r="G4227" s="1">
        <v>42692</v>
      </c>
      <c r="H4227">
        <v>0.91622000000000003</v>
      </c>
    </row>
    <row r="4228" spans="7:8" x14ac:dyDescent="0.25">
      <c r="G4228" s="1">
        <v>42695</v>
      </c>
      <c r="H4228">
        <v>0.91983000000000004</v>
      </c>
    </row>
    <row r="4229" spans="7:8" x14ac:dyDescent="0.25">
      <c r="G4229" s="1">
        <v>42696</v>
      </c>
      <c r="H4229">
        <v>0.92483000000000004</v>
      </c>
    </row>
    <row r="4230" spans="7:8" x14ac:dyDescent="0.25">
      <c r="G4230" s="1">
        <v>42697</v>
      </c>
      <c r="H4230">
        <v>0.93010999999999999</v>
      </c>
    </row>
    <row r="4231" spans="7:8" x14ac:dyDescent="0.25">
      <c r="G4231" s="1">
        <v>42699</v>
      </c>
      <c r="H4231">
        <v>0.93733</v>
      </c>
    </row>
    <row r="4232" spans="7:8" x14ac:dyDescent="0.25">
      <c r="G4232" s="1">
        <v>42702</v>
      </c>
      <c r="H4232">
        <v>0.93511</v>
      </c>
    </row>
    <row r="4233" spans="7:8" x14ac:dyDescent="0.25">
      <c r="G4233" s="1">
        <v>42703</v>
      </c>
      <c r="H4233">
        <v>0.93067</v>
      </c>
    </row>
    <row r="4234" spans="7:8" x14ac:dyDescent="0.25">
      <c r="G4234" s="1">
        <v>42704</v>
      </c>
      <c r="H4234">
        <v>0.93416999999999994</v>
      </c>
    </row>
    <row r="4235" spans="7:8" x14ac:dyDescent="0.25">
      <c r="G4235" s="1">
        <v>42705</v>
      </c>
      <c r="H4235">
        <v>0.94167000000000001</v>
      </c>
    </row>
    <row r="4236" spans="7:8" x14ac:dyDescent="0.25">
      <c r="G4236" s="1">
        <v>42706</v>
      </c>
      <c r="H4236">
        <v>0.94638999999999995</v>
      </c>
    </row>
    <row r="4237" spans="7:8" x14ac:dyDescent="0.25">
      <c r="G4237" s="1">
        <v>42709</v>
      </c>
      <c r="H4237">
        <v>0.94806000000000001</v>
      </c>
    </row>
    <row r="4238" spans="7:8" x14ac:dyDescent="0.25">
      <c r="G4238" s="1">
        <v>42710</v>
      </c>
      <c r="H4238">
        <v>0.95082999999999995</v>
      </c>
    </row>
    <row r="4239" spans="7:8" x14ac:dyDescent="0.25">
      <c r="G4239" s="1">
        <v>42711</v>
      </c>
      <c r="H4239">
        <v>0.95082999999999995</v>
      </c>
    </row>
    <row r="4240" spans="7:8" x14ac:dyDescent="0.25">
      <c r="G4240" s="1">
        <v>42712</v>
      </c>
      <c r="H4240">
        <v>0.95306000000000002</v>
      </c>
    </row>
    <row r="4241" spans="7:8" x14ac:dyDescent="0.25">
      <c r="G4241" s="1">
        <v>42713</v>
      </c>
      <c r="H4241">
        <v>0.95650000000000002</v>
      </c>
    </row>
    <row r="4242" spans="7:8" x14ac:dyDescent="0.25">
      <c r="G4242" s="1">
        <v>42716</v>
      </c>
      <c r="H4242">
        <v>0.95872000000000002</v>
      </c>
    </row>
    <row r="4243" spans="7:8" x14ac:dyDescent="0.25">
      <c r="G4243" s="1">
        <v>42717</v>
      </c>
      <c r="H4243">
        <v>0.96343999999999996</v>
      </c>
    </row>
    <row r="4244" spans="7:8" x14ac:dyDescent="0.25">
      <c r="G4244" s="1">
        <v>42718</v>
      </c>
      <c r="H4244">
        <v>0.97038999999999997</v>
      </c>
    </row>
    <row r="4245" spans="7:8" x14ac:dyDescent="0.25">
      <c r="G4245" s="1">
        <v>42719</v>
      </c>
      <c r="H4245">
        <v>0.99317</v>
      </c>
    </row>
    <row r="4246" spans="7:8" x14ac:dyDescent="0.25">
      <c r="G4246" s="1">
        <v>42720</v>
      </c>
      <c r="H4246">
        <v>0.99733000000000005</v>
      </c>
    </row>
    <row r="4247" spans="7:8" x14ac:dyDescent="0.25">
      <c r="G4247" s="1">
        <v>42723</v>
      </c>
      <c r="H4247">
        <v>0.99428000000000005</v>
      </c>
    </row>
    <row r="4248" spans="7:8" x14ac:dyDescent="0.25">
      <c r="G4248" s="1">
        <v>42724</v>
      </c>
      <c r="H4248">
        <v>0.99621999999999999</v>
      </c>
    </row>
    <row r="4249" spans="7:8" x14ac:dyDescent="0.25">
      <c r="G4249" s="1">
        <v>42725</v>
      </c>
      <c r="H4249">
        <v>0.99761</v>
      </c>
    </row>
    <row r="4250" spans="7:8" x14ac:dyDescent="0.25">
      <c r="G4250" s="1">
        <v>42726</v>
      </c>
      <c r="H4250">
        <v>0.99705999999999995</v>
      </c>
    </row>
    <row r="4251" spans="7:8" x14ac:dyDescent="0.25">
      <c r="G4251" s="1">
        <v>42727</v>
      </c>
      <c r="H4251">
        <v>0.99705999999999995</v>
      </c>
    </row>
    <row r="4252" spans="7:8" x14ac:dyDescent="0.25">
      <c r="G4252" s="1">
        <v>42731</v>
      </c>
      <c r="H4252">
        <v>0.99705999999999995</v>
      </c>
    </row>
    <row r="4253" spans="7:8" x14ac:dyDescent="0.25">
      <c r="G4253" s="1">
        <v>42732</v>
      </c>
      <c r="H4253">
        <v>0.99817</v>
      </c>
    </row>
    <row r="4254" spans="7:8" x14ac:dyDescent="0.25">
      <c r="G4254" s="1">
        <v>42733</v>
      </c>
      <c r="H4254">
        <v>0.99789000000000005</v>
      </c>
    </row>
    <row r="4255" spans="7:8" x14ac:dyDescent="0.25">
      <c r="G4255" s="1">
        <v>42734</v>
      </c>
      <c r="H4255">
        <v>0.99789000000000005</v>
      </c>
    </row>
    <row r="4256" spans="7:8" x14ac:dyDescent="0.25">
      <c r="G4256" s="1">
        <v>42738</v>
      </c>
      <c r="H4256">
        <v>0.99872000000000005</v>
      </c>
    </row>
    <row r="4257" spans="7:8" x14ac:dyDescent="0.25">
      <c r="G4257" s="1">
        <v>42739</v>
      </c>
      <c r="H4257">
        <v>1.0051099999999999</v>
      </c>
    </row>
    <row r="4258" spans="7:8" x14ac:dyDescent="0.25">
      <c r="G4258" s="1">
        <v>42740</v>
      </c>
      <c r="H4258">
        <v>1.00928</v>
      </c>
    </row>
    <row r="4259" spans="7:8" x14ac:dyDescent="0.25">
      <c r="G4259" s="1">
        <v>42741</v>
      </c>
      <c r="H4259">
        <v>1.0101100000000001</v>
      </c>
    </row>
    <row r="4260" spans="7:8" x14ac:dyDescent="0.25">
      <c r="G4260" s="1">
        <v>42744</v>
      </c>
      <c r="H4260">
        <v>1.0148299999999999</v>
      </c>
    </row>
    <row r="4261" spans="7:8" x14ac:dyDescent="0.25">
      <c r="G4261" s="1">
        <v>42745</v>
      </c>
      <c r="H4261">
        <v>1.01789</v>
      </c>
    </row>
    <row r="4262" spans="7:8" x14ac:dyDescent="0.25">
      <c r="G4262" s="1">
        <v>42746</v>
      </c>
      <c r="H4262">
        <v>1.0217799999999999</v>
      </c>
    </row>
    <row r="4263" spans="7:8" x14ac:dyDescent="0.25">
      <c r="G4263" s="1">
        <v>42747</v>
      </c>
      <c r="H4263">
        <v>1.0217799999999999</v>
      </c>
    </row>
    <row r="4264" spans="7:8" x14ac:dyDescent="0.25">
      <c r="G4264" s="1">
        <v>42748</v>
      </c>
      <c r="H4264">
        <v>1.0231699999999999</v>
      </c>
    </row>
    <row r="4265" spans="7:8" x14ac:dyDescent="0.25">
      <c r="G4265" s="1">
        <v>42752</v>
      </c>
      <c r="H4265">
        <v>1.0248299999999999</v>
      </c>
    </row>
    <row r="4266" spans="7:8" x14ac:dyDescent="0.25">
      <c r="G4266" s="1">
        <v>42753</v>
      </c>
      <c r="H4266">
        <v>1.0301100000000001</v>
      </c>
    </row>
    <row r="4267" spans="7:8" x14ac:dyDescent="0.25">
      <c r="G4267" s="1">
        <v>42754</v>
      </c>
      <c r="H4267">
        <v>1.04122</v>
      </c>
    </row>
    <row r="4268" spans="7:8" x14ac:dyDescent="0.25">
      <c r="G4268" s="1">
        <v>42755</v>
      </c>
      <c r="H4268">
        <v>1.0434399999999999</v>
      </c>
    </row>
    <row r="4269" spans="7:8" x14ac:dyDescent="0.25">
      <c r="G4269" s="1">
        <v>42758</v>
      </c>
      <c r="H4269">
        <v>1.03789</v>
      </c>
    </row>
    <row r="4270" spans="7:8" x14ac:dyDescent="0.25">
      <c r="G4270" s="1">
        <v>42759</v>
      </c>
      <c r="H4270">
        <v>1.0317799999999999</v>
      </c>
    </row>
    <row r="4271" spans="7:8" x14ac:dyDescent="0.25">
      <c r="G4271" s="1">
        <v>42760</v>
      </c>
      <c r="H4271">
        <v>1.0373300000000001</v>
      </c>
    </row>
    <row r="4272" spans="7:8" x14ac:dyDescent="0.25">
      <c r="G4272" s="1">
        <v>42761</v>
      </c>
      <c r="H4272">
        <v>1.0389999999999999</v>
      </c>
    </row>
    <row r="4273" spans="7:8" x14ac:dyDescent="0.25">
      <c r="G4273" s="1">
        <v>42762</v>
      </c>
      <c r="H4273">
        <v>1.0389999999999999</v>
      </c>
    </row>
    <row r="4274" spans="7:8" x14ac:dyDescent="0.25">
      <c r="G4274" s="1">
        <v>42765</v>
      </c>
      <c r="H4274">
        <v>1.034</v>
      </c>
    </row>
    <row r="4275" spans="7:8" x14ac:dyDescent="0.25">
      <c r="G4275" s="1">
        <v>42766</v>
      </c>
      <c r="H4275">
        <v>1.0345599999999999</v>
      </c>
    </row>
    <row r="4276" spans="7:8" x14ac:dyDescent="0.25">
      <c r="G4276" s="1">
        <v>42767</v>
      </c>
      <c r="H4276">
        <v>1.0345599999999999</v>
      </c>
    </row>
    <row r="4277" spans="7:8" x14ac:dyDescent="0.25">
      <c r="G4277" s="1">
        <v>42768</v>
      </c>
      <c r="H4277">
        <v>1.03372</v>
      </c>
    </row>
    <row r="4278" spans="7:8" x14ac:dyDescent="0.25">
      <c r="G4278" s="1">
        <v>42769</v>
      </c>
      <c r="H4278">
        <v>1.034</v>
      </c>
    </row>
    <row r="4279" spans="7:8" x14ac:dyDescent="0.25">
      <c r="G4279" s="1">
        <v>42772</v>
      </c>
      <c r="H4279">
        <v>1.03844</v>
      </c>
    </row>
    <row r="4280" spans="7:8" x14ac:dyDescent="0.25">
      <c r="G4280" s="1">
        <v>42773</v>
      </c>
      <c r="H4280">
        <v>1.03817</v>
      </c>
    </row>
    <row r="4281" spans="7:8" x14ac:dyDescent="0.25">
      <c r="G4281" s="1">
        <v>42774</v>
      </c>
      <c r="H4281">
        <v>1.03372</v>
      </c>
    </row>
    <row r="4282" spans="7:8" x14ac:dyDescent="0.25">
      <c r="G4282" s="1">
        <v>42775</v>
      </c>
      <c r="H4282">
        <v>1.03372</v>
      </c>
    </row>
    <row r="4283" spans="7:8" x14ac:dyDescent="0.25">
      <c r="G4283" s="1">
        <v>42776</v>
      </c>
      <c r="H4283">
        <v>1.0362199999999999</v>
      </c>
    </row>
    <row r="4284" spans="7:8" x14ac:dyDescent="0.25">
      <c r="G4284" s="1">
        <v>42779</v>
      </c>
      <c r="H4284">
        <v>1.0389999999999999</v>
      </c>
    </row>
    <row r="4285" spans="7:8" x14ac:dyDescent="0.25">
      <c r="G4285" s="1">
        <v>42780</v>
      </c>
      <c r="H4285">
        <v>1.0373300000000001</v>
      </c>
    </row>
    <row r="4286" spans="7:8" x14ac:dyDescent="0.25">
      <c r="G4286" s="1">
        <v>42781</v>
      </c>
      <c r="H4286">
        <v>1.0417799999999999</v>
      </c>
    </row>
    <row r="4287" spans="7:8" x14ac:dyDescent="0.25">
      <c r="G4287" s="1">
        <v>42782</v>
      </c>
      <c r="H4287">
        <v>1.0565</v>
      </c>
    </row>
    <row r="4288" spans="7:8" x14ac:dyDescent="0.25">
      <c r="G4288" s="1">
        <v>42783</v>
      </c>
      <c r="H4288">
        <v>1.05233</v>
      </c>
    </row>
    <row r="4289" spans="7:8" x14ac:dyDescent="0.25">
      <c r="G4289" s="1">
        <v>42787</v>
      </c>
      <c r="H4289">
        <v>1.0534399999999999</v>
      </c>
    </row>
    <row r="4290" spans="7:8" x14ac:dyDescent="0.25">
      <c r="G4290" s="1">
        <v>42788</v>
      </c>
      <c r="H4290">
        <v>1.054</v>
      </c>
    </row>
    <row r="4291" spans="7:8" x14ac:dyDescent="0.25">
      <c r="G4291" s="1">
        <v>42789</v>
      </c>
      <c r="H4291">
        <v>1.05233</v>
      </c>
    </row>
    <row r="4292" spans="7:8" x14ac:dyDescent="0.25">
      <c r="G4292" s="1">
        <v>42790</v>
      </c>
      <c r="H4292">
        <v>1.054</v>
      </c>
    </row>
    <row r="4293" spans="7:8" x14ac:dyDescent="0.25">
      <c r="G4293" s="1">
        <v>42793</v>
      </c>
      <c r="H4293">
        <v>1.0545599999999999</v>
      </c>
    </row>
    <row r="4294" spans="7:8" x14ac:dyDescent="0.25">
      <c r="G4294" s="1">
        <v>42794</v>
      </c>
      <c r="H4294">
        <v>1.0640000000000001</v>
      </c>
    </row>
    <row r="4295" spans="7:8" x14ac:dyDescent="0.25">
      <c r="G4295" s="1">
        <v>42795</v>
      </c>
      <c r="H4295">
        <v>1.0927800000000001</v>
      </c>
    </row>
    <row r="4296" spans="7:8" x14ac:dyDescent="0.25">
      <c r="G4296" s="1">
        <v>42796</v>
      </c>
      <c r="H4296">
        <v>1.1000000000000001</v>
      </c>
    </row>
    <row r="4297" spans="7:8" x14ac:dyDescent="0.25">
      <c r="G4297" s="1">
        <v>42797</v>
      </c>
      <c r="H4297">
        <v>1.1016699999999999</v>
      </c>
    </row>
    <row r="4298" spans="7:8" x14ac:dyDescent="0.25">
      <c r="G4298" s="1">
        <v>42800</v>
      </c>
      <c r="H4298">
        <v>1.10622</v>
      </c>
    </row>
    <row r="4299" spans="7:8" x14ac:dyDescent="0.25">
      <c r="G4299" s="1">
        <v>42801</v>
      </c>
      <c r="H4299">
        <v>1.10622</v>
      </c>
    </row>
    <row r="4300" spans="7:8" x14ac:dyDescent="0.25">
      <c r="G4300" s="1">
        <v>42802</v>
      </c>
      <c r="H4300">
        <v>1.109</v>
      </c>
    </row>
    <row r="4301" spans="7:8" x14ac:dyDescent="0.25">
      <c r="G4301" s="1">
        <v>42803</v>
      </c>
      <c r="H4301">
        <v>1.1195599999999899</v>
      </c>
    </row>
    <row r="4302" spans="7:8" x14ac:dyDescent="0.25">
      <c r="G4302" s="1">
        <v>42804</v>
      </c>
      <c r="H4302">
        <v>1.1212200000000001</v>
      </c>
    </row>
    <row r="4303" spans="7:8" x14ac:dyDescent="0.25">
      <c r="G4303" s="1">
        <v>42807</v>
      </c>
      <c r="H4303">
        <v>1.1312199999999999</v>
      </c>
    </row>
    <row r="4304" spans="7:8" x14ac:dyDescent="0.25">
      <c r="G4304" s="1">
        <v>42808</v>
      </c>
      <c r="H4304">
        <v>1.13733</v>
      </c>
    </row>
    <row r="4305" spans="7:8" x14ac:dyDescent="0.25">
      <c r="G4305" s="1">
        <v>42809</v>
      </c>
      <c r="H4305">
        <v>1.1481699999999999</v>
      </c>
    </row>
    <row r="4306" spans="7:8" x14ac:dyDescent="0.25">
      <c r="G4306" s="1">
        <v>42810</v>
      </c>
      <c r="H4306">
        <v>1.15178</v>
      </c>
    </row>
    <row r="4307" spans="7:8" x14ac:dyDescent="0.25">
      <c r="G4307" s="1">
        <v>42811</v>
      </c>
      <c r="H4307">
        <v>1.15178</v>
      </c>
    </row>
    <row r="4308" spans="7:8" x14ac:dyDescent="0.25">
      <c r="G4308" s="1">
        <v>42814</v>
      </c>
      <c r="H4308">
        <v>1.15622</v>
      </c>
    </row>
    <row r="4309" spans="7:8" x14ac:dyDescent="0.25">
      <c r="G4309" s="1">
        <v>42815</v>
      </c>
      <c r="H4309">
        <v>1.15622</v>
      </c>
    </row>
    <row r="4310" spans="7:8" x14ac:dyDescent="0.25">
      <c r="G4310" s="1">
        <v>42816</v>
      </c>
      <c r="H4310">
        <v>1.1567799999999999</v>
      </c>
    </row>
    <row r="4311" spans="7:8" x14ac:dyDescent="0.25">
      <c r="G4311" s="1">
        <v>42817</v>
      </c>
      <c r="H4311">
        <v>1.15289</v>
      </c>
    </row>
    <row r="4312" spans="7:8" x14ac:dyDescent="0.25">
      <c r="G4312" s="1">
        <v>42818</v>
      </c>
      <c r="H4312">
        <v>1.1512800000000001</v>
      </c>
    </row>
    <row r="4313" spans="7:8" x14ac:dyDescent="0.25">
      <c r="G4313" s="1">
        <v>42821</v>
      </c>
      <c r="H4313">
        <v>1.1518900000000001</v>
      </c>
    </row>
    <row r="4314" spans="7:8" x14ac:dyDescent="0.25">
      <c r="G4314" s="1">
        <v>42822</v>
      </c>
      <c r="H4314">
        <v>1.15222</v>
      </c>
    </row>
    <row r="4315" spans="7:8" x14ac:dyDescent="0.25">
      <c r="G4315" s="1">
        <v>42823</v>
      </c>
      <c r="H4315">
        <v>1.1467799999999999</v>
      </c>
    </row>
    <row r="4316" spans="7:8" x14ac:dyDescent="0.25">
      <c r="G4316" s="1">
        <v>42824</v>
      </c>
      <c r="H4316">
        <v>1.14761</v>
      </c>
    </row>
    <row r="4317" spans="7:8" x14ac:dyDescent="0.25">
      <c r="G4317" s="1">
        <v>42825</v>
      </c>
      <c r="H4317">
        <v>1.1495599999999999</v>
      </c>
    </row>
    <row r="4318" spans="7:8" x14ac:dyDescent="0.25">
      <c r="G4318" s="1">
        <v>42828</v>
      </c>
      <c r="H4318">
        <v>1.1498299999999999</v>
      </c>
    </row>
    <row r="4319" spans="7:8" x14ac:dyDescent="0.25">
      <c r="G4319" s="1">
        <v>42829</v>
      </c>
      <c r="H4319">
        <v>1.1498299999999999</v>
      </c>
    </row>
    <row r="4320" spans="7:8" x14ac:dyDescent="0.25">
      <c r="G4320" s="1">
        <v>42830</v>
      </c>
      <c r="H4320">
        <v>1.15039</v>
      </c>
    </row>
    <row r="4321" spans="7:8" x14ac:dyDescent="0.25">
      <c r="G4321" s="1">
        <v>42831</v>
      </c>
      <c r="H4321">
        <v>1.1553899999999999</v>
      </c>
    </row>
    <row r="4322" spans="7:8" x14ac:dyDescent="0.25">
      <c r="G4322" s="1">
        <v>42832</v>
      </c>
      <c r="H4322">
        <v>1.15761</v>
      </c>
    </row>
    <row r="4323" spans="7:8" x14ac:dyDescent="0.25">
      <c r="G4323" s="1">
        <v>42835</v>
      </c>
      <c r="H4323">
        <v>1.15567</v>
      </c>
    </row>
    <row r="4324" spans="7:8" x14ac:dyDescent="0.25">
      <c r="G4324" s="1">
        <v>42836</v>
      </c>
      <c r="H4324">
        <v>1.1551100000000001</v>
      </c>
    </row>
    <row r="4325" spans="7:8" x14ac:dyDescent="0.25">
      <c r="G4325" s="1">
        <v>42837</v>
      </c>
      <c r="H4325">
        <v>1.1584399999999999</v>
      </c>
    </row>
    <row r="4326" spans="7:8" x14ac:dyDescent="0.25">
      <c r="G4326" s="1">
        <v>42838</v>
      </c>
      <c r="H4326">
        <v>1.1584399999999999</v>
      </c>
    </row>
    <row r="4327" spans="7:8" x14ac:dyDescent="0.25">
      <c r="G4327" s="1">
        <v>42842</v>
      </c>
      <c r="H4327">
        <v>1.1584399999999999</v>
      </c>
    </row>
    <row r="4328" spans="7:8" x14ac:dyDescent="0.25">
      <c r="G4328" s="1">
        <v>42843</v>
      </c>
      <c r="H4328">
        <v>1.15622</v>
      </c>
    </row>
    <row r="4329" spans="7:8" x14ac:dyDescent="0.25">
      <c r="G4329" s="1">
        <v>42844</v>
      </c>
      <c r="H4329">
        <v>1.15567</v>
      </c>
    </row>
    <row r="4330" spans="7:8" x14ac:dyDescent="0.25">
      <c r="G4330" s="1">
        <v>42845</v>
      </c>
      <c r="H4330">
        <v>1.15317</v>
      </c>
    </row>
    <row r="4331" spans="7:8" x14ac:dyDescent="0.25">
      <c r="G4331" s="1">
        <v>42846</v>
      </c>
      <c r="H4331">
        <v>1.15622</v>
      </c>
    </row>
    <row r="4332" spans="7:8" x14ac:dyDescent="0.25">
      <c r="G4332" s="1">
        <v>42849</v>
      </c>
      <c r="H4332">
        <v>1.1665000000000001</v>
      </c>
    </row>
    <row r="4333" spans="7:8" x14ac:dyDescent="0.25">
      <c r="G4333" s="1">
        <v>42850</v>
      </c>
      <c r="H4333">
        <v>1.17039</v>
      </c>
    </row>
    <row r="4334" spans="7:8" x14ac:dyDescent="0.25">
      <c r="G4334" s="1">
        <v>42851</v>
      </c>
      <c r="H4334">
        <v>1.17178</v>
      </c>
    </row>
    <row r="4335" spans="7:8" x14ac:dyDescent="0.25">
      <c r="G4335" s="1">
        <v>42852</v>
      </c>
      <c r="H4335">
        <v>1.1695599999999999</v>
      </c>
    </row>
    <row r="4336" spans="7:8" x14ac:dyDescent="0.25">
      <c r="G4336" s="1">
        <v>42853</v>
      </c>
      <c r="H4336">
        <v>1.1723300000000001</v>
      </c>
    </row>
    <row r="4337" spans="7:8" x14ac:dyDescent="0.25">
      <c r="G4337" s="1">
        <v>42856</v>
      </c>
      <c r="H4337">
        <v>1.1723300000000001</v>
      </c>
    </row>
    <row r="4338" spans="7:8" x14ac:dyDescent="0.25">
      <c r="G4338" s="1">
        <v>42857</v>
      </c>
      <c r="H4338">
        <v>1.1737200000000001</v>
      </c>
    </row>
    <row r="4339" spans="7:8" x14ac:dyDescent="0.25">
      <c r="G4339" s="1">
        <v>42858</v>
      </c>
      <c r="H4339">
        <v>1.1712199999999999</v>
      </c>
    </row>
    <row r="4340" spans="7:8" x14ac:dyDescent="0.25">
      <c r="G4340" s="1">
        <v>42859</v>
      </c>
      <c r="H4340">
        <v>1.1792799999999899</v>
      </c>
    </row>
    <row r="4341" spans="7:8" x14ac:dyDescent="0.25">
      <c r="G4341" s="1">
        <v>42860</v>
      </c>
      <c r="H4341">
        <v>1.1803900000000001</v>
      </c>
    </row>
    <row r="4342" spans="7:8" x14ac:dyDescent="0.25">
      <c r="G4342" s="1">
        <v>42863</v>
      </c>
      <c r="H4342">
        <v>1.1845600000000001</v>
      </c>
    </row>
    <row r="4343" spans="7:8" x14ac:dyDescent="0.25">
      <c r="G4343" s="1">
        <v>42864</v>
      </c>
      <c r="H4343">
        <v>1.1819999999999999</v>
      </c>
    </row>
    <row r="4344" spans="7:8" x14ac:dyDescent="0.25">
      <c r="G4344" s="1">
        <v>42865</v>
      </c>
      <c r="H4344">
        <v>1.1809400000000001</v>
      </c>
    </row>
    <row r="4345" spans="7:8" x14ac:dyDescent="0.25">
      <c r="G4345" s="1">
        <v>42866</v>
      </c>
      <c r="H4345">
        <v>1.1817800000000001</v>
      </c>
    </row>
    <row r="4346" spans="7:8" x14ac:dyDescent="0.25">
      <c r="G4346" s="1">
        <v>42867</v>
      </c>
      <c r="H4346">
        <v>1.1795599999999999</v>
      </c>
    </row>
    <row r="4347" spans="7:8" x14ac:dyDescent="0.25">
      <c r="G4347" s="1">
        <v>42870</v>
      </c>
      <c r="H4347">
        <v>1.17944</v>
      </c>
    </row>
    <row r="4348" spans="7:8" x14ac:dyDescent="0.25">
      <c r="G4348" s="1">
        <v>42871</v>
      </c>
      <c r="H4348">
        <v>1.1811700000000001</v>
      </c>
    </row>
    <row r="4349" spans="7:8" x14ac:dyDescent="0.25">
      <c r="G4349" s="1">
        <v>42872</v>
      </c>
      <c r="H4349">
        <v>1.17839</v>
      </c>
    </row>
    <row r="4350" spans="7:8" x14ac:dyDescent="0.25">
      <c r="G4350" s="1">
        <v>42873</v>
      </c>
      <c r="H4350">
        <v>1.1717200000000001</v>
      </c>
    </row>
    <row r="4351" spans="7:8" x14ac:dyDescent="0.25">
      <c r="G4351" s="1">
        <v>42874</v>
      </c>
      <c r="H4351">
        <v>1.1864399999999999</v>
      </c>
    </row>
    <row r="4352" spans="7:8" x14ac:dyDescent="0.25">
      <c r="G4352" s="1">
        <v>42877</v>
      </c>
      <c r="H4352">
        <v>1.1919999999999999</v>
      </c>
    </row>
    <row r="4353" spans="7:8" x14ac:dyDescent="0.25">
      <c r="G4353" s="1">
        <v>42878</v>
      </c>
      <c r="H4353">
        <v>1.1886699999999999</v>
      </c>
    </row>
    <row r="4354" spans="7:8" x14ac:dyDescent="0.25">
      <c r="G4354" s="1">
        <v>42879</v>
      </c>
      <c r="H4354">
        <v>1.1976100000000001</v>
      </c>
    </row>
    <row r="4355" spans="7:8" x14ac:dyDescent="0.25">
      <c r="G4355" s="1">
        <v>42880</v>
      </c>
      <c r="H4355">
        <v>1.2003900000000001</v>
      </c>
    </row>
    <row r="4356" spans="7:8" x14ac:dyDescent="0.25">
      <c r="G4356" s="1">
        <v>42881</v>
      </c>
      <c r="H4356">
        <v>1.2017800000000001</v>
      </c>
    </row>
    <row r="4357" spans="7:8" x14ac:dyDescent="0.25">
      <c r="G4357" s="1">
        <v>42885</v>
      </c>
      <c r="H4357">
        <v>1.2017800000000001</v>
      </c>
    </row>
    <row r="4358" spans="7:8" x14ac:dyDescent="0.25">
      <c r="G4358" s="1">
        <v>42886</v>
      </c>
      <c r="H4358">
        <v>1.21</v>
      </c>
    </row>
    <row r="4359" spans="7:8" x14ac:dyDescent="0.25">
      <c r="G4359" s="1">
        <v>42887</v>
      </c>
      <c r="H4359">
        <v>1.2180599999999999</v>
      </c>
    </row>
    <row r="4360" spans="7:8" x14ac:dyDescent="0.25">
      <c r="G4360" s="1">
        <v>42888</v>
      </c>
      <c r="H4360">
        <v>1.2224999999999999</v>
      </c>
    </row>
    <row r="4361" spans="7:8" x14ac:dyDescent="0.25">
      <c r="G4361" s="1">
        <v>42891</v>
      </c>
      <c r="H4361">
        <v>1.21956</v>
      </c>
    </row>
    <row r="4362" spans="7:8" x14ac:dyDescent="0.25">
      <c r="G4362" s="1">
        <v>42892</v>
      </c>
      <c r="H4362">
        <v>1.2190000000000001</v>
      </c>
    </row>
    <row r="4363" spans="7:8" x14ac:dyDescent="0.25">
      <c r="G4363" s="1">
        <v>42893</v>
      </c>
      <c r="H4363">
        <v>1.2210000000000001</v>
      </c>
    </row>
    <row r="4364" spans="7:8" x14ac:dyDescent="0.25">
      <c r="G4364" s="1">
        <v>42894</v>
      </c>
      <c r="H4364">
        <v>1.22811</v>
      </c>
    </row>
    <row r="4365" spans="7:8" x14ac:dyDescent="0.25">
      <c r="G4365" s="1">
        <v>42895</v>
      </c>
      <c r="H4365">
        <v>1.23644</v>
      </c>
    </row>
    <row r="4366" spans="7:8" x14ac:dyDescent="0.25">
      <c r="G4366" s="1">
        <v>42898</v>
      </c>
      <c r="H4366">
        <v>1.2416700000000001</v>
      </c>
    </row>
    <row r="4367" spans="7:8" x14ac:dyDescent="0.25">
      <c r="G4367" s="1">
        <v>42899</v>
      </c>
      <c r="H4367">
        <v>1.24556</v>
      </c>
    </row>
    <row r="4368" spans="7:8" x14ac:dyDescent="0.25">
      <c r="G4368" s="1">
        <v>42900</v>
      </c>
      <c r="H4368">
        <v>1.2503299999999999</v>
      </c>
    </row>
    <row r="4369" spans="7:8" x14ac:dyDescent="0.25">
      <c r="G4369" s="1">
        <v>42901</v>
      </c>
      <c r="H4369">
        <v>1.2674399999999999</v>
      </c>
    </row>
    <row r="4370" spans="7:8" x14ac:dyDescent="0.25">
      <c r="G4370" s="1">
        <v>42902</v>
      </c>
      <c r="H4370">
        <v>1.27356</v>
      </c>
    </row>
    <row r="4371" spans="7:8" x14ac:dyDescent="0.25">
      <c r="G4371" s="1">
        <v>42905</v>
      </c>
      <c r="H4371">
        <v>1.2802199999999999</v>
      </c>
    </row>
    <row r="4372" spans="7:8" x14ac:dyDescent="0.25">
      <c r="G4372" s="1">
        <v>42906</v>
      </c>
      <c r="H4372">
        <v>1.28722</v>
      </c>
    </row>
    <row r="4373" spans="7:8" x14ac:dyDescent="0.25">
      <c r="G4373" s="1">
        <v>42907</v>
      </c>
      <c r="H4373">
        <v>1.2894399999999999</v>
      </c>
    </row>
    <row r="4374" spans="7:8" x14ac:dyDescent="0.25">
      <c r="G4374" s="1">
        <v>42908</v>
      </c>
      <c r="H4374">
        <v>1.29556</v>
      </c>
    </row>
    <row r="4375" spans="7:8" x14ac:dyDescent="0.25">
      <c r="G4375" s="1">
        <v>42909</v>
      </c>
      <c r="H4375">
        <v>1.29328</v>
      </c>
    </row>
    <row r="4376" spans="7:8" x14ac:dyDescent="0.25">
      <c r="G4376" s="1">
        <v>42912</v>
      </c>
      <c r="H4376">
        <v>1.2948299999999999</v>
      </c>
    </row>
    <row r="4377" spans="7:8" x14ac:dyDescent="0.25">
      <c r="G4377" s="1">
        <v>42913</v>
      </c>
      <c r="H4377">
        <v>1.2950599999999901</v>
      </c>
    </row>
    <row r="4378" spans="7:8" x14ac:dyDescent="0.25">
      <c r="G4378" s="1">
        <v>42914</v>
      </c>
      <c r="H4378">
        <v>1.2963899999999999</v>
      </c>
    </row>
    <row r="4379" spans="7:8" x14ac:dyDescent="0.25">
      <c r="G4379" s="1">
        <v>42915</v>
      </c>
      <c r="H4379">
        <v>1.29861</v>
      </c>
    </row>
    <row r="4380" spans="7:8" x14ac:dyDescent="0.25">
      <c r="G4380" s="1">
        <v>42916</v>
      </c>
      <c r="H4380">
        <v>1.2991699999999999</v>
      </c>
    </row>
    <row r="4381" spans="7:8" x14ac:dyDescent="0.25">
      <c r="G4381" s="1">
        <v>42919</v>
      </c>
      <c r="H4381">
        <v>1.3007200000000001</v>
      </c>
    </row>
    <row r="4382" spans="7:8" x14ac:dyDescent="0.25">
      <c r="G4382" s="1">
        <v>42921</v>
      </c>
      <c r="H4382">
        <v>1.3029999999999999</v>
      </c>
    </row>
    <row r="4383" spans="7:8" x14ac:dyDescent="0.25">
      <c r="G4383" s="1">
        <v>42922</v>
      </c>
      <c r="H4383">
        <v>1.3041100000000001</v>
      </c>
    </row>
    <row r="4384" spans="7:8" x14ac:dyDescent="0.25">
      <c r="G4384" s="1">
        <v>42923</v>
      </c>
      <c r="H4384">
        <v>1.30522</v>
      </c>
    </row>
    <row r="4385" spans="7:8" x14ac:dyDescent="0.25">
      <c r="G4385" s="1">
        <v>42926</v>
      </c>
      <c r="H4385">
        <v>1.3041100000000001</v>
      </c>
    </row>
    <row r="4386" spans="7:8" x14ac:dyDescent="0.25">
      <c r="G4386" s="1">
        <v>42927</v>
      </c>
      <c r="H4386">
        <v>1.3035000000000001</v>
      </c>
    </row>
    <row r="4387" spans="7:8" x14ac:dyDescent="0.25">
      <c r="G4387" s="1">
        <v>42928</v>
      </c>
      <c r="H4387">
        <v>1.30389</v>
      </c>
    </row>
    <row r="4388" spans="7:8" x14ac:dyDescent="0.25">
      <c r="G4388" s="1">
        <v>42929</v>
      </c>
      <c r="H4388">
        <v>1.3036099999999999</v>
      </c>
    </row>
    <row r="4389" spans="7:8" x14ac:dyDescent="0.25">
      <c r="G4389" s="1">
        <v>42930</v>
      </c>
      <c r="H4389">
        <v>1.3036099999999999</v>
      </c>
    </row>
    <row r="4390" spans="7:8" x14ac:dyDescent="0.25">
      <c r="G4390" s="1">
        <v>42933</v>
      </c>
      <c r="H4390">
        <v>1.3061099999999899</v>
      </c>
    </row>
    <row r="4391" spans="7:8" x14ac:dyDescent="0.25">
      <c r="G4391" s="1">
        <v>42934</v>
      </c>
      <c r="H4391">
        <v>1.30694</v>
      </c>
    </row>
    <row r="4392" spans="7:8" x14ac:dyDescent="0.25">
      <c r="G4392" s="1">
        <v>42935</v>
      </c>
      <c r="H4392">
        <v>1.30722</v>
      </c>
    </row>
    <row r="4393" spans="7:8" x14ac:dyDescent="0.25">
      <c r="G4393" s="1">
        <v>42936</v>
      </c>
      <c r="H4393">
        <v>1.3125</v>
      </c>
    </row>
    <row r="4394" spans="7:8" x14ac:dyDescent="0.25">
      <c r="G4394" s="1">
        <v>42937</v>
      </c>
      <c r="H4394">
        <v>1.3144400000000001</v>
      </c>
    </row>
    <row r="4395" spans="7:8" x14ac:dyDescent="0.25">
      <c r="G4395" s="1">
        <v>42940</v>
      </c>
      <c r="H4395">
        <v>1.31389</v>
      </c>
    </row>
    <row r="4396" spans="7:8" x14ac:dyDescent="0.25">
      <c r="G4396" s="1">
        <v>42941</v>
      </c>
      <c r="H4396">
        <v>1.31667</v>
      </c>
    </row>
    <row r="4397" spans="7:8" x14ac:dyDescent="0.25">
      <c r="G4397" s="1">
        <v>42942</v>
      </c>
      <c r="H4397">
        <v>1.31389</v>
      </c>
    </row>
    <row r="4398" spans="7:8" x14ac:dyDescent="0.25">
      <c r="G4398" s="1">
        <v>42943</v>
      </c>
      <c r="H4398">
        <v>1.31111</v>
      </c>
    </row>
    <row r="4399" spans="7:8" x14ac:dyDescent="0.25">
      <c r="G4399" s="1">
        <v>42944</v>
      </c>
      <c r="H4399">
        <v>1.3105599999999999</v>
      </c>
    </row>
    <row r="4400" spans="7:8" x14ac:dyDescent="0.25">
      <c r="G4400" s="1">
        <v>42947</v>
      </c>
      <c r="H4400">
        <v>1.3105599999999999</v>
      </c>
    </row>
    <row r="4401" spans="7:8" x14ac:dyDescent="0.25">
      <c r="G4401" s="1">
        <v>42948</v>
      </c>
      <c r="H4401">
        <v>1.3105599999999999</v>
      </c>
    </row>
    <row r="4402" spans="7:8" x14ac:dyDescent="0.25">
      <c r="G4402" s="1">
        <v>42949</v>
      </c>
      <c r="H4402">
        <v>1.3127800000000001</v>
      </c>
    </row>
    <row r="4403" spans="7:8" x14ac:dyDescent="0.25">
      <c r="G4403" s="1">
        <v>42950</v>
      </c>
      <c r="H4403">
        <v>1.3116699999999999</v>
      </c>
    </row>
    <row r="4404" spans="7:8" x14ac:dyDescent="0.25">
      <c r="G4404" s="1">
        <v>42951</v>
      </c>
      <c r="H4404">
        <v>1.3119399999999899</v>
      </c>
    </row>
    <row r="4405" spans="7:8" x14ac:dyDescent="0.25">
      <c r="G4405" s="1">
        <v>42954</v>
      </c>
      <c r="H4405">
        <v>1.3113900000000001</v>
      </c>
    </row>
    <row r="4406" spans="7:8" x14ac:dyDescent="0.25">
      <c r="G4406" s="1">
        <v>42955</v>
      </c>
      <c r="H4406">
        <v>1.3094399999999999</v>
      </c>
    </row>
    <row r="4407" spans="7:8" x14ac:dyDescent="0.25">
      <c r="G4407" s="1">
        <v>42956</v>
      </c>
      <c r="H4407">
        <v>1.3091699999999999</v>
      </c>
    </row>
    <row r="4408" spans="7:8" x14ac:dyDescent="0.25">
      <c r="G4408" s="1">
        <v>42957</v>
      </c>
      <c r="H4408">
        <v>1.30911</v>
      </c>
    </row>
    <row r="4409" spans="7:8" x14ac:dyDescent="0.25">
      <c r="G4409" s="1">
        <v>42958</v>
      </c>
      <c r="H4409">
        <v>1.3149999999999999</v>
      </c>
    </row>
    <row r="4410" spans="7:8" x14ac:dyDescent="0.25">
      <c r="G4410" s="1">
        <v>42961</v>
      </c>
      <c r="H4410">
        <v>1.3141700000000001</v>
      </c>
    </row>
    <row r="4411" spans="7:8" x14ac:dyDescent="0.25">
      <c r="G4411" s="1">
        <v>42962</v>
      </c>
      <c r="H4411">
        <v>1.3141700000000001</v>
      </c>
    </row>
    <row r="4412" spans="7:8" x14ac:dyDescent="0.25">
      <c r="G4412" s="1">
        <v>42963</v>
      </c>
      <c r="H4412">
        <v>1.31667</v>
      </c>
    </row>
    <row r="4413" spans="7:8" x14ac:dyDescent="0.25">
      <c r="G4413" s="1">
        <v>42964</v>
      </c>
      <c r="H4413">
        <v>1.3163899999999999</v>
      </c>
    </row>
    <row r="4414" spans="7:8" x14ac:dyDescent="0.25">
      <c r="G4414" s="1">
        <v>42965</v>
      </c>
      <c r="H4414">
        <v>1.3147199999999899</v>
      </c>
    </row>
    <row r="4415" spans="7:8" x14ac:dyDescent="0.25">
      <c r="G4415" s="1">
        <v>42968</v>
      </c>
      <c r="H4415">
        <v>1.3144400000000001</v>
      </c>
    </row>
    <row r="4416" spans="7:8" x14ac:dyDescent="0.25">
      <c r="G4416" s="1">
        <v>42969</v>
      </c>
      <c r="H4416">
        <v>1.3172200000000001</v>
      </c>
    </row>
    <row r="4417" spans="7:8" x14ac:dyDescent="0.25">
      <c r="G4417" s="1">
        <v>42970</v>
      </c>
      <c r="H4417">
        <v>1.3172200000000001</v>
      </c>
    </row>
    <row r="4418" spans="7:8" x14ac:dyDescent="0.25">
      <c r="G4418" s="1">
        <v>42971</v>
      </c>
      <c r="H4418">
        <v>1.3172200000000001</v>
      </c>
    </row>
    <row r="4419" spans="7:8" x14ac:dyDescent="0.25">
      <c r="G4419" s="1">
        <v>42972</v>
      </c>
      <c r="H4419">
        <v>1.31778</v>
      </c>
    </row>
    <row r="4420" spans="7:8" x14ac:dyDescent="0.25">
      <c r="G4420" s="1">
        <v>42975</v>
      </c>
      <c r="H4420">
        <v>1.31778</v>
      </c>
    </row>
    <row r="4421" spans="7:8" x14ac:dyDescent="0.25">
      <c r="G4421" s="1">
        <v>42976</v>
      </c>
      <c r="H4421">
        <v>1.31694</v>
      </c>
    </row>
    <row r="4422" spans="7:8" x14ac:dyDescent="0.25">
      <c r="G4422" s="1">
        <v>42977</v>
      </c>
      <c r="H4422">
        <v>1.3161099999999999</v>
      </c>
    </row>
    <row r="4423" spans="7:8" x14ac:dyDescent="0.25">
      <c r="G4423" s="1">
        <v>42978</v>
      </c>
      <c r="H4423">
        <v>1.31778</v>
      </c>
    </row>
    <row r="4424" spans="7:8" x14ac:dyDescent="0.25">
      <c r="G4424" s="1">
        <v>42979</v>
      </c>
      <c r="H4424">
        <v>1.3161099999999999</v>
      </c>
    </row>
    <row r="4425" spans="7:8" x14ac:dyDescent="0.25">
      <c r="G4425" s="1">
        <v>42983</v>
      </c>
      <c r="H4425">
        <v>1.3172200000000001</v>
      </c>
    </row>
    <row r="4426" spans="7:8" x14ac:dyDescent="0.25">
      <c r="G4426" s="1">
        <v>42984</v>
      </c>
      <c r="H4426">
        <v>1.3172200000000001</v>
      </c>
    </row>
    <row r="4427" spans="7:8" x14ac:dyDescent="0.25">
      <c r="G4427" s="1">
        <v>42985</v>
      </c>
      <c r="H4427">
        <v>1.3172200000000001</v>
      </c>
    </row>
    <row r="4428" spans="7:8" x14ac:dyDescent="0.25">
      <c r="G4428" s="1">
        <v>42986</v>
      </c>
      <c r="H4428">
        <v>1.31033</v>
      </c>
    </row>
    <row r="4429" spans="7:8" x14ac:dyDescent="0.25">
      <c r="G4429" s="1">
        <v>42989</v>
      </c>
      <c r="H4429">
        <v>1.31667</v>
      </c>
    </row>
    <row r="4430" spans="7:8" x14ac:dyDescent="0.25">
      <c r="G4430" s="1">
        <v>42990</v>
      </c>
      <c r="H4430">
        <v>1.31917</v>
      </c>
    </row>
    <row r="4431" spans="7:8" x14ac:dyDescent="0.25">
      <c r="G4431" s="1">
        <v>42991</v>
      </c>
      <c r="H4431">
        <v>1.32</v>
      </c>
    </row>
    <row r="4432" spans="7:8" x14ac:dyDescent="0.25">
      <c r="G4432" s="1">
        <v>42992</v>
      </c>
      <c r="H4432">
        <v>1.32111</v>
      </c>
    </row>
    <row r="4433" spans="7:8" x14ac:dyDescent="0.25">
      <c r="G4433" s="1">
        <v>42993</v>
      </c>
      <c r="H4433">
        <v>1.32389</v>
      </c>
    </row>
    <row r="4434" spans="7:8" x14ac:dyDescent="0.25">
      <c r="G4434" s="1">
        <v>42996</v>
      </c>
      <c r="H4434">
        <v>1.325</v>
      </c>
    </row>
    <row r="4435" spans="7:8" x14ac:dyDescent="0.25">
      <c r="G4435" s="1">
        <v>42997</v>
      </c>
      <c r="H4435">
        <v>1.3261099999999999</v>
      </c>
    </row>
    <row r="4436" spans="7:8" x14ac:dyDescent="0.25">
      <c r="G4436" s="1">
        <v>42998</v>
      </c>
      <c r="H4436">
        <v>1.3230599999999999</v>
      </c>
    </row>
    <row r="4437" spans="7:8" x14ac:dyDescent="0.25">
      <c r="G4437" s="1">
        <v>42999</v>
      </c>
      <c r="H4437">
        <v>1.32833</v>
      </c>
    </row>
    <row r="4438" spans="7:8" x14ac:dyDescent="0.25">
      <c r="G4438" s="1">
        <v>43000</v>
      </c>
      <c r="H4438">
        <v>1.32944</v>
      </c>
    </row>
    <row r="4439" spans="7:8" x14ac:dyDescent="0.25">
      <c r="G4439" s="1">
        <v>43003</v>
      </c>
      <c r="H4439">
        <v>1.32972</v>
      </c>
    </row>
    <row r="4440" spans="7:8" x14ac:dyDescent="0.25">
      <c r="G4440" s="1">
        <v>43004</v>
      </c>
      <c r="H4440">
        <v>1.33083</v>
      </c>
    </row>
    <row r="4441" spans="7:8" x14ac:dyDescent="0.25">
      <c r="G4441" s="1">
        <v>43005</v>
      </c>
      <c r="H4441">
        <v>1.3327800000000001</v>
      </c>
    </row>
    <row r="4442" spans="7:8" x14ac:dyDescent="0.25">
      <c r="G4442" s="1">
        <v>43006</v>
      </c>
      <c r="H4442">
        <v>1.335</v>
      </c>
    </row>
    <row r="4443" spans="7:8" x14ac:dyDescent="0.25">
      <c r="G4443" s="1">
        <v>43007</v>
      </c>
      <c r="H4443">
        <v>1.33389</v>
      </c>
    </row>
    <row r="4444" spans="7:8" x14ac:dyDescent="0.25">
      <c r="G4444" s="1">
        <v>43010</v>
      </c>
      <c r="H4444">
        <v>1.3355600000000001</v>
      </c>
    </row>
    <row r="4445" spans="7:8" x14ac:dyDescent="0.25">
      <c r="G4445" s="1">
        <v>43011</v>
      </c>
      <c r="H4445">
        <v>1.3425</v>
      </c>
    </row>
    <row r="4446" spans="7:8" x14ac:dyDescent="0.25">
      <c r="G4446" s="1">
        <v>43012</v>
      </c>
      <c r="H4446">
        <v>1.34667</v>
      </c>
    </row>
    <row r="4447" spans="7:8" x14ac:dyDescent="0.25">
      <c r="G4447" s="1">
        <v>43013</v>
      </c>
      <c r="H4447">
        <v>1.3486099999999901</v>
      </c>
    </row>
    <row r="4448" spans="7:8" x14ac:dyDescent="0.25">
      <c r="G4448" s="1">
        <v>43014</v>
      </c>
      <c r="H4448">
        <v>1.3502799999999999</v>
      </c>
    </row>
    <row r="4449" spans="7:8" x14ac:dyDescent="0.25">
      <c r="G4449" s="1">
        <v>43018</v>
      </c>
      <c r="H4449">
        <v>1.35667</v>
      </c>
    </row>
    <row r="4450" spans="7:8" x14ac:dyDescent="0.25">
      <c r="G4450" s="1">
        <v>43019</v>
      </c>
      <c r="H4450">
        <v>1.3586100000000001</v>
      </c>
    </row>
    <row r="4451" spans="7:8" x14ac:dyDescent="0.25">
      <c r="G4451" s="1">
        <v>43020</v>
      </c>
      <c r="H4451">
        <v>1.35917</v>
      </c>
    </row>
    <row r="4452" spans="7:8" x14ac:dyDescent="0.25">
      <c r="G4452" s="1">
        <v>43021</v>
      </c>
      <c r="H4452">
        <v>1.3533299999999999</v>
      </c>
    </row>
    <row r="4453" spans="7:8" x14ac:dyDescent="0.25">
      <c r="G4453" s="1">
        <v>43024</v>
      </c>
      <c r="H4453">
        <v>1.35389</v>
      </c>
    </row>
    <row r="4454" spans="7:8" x14ac:dyDescent="0.25">
      <c r="G4454" s="1">
        <v>43025</v>
      </c>
      <c r="H4454">
        <v>1.3573299999999999</v>
      </c>
    </row>
    <row r="4455" spans="7:8" x14ac:dyDescent="0.25">
      <c r="G4455" s="1">
        <v>43026</v>
      </c>
      <c r="H4455">
        <v>1.3626100000000001</v>
      </c>
    </row>
    <row r="4456" spans="7:8" x14ac:dyDescent="0.25">
      <c r="G4456" s="1">
        <v>43027</v>
      </c>
      <c r="H4456">
        <v>1.3625</v>
      </c>
    </row>
    <row r="4457" spans="7:8" x14ac:dyDescent="0.25">
      <c r="G4457" s="1">
        <v>43028</v>
      </c>
      <c r="H4457">
        <v>1.36476</v>
      </c>
    </row>
    <row r="4458" spans="7:8" x14ac:dyDescent="0.25">
      <c r="G4458" s="1">
        <v>43031</v>
      </c>
      <c r="H4458">
        <v>1.3674200000000001</v>
      </c>
    </row>
    <row r="4459" spans="7:8" x14ac:dyDescent="0.25">
      <c r="G4459" s="1">
        <v>43032</v>
      </c>
      <c r="H4459">
        <v>1.3706400000000001</v>
      </c>
    </row>
    <row r="4460" spans="7:8" x14ac:dyDescent="0.25">
      <c r="G4460" s="1">
        <v>43033</v>
      </c>
      <c r="H4460">
        <v>1.37446</v>
      </c>
    </row>
    <row r="4461" spans="7:8" x14ac:dyDescent="0.25">
      <c r="G4461" s="1">
        <v>43034</v>
      </c>
      <c r="H4461">
        <v>1.3779600000000001</v>
      </c>
    </row>
    <row r="4462" spans="7:8" x14ac:dyDescent="0.25">
      <c r="G4462" s="1">
        <v>43035</v>
      </c>
      <c r="H4462">
        <v>1.38009</v>
      </c>
    </row>
    <row r="4463" spans="7:8" x14ac:dyDescent="0.25">
      <c r="G4463" s="1">
        <v>43038</v>
      </c>
      <c r="H4463">
        <v>1.3767799999999999</v>
      </c>
    </row>
    <row r="4464" spans="7:8" x14ac:dyDescent="0.25">
      <c r="G4464" s="1">
        <v>43039</v>
      </c>
      <c r="H4464">
        <v>1.3812199999999999</v>
      </c>
    </row>
    <row r="4465" spans="7:8" x14ac:dyDescent="0.25">
      <c r="G4465" s="1">
        <v>43040</v>
      </c>
      <c r="H4465">
        <v>1.38483</v>
      </c>
    </row>
    <row r="4466" spans="7:8" x14ac:dyDescent="0.25">
      <c r="G4466" s="1">
        <v>43041</v>
      </c>
      <c r="H4466">
        <v>1.3913899999999999</v>
      </c>
    </row>
    <row r="4467" spans="7:8" x14ac:dyDescent="0.25">
      <c r="G4467" s="1">
        <v>43042</v>
      </c>
      <c r="H4467">
        <v>1.39194</v>
      </c>
    </row>
    <row r="4468" spans="7:8" x14ac:dyDescent="0.25">
      <c r="G4468" s="1">
        <v>43045</v>
      </c>
      <c r="H4468">
        <v>1.39703</v>
      </c>
    </row>
    <row r="4469" spans="7:8" x14ac:dyDescent="0.25">
      <c r="G4469" s="1">
        <v>43046</v>
      </c>
      <c r="H4469">
        <v>1.4025799999999999</v>
      </c>
    </row>
    <row r="4470" spans="7:8" x14ac:dyDescent="0.25">
      <c r="G4470" s="1">
        <v>43047</v>
      </c>
      <c r="H4470">
        <v>1.40981</v>
      </c>
    </row>
    <row r="4471" spans="7:8" x14ac:dyDescent="0.25">
      <c r="G4471" s="1">
        <v>43048</v>
      </c>
      <c r="H4471">
        <v>1.41289</v>
      </c>
    </row>
    <row r="4472" spans="7:8" x14ac:dyDescent="0.25">
      <c r="G4472" s="1">
        <v>43049</v>
      </c>
      <c r="H4472">
        <v>1.41289</v>
      </c>
    </row>
    <row r="4473" spans="7:8" x14ac:dyDescent="0.25">
      <c r="G4473" s="1">
        <v>43052</v>
      </c>
      <c r="H4473">
        <v>1.4158599999999999</v>
      </c>
    </row>
    <row r="4474" spans="7:8" x14ac:dyDescent="0.25">
      <c r="G4474" s="1">
        <v>43053</v>
      </c>
      <c r="H4474">
        <v>1.41899</v>
      </c>
    </row>
    <row r="4475" spans="7:8" x14ac:dyDescent="0.25">
      <c r="G4475" s="1">
        <v>43054</v>
      </c>
      <c r="H4475">
        <v>1.4218999999999999</v>
      </c>
    </row>
    <row r="4476" spans="7:8" x14ac:dyDescent="0.25">
      <c r="G4476" s="1">
        <v>43055</v>
      </c>
      <c r="H4476">
        <v>1.43567</v>
      </c>
    </row>
    <row r="4477" spans="7:8" x14ac:dyDescent="0.25">
      <c r="G4477" s="1">
        <v>43056</v>
      </c>
      <c r="H4477">
        <v>1.4406699999999999</v>
      </c>
    </row>
    <row r="4478" spans="7:8" x14ac:dyDescent="0.25">
      <c r="G4478" s="1">
        <v>43059</v>
      </c>
      <c r="H4478">
        <v>1.44594</v>
      </c>
    </row>
    <row r="4479" spans="7:8" x14ac:dyDescent="0.25">
      <c r="G4479" s="1">
        <v>43060</v>
      </c>
      <c r="H4479">
        <v>1.454</v>
      </c>
    </row>
    <row r="4480" spans="7:8" x14ac:dyDescent="0.25">
      <c r="G4480" s="1">
        <v>43061</v>
      </c>
      <c r="H4480">
        <v>1.4623299999999999</v>
      </c>
    </row>
    <row r="4481" spans="7:8" x14ac:dyDescent="0.25">
      <c r="G4481" s="1">
        <v>43063</v>
      </c>
      <c r="H4481">
        <v>1.46763</v>
      </c>
    </row>
    <row r="4482" spans="7:8" x14ac:dyDescent="0.25">
      <c r="G4482" s="1">
        <v>43066</v>
      </c>
      <c r="H4482">
        <v>1.47725</v>
      </c>
    </row>
    <row r="4483" spans="7:8" x14ac:dyDescent="0.25">
      <c r="G4483" s="1">
        <v>43067</v>
      </c>
      <c r="H4483">
        <v>1.47882</v>
      </c>
    </row>
    <row r="4484" spans="7:8" x14ac:dyDescent="0.25">
      <c r="G4484" s="1">
        <v>43068</v>
      </c>
      <c r="H4484">
        <v>1.4806299999999999</v>
      </c>
    </row>
    <row r="4485" spans="7:8" x14ac:dyDescent="0.25">
      <c r="G4485" s="1">
        <v>43069</v>
      </c>
      <c r="H4485">
        <v>1.4873799999999999</v>
      </c>
    </row>
    <row r="4486" spans="7:8" x14ac:dyDescent="0.25">
      <c r="G4486" s="1">
        <v>43070</v>
      </c>
      <c r="H4486">
        <v>1.4946299999999999</v>
      </c>
    </row>
    <row r="4487" spans="7:8" x14ac:dyDescent="0.25">
      <c r="G4487" s="1">
        <v>43073</v>
      </c>
      <c r="H4487">
        <v>1.5084900000000001</v>
      </c>
    </row>
    <row r="4488" spans="7:8" x14ac:dyDescent="0.25">
      <c r="G4488" s="1">
        <v>43074</v>
      </c>
      <c r="H4488">
        <v>1.51532</v>
      </c>
    </row>
    <row r="4489" spans="7:8" x14ac:dyDescent="0.25">
      <c r="G4489" s="1">
        <v>43075</v>
      </c>
      <c r="H4489">
        <v>1.5226299999999999</v>
      </c>
    </row>
    <row r="4490" spans="7:8" x14ac:dyDescent="0.25">
      <c r="G4490" s="1">
        <v>43076</v>
      </c>
      <c r="H4490">
        <v>1.53606</v>
      </c>
    </row>
    <row r="4491" spans="7:8" x14ac:dyDescent="0.25">
      <c r="G4491" s="1">
        <v>43077</v>
      </c>
      <c r="H4491">
        <v>1.54878</v>
      </c>
    </row>
    <row r="4492" spans="7:8" x14ac:dyDescent="0.25">
      <c r="G4492" s="1">
        <v>43080</v>
      </c>
      <c r="H4492">
        <v>1.5634699999999999</v>
      </c>
    </row>
    <row r="4493" spans="7:8" x14ac:dyDescent="0.25">
      <c r="G4493" s="1">
        <v>43081</v>
      </c>
      <c r="H4493">
        <v>1.57352</v>
      </c>
    </row>
    <row r="4494" spans="7:8" x14ac:dyDescent="0.25">
      <c r="G4494" s="1">
        <v>43082</v>
      </c>
      <c r="H4494">
        <v>1.58849</v>
      </c>
    </row>
    <row r="4495" spans="7:8" x14ac:dyDescent="0.25">
      <c r="G4495" s="1">
        <v>43083</v>
      </c>
      <c r="H4495">
        <v>1.60042</v>
      </c>
    </row>
    <row r="4496" spans="7:8" x14ac:dyDescent="0.25">
      <c r="G4496" s="1">
        <v>43084</v>
      </c>
      <c r="H4496">
        <v>1.61331</v>
      </c>
    </row>
    <row r="4497" spans="7:8" x14ac:dyDescent="0.25">
      <c r="G4497" s="1">
        <v>43087</v>
      </c>
      <c r="H4497">
        <v>1.62548</v>
      </c>
    </row>
    <row r="4498" spans="7:8" x14ac:dyDescent="0.25">
      <c r="G4498" s="1">
        <v>43088</v>
      </c>
      <c r="H4498">
        <v>1.6420300000000001</v>
      </c>
    </row>
    <row r="4499" spans="7:8" x14ac:dyDescent="0.25">
      <c r="G4499" s="1">
        <v>43089</v>
      </c>
      <c r="H4499">
        <v>1.6579299999999999</v>
      </c>
    </row>
    <row r="4500" spans="7:8" x14ac:dyDescent="0.25">
      <c r="G4500" s="1">
        <v>43090</v>
      </c>
      <c r="H4500">
        <v>1.6746399999999999</v>
      </c>
    </row>
    <row r="4501" spans="7:8" x14ac:dyDescent="0.25">
      <c r="G4501" s="1">
        <v>43091</v>
      </c>
      <c r="H4501">
        <v>1.68577</v>
      </c>
    </row>
    <row r="4502" spans="7:8" x14ac:dyDescent="0.25">
      <c r="G4502" s="1">
        <v>43095</v>
      </c>
      <c r="H4502">
        <v>1.68577</v>
      </c>
    </row>
    <row r="4503" spans="7:8" x14ac:dyDescent="0.25">
      <c r="G4503" s="1">
        <v>43096</v>
      </c>
      <c r="H4503">
        <v>1.69339</v>
      </c>
    </row>
    <row r="4504" spans="7:8" x14ac:dyDescent="0.25">
      <c r="G4504" s="1">
        <v>43097</v>
      </c>
      <c r="H4504">
        <v>1.69465</v>
      </c>
    </row>
    <row r="4505" spans="7:8" x14ac:dyDescent="0.25">
      <c r="G4505" s="1">
        <v>43098</v>
      </c>
      <c r="H4505">
        <v>1.69428</v>
      </c>
    </row>
    <row r="4506" spans="7:8" x14ac:dyDescent="0.25">
      <c r="G4506" s="1">
        <v>43102</v>
      </c>
      <c r="H4506">
        <v>1.69693</v>
      </c>
    </row>
    <row r="4507" spans="7:8" x14ac:dyDescent="0.25">
      <c r="G4507" s="1">
        <v>43103</v>
      </c>
      <c r="H4507">
        <v>1.6959299999999999</v>
      </c>
    </row>
    <row r="4508" spans="7:8" x14ac:dyDescent="0.25">
      <c r="G4508" s="1">
        <v>43104</v>
      </c>
      <c r="H4508">
        <v>1.70381</v>
      </c>
    </row>
    <row r="4509" spans="7:8" x14ac:dyDescent="0.25">
      <c r="G4509" s="1">
        <v>43105</v>
      </c>
      <c r="H4509">
        <v>1.7039299999999999</v>
      </c>
    </row>
    <row r="4510" spans="7:8" x14ac:dyDescent="0.25">
      <c r="G4510" s="1">
        <v>43108</v>
      </c>
      <c r="H4510">
        <v>1.7080199999999901</v>
      </c>
    </row>
    <row r="4511" spans="7:8" x14ac:dyDescent="0.25">
      <c r="G4511" s="1">
        <v>43109</v>
      </c>
      <c r="H4511">
        <v>1.7045699999999999</v>
      </c>
    </row>
    <row r="4512" spans="7:8" x14ac:dyDescent="0.25">
      <c r="G4512" s="1">
        <v>43110</v>
      </c>
      <c r="H4512">
        <v>1.7091099999999999</v>
      </c>
    </row>
    <row r="4513" spans="7:8" x14ac:dyDescent="0.25">
      <c r="G4513" s="1">
        <v>43111</v>
      </c>
      <c r="H4513">
        <v>1.7201900000000001</v>
      </c>
    </row>
    <row r="4514" spans="7:8" x14ac:dyDescent="0.25">
      <c r="G4514" s="1">
        <v>43112</v>
      </c>
      <c r="H4514">
        <v>1.7215199999999999</v>
      </c>
    </row>
    <row r="4515" spans="7:8" x14ac:dyDescent="0.25">
      <c r="G4515" s="1">
        <v>43116</v>
      </c>
      <c r="H4515">
        <v>1.7340800000000001</v>
      </c>
    </row>
    <row r="4516" spans="7:8" x14ac:dyDescent="0.25">
      <c r="G4516" s="1">
        <v>43117</v>
      </c>
      <c r="H4516">
        <v>1.7391799999999999</v>
      </c>
    </row>
    <row r="4517" spans="7:8" x14ac:dyDescent="0.25">
      <c r="G4517" s="1">
        <v>43118</v>
      </c>
      <c r="H4517">
        <v>1.7446999999999999</v>
      </c>
    </row>
    <row r="4518" spans="7:8" x14ac:dyDescent="0.25">
      <c r="G4518" s="1">
        <v>43119</v>
      </c>
      <c r="H4518">
        <v>1.74447</v>
      </c>
    </row>
    <row r="4519" spans="7:8" x14ac:dyDescent="0.25">
      <c r="G4519" s="1">
        <v>43122</v>
      </c>
      <c r="H4519">
        <v>1.7412999999999901</v>
      </c>
    </row>
    <row r="4520" spans="7:8" x14ac:dyDescent="0.25">
      <c r="G4520" s="1">
        <v>43123</v>
      </c>
      <c r="H4520">
        <v>1.7452000000000001</v>
      </c>
    </row>
    <row r="4521" spans="7:8" x14ac:dyDescent="0.25">
      <c r="G4521" s="1">
        <v>43124</v>
      </c>
      <c r="H4521">
        <v>1.7524599999999999</v>
      </c>
    </row>
    <row r="4522" spans="7:8" x14ac:dyDescent="0.25">
      <c r="G4522" s="1">
        <v>43125</v>
      </c>
      <c r="H4522">
        <v>1.76031</v>
      </c>
    </row>
    <row r="4523" spans="7:8" x14ac:dyDescent="0.25">
      <c r="G4523" s="1">
        <v>43126</v>
      </c>
      <c r="H4523">
        <v>1.7668999999999999</v>
      </c>
    </row>
    <row r="4524" spans="7:8" x14ac:dyDescent="0.25">
      <c r="G4524" s="1">
        <v>43129</v>
      </c>
      <c r="H4524">
        <v>1.7722500000000001</v>
      </c>
    </row>
    <row r="4525" spans="7:8" x14ac:dyDescent="0.25">
      <c r="G4525" s="1">
        <v>43130</v>
      </c>
      <c r="H4525">
        <v>1.7734000000000001</v>
      </c>
    </row>
    <row r="4526" spans="7:8" x14ac:dyDescent="0.25">
      <c r="G4526" s="1">
        <v>43131</v>
      </c>
      <c r="H4526">
        <v>1.7777699999999901</v>
      </c>
    </row>
    <row r="4527" spans="7:8" x14ac:dyDescent="0.25">
      <c r="G4527" s="1">
        <v>43132</v>
      </c>
      <c r="H4527">
        <v>1.78698</v>
      </c>
    </row>
    <row r="4528" spans="7:8" x14ac:dyDescent="0.25">
      <c r="G4528" s="1">
        <v>43133</v>
      </c>
      <c r="H4528">
        <v>1.7890200000000001</v>
      </c>
    </row>
    <row r="4529" spans="7:8" x14ac:dyDescent="0.25">
      <c r="G4529" s="1">
        <v>43136</v>
      </c>
      <c r="H4529">
        <v>1.79345</v>
      </c>
    </row>
    <row r="4530" spans="7:8" x14ac:dyDescent="0.25">
      <c r="G4530" s="1">
        <v>43137</v>
      </c>
      <c r="H4530">
        <v>1.7907</v>
      </c>
    </row>
    <row r="4531" spans="7:8" x14ac:dyDescent="0.25">
      <c r="G4531" s="1">
        <v>43138</v>
      </c>
      <c r="H4531">
        <v>1.79989</v>
      </c>
    </row>
    <row r="4532" spans="7:8" x14ac:dyDescent="0.25">
      <c r="G4532" s="1">
        <v>43139</v>
      </c>
      <c r="H4532">
        <v>1.8105</v>
      </c>
    </row>
    <row r="4533" spans="7:8" x14ac:dyDescent="0.25">
      <c r="G4533" s="1">
        <v>43140</v>
      </c>
      <c r="H4533">
        <v>1.8199999999999901</v>
      </c>
    </row>
    <row r="4534" spans="7:8" x14ac:dyDescent="0.25">
      <c r="G4534" s="1">
        <v>43143</v>
      </c>
      <c r="H4534">
        <v>1.83338</v>
      </c>
    </row>
    <row r="4535" spans="7:8" x14ac:dyDescent="0.25">
      <c r="G4535" s="1">
        <v>43144</v>
      </c>
      <c r="H4535">
        <v>1.8387500000000001</v>
      </c>
    </row>
    <row r="4536" spans="7:8" x14ac:dyDescent="0.25">
      <c r="G4536" s="1">
        <v>43145</v>
      </c>
      <c r="H4536">
        <v>1.85</v>
      </c>
    </row>
    <row r="4537" spans="7:8" x14ac:dyDescent="0.25">
      <c r="G4537" s="1">
        <v>43146</v>
      </c>
      <c r="H4537">
        <v>1.8725000000000001</v>
      </c>
    </row>
    <row r="4538" spans="7:8" x14ac:dyDescent="0.25">
      <c r="G4538" s="1">
        <v>43147</v>
      </c>
      <c r="H4538">
        <v>1.8849399999999901</v>
      </c>
    </row>
    <row r="4539" spans="7:8" x14ac:dyDescent="0.25">
      <c r="G4539" s="1">
        <v>43151</v>
      </c>
      <c r="H4539">
        <v>1.90394</v>
      </c>
    </row>
    <row r="4540" spans="7:8" x14ac:dyDescent="0.25">
      <c r="G4540" s="1">
        <v>43152</v>
      </c>
      <c r="H4540">
        <v>1.9197500000000001</v>
      </c>
    </row>
    <row r="4541" spans="7:8" x14ac:dyDescent="0.25">
      <c r="G4541" s="1">
        <v>43153</v>
      </c>
      <c r="H4541">
        <v>1.94363</v>
      </c>
    </row>
    <row r="4542" spans="7:8" x14ac:dyDescent="0.25">
      <c r="G4542" s="1">
        <v>43154</v>
      </c>
      <c r="H4542">
        <v>1.95625</v>
      </c>
    </row>
    <row r="4543" spans="7:8" x14ac:dyDescent="0.25">
      <c r="G4543" s="1">
        <v>43157</v>
      </c>
      <c r="H4543">
        <v>1.9841899999999999</v>
      </c>
    </row>
    <row r="4544" spans="7:8" x14ac:dyDescent="0.25">
      <c r="G4544" s="1">
        <v>43158</v>
      </c>
      <c r="H4544">
        <v>2.0062500000000001</v>
      </c>
    </row>
    <row r="4545" spans="7:8" x14ac:dyDescent="0.25">
      <c r="G4545" s="1">
        <v>43159</v>
      </c>
      <c r="H4545">
        <v>2.0171899999999998</v>
      </c>
    </row>
    <row r="4546" spans="7:8" x14ac:dyDescent="0.25">
      <c r="G4546" s="1">
        <v>43160</v>
      </c>
      <c r="H4546">
        <v>2.0245700000000002</v>
      </c>
    </row>
    <row r="4547" spans="7:8" x14ac:dyDescent="0.25">
      <c r="G4547" s="1">
        <v>43161</v>
      </c>
      <c r="H4547">
        <v>2.0251899999999998</v>
      </c>
    </row>
    <row r="4548" spans="7:8" x14ac:dyDescent="0.25">
      <c r="G4548" s="1">
        <v>43164</v>
      </c>
      <c r="H4548">
        <v>2.0348999999999999</v>
      </c>
    </row>
    <row r="4549" spans="7:8" x14ac:dyDescent="0.25">
      <c r="G4549" s="1">
        <v>43165</v>
      </c>
      <c r="H4549">
        <v>2.0472800000000002</v>
      </c>
    </row>
    <row r="4550" spans="7:8" x14ac:dyDescent="0.25">
      <c r="G4550" s="1">
        <v>43166</v>
      </c>
      <c r="H4550">
        <v>2.0572499999999998</v>
      </c>
    </row>
    <row r="4551" spans="7:8" x14ac:dyDescent="0.25">
      <c r="G4551" s="1">
        <v>43167</v>
      </c>
      <c r="H4551">
        <v>2.0714000000000001</v>
      </c>
    </row>
    <row r="4552" spans="7:8" x14ac:dyDescent="0.25">
      <c r="G4552" s="1">
        <v>43168</v>
      </c>
      <c r="H4552">
        <v>2.0887500000000001</v>
      </c>
    </row>
    <row r="4553" spans="7:8" x14ac:dyDescent="0.25">
      <c r="G4553" s="1">
        <v>43171</v>
      </c>
      <c r="H4553">
        <v>2.1068799999999999</v>
      </c>
    </row>
    <row r="4554" spans="7:8" x14ac:dyDescent="0.25">
      <c r="G4554" s="1">
        <v>43172</v>
      </c>
      <c r="H4554">
        <v>2.1244999999999998</v>
      </c>
    </row>
    <row r="4555" spans="7:8" x14ac:dyDescent="0.25">
      <c r="G4555" s="1">
        <v>43173</v>
      </c>
      <c r="H4555">
        <v>2.145</v>
      </c>
    </row>
    <row r="4556" spans="7:8" x14ac:dyDescent="0.25">
      <c r="G4556" s="1">
        <v>43174</v>
      </c>
      <c r="H4556">
        <v>2.1775000000000002</v>
      </c>
    </row>
    <row r="4557" spans="7:8" x14ac:dyDescent="0.25">
      <c r="G4557" s="1">
        <v>43175</v>
      </c>
      <c r="H4557">
        <v>2.2017500000000001</v>
      </c>
    </row>
    <row r="4558" spans="7:8" x14ac:dyDescent="0.25">
      <c r="G4558" s="1">
        <v>43178</v>
      </c>
      <c r="H4558">
        <v>2.2224900000000001</v>
      </c>
    </row>
    <row r="4559" spans="7:8" x14ac:dyDescent="0.25">
      <c r="G4559" s="1">
        <v>43179</v>
      </c>
      <c r="H4559">
        <v>2.2481399999999998</v>
      </c>
    </row>
    <row r="4560" spans="7:8" x14ac:dyDescent="0.25">
      <c r="G4560" s="1">
        <v>43180</v>
      </c>
      <c r="H4560">
        <v>2.27108</v>
      </c>
    </row>
    <row r="4561" spans="7:8" x14ac:dyDescent="0.25">
      <c r="G4561" s="1">
        <v>43181</v>
      </c>
      <c r="H4561">
        <v>2.2855699999999999</v>
      </c>
    </row>
    <row r="4562" spans="7:8" x14ac:dyDescent="0.25">
      <c r="G4562" s="1">
        <v>43182</v>
      </c>
      <c r="H4562">
        <v>2.29155</v>
      </c>
    </row>
    <row r="4563" spans="7:8" x14ac:dyDescent="0.25">
      <c r="G4563" s="1">
        <v>43185</v>
      </c>
      <c r="H4563">
        <v>2.2949600000000001</v>
      </c>
    </row>
    <row r="4564" spans="7:8" x14ac:dyDescent="0.25">
      <c r="G4564" s="1">
        <v>43186</v>
      </c>
      <c r="H4564">
        <v>2.302</v>
      </c>
    </row>
    <row r="4565" spans="7:8" x14ac:dyDescent="0.25">
      <c r="G4565" s="1">
        <v>43187</v>
      </c>
      <c r="H4565">
        <v>2.3079999999999998</v>
      </c>
    </row>
    <row r="4566" spans="7:8" x14ac:dyDescent="0.25">
      <c r="G4566" s="1">
        <v>43188</v>
      </c>
      <c r="H4566">
        <v>2.31175</v>
      </c>
    </row>
    <row r="4567" spans="7:8" x14ac:dyDescent="0.25">
      <c r="G4567" s="1">
        <v>43192</v>
      </c>
      <c r="H4567">
        <v>2.31175</v>
      </c>
    </row>
    <row r="4568" spans="7:8" x14ac:dyDescent="0.25">
      <c r="G4568" s="1">
        <v>43193</v>
      </c>
      <c r="H4568">
        <v>2.32084</v>
      </c>
    </row>
    <row r="4569" spans="7:8" x14ac:dyDescent="0.25">
      <c r="G4569" s="1">
        <v>43194</v>
      </c>
      <c r="H4569">
        <v>2.3246099999999998</v>
      </c>
    </row>
    <row r="4570" spans="7:8" x14ac:dyDescent="0.25">
      <c r="G4570" s="1">
        <v>43195</v>
      </c>
      <c r="H4570">
        <v>2.3306300000000002</v>
      </c>
    </row>
    <row r="4571" spans="7:8" x14ac:dyDescent="0.25">
      <c r="G4571" s="1">
        <v>43196</v>
      </c>
      <c r="H4571">
        <v>2.3374600000000001</v>
      </c>
    </row>
    <row r="4572" spans="7:8" x14ac:dyDescent="0.25">
      <c r="G4572" s="1">
        <v>43199</v>
      </c>
      <c r="H4572">
        <v>2.3372999999999999</v>
      </c>
    </row>
    <row r="4573" spans="7:8" x14ac:dyDescent="0.25">
      <c r="G4573" s="1">
        <v>43200</v>
      </c>
      <c r="H4573">
        <v>2.3390300000000002</v>
      </c>
    </row>
    <row r="4574" spans="7:8" x14ac:dyDescent="0.25">
      <c r="G4574" s="1">
        <v>43201</v>
      </c>
      <c r="H4574">
        <v>2.3416299999999999</v>
      </c>
    </row>
    <row r="4575" spans="7:8" x14ac:dyDescent="0.25">
      <c r="G4575" s="1">
        <v>43202</v>
      </c>
      <c r="H4575">
        <v>2.3476900000000001</v>
      </c>
    </row>
    <row r="4576" spans="7:8" x14ac:dyDescent="0.25">
      <c r="G4576" s="1">
        <v>43203</v>
      </c>
      <c r="H4576">
        <v>2.3528099999999998</v>
      </c>
    </row>
    <row r="4577" spans="7:8" x14ac:dyDescent="0.25">
      <c r="G4577" s="1">
        <v>43206</v>
      </c>
      <c r="H4577">
        <v>2.3550900000000001</v>
      </c>
    </row>
    <row r="4578" spans="7:8" x14ac:dyDescent="0.25">
      <c r="G4578" s="1">
        <v>43207</v>
      </c>
      <c r="H4578">
        <v>2.3553899999999999</v>
      </c>
    </row>
    <row r="4579" spans="7:8" x14ac:dyDescent="0.25">
      <c r="G4579" s="1">
        <v>43208</v>
      </c>
      <c r="H4579">
        <v>2.35866</v>
      </c>
    </row>
    <row r="4580" spans="7:8" x14ac:dyDescent="0.25">
      <c r="G4580" s="1">
        <v>43209</v>
      </c>
      <c r="H4580">
        <v>2.3615599999999999</v>
      </c>
    </row>
    <row r="4581" spans="7:8" x14ac:dyDescent="0.25">
      <c r="G4581" s="1">
        <v>43210</v>
      </c>
      <c r="H4581">
        <v>2.3592300000000002</v>
      </c>
    </row>
    <row r="4582" spans="7:8" x14ac:dyDescent="0.25">
      <c r="G4582" s="1">
        <v>43213</v>
      </c>
      <c r="H4582">
        <v>2.35954</v>
      </c>
    </row>
    <row r="4583" spans="7:8" x14ac:dyDescent="0.25">
      <c r="G4583" s="1">
        <v>43214</v>
      </c>
      <c r="H4583">
        <v>2.3616700000000002</v>
      </c>
    </row>
    <row r="4584" spans="7:8" x14ac:dyDescent="0.25">
      <c r="G4584" s="1">
        <v>43215</v>
      </c>
      <c r="H4584">
        <v>2.3656100000000002</v>
      </c>
    </row>
    <row r="4585" spans="7:8" x14ac:dyDescent="0.25">
      <c r="G4585" s="1">
        <v>43216</v>
      </c>
      <c r="H4585">
        <v>2.3587799999999999</v>
      </c>
    </row>
    <row r="4586" spans="7:8" x14ac:dyDescent="0.25">
      <c r="G4586" s="1">
        <v>43217</v>
      </c>
      <c r="H4586">
        <v>2.35805</v>
      </c>
    </row>
    <row r="4587" spans="7:8" x14ac:dyDescent="0.25">
      <c r="G4587" s="1">
        <v>43220</v>
      </c>
      <c r="H4587">
        <v>2.36294</v>
      </c>
    </row>
    <row r="4588" spans="7:8" x14ac:dyDescent="0.25">
      <c r="G4588" s="1">
        <v>43221</v>
      </c>
      <c r="H4588">
        <v>2.3537499999999998</v>
      </c>
    </row>
    <row r="4589" spans="7:8" x14ac:dyDescent="0.25">
      <c r="G4589" s="1">
        <v>43222</v>
      </c>
      <c r="H4589">
        <v>2.36294</v>
      </c>
    </row>
    <row r="4590" spans="7:8" x14ac:dyDescent="0.25">
      <c r="G4590" s="1">
        <v>43223</v>
      </c>
      <c r="H4590">
        <v>2.36313</v>
      </c>
    </row>
    <row r="4591" spans="7:8" x14ac:dyDescent="0.25">
      <c r="G4591" s="1">
        <v>43224</v>
      </c>
      <c r="H4591">
        <v>2.3690600000000002</v>
      </c>
    </row>
    <row r="4592" spans="7:8" x14ac:dyDescent="0.25">
      <c r="G4592" s="1">
        <v>43227</v>
      </c>
      <c r="H4592">
        <v>2.3690600000000002</v>
      </c>
    </row>
    <row r="4593" spans="7:8" x14ac:dyDescent="0.25">
      <c r="G4593" s="1">
        <v>43228</v>
      </c>
      <c r="H4593">
        <v>2.3525</v>
      </c>
    </row>
    <row r="4594" spans="7:8" x14ac:dyDescent="0.25">
      <c r="G4594" s="1">
        <v>43229</v>
      </c>
      <c r="H4594">
        <v>2.35575</v>
      </c>
    </row>
    <row r="4595" spans="7:8" x14ac:dyDescent="0.25">
      <c r="G4595" s="1">
        <v>43230</v>
      </c>
      <c r="H4595">
        <v>2.355</v>
      </c>
    </row>
    <row r="4596" spans="7:8" x14ac:dyDescent="0.25">
      <c r="G4596" s="1">
        <v>43231</v>
      </c>
      <c r="H4596">
        <v>2.3424999999999998</v>
      </c>
    </row>
    <row r="4597" spans="7:8" x14ac:dyDescent="0.25">
      <c r="G4597" s="1">
        <v>43234</v>
      </c>
      <c r="H4597">
        <v>2.33</v>
      </c>
    </row>
    <row r="4598" spans="7:8" x14ac:dyDescent="0.25">
      <c r="G4598" s="1">
        <v>43235</v>
      </c>
      <c r="H4598">
        <v>2.32063</v>
      </c>
    </row>
    <row r="4599" spans="7:8" x14ac:dyDescent="0.25">
      <c r="G4599" s="1">
        <v>43236</v>
      </c>
      <c r="H4599">
        <v>2.3256299999999999</v>
      </c>
    </row>
    <row r="4600" spans="7:8" x14ac:dyDescent="0.25">
      <c r="G4600" s="1">
        <v>43237</v>
      </c>
      <c r="H4600">
        <v>2.3312499999999998</v>
      </c>
    </row>
    <row r="4601" spans="7:8" x14ac:dyDescent="0.25">
      <c r="G4601" s="1">
        <v>43238</v>
      </c>
      <c r="H4601">
        <v>2.32938</v>
      </c>
    </row>
    <row r="4602" spans="7:8" x14ac:dyDescent="0.25">
      <c r="G4602" s="1">
        <v>43241</v>
      </c>
      <c r="H4602">
        <v>2.33</v>
      </c>
    </row>
    <row r="4603" spans="7:8" x14ac:dyDescent="0.25">
      <c r="G4603" s="1">
        <v>43242</v>
      </c>
      <c r="H4603">
        <v>2.33</v>
      </c>
    </row>
    <row r="4604" spans="7:8" x14ac:dyDescent="0.25">
      <c r="G4604" s="1">
        <v>43243</v>
      </c>
      <c r="H4604">
        <v>2.33</v>
      </c>
    </row>
    <row r="4605" spans="7:8" x14ac:dyDescent="0.25">
      <c r="G4605" s="1">
        <v>43244</v>
      </c>
      <c r="H4605">
        <v>2.31937999999999</v>
      </c>
    </row>
    <row r="4606" spans="7:8" x14ac:dyDescent="0.25">
      <c r="G4606" s="1">
        <v>43245</v>
      </c>
      <c r="H4606">
        <v>2.31813</v>
      </c>
    </row>
    <row r="4607" spans="7:8" x14ac:dyDescent="0.25">
      <c r="G4607" s="1">
        <v>43249</v>
      </c>
      <c r="H4607">
        <v>2.3071899999999999</v>
      </c>
    </row>
    <row r="4608" spans="7:8" x14ac:dyDescent="0.25">
      <c r="G4608" s="1">
        <v>43250</v>
      </c>
      <c r="H4608">
        <v>2.3003100000000001</v>
      </c>
    </row>
    <row r="4609" spans="7:8" x14ac:dyDescent="0.25">
      <c r="G4609" s="1">
        <v>43251</v>
      </c>
      <c r="H4609">
        <v>2.32125</v>
      </c>
    </row>
    <row r="4610" spans="7:8" x14ac:dyDescent="0.25">
      <c r="G4610" s="1">
        <v>43252</v>
      </c>
      <c r="H4610">
        <v>2.3178100000000001</v>
      </c>
    </row>
    <row r="4611" spans="7:8" x14ac:dyDescent="0.25">
      <c r="G4611" s="1">
        <v>43255</v>
      </c>
      <c r="H4611">
        <v>2.3138100000000001</v>
      </c>
    </row>
    <row r="4612" spans="7:8" x14ac:dyDescent="0.25">
      <c r="G4612" s="1">
        <v>43256</v>
      </c>
      <c r="H4612">
        <v>2.3191899999999999</v>
      </c>
    </row>
    <row r="4613" spans="7:8" x14ac:dyDescent="0.25">
      <c r="G4613" s="1">
        <v>43257</v>
      </c>
      <c r="H4613">
        <v>2.3208799999999998</v>
      </c>
    </row>
    <row r="4614" spans="7:8" x14ac:dyDescent="0.25">
      <c r="G4614" s="1">
        <v>43258</v>
      </c>
      <c r="H4614">
        <v>2.3271299999999999</v>
      </c>
    </row>
    <row r="4615" spans="7:8" x14ac:dyDescent="0.25">
      <c r="G4615" s="1">
        <v>43259</v>
      </c>
      <c r="H4615">
        <v>2.3263099999999999</v>
      </c>
    </row>
    <row r="4616" spans="7:8" x14ac:dyDescent="0.25">
      <c r="G4616" s="1">
        <v>43262</v>
      </c>
      <c r="H4616">
        <v>2.33263</v>
      </c>
    </row>
    <row r="4617" spans="7:8" x14ac:dyDescent="0.25">
      <c r="G4617" s="1">
        <v>43263</v>
      </c>
      <c r="H4617">
        <v>2.3356300000000001</v>
      </c>
    </row>
    <row r="4618" spans="7:8" x14ac:dyDescent="0.25">
      <c r="G4618" s="1">
        <v>43264</v>
      </c>
      <c r="H4618">
        <v>2.34063</v>
      </c>
    </row>
    <row r="4619" spans="7:8" x14ac:dyDescent="0.25">
      <c r="G4619" s="1">
        <v>43265</v>
      </c>
      <c r="H4619">
        <v>2.3346900000000002</v>
      </c>
    </row>
    <row r="4620" spans="7:8" x14ac:dyDescent="0.25">
      <c r="G4620" s="1">
        <v>43266</v>
      </c>
      <c r="H4620">
        <v>2.3259400000000001</v>
      </c>
    </row>
    <row r="4621" spans="7:8" x14ac:dyDescent="0.25">
      <c r="G4621" s="1">
        <v>43269</v>
      </c>
      <c r="H4621">
        <v>2.3246899999999999</v>
      </c>
    </row>
    <row r="4622" spans="7:8" x14ac:dyDescent="0.25">
      <c r="G4622" s="1">
        <v>43270</v>
      </c>
      <c r="H4622">
        <v>2.3302499999999999</v>
      </c>
    </row>
    <row r="4623" spans="7:8" x14ac:dyDescent="0.25">
      <c r="G4623" s="1">
        <v>43271</v>
      </c>
      <c r="H4623">
        <v>2.33188</v>
      </c>
    </row>
    <row r="4624" spans="7:8" x14ac:dyDescent="0.25">
      <c r="G4624" s="1">
        <v>43272</v>
      </c>
      <c r="H4624">
        <v>2.3350599999999999</v>
      </c>
    </row>
    <row r="4625" spans="7:8" x14ac:dyDescent="0.25">
      <c r="G4625" s="1">
        <v>43273</v>
      </c>
      <c r="H4625">
        <v>2.3388800000000001</v>
      </c>
    </row>
    <row r="4626" spans="7:8" x14ac:dyDescent="0.25">
      <c r="G4626" s="1">
        <v>43276</v>
      </c>
      <c r="H4626">
        <v>2.3370000000000002</v>
      </c>
    </row>
    <row r="4627" spans="7:8" x14ac:dyDescent="0.25">
      <c r="G4627" s="1">
        <v>43277</v>
      </c>
      <c r="H4627">
        <v>2.3356300000000001</v>
      </c>
    </row>
    <row r="4628" spans="7:8" x14ac:dyDescent="0.25">
      <c r="G4628" s="1">
        <v>43278</v>
      </c>
      <c r="H4628">
        <v>2.3343799999999999</v>
      </c>
    </row>
    <row r="4629" spans="7:8" x14ac:dyDescent="0.25">
      <c r="G4629" s="1">
        <v>43279</v>
      </c>
      <c r="H4629">
        <v>2.33738</v>
      </c>
    </row>
    <row r="4630" spans="7:8" x14ac:dyDescent="0.25">
      <c r="G4630" s="1">
        <v>43280</v>
      </c>
      <c r="H4630">
        <v>2.33575</v>
      </c>
    </row>
    <row r="4631" spans="7:8" x14ac:dyDescent="0.25">
      <c r="G4631" s="1">
        <v>43283</v>
      </c>
      <c r="H4631">
        <v>2.3424999999999998</v>
      </c>
    </row>
    <row r="4632" spans="7:8" x14ac:dyDescent="0.25">
      <c r="G4632" s="1">
        <v>43284</v>
      </c>
      <c r="H4632">
        <v>2.33725</v>
      </c>
    </row>
    <row r="4633" spans="7:8" x14ac:dyDescent="0.25">
      <c r="G4633" s="1">
        <v>43286</v>
      </c>
      <c r="H4633">
        <v>2.3386300000000002</v>
      </c>
    </row>
    <row r="4634" spans="7:8" x14ac:dyDescent="0.25">
      <c r="G4634" s="1">
        <v>43287</v>
      </c>
      <c r="H4634">
        <v>2.3314400000000002</v>
      </c>
    </row>
    <row r="4635" spans="7:8" x14ac:dyDescent="0.25">
      <c r="G4635" s="1">
        <v>43290</v>
      </c>
      <c r="H4635">
        <v>2.3331300000000001</v>
      </c>
    </row>
    <row r="4636" spans="7:8" x14ac:dyDescent="0.25">
      <c r="G4636" s="1">
        <v>43291</v>
      </c>
      <c r="H4636">
        <v>2.33744</v>
      </c>
    </row>
    <row r="4637" spans="7:8" x14ac:dyDescent="0.25">
      <c r="G4637" s="1">
        <v>43292</v>
      </c>
      <c r="H4637">
        <v>2.3370000000000002</v>
      </c>
    </row>
    <row r="4638" spans="7:8" x14ac:dyDescent="0.25">
      <c r="G4638" s="1">
        <v>43293</v>
      </c>
      <c r="H4638">
        <v>2.3391899999999999</v>
      </c>
    </row>
    <row r="4639" spans="7:8" x14ac:dyDescent="0.25">
      <c r="G4639" s="1">
        <v>43294</v>
      </c>
      <c r="H4639">
        <v>2.3359999999999999</v>
      </c>
    </row>
    <row r="4640" spans="7:8" x14ac:dyDescent="0.25">
      <c r="G4640" s="1">
        <v>43297</v>
      </c>
      <c r="H4640">
        <v>2.33263</v>
      </c>
    </row>
    <row r="4641" spans="7:8" x14ac:dyDescent="0.25">
      <c r="G4641" s="1">
        <v>43298</v>
      </c>
      <c r="H4641">
        <v>2.3419400000000001</v>
      </c>
    </row>
    <row r="4642" spans="7:8" x14ac:dyDescent="0.25">
      <c r="G4642" s="1">
        <v>43299</v>
      </c>
      <c r="H4642">
        <v>2.3475000000000001</v>
      </c>
    </row>
    <row r="4643" spans="7:8" x14ac:dyDescent="0.25">
      <c r="G4643" s="1">
        <v>43300</v>
      </c>
      <c r="H4643">
        <v>2.3470599999999999</v>
      </c>
    </row>
    <row r="4644" spans="7:8" x14ac:dyDescent="0.25">
      <c r="G4644" s="1">
        <v>43301</v>
      </c>
      <c r="H4644">
        <v>2.3415599999999999</v>
      </c>
    </row>
    <row r="4645" spans="7:8" x14ac:dyDescent="0.25">
      <c r="G4645" s="1">
        <v>43304</v>
      </c>
      <c r="H4645">
        <v>2.33530999999999</v>
      </c>
    </row>
    <row r="4646" spans="7:8" x14ac:dyDescent="0.25">
      <c r="G4646" s="1">
        <v>43305</v>
      </c>
      <c r="H4646">
        <v>2.3348800000000001</v>
      </c>
    </row>
    <row r="4647" spans="7:8" x14ac:dyDescent="0.25">
      <c r="G4647" s="1">
        <v>43306</v>
      </c>
      <c r="H4647">
        <v>2.3368799999999998</v>
      </c>
    </row>
    <row r="4648" spans="7:8" x14ac:dyDescent="0.25">
      <c r="G4648" s="1">
        <v>43307</v>
      </c>
      <c r="H4648">
        <v>2.3388800000000001</v>
      </c>
    </row>
    <row r="4649" spans="7:8" x14ac:dyDescent="0.25">
      <c r="G4649" s="1">
        <v>43308</v>
      </c>
      <c r="H4649">
        <v>2.3423799999999999</v>
      </c>
    </row>
    <row r="4650" spans="7:8" x14ac:dyDescent="0.25">
      <c r="G4650" s="1">
        <v>43311</v>
      </c>
      <c r="H4650">
        <v>2.3431299999999999</v>
      </c>
    </row>
    <row r="4651" spans="7:8" x14ac:dyDescent="0.25">
      <c r="G4651" s="1">
        <v>43312</v>
      </c>
      <c r="H4651">
        <v>2.34856</v>
      </c>
    </row>
    <row r="4652" spans="7:8" x14ac:dyDescent="0.25">
      <c r="G4652" s="1">
        <v>43313</v>
      </c>
      <c r="H4652">
        <v>2.3482500000000002</v>
      </c>
    </row>
    <row r="4653" spans="7:8" x14ac:dyDescent="0.25">
      <c r="G4653" s="1">
        <v>43314</v>
      </c>
      <c r="H4653">
        <v>2.3405</v>
      </c>
    </row>
    <row r="4654" spans="7:8" x14ac:dyDescent="0.25">
      <c r="G4654" s="1">
        <v>43315</v>
      </c>
      <c r="H4654">
        <v>2.343</v>
      </c>
    </row>
    <row r="4655" spans="7:8" x14ac:dyDescent="0.25">
      <c r="G4655" s="1">
        <v>43318</v>
      </c>
      <c r="H4655">
        <v>2.3432499999999998</v>
      </c>
    </row>
    <row r="4656" spans="7:8" x14ac:dyDescent="0.25">
      <c r="G4656" s="1">
        <v>43319</v>
      </c>
      <c r="H4656">
        <v>2.34144</v>
      </c>
    </row>
    <row r="4657" spans="7:8" x14ac:dyDescent="0.25">
      <c r="G4657" s="1">
        <v>43320</v>
      </c>
      <c r="H4657">
        <v>2.3405</v>
      </c>
    </row>
    <row r="4658" spans="7:8" x14ac:dyDescent="0.25">
      <c r="G4658" s="1">
        <v>43321</v>
      </c>
      <c r="H4658">
        <v>2.3380000000000001</v>
      </c>
    </row>
    <row r="4659" spans="7:8" x14ac:dyDescent="0.25">
      <c r="G4659" s="1">
        <v>43322</v>
      </c>
      <c r="H4659">
        <v>2.3192499999999998</v>
      </c>
    </row>
    <row r="4660" spans="7:8" x14ac:dyDescent="0.25">
      <c r="G4660" s="1">
        <v>43325</v>
      </c>
      <c r="H4660">
        <v>2.31374999999999</v>
      </c>
    </row>
    <row r="4661" spans="7:8" x14ac:dyDescent="0.25">
      <c r="G4661" s="1">
        <v>43326</v>
      </c>
      <c r="H4661">
        <v>2.3151899999999999</v>
      </c>
    </row>
    <row r="4662" spans="7:8" x14ac:dyDescent="0.25">
      <c r="G4662" s="1">
        <v>43327</v>
      </c>
      <c r="H4662">
        <v>2.31175</v>
      </c>
    </row>
    <row r="4663" spans="7:8" x14ac:dyDescent="0.25">
      <c r="G4663" s="1">
        <v>43328</v>
      </c>
      <c r="H4663">
        <v>2.3222499999999999</v>
      </c>
    </row>
    <row r="4664" spans="7:8" x14ac:dyDescent="0.25">
      <c r="G4664" s="1">
        <v>43329</v>
      </c>
      <c r="H4664">
        <v>2.3118799999999999</v>
      </c>
    </row>
    <row r="4665" spans="7:8" x14ac:dyDescent="0.25">
      <c r="G4665" s="1">
        <v>43332</v>
      </c>
      <c r="H4665">
        <v>2.3096299999999998</v>
      </c>
    </row>
    <row r="4666" spans="7:8" x14ac:dyDescent="0.25">
      <c r="G4666" s="1">
        <v>43333</v>
      </c>
      <c r="H4666">
        <v>2.3102499999999999</v>
      </c>
    </row>
    <row r="4667" spans="7:8" x14ac:dyDescent="0.25">
      <c r="G4667" s="1">
        <v>43334</v>
      </c>
      <c r="H4667">
        <v>2.31175</v>
      </c>
    </row>
    <row r="4668" spans="7:8" x14ac:dyDescent="0.25">
      <c r="G4668" s="1">
        <v>43335</v>
      </c>
      <c r="H4668">
        <v>2.31137999999999</v>
      </c>
    </row>
    <row r="4669" spans="7:8" x14ac:dyDescent="0.25">
      <c r="G4669" s="1">
        <v>43336</v>
      </c>
      <c r="H4669">
        <v>2.31725</v>
      </c>
    </row>
    <row r="4670" spans="7:8" x14ac:dyDescent="0.25">
      <c r="G4670" s="1">
        <v>43339</v>
      </c>
      <c r="H4670">
        <v>2.31725</v>
      </c>
    </row>
    <row r="4671" spans="7:8" x14ac:dyDescent="0.25">
      <c r="G4671" s="1">
        <v>43340</v>
      </c>
      <c r="H4671">
        <v>2.3147500000000001</v>
      </c>
    </row>
    <row r="4672" spans="7:8" x14ac:dyDescent="0.25">
      <c r="G4672" s="1">
        <v>43341</v>
      </c>
      <c r="H4672">
        <v>2.31263</v>
      </c>
    </row>
    <row r="4673" spans="7:10" x14ac:dyDescent="0.25">
      <c r="G4673" s="1">
        <v>43342</v>
      </c>
      <c r="H4673">
        <v>2.32125</v>
      </c>
    </row>
    <row r="4674" spans="7:10" x14ac:dyDescent="0.25">
      <c r="G4674" s="1">
        <v>43343</v>
      </c>
      <c r="H4674">
        <v>2.3207499999999999</v>
      </c>
    </row>
    <row r="4675" spans="7:10" x14ac:dyDescent="0.25">
      <c r="G4675" s="12">
        <v>43346</v>
      </c>
      <c r="H4675" s="11">
        <v>2.3156300000000001</v>
      </c>
      <c r="I4675" s="12"/>
      <c r="J4675" s="11"/>
    </row>
    <row r="4676" spans="7:10" x14ac:dyDescent="0.25">
      <c r="G4676" s="13">
        <v>43347</v>
      </c>
      <c r="H4676" s="11">
        <v>2.3227500000000001</v>
      </c>
      <c r="I4676" s="13"/>
      <c r="J4676" s="11"/>
    </row>
    <row r="4677" spans="7:10" x14ac:dyDescent="0.25">
      <c r="G4677" s="13">
        <v>43348</v>
      </c>
      <c r="H4677" s="11">
        <v>2.3168099999999998</v>
      </c>
      <c r="I4677" s="13"/>
      <c r="J4677" s="11"/>
    </row>
    <row r="4678" spans="7:10" x14ac:dyDescent="0.25">
      <c r="G4678" s="13">
        <v>43349</v>
      </c>
      <c r="H4678" s="11">
        <v>2.3270599999999999</v>
      </c>
      <c r="I4678" s="13"/>
      <c r="J4678" s="11"/>
    </row>
    <row r="4679" spans="7:10" x14ac:dyDescent="0.25">
      <c r="G4679" s="13">
        <v>43350</v>
      </c>
      <c r="H4679" s="11">
        <v>2.3312499999999998</v>
      </c>
      <c r="I4679" s="13"/>
      <c r="J4679" s="11"/>
    </row>
    <row r="4680" spans="7:10" x14ac:dyDescent="0.25">
      <c r="G4680" s="13">
        <v>43353</v>
      </c>
      <c r="H4680" s="11">
        <v>2.3342499999999999</v>
      </c>
      <c r="I4680" s="13"/>
      <c r="J4680" s="11"/>
    </row>
    <row r="4681" spans="7:10" x14ac:dyDescent="0.25">
      <c r="G4681" s="13">
        <v>43354</v>
      </c>
      <c r="H4681" s="11">
        <v>2.3342499999999999</v>
      </c>
      <c r="I4681" s="13"/>
      <c r="J4681" s="11"/>
    </row>
    <row r="4682" spans="7:10" x14ac:dyDescent="0.25">
      <c r="G4682" s="13">
        <v>43355</v>
      </c>
      <c r="H4682" s="11">
        <v>2.3315000000000001</v>
      </c>
      <c r="I4682" s="13"/>
      <c r="J4682" s="11"/>
    </row>
    <row r="4683" spans="7:10" x14ac:dyDescent="0.25">
      <c r="G4683" s="13">
        <v>43356</v>
      </c>
      <c r="H4683" s="11">
        <v>2.33413</v>
      </c>
      <c r="I4683" s="13"/>
      <c r="J4683" s="11"/>
    </row>
    <row r="4684" spans="7:10" x14ac:dyDescent="0.25">
      <c r="G4684" s="13">
        <v>43357</v>
      </c>
      <c r="H4684" s="11">
        <v>2.3371300000000002</v>
      </c>
      <c r="I4684" s="13"/>
      <c r="J4684" s="11"/>
    </row>
    <row r="4685" spans="7:10" x14ac:dyDescent="0.25">
      <c r="G4685" s="13">
        <v>43360</v>
      </c>
      <c r="H4685" s="11">
        <v>2.3387500000000001</v>
      </c>
      <c r="I4685" s="13"/>
      <c r="J4685" s="11"/>
    </row>
    <row r="4686" spans="7:10" x14ac:dyDescent="0.25">
      <c r="G4686" s="13">
        <v>43361</v>
      </c>
      <c r="H4686" s="11">
        <v>2.3374999999999999</v>
      </c>
      <c r="I4686" s="13"/>
      <c r="J4686" s="11"/>
    </row>
    <row r="4687" spans="7:10" x14ac:dyDescent="0.25">
      <c r="G4687" s="13">
        <v>43362</v>
      </c>
      <c r="H4687" s="11">
        <v>2.35338</v>
      </c>
      <c r="I4687" s="13"/>
      <c r="J4687" s="11"/>
    </row>
    <row r="4688" spans="7:10" x14ac:dyDescent="0.25">
      <c r="G4688" s="13">
        <v>43363</v>
      </c>
      <c r="H4688" s="11">
        <v>2.3663799999999999</v>
      </c>
      <c r="I4688" s="13"/>
      <c r="J4688" s="11"/>
    </row>
    <row r="4689" spans="7:10" x14ac:dyDescent="0.25">
      <c r="G4689" s="13">
        <v>43364</v>
      </c>
      <c r="H4689" s="11">
        <v>2.37263</v>
      </c>
      <c r="I4689" s="13"/>
      <c r="J4689" s="11"/>
    </row>
    <row r="4690" spans="7:10" x14ac:dyDescent="0.25">
      <c r="G4690" s="13">
        <v>43367</v>
      </c>
      <c r="H4690" s="11">
        <v>2.3736299999999999</v>
      </c>
      <c r="I4690" s="13"/>
      <c r="J4690" s="11"/>
    </row>
    <row r="4691" spans="7:10" x14ac:dyDescent="0.25">
      <c r="G4691" s="13">
        <v>43368</v>
      </c>
      <c r="H4691" s="11">
        <v>2.3810000000000002</v>
      </c>
      <c r="I4691" s="13"/>
      <c r="J4691" s="11"/>
    </row>
    <row r="4692" spans="7:10" x14ac:dyDescent="0.25">
      <c r="G4692" s="13">
        <v>43369</v>
      </c>
      <c r="H4692" s="11">
        <v>2.3861300000000001</v>
      </c>
      <c r="I4692" s="13"/>
      <c r="J4692" s="11"/>
    </row>
    <row r="4693" spans="7:10" x14ac:dyDescent="0.25">
      <c r="G4693" s="13">
        <v>43370</v>
      </c>
      <c r="H4693" s="11">
        <v>2.3959999999999999</v>
      </c>
      <c r="I4693" s="13"/>
      <c r="J4693" s="11"/>
    </row>
    <row r="4694" spans="7:10" x14ac:dyDescent="0.25">
      <c r="G4694" s="13">
        <v>43371</v>
      </c>
      <c r="H4694" s="11">
        <v>2.39838</v>
      </c>
      <c r="I4694" s="13"/>
      <c r="J4694" s="11"/>
    </row>
    <row r="4695" spans="7:10" x14ac:dyDescent="0.25">
      <c r="G4695" s="13">
        <v>43374</v>
      </c>
      <c r="H4695" s="11">
        <v>2.3981300000000001</v>
      </c>
      <c r="I4695" s="13"/>
      <c r="J4695" s="11"/>
    </row>
    <row r="4696" spans="7:10" x14ac:dyDescent="0.25">
      <c r="G4696" s="13">
        <v>43375</v>
      </c>
      <c r="H4696" s="11">
        <v>2.4074999999999998</v>
      </c>
      <c r="I4696" s="13"/>
      <c r="J4696" s="11"/>
    </row>
    <row r="4697" spans="7:10" x14ac:dyDescent="0.25">
      <c r="G4697" s="13">
        <v>43376</v>
      </c>
      <c r="H4697" s="11">
        <v>2.4082499999999998</v>
      </c>
      <c r="I4697" s="13"/>
      <c r="J4697" s="11"/>
    </row>
    <row r="4698" spans="7:10" x14ac:dyDescent="0.25">
      <c r="G4698" s="13">
        <v>43377</v>
      </c>
      <c r="H4698" s="11">
        <v>2.4096299999999999</v>
      </c>
      <c r="I4698" s="13"/>
      <c r="J4698" s="11"/>
    </row>
    <row r="4699" spans="7:10" x14ac:dyDescent="0.25">
      <c r="G4699" s="13">
        <v>43378</v>
      </c>
      <c r="H4699" s="11">
        <v>2.4080599999999999</v>
      </c>
      <c r="I4699" s="13"/>
      <c r="J4699" s="11"/>
    </row>
    <row r="4700" spans="7:10" x14ac:dyDescent="0.25">
      <c r="G4700" s="13">
        <v>43381</v>
      </c>
      <c r="H4700" s="11">
        <v>2.41425</v>
      </c>
      <c r="I4700" s="13"/>
      <c r="J4700" s="11"/>
    </row>
    <row r="4701" spans="7:10" x14ac:dyDescent="0.25">
      <c r="G4701" s="13">
        <v>43382</v>
      </c>
      <c r="H4701" s="11">
        <v>2.4204400000000001</v>
      </c>
      <c r="I4701" s="13"/>
      <c r="J4701" s="11"/>
    </row>
    <row r="4702" spans="7:10" x14ac:dyDescent="0.25">
      <c r="G4702" s="13">
        <v>43383</v>
      </c>
      <c r="H4702" s="11">
        <v>2.4251900000000002</v>
      </c>
      <c r="I4702" s="13"/>
      <c r="J4702" s="11"/>
    </row>
    <row r="4703" spans="7:10" x14ac:dyDescent="0.25">
      <c r="G4703" s="13">
        <v>43384</v>
      </c>
      <c r="H4703" s="11">
        <v>2.4363099999999998</v>
      </c>
      <c r="I4703" s="13"/>
      <c r="J4703" s="11"/>
    </row>
    <row r="4704" spans="7:10" x14ac:dyDescent="0.25">
      <c r="G4704">
        <v>43384</v>
      </c>
      <c r="H4704">
        <v>2.4363099999999998</v>
      </c>
    </row>
    <row r="4705" spans="7:8" x14ac:dyDescent="0.25">
      <c r="G4705">
        <v>43385</v>
      </c>
      <c r="H4705">
        <v>2.4364400000000002</v>
      </c>
    </row>
    <row r="4706" spans="7:8" x14ac:dyDescent="0.25">
      <c r="G4706">
        <v>43388</v>
      </c>
      <c r="H4706">
        <v>2.4488099999999999</v>
      </c>
    </row>
    <row r="4707" spans="7:8" x14ac:dyDescent="0.25">
      <c r="G4707">
        <v>43389</v>
      </c>
      <c r="H4707">
        <v>2.4445600000000001</v>
      </c>
    </row>
    <row r="4708" spans="7:8" x14ac:dyDescent="0.25">
      <c r="G4708">
        <v>43390</v>
      </c>
      <c r="H4708">
        <v>2.44963</v>
      </c>
    </row>
    <row r="4709" spans="7:8" x14ac:dyDescent="0.25">
      <c r="G4709">
        <v>43391</v>
      </c>
      <c r="H4709">
        <v>2.4689999999999999</v>
      </c>
    </row>
    <row r="4710" spans="7:8" x14ac:dyDescent="0.25">
      <c r="G4710">
        <v>43392</v>
      </c>
      <c r="H4710">
        <v>2.4771900000000002</v>
      </c>
    </row>
    <row r="4711" spans="7:8" x14ac:dyDescent="0.25">
      <c r="G4711">
        <v>43395</v>
      </c>
      <c r="H4711">
        <v>2.4873799999999999</v>
      </c>
    </row>
    <row r="4712" spans="7:8" x14ac:dyDescent="0.25">
      <c r="G4712">
        <v>43396</v>
      </c>
      <c r="H4712">
        <v>2.4898799999999999</v>
      </c>
    </row>
    <row r="4713" spans="7:8" x14ac:dyDescent="0.25">
      <c r="G4713">
        <v>43397</v>
      </c>
      <c r="H4713">
        <v>2.508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0"/>
  <sheetViews>
    <sheetView workbookViewId="0">
      <selection activeCell="A3" sqref="A3"/>
    </sheetView>
  </sheetViews>
  <sheetFormatPr defaultRowHeight="15" x14ac:dyDescent="0.25"/>
  <cols>
    <col min="1" max="1" width="14.42578125" style="11" customWidth="1"/>
    <col min="2" max="2" width="19" style="11" customWidth="1"/>
    <col min="3" max="3" width="16.85546875" style="11" customWidth="1"/>
    <col min="4" max="4" width="16.28515625" style="11" customWidth="1"/>
    <col min="5" max="5" width="15.140625" style="11" customWidth="1"/>
    <col min="6" max="6" width="14.7109375" style="11" customWidth="1"/>
    <col min="7" max="7" width="12.28515625" style="11" customWidth="1"/>
    <col min="8" max="8" width="14" style="11" customWidth="1"/>
    <col min="9" max="9" width="13.7109375" style="11" customWidth="1"/>
    <col min="10" max="10" width="11" style="11" customWidth="1"/>
    <col min="11" max="12" width="11.42578125" style="11" customWidth="1"/>
    <col min="13" max="13" width="12.85546875" style="11" customWidth="1"/>
    <col min="14" max="14" width="11.5703125" style="11" customWidth="1"/>
    <col min="15" max="15" width="11.140625" style="11" customWidth="1"/>
    <col min="16" max="16384" width="9.140625" style="11"/>
  </cols>
  <sheetData>
    <row r="1" spans="1:28" x14ac:dyDescent="0.25">
      <c r="A1" s="7" t="s">
        <v>79</v>
      </c>
      <c r="B1" s="13">
        <v>43363</v>
      </c>
    </row>
    <row r="2" spans="1:28" x14ac:dyDescent="0.25">
      <c r="A2" s="7" t="s">
        <v>80</v>
      </c>
      <c r="B2" s="13">
        <v>43385</v>
      </c>
    </row>
    <row r="3" spans="1:28" x14ac:dyDescent="0.25">
      <c r="C3" s="18" t="s">
        <v>81</v>
      </c>
      <c r="D3" s="17" t="s">
        <v>81</v>
      </c>
      <c r="E3" s="17" t="s">
        <v>81</v>
      </c>
      <c r="F3" s="17" t="s">
        <v>82</v>
      </c>
      <c r="G3" s="17" t="s">
        <v>82</v>
      </c>
      <c r="H3" s="17" t="s">
        <v>83</v>
      </c>
      <c r="I3" s="17" t="s">
        <v>83</v>
      </c>
      <c r="J3" s="17" t="s">
        <v>84</v>
      </c>
      <c r="K3" s="17" t="s">
        <v>84</v>
      </c>
      <c r="L3" s="17" t="s">
        <v>85</v>
      </c>
      <c r="M3" s="17" t="s">
        <v>85</v>
      </c>
      <c r="N3" s="17" t="s">
        <v>86</v>
      </c>
      <c r="O3" s="17" t="s">
        <v>86</v>
      </c>
    </row>
    <row r="4" spans="1:28" x14ac:dyDescent="0.25">
      <c r="A4" s="14" t="s">
        <v>81</v>
      </c>
      <c r="C4" s="17" t="s">
        <v>87</v>
      </c>
      <c r="D4" s="19" t="s">
        <v>88</v>
      </c>
      <c r="E4" s="17" t="s">
        <v>89</v>
      </c>
      <c r="F4" s="17" t="s">
        <v>88</v>
      </c>
      <c r="G4" s="17" t="s">
        <v>89</v>
      </c>
      <c r="H4" s="17" t="s">
        <v>88</v>
      </c>
      <c r="I4" s="17" t="s">
        <v>89</v>
      </c>
      <c r="J4" s="17" t="s">
        <v>88</v>
      </c>
      <c r="K4" s="17" t="s">
        <v>89</v>
      </c>
      <c r="L4" s="17" t="s">
        <v>88</v>
      </c>
      <c r="M4" s="17" t="s">
        <v>89</v>
      </c>
      <c r="N4" s="17" t="s">
        <v>88</v>
      </c>
      <c r="O4" s="17" t="s">
        <v>89</v>
      </c>
    </row>
    <row r="5" spans="1:28" x14ac:dyDescent="0.25">
      <c r="A5" s="14" t="s">
        <v>82</v>
      </c>
      <c r="C5" s="13">
        <v>43384</v>
      </c>
      <c r="D5" s="15">
        <v>2.2969179999999998</v>
      </c>
      <c r="E5" s="15">
        <v>0.99931584200000001</v>
      </c>
      <c r="F5" s="15">
        <v>2.3378369999999999</v>
      </c>
      <c r="G5" s="15">
        <v>0.99778649500000005</v>
      </c>
      <c r="H5" s="15">
        <v>2.3844099999999999</v>
      </c>
      <c r="I5" s="15">
        <v>0.99568384499999996</v>
      </c>
      <c r="J5" s="15">
        <v>2.4631669999999999</v>
      </c>
      <c r="K5" s="15">
        <v>0.99362047099999995</v>
      </c>
      <c r="L5" s="15">
        <v>2.6308630000000002</v>
      </c>
      <c r="M5" s="15">
        <v>0.98685390799999995</v>
      </c>
      <c r="N5" s="15">
        <v>2.7456619999999998</v>
      </c>
      <c r="O5" s="15">
        <v>0.97965381600000001</v>
      </c>
      <c r="P5" s="15"/>
      <c r="R5" s="13"/>
    </row>
    <row r="6" spans="1:28" x14ac:dyDescent="0.25">
      <c r="A6" s="14" t="s">
        <v>83</v>
      </c>
      <c r="C6" s="13">
        <v>43383</v>
      </c>
      <c r="D6" s="15">
        <v>2.2889210000000002</v>
      </c>
      <c r="E6" s="15">
        <v>0.99944212700000001</v>
      </c>
      <c r="F6" s="15">
        <v>2.3429530000000001</v>
      </c>
      <c r="G6" s="15">
        <v>0.997845023</v>
      </c>
      <c r="H6" s="15">
        <v>2.3786109999999998</v>
      </c>
      <c r="I6" s="15">
        <v>0.99595073999999995</v>
      </c>
      <c r="J6" s="15">
        <v>2.4607649999999999</v>
      </c>
      <c r="K6" s="15">
        <v>0.99362659799999997</v>
      </c>
      <c r="L6" s="15">
        <v>2.6173860000000002</v>
      </c>
      <c r="M6" s="15">
        <v>0.98705968200000005</v>
      </c>
      <c r="N6" s="15">
        <v>2.7292900000000002</v>
      </c>
      <c r="O6" s="15">
        <v>0.97991687199999999</v>
      </c>
      <c r="P6" s="15"/>
      <c r="R6" s="13"/>
      <c r="W6" s="13"/>
      <c r="AB6" s="13"/>
    </row>
    <row r="7" spans="1:28" x14ac:dyDescent="0.25">
      <c r="A7" s="14" t="s">
        <v>84</v>
      </c>
      <c r="C7" s="13">
        <v>43382</v>
      </c>
      <c r="D7" s="15">
        <v>2.2995760000000001</v>
      </c>
      <c r="E7" s="15">
        <v>0.99943956</v>
      </c>
      <c r="F7" s="15">
        <v>2.3467790000000002</v>
      </c>
      <c r="G7" s="15">
        <v>0.99777813500000001</v>
      </c>
      <c r="H7" s="15">
        <v>2.3701840000000001</v>
      </c>
      <c r="I7" s="15">
        <v>0.99596488999999999</v>
      </c>
      <c r="J7" s="15">
        <v>2.453938</v>
      </c>
      <c r="K7" s="15">
        <v>0.99377601599999998</v>
      </c>
      <c r="L7" s="15">
        <v>2.621013</v>
      </c>
      <c r="M7" s="15">
        <v>0.98704209499999995</v>
      </c>
      <c r="N7" s="15">
        <v>2.742747</v>
      </c>
      <c r="O7" s="15">
        <v>0.97982017200000004</v>
      </c>
      <c r="P7" s="15"/>
      <c r="R7" s="13"/>
      <c r="W7" s="13"/>
      <c r="AB7" s="13"/>
    </row>
    <row r="8" spans="1:28" x14ac:dyDescent="0.25">
      <c r="A8" s="14" t="s">
        <v>85</v>
      </c>
      <c r="C8" s="13">
        <v>43378</v>
      </c>
      <c r="D8" s="15">
        <v>2.2686380000000002</v>
      </c>
      <c r="E8" s="15">
        <v>0.999262753</v>
      </c>
      <c r="F8" s="15">
        <v>2.3253759999999999</v>
      </c>
      <c r="G8" s="15">
        <v>0.997546814</v>
      </c>
      <c r="H8" s="15">
        <v>2.3666659999999999</v>
      </c>
      <c r="I8" s="15">
        <v>0.99577933600000001</v>
      </c>
      <c r="J8" s="15">
        <v>2.442787</v>
      </c>
      <c r="K8" s="15">
        <v>0.99360675700000001</v>
      </c>
      <c r="L8" s="15">
        <v>2.6045319999999998</v>
      </c>
      <c r="M8" s="15">
        <v>0.98691342800000004</v>
      </c>
      <c r="N8" s="15">
        <v>2.7265950000000001</v>
      </c>
      <c r="O8" s="15">
        <v>0.97971960199999997</v>
      </c>
      <c r="P8" s="15"/>
      <c r="R8" s="13"/>
    </row>
    <row r="9" spans="1:28" x14ac:dyDescent="0.25">
      <c r="A9" s="14" t="s">
        <v>86</v>
      </c>
      <c r="C9" s="13">
        <v>43377</v>
      </c>
      <c r="D9" s="15">
        <v>2.293507</v>
      </c>
      <c r="E9" s="15">
        <v>0.99925476499999999</v>
      </c>
      <c r="F9" s="15">
        <v>2.3375539999999999</v>
      </c>
      <c r="G9" s="15">
        <v>0.99772359600000005</v>
      </c>
      <c r="H9" s="15">
        <v>2.3764919999999998</v>
      </c>
      <c r="I9" s="15">
        <v>0.99569798099999995</v>
      </c>
      <c r="J9" s="15">
        <v>2.4481830000000002</v>
      </c>
      <c r="K9" s="15">
        <v>0.99359284800000003</v>
      </c>
      <c r="L9" s="15">
        <v>2.6083609999999999</v>
      </c>
      <c r="M9" s="15">
        <v>0.986894559</v>
      </c>
      <c r="N9" s="15">
        <v>2.727884</v>
      </c>
      <c r="O9" s="15">
        <v>0.97971023700000004</v>
      </c>
      <c r="P9" s="15"/>
      <c r="R9" s="13"/>
    </row>
    <row r="10" spans="1:28" x14ac:dyDescent="0.25">
      <c r="A10" s="16"/>
      <c r="C10" s="13">
        <v>43376</v>
      </c>
      <c r="D10" s="15">
        <v>2.2748629999999999</v>
      </c>
      <c r="E10" s="15">
        <v>0.99944551400000003</v>
      </c>
      <c r="F10" s="15">
        <v>2.3345799999999999</v>
      </c>
      <c r="G10" s="15">
        <v>0.99791572100000003</v>
      </c>
      <c r="H10" s="15">
        <v>2.3728859999999998</v>
      </c>
      <c r="I10" s="15">
        <v>0.99596035199999999</v>
      </c>
      <c r="J10" s="15">
        <v>2.4524140000000001</v>
      </c>
      <c r="K10" s="15">
        <v>0.99364789799999997</v>
      </c>
      <c r="L10" s="15">
        <v>2.6079949999999998</v>
      </c>
      <c r="M10" s="15">
        <v>0.98710522000000001</v>
      </c>
      <c r="N10" s="15">
        <v>2.728084</v>
      </c>
      <c r="O10" s="15">
        <v>0.97992553900000001</v>
      </c>
      <c r="P10" s="15"/>
      <c r="R10" s="13"/>
    </row>
    <row r="11" spans="1:28" x14ac:dyDescent="0.25">
      <c r="A11" s="16"/>
      <c r="C11" s="13">
        <v>43375</v>
      </c>
      <c r="D11" s="15">
        <v>2.274851</v>
      </c>
      <c r="E11" s="15">
        <v>0.99944551699999995</v>
      </c>
      <c r="F11" s="15">
        <v>2.327836</v>
      </c>
      <c r="G11" s="15">
        <v>0.99785875400000001</v>
      </c>
      <c r="H11" s="15">
        <v>2.3726929999999999</v>
      </c>
      <c r="I11" s="15">
        <v>0.99596067600000004</v>
      </c>
      <c r="J11" s="15">
        <v>2.452258</v>
      </c>
      <c r="K11" s="15">
        <v>0.993780212</v>
      </c>
      <c r="L11" s="15">
        <v>2.6005289999999999</v>
      </c>
      <c r="M11" s="15">
        <v>0.98714143300000001</v>
      </c>
      <c r="N11" s="15">
        <v>2.7126830000000002</v>
      </c>
      <c r="O11" s="15">
        <v>0.97996438100000005</v>
      </c>
      <c r="P11" s="15"/>
      <c r="R11" s="13"/>
    </row>
    <row r="12" spans="1:28" x14ac:dyDescent="0.25">
      <c r="A12" s="16"/>
      <c r="C12" s="13">
        <v>43374</v>
      </c>
      <c r="D12" s="15">
        <v>2.2689189999999999</v>
      </c>
      <c r="E12" s="15">
        <v>0.99944694599999995</v>
      </c>
      <c r="F12" s="15">
        <v>2.3186330000000002</v>
      </c>
      <c r="G12" s="15">
        <v>0.99780445100000004</v>
      </c>
      <c r="H12" s="15">
        <v>2.3622230000000002</v>
      </c>
      <c r="I12" s="15">
        <v>0.99597825799999995</v>
      </c>
      <c r="J12" s="15">
        <v>2.442828</v>
      </c>
      <c r="K12" s="15">
        <v>0.99380376999999998</v>
      </c>
      <c r="L12" s="15">
        <v>2.5939290000000002</v>
      </c>
      <c r="M12" s="15">
        <v>0.98717344399999996</v>
      </c>
      <c r="N12" s="15">
        <v>2.708326</v>
      </c>
      <c r="O12" s="15">
        <v>0.98006756699999997</v>
      </c>
      <c r="P12" s="15"/>
    </row>
    <row r="13" spans="1:28" x14ac:dyDescent="0.25">
      <c r="A13" s="16"/>
      <c r="C13" s="13">
        <v>43371</v>
      </c>
      <c r="D13" s="15">
        <v>2.259525</v>
      </c>
      <c r="E13" s="15">
        <v>0.99932685300000001</v>
      </c>
      <c r="F13" s="15">
        <v>2.310835</v>
      </c>
      <c r="G13" s="15">
        <v>0.99781174299999997</v>
      </c>
      <c r="H13" s="15">
        <v>2.3599209999999999</v>
      </c>
      <c r="I13" s="15">
        <v>0.99579120099999996</v>
      </c>
      <c r="J13" s="15">
        <v>2.4399679999999999</v>
      </c>
      <c r="K13" s="15">
        <v>0.99367965000000003</v>
      </c>
      <c r="L13" s="15">
        <v>2.592867</v>
      </c>
      <c r="M13" s="15">
        <v>0.98704013999999995</v>
      </c>
      <c r="N13" s="15">
        <v>2.7060420000000001</v>
      </c>
      <c r="O13" s="15">
        <v>0.97994060500000002</v>
      </c>
      <c r="P13" s="15"/>
    </row>
    <row r="14" spans="1:28" x14ac:dyDescent="0.25">
      <c r="A14" s="16"/>
      <c r="C14" s="13">
        <v>43370</v>
      </c>
      <c r="D14" s="15">
        <v>2.1802410000000001</v>
      </c>
      <c r="E14" s="15">
        <v>0.99929116200000001</v>
      </c>
      <c r="F14" s="15">
        <v>2.2802850000000001</v>
      </c>
      <c r="G14" s="15">
        <v>0.99784031799999995</v>
      </c>
      <c r="H14" s="15">
        <v>2.3393510000000002</v>
      </c>
      <c r="I14" s="15">
        <v>0.99576430299999996</v>
      </c>
      <c r="J14" s="15">
        <v>2.428375</v>
      </c>
      <c r="K14" s="15">
        <v>0.99364390700000005</v>
      </c>
      <c r="L14" s="15">
        <v>2.589286</v>
      </c>
      <c r="M14" s="15">
        <v>0.98705769499999996</v>
      </c>
      <c r="N14" s="15">
        <v>2.7045490000000001</v>
      </c>
      <c r="O14" s="15">
        <v>0.97995141200000002</v>
      </c>
      <c r="P14" s="15"/>
    </row>
    <row r="15" spans="1:28" x14ac:dyDescent="0.25">
      <c r="A15" s="16"/>
      <c r="C15" s="13">
        <v>43369</v>
      </c>
      <c r="D15" s="15">
        <v>2.2164709999999999</v>
      </c>
      <c r="E15" s="15">
        <v>0.99945958800000001</v>
      </c>
      <c r="F15" s="15">
        <v>2.292392</v>
      </c>
      <c r="G15" s="15">
        <v>0.99782899300000005</v>
      </c>
      <c r="H15" s="15">
        <v>2.3445510000000001</v>
      </c>
      <c r="I15" s="15">
        <v>0.99588147000000005</v>
      </c>
      <c r="J15" s="15">
        <v>2.4315169999999999</v>
      </c>
      <c r="K15" s="15">
        <v>0.99370121199999994</v>
      </c>
      <c r="L15" s="15">
        <v>2.588657</v>
      </c>
      <c r="M15" s="15">
        <v>0.98719901799999998</v>
      </c>
      <c r="N15" s="15">
        <v>2.7029209999999999</v>
      </c>
      <c r="O15" s="15">
        <v>0.98010642299999995</v>
      </c>
      <c r="P15" s="15"/>
    </row>
    <row r="16" spans="1:28" x14ac:dyDescent="0.25">
      <c r="A16" s="16"/>
      <c r="C16" s="13">
        <v>43368</v>
      </c>
      <c r="D16" s="15">
        <v>2.1828810000000001</v>
      </c>
      <c r="E16" s="15">
        <v>0.99946768699999999</v>
      </c>
      <c r="F16" s="15">
        <v>2.270597</v>
      </c>
      <c r="G16" s="15">
        <v>0.99791076400000001</v>
      </c>
      <c r="H16" s="15">
        <v>2.3279570000000001</v>
      </c>
      <c r="I16" s="15">
        <v>0.99603581699999999</v>
      </c>
      <c r="J16" s="15">
        <v>2.4248259999999999</v>
      </c>
      <c r="K16" s="15">
        <v>0.99391398900000005</v>
      </c>
      <c r="L16" s="15">
        <v>2.5908159999999998</v>
      </c>
      <c r="M16" s="15">
        <v>0.98725772499999997</v>
      </c>
      <c r="N16" s="15">
        <v>2.708456</v>
      </c>
      <c r="O16" s="15">
        <v>0.98006662899999997</v>
      </c>
      <c r="P16" s="15"/>
    </row>
    <row r="17" spans="1:16" x14ac:dyDescent="0.25">
      <c r="A17" s="16"/>
      <c r="C17" s="13">
        <v>43367</v>
      </c>
      <c r="D17" s="15">
        <v>2.1420780000000001</v>
      </c>
      <c r="E17" s="15">
        <v>0.99947752999999995</v>
      </c>
      <c r="F17" s="15">
        <v>2.2562389999999999</v>
      </c>
      <c r="G17" s="15">
        <v>0.99804582399999997</v>
      </c>
      <c r="H17" s="15">
        <v>2.3163800000000001</v>
      </c>
      <c r="I17" s="15">
        <v>0.99605526799999999</v>
      </c>
      <c r="J17" s="15">
        <v>2.4163589999999999</v>
      </c>
      <c r="K17" s="15">
        <v>0.99393492500000002</v>
      </c>
      <c r="L17" s="15">
        <v>2.5745870000000002</v>
      </c>
      <c r="M17" s="15">
        <v>0.98733603700000006</v>
      </c>
      <c r="N17" s="15">
        <v>2.692018</v>
      </c>
      <c r="O17" s="15">
        <v>0.98018482799999995</v>
      </c>
      <c r="P17" s="15"/>
    </row>
    <row r="18" spans="1:16" x14ac:dyDescent="0.25">
      <c r="A18" s="16"/>
      <c r="C18" s="13">
        <v>43364</v>
      </c>
      <c r="D18" s="15">
        <v>2.0886019999999998</v>
      </c>
      <c r="E18" s="15">
        <v>0.99937723499999997</v>
      </c>
      <c r="F18" s="15">
        <v>2.238772</v>
      </c>
      <c r="G18" s="15">
        <v>0.99793969599999999</v>
      </c>
      <c r="H18" s="15">
        <v>2.30227</v>
      </c>
      <c r="I18" s="15">
        <v>0.99589264899999996</v>
      </c>
      <c r="J18" s="15">
        <v>2.4064139999999998</v>
      </c>
      <c r="K18" s="15">
        <v>0.99376527299999995</v>
      </c>
      <c r="L18" s="15">
        <v>2.5675979999999998</v>
      </c>
      <c r="M18" s="15">
        <v>0.98723261699999998</v>
      </c>
      <c r="N18" s="15">
        <v>2.685711</v>
      </c>
      <c r="O18" s="15">
        <v>0.98008784100000002</v>
      </c>
      <c r="P18" s="15"/>
    </row>
    <row r="19" spans="1:16" x14ac:dyDescent="0.25">
      <c r="A19" s="16"/>
      <c r="C19" s="13">
        <v>43363</v>
      </c>
      <c r="D19" s="15">
        <v>2.0786760000000002</v>
      </c>
      <c r="E19" s="15">
        <v>0.99938016399999996</v>
      </c>
      <c r="F19" s="15">
        <v>2.2417159999999998</v>
      </c>
      <c r="G19" s="15">
        <v>0.99793701899999998</v>
      </c>
      <c r="H19" s="15">
        <v>2.3014049999999999</v>
      </c>
      <c r="I19" s="15">
        <v>0.995832092</v>
      </c>
      <c r="J19" s="15">
        <v>2.4036249999999999</v>
      </c>
      <c r="K19" s="15">
        <v>0.99383706100000002</v>
      </c>
      <c r="L19" s="15">
        <v>2.5704560000000001</v>
      </c>
      <c r="M19" s="15">
        <v>0.98715002900000004</v>
      </c>
      <c r="N19" s="15">
        <v>2.6895349999999998</v>
      </c>
      <c r="O19" s="15">
        <v>0.98006014299999999</v>
      </c>
      <c r="P19" s="15"/>
    </row>
    <row r="20" spans="1:16" x14ac:dyDescent="0.25">
      <c r="A20" s="1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699"/>
  <sheetViews>
    <sheetView tabSelected="1" zoomScale="80" zoomScaleNormal="80" workbookViewId="0">
      <pane xSplit="1" ySplit="4" topLeftCell="H677" activePane="bottomRight" state="frozen"/>
      <selection pane="topRight" activeCell="B1" sqref="B1"/>
      <selection pane="bottomLeft" activeCell="A5" sqref="A5"/>
      <selection pane="bottomRight" activeCell="Q685" sqref="Q685"/>
    </sheetView>
  </sheetViews>
  <sheetFormatPr defaultRowHeight="15" x14ac:dyDescent="0.25"/>
  <cols>
    <col min="1" max="1" width="11.5703125" style="1" bestFit="1" customWidth="1"/>
    <col min="2" max="2" width="8" bestFit="1" customWidth="1"/>
    <col min="3" max="3" width="23.42578125" bestFit="1" customWidth="1"/>
    <col min="4" max="4" width="12.42578125" style="4" bestFit="1" customWidth="1"/>
    <col min="5" max="5" width="9.7109375" bestFit="1" customWidth="1"/>
    <col min="6" max="7" width="8" bestFit="1" customWidth="1"/>
    <col min="8" max="8" width="15.85546875" customWidth="1"/>
    <col min="9" max="10" width="10.42578125" style="2" bestFit="1" customWidth="1"/>
    <col min="11" max="11" width="12.7109375" bestFit="1" customWidth="1"/>
    <col min="12" max="12" width="5" hidden="1" customWidth="1"/>
    <col min="13" max="14" width="3" hidden="1" customWidth="1"/>
    <col min="15" max="16" width="3.140625" hidden="1" customWidth="1"/>
    <col min="17" max="17" width="12.7109375" bestFit="1" customWidth="1"/>
    <col min="18" max="30" width="12.7109375" style="17" customWidth="1"/>
    <col min="31" max="31" width="8" bestFit="1" customWidth="1"/>
    <col min="32" max="32" width="8.7109375" bestFit="1" customWidth="1"/>
    <col min="33" max="33" width="12.7109375" bestFit="1" customWidth="1"/>
    <col min="34" max="34" width="13" bestFit="1" customWidth="1"/>
    <col min="35" max="35" width="8.140625" style="34" bestFit="1" customWidth="1"/>
    <col min="36" max="36" width="8.85546875" bestFit="1" customWidth="1"/>
    <col min="37" max="37" width="6" bestFit="1" customWidth="1"/>
    <col min="39" max="39" width="13.42578125" customWidth="1"/>
    <col min="41" max="41" width="12.7109375" customWidth="1"/>
    <col min="42" max="42" width="16" customWidth="1"/>
  </cols>
  <sheetData>
    <row r="1" spans="1:41" x14ac:dyDescent="0.25">
      <c r="B1" t="s">
        <v>2</v>
      </c>
      <c r="C1" t="s">
        <v>21</v>
      </c>
      <c r="Q1" t="s">
        <v>9</v>
      </c>
      <c r="AE1">
        <v>2.0000000000000001E-4</v>
      </c>
      <c r="AG1" t="s">
        <v>5</v>
      </c>
      <c r="AH1">
        <v>5</v>
      </c>
    </row>
    <row r="2" spans="1:41" x14ac:dyDescent="0.25">
      <c r="B2" t="s">
        <v>22</v>
      </c>
      <c r="C2" t="s">
        <v>23</v>
      </c>
      <c r="Q2" t="s">
        <v>11</v>
      </c>
      <c r="AE2">
        <v>1E-3</v>
      </c>
      <c r="AG2" t="s">
        <v>6</v>
      </c>
      <c r="AH2">
        <v>25</v>
      </c>
    </row>
    <row r="3" spans="1:41" x14ac:dyDescent="0.25">
      <c r="T3" s="17" t="s">
        <v>14</v>
      </c>
      <c r="X3" s="17" t="s">
        <v>14</v>
      </c>
      <c r="AM3" t="s">
        <v>104</v>
      </c>
      <c r="AN3" t="s">
        <v>105</v>
      </c>
      <c r="AO3" t="s">
        <v>106</v>
      </c>
    </row>
    <row r="4" spans="1:41" x14ac:dyDescent="0.25">
      <c r="A4" s="1" t="s">
        <v>1</v>
      </c>
      <c r="B4" s="6" t="s">
        <v>2</v>
      </c>
      <c r="C4" s="6" t="s">
        <v>13</v>
      </c>
      <c r="D4" s="41" t="s">
        <v>12</v>
      </c>
      <c r="E4" s="6" t="s">
        <v>20</v>
      </c>
      <c r="F4" s="6" t="s">
        <v>14</v>
      </c>
      <c r="G4" s="6" t="s">
        <v>75</v>
      </c>
      <c r="H4" s="6" t="s">
        <v>15</v>
      </c>
      <c r="I4" s="35" t="s">
        <v>16</v>
      </c>
      <c r="J4" s="35" t="s">
        <v>17</v>
      </c>
      <c r="K4" t="s">
        <v>77</v>
      </c>
      <c r="L4" t="s">
        <v>8</v>
      </c>
      <c r="M4" t="s">
        <v>18</v>
      </c>
      <c r="N4" t="s">
        <v>19</v>
      </c>
      <c r="O4" t="s">
        <v>27</v>
      </c>
      <c r="P4" t="s">
        <v>28</v>
      </c>
      <c r="Q4" t="s">
        <v>4</v>
      </c>
      <c r="R4" s="17" t="s">
        <v>18</v>
      </c>
      <c r="S4" s="17" t="s">
        <v>19</v>
      </c>
      <c r="T4" s="17" t="s">
        <v>98</v>
      </c>
      <c r="U4" s="17" t="s">
        <v>99</v>
      </c>
      <c r="V4" s="17" t="s">
        <v>100</v>
      </c>
      <c r="W4" s="17" t="s">
        <v>101</v>
      </c>
      <c r="X4" s="17" t="s">
        <v>98</v>
      </c>
      <c r="Y4" s="17" t="s">
        <v>99</v>
      </c>
      <c r="Z4" s="17" t="s">
        <v>100</v>
      </c>
      <c r="AA4" s="17" t="s">
        <v>101</v>
      </c>
      <c r="AB4" s="17" t="s">
        <v>27</v>
      </c>
      <c r="AC4" s="17" t="s">
        <v>28</v>
      </c>
      <c r="AD4" t="s">
        <v>10</v>
      </c>
      <c r="AF4" t="s">
        <v>7</v>
      </c>
      <c r="AG4" t="s">
        <v>3</v>
      </c>
      <c r="AH4" t="s">
        <v>0</v>
      </c>
      <c r="AM4" t="s">
        <v>103</v>
      </c>
      <c r="AN4" t="s">
        <v>103</v>
      </c>
    </row>
    <row r="5" spans="1:41" x14ac:dyDescent="0.25">
      <c r="A5" s="3">
        <v>39442</v>
      </c>
      <c r="B5">
        <f>ROUND(VLOOKUP(A5,Input!$A:$B,2,FALSE),2)</f>
        <v>2351.6</v>
      </c>
      <c r="C5">
        <f>VLOOKUP(A5,Input!$E:$F,2,FALSE)</f>
        <v>1.8993</v>
      </c>
      <c r="D5" s="4">
        <f>_xlfn.IFNA(ROUND(VLOOKUP(A5,Input!$G:$H,2,FALSE),6)/100,D4)</f>
        <v>4.8425000000000003E-2</v>
      </c>
      <c r="F5">
        <f>VLOOKUP(A5,Input!$I:$J,2,FALSE)</f>
        <v>1509.75</v>
      </c>
      <c r="G5">
        <f>VLOOKUP(A5,Input!$K:$L,2,FALSE)</f>
        <v>1519</v>
      </c>
      <c r="H5">
        <f>VLOOKUP(A5,Input!$M:$N,2,FALSE)</f>
        <v>9.35</v>
      </c>
      <c r="I5" s="2">
        <f>VLOOKUP(A5,Input!$O:$Q,3,FALSE)</f>
        <v>39527</v>
      </c>
      <c r="J5" s="2">
        <f>VLOOKUP(A5,Input!S:U,3,FALSE)</f>
        <v>39619</v>
      </c>
    </row>
    <row r="6" spans="1:41" x14ac:dyDescent="0.25">
      <c r="A6" s="1">
        <v>39443</v>
      </c>
      <c r="B6">
        <f>ROUND(VLOOKUP(A6,Input!$A:$B,2,FALSE),2)</f>
        <v>2318.7199999999998</v>
      </c>
      <c r="C6" s="5">
        <f>VLOOKUP(A6,Input!$E:$F,2,FALSE)</f>
        <v>1.9323999999999999</v>
      </c>
      <c r="D6" s="4">
        <f>_xlfn.IFNA(ROUND(VLOOKUP(A6,Input!$G:$H,2,FALSE),6)/100,D5)</f>
        <v>4.8300000000000003E-2</v>
      </c>
      <c r="F6">
        <f>VLOOKUP(A6,Input!$I:$J,2,FALSE)</f>
        <v>1489.75</v>
      </c>
      <c r="G6">
        <f>VLOOKUP(A6,Input!$K:$L,2,FALSE)</f>
        <v>1499</v>
      </c>
      <c r="H6">
        <f>VLOOKUP(A6,Input!$M:$N,2,FALSE)</f>
        <v>9.1</v>
      </c>
      <c r="I6" s="2">
        <f>VLOOKUP(A6,Input!$O:$Q,3,FALSE)</f>
        <v>39527</v>
      </c>
      <c r="J6" s="2">
        <f>VLOOKUP(A6,Input!S:U,3,FALSE)</f>
        <v>39619</v>
      </c>
      <c r="K6">
        <f t="shared" ref="K6:K9" si="0">LN(B6/B5)</f>
        <v>-1.4080638261442206E-2</v>
      </c>
    </row>
    <row r="7" spans="1:41" x14ac:dyDescent="0.25">
      <c r="A7" s="1">
        <v>39444</v>
      </c>
      <c r="B7">
        <f>ROUND(VLOOKUP(A7,Input!$A:$B,2,FALSE),2)</f>
        <v>2322.11</v>
      </c>
      <c r="C7">
        <f>VLOOKUP(A7,Input!$E:$F,2,FALSE)</f>
        <v>1.9298</v>
      </c>
      <c r="D7" s="4">
        <f>_xlfn.IFNA(ROUND(VLOOKUP(A7,Input!$G:$H,2,FALSE),6)/100,D6)</f>
        <v>4.7287499999999996E-2</v>
      </c>
      <c r="F7">
        <f>VLOOKUP(A7,Input!$I:$J,2,FALSE)</f>
        <v>1485.5</v>
      </c>
      <c r="G7">
        <f>VLOOKUP(A7,Input!$K:$L,2,FALSE)</f>
        <v>1494.5</v>
      </c>
      <c r="H7">
        <f>VLOOKUP(A7,Input!$M:$N,2,FALSE)</f>
        <v>8.85</v>
      </c>
      <c r="I7" s="2">
        <f>VLOOKUP(A7,Input!$O:$Q,3,FALSE)</f>
        <v>39527</v>
      </c>
      <c r="J7" s="2">
        <f>VLOOKUP(A7,Input!S:U,3,FALSE)</f>
        <v>39619</v>
      </c>
      <c r="K7">
        <f t="shared" si="0"/>
        <v>1.460945823465967E-3</v>
      </c>
    </row>
    <row r="8" spans="1:41" x14ac:dyDescent="0.25">
      <c r="A8" s="1">
        <v>39447</v>
      </c>
      <c r="B8">
        <f>ROUND(VLOOKUP(A8,Input!$A:$B,2,FALSE),2)</f>
        <v>2306.23</v>
      </c>
      <c r="C8">
        <f>VLOOKUP(A8,Input!$E:$F,2,FALSE)</f>
        <v>1.9333</v>
      </c>
      <c r="D8" s="4">
        <f>_xlfn.IFNA(ROUND(VLOOKUP(A8,Input!$G:$H,2,FALSE),6)/100,D7)</f>
        <v>4.7024999999999997E-2</v>
      </c>
      <c r="F8">
        <f>VLOOKUP(A8,Input!$I:$J,2,FALSE)</f>
        <v>1477.25</v>
      </c>
      <c r="G8">
        <f>VLOOKUP(A8,Input!$K:$L,2,FALSE)</f>
        <v>1486</v>
      </c>
      <c r="H8">
        <f>VLOOKUP(A8,Input!$M:$N,2,FALSE)</f>
        <v>8.85</v>
      </c>
      <c r="I8" s="2">
        <f>VLOOKUP(A8,Input!$O:$Q,3,FALSE)</f>
        <v>39527</v>
      </c>
      <c r="J8" s="2">
        <f>VLOOKUP(A8,Input!S:U,3,FALSE)</f>
        <v>39619</v>
      </c>
      <c r="K8">
        <f t="shared" si="0"/>
        <v>-6.8620984256098656E-3</v>
      </c>
    </row>
    <row r="9" spans="1:41" x14ac:dyDescent="0.25">
      <c r="A9" s="1">
        <v>39449</v>
      </c>
      <c r="B9">
        <f>ROUND(VLOOKUP(A9,Input!$A:$B,2,FALSE),2)</f>
        <v>2273.41</v>
      </c>
      <c r="C9">
        <f>VLOOKUP(A9,Input!$E:$F,2,FALSE)</f>
        <v>1.9664000000000001</v>
      </c>
      <c r="D9" s="4">
        <f>_xlfn.IFNA(ROUND(VLOOKUP(A9,Input!$G:$H,2,FALSE),6)/100,D8)</f>
        <v>4.6806299999999995E-2</v>
      </c>
      <c r="F9">
        <f>VLOOKUP(A9,Input!$I:$J,2,FALSE)</f>
        <v>1458.5</v>
      </c>
      <c r="G9">
        <f>VLOOKUP(A9,Input!$K:$L,2,FALSE)</f>
        <v>1466.5</v>
      </c>
      <c r="H9">
        <f>VLOOKUP(A9,Input!$M:$N,2,FALSE)</f>
        <v>8.1999999999999993</v>
      </c>
      <c r="I9" s="2">
        <f>VLOOKUP(A9,Input!$O:$Q,3,FALSE)</f>
        <v>39527</v>
      </c>
      <c r="J9" s="2">
        <f>VLOOKUP(A9,Input!S:U,3,FALSE)</f>
        <v>39619</v>
      </c>
      <c r="K9">
        <f t="shared" si="0"/>
        <v>-1.4333249723592512E-2</v>
      </c>
      <c r="Q9">
        <v>0</v>
      </c>
      <c r="AE9">
        <v>1E-3</v>
      </c>
      <c r="AF9">
        <f t="shared" ref="AF9:AF72" si="1">IF(Q9&gt;=0,D9-AE9+($AE$2/2),D9-AE9-($AE$2/2))</f>
        <v>4.6306299999999995E-2</v>
      </c>
      <c r="AH9">
        <v>1000</v>
      </c>
      <c r="AI9" s="34">
        <f>VLOOKUP(A9,Input!$AC:$AD,2,FALSE)</f>
        <v>1000</v>
      </c>
      <c r="AJ9">
        <f>AI9-ROUND(AH9,2)</f>
        <v>0</v>
      </c>
    </row>
    <row r="10" spans="1:41" x14ac:dyDescent="0.25">
      <c r="A10" s="1">
        <f t="shared" ref="A10:A73" si="2">WORKDAY(A9,1,Holi)</f>
        <v>39450</v>
      </c>
      <c r="B10">
        <f>ROUND(VLOOKUP(A10,Input!$A:$B,2,FALSE),2)</f>
        <v>2273.41</v>
      </c>
      <c r="C10">
        <f>VLOOKUP(A10,Input!$E:$F,2,FALSE)</f>
        <v>1.9662999999999999</v>
      </c>
      <c r="D10" s="4">
        <f>_xlfn.IFNA(ROUND(VLOOKUP(A10,Input!$G:$H,2,FALSE),6)/100,D9)</f>
        <v>4.6462500000000004E-2</v>
      </c>
      <c r="F10">
        <f>VLOOKUP(A10,Input!$I:$J,2,FALSE)</f>
        <v>1458.75</v>
      </c>
      <c r="G10">
        <f>VLOOKUP(A10,Input!$K:$L,2,FALSE)</f>
        <v>1466.75</v>
      </c>
      <c r="H10">
        <f>VLOOKUP(A10,Input!$M:$N,2,FALSE)</f>
        <v>8.0500000000000007</v>
      </c>
      <c r="I10" s="2">
        <f>VLOOKUP(A10,Input!$O:$Q,3,FALSE)</f>
        <v>39527</v>
      </c>
      <c r="J10" s="2">
        <f>VLOOKUP(A10,Input!S:U,3,FALSE)</f>
        <v>39619</v>
      </c>
      <c r="K10">
        <f>LN(B10/B9)</f>
        <v>0</v>
      </c>
      <c r="Q10">
        <f t="shared" ref="Q10:Q73" si="3">2*AH9*MIN(1,MAX(-1,-$AH$2*0.2*SUM(LN((B10^4)/(B9*B8*B7*B6)))))</f>
        <v>552.63000198531211</v>
      </c>
      <c r="AE10">
        <v>1E-3</v>
      </c>
      <c r="AF10">
        <f t="shared" si="1"/>
        <v>4.5962500000000003E-2</v>
      </c>
      <c r="AG10">
        <f t="shared" ref="AG10:AG73" si="4">(Q9*AF9*(A10-A9)/360)+(ABS(Q10-(Q9*B10/B9))*$AE$1)</f>
        <v>0.11052600039706242</v>
      </c>
      <c r="AH10">
        <f t="shared" ref="AH10:AH73" si="5">ROUND(AH9,2)+(Q9*(B10/B9-1))-AG10</f>
        <v>999.88947399960296</v>
      </c>
      <c r="AI10" s="34">
        <f>VLOOKUP(A10,Input!$AC:$AD,2,FALSE)</f>
        <v>999.89</v>
      </c>
      <c r="AJ10">
        <f t="shared" ref="AJ10:AJ73" si="6">AI10-ROUND(AH10,2)</f>
        <v>0</v>
      </c>
    </row>
    <row r="11" spans="1:41" x14ac:dyDescent="0.25">
      <c r="A11" s="1">
        <f t="shared" si="2"/>
        <v>39451</v>
      </c>
      <c r="B11">
        <f>ROUND(VLOOKUP(A11,Input!$A:$B,2,FALSE),2)</f>
        <v>2217.59</v>
      </c>
      <c r="C11">
        <f>VLOOKUP(A11,Input!$E:$F,2,FALSE)</f>
        <v>2.0158</v>
      </c>
      <c r="D11" s="4">
        <f>_xlfn.IFNA(ROUND(VLOOKUP(A11,Input!$G:$H,2,FALSE),6)/100,D10)</f>
        <v>4.6199999999999998E-2</v>
      </c>
      <c r="F11">
        <f>VLOOKUP(A11,Input!$I:$J,2,FALSE)</f>
        <v>1423</v>
      </c>
      <c r="G11">
        <f>VLOOKUP(A11,Input!$K:$L,2,FALSE)</f>
        <v>1430.25</v>
      </c>
      <c r="H11">
        <f>VLOOKUP(A11,Input!$M:$N,2,FALSE)</f>
        <v>7.3</v>
      </c>
      <c r="I11" s="2">
        <f>VLOOKUP(A11,Input!$O:$Q,3,FALSE)</f>
        <v>39527</v>
      </c>
      <c r="J11" s="2">
        <f>VLOOKUP(A11,Input!S:U,3,FALSE)</f>
        <v>39619</v>
      </c>
      <c r="K11">
        <f t="shared" ref="K11:K74" si="7">LN(B11/B10)</f>
        <v>-2.4859886335013751E-2</v>
      </c>
      <c r="Q11">
        <f t="shared" si="3"/>
        <v>1349.5322572379953</v>
      </c>
      <c r="AE11">
        <v>1E-3</v>
      </c>
      <c r="AF11">
        <f t="shared" si="1"/>
        <v>4.5699999999999998E-2</v>
      </c>
      <c r="AG11">
        <f t="shared" si="4"/>
        <v>0.23265051077984716</v>
      </c>
      <c r="AH11">
        <f t="shared" si="5"/>
        <v>986.08839065169411</v>
      </c>
      <c r="AI11" s="34">
        <f>VLOOKUP(A11,Input!$AC:$AD,2,FALSE)</f>
        <v>986.09</v>
      </c>
      <c r="AJ11">
        <f t="shared" si="6"/>
        <v>0</v>
      </c>
    </row>
    <row r="12" spans="1:41" x14ac:dyDescent="0.25">
      <c r="A12" s="1">
        <f t="shared" si="2"/>
        <v>39454</v>
      </c>
      <c r="B12">
        <f>ROUND(VLOOKUP(A12,Input!$A:$B,2,FALSE),2)</f>
        <v>2224.7600000000002</v>
      </c>
      <c r="C12">
        <f>VLOOKUP(A12,Input!$E:$F,2,FALSE)</f>
        <v>2.0095000000000001</v>
      </c>
      <c r="D12" s="4">
        <f>_xlfn.IFNA(ROUND(VLOOKUP(A12,Input!$G:$H,2,FALSE),6)/100,D11)</f>
        <v>4.5431299999999994E-2</v>
      </c>
      <c r="F12">
        <f>VLOOKUP(A12,Input!$I:$J,2,FALSE)</f>
        <v>1421.5</v>
      </c>
      <c r="G12">
        <f>VLOOKUP(A12,Input!$K:$L,2,FALSE)</f>
        <v>1428.75</v>
      </c>
      <c r="H12">
        <f>VLOOKUP(A12,Input!$M:$N,2,FALSE)</f>
        <v>7.25</v>
      </c>
      <c r="I12" s="2">
        <f>VLOOKUP(A12,Input!$O:$Q,3,FALSE)</f>
        <v>39527</v>
      </c>
      <c r="J12" s="2">
        <f>VLOOKUP(A12,Input!S:U,3,FALSE)</f>
        <v>39619</v>
      </c>
      <c r="K12">
        <f t="shared" si="7"/>
        <v>3.2280240080280924E-3</v>
      </c>
      <c r="Q12">
        <f t="shared" si="3"/>
        <v>749.43519080133217</v>
      </c>
      <c r="AE12">
        <v>1E-3</v>
      </c>
      <c r="AF12">
        <f t="shared" si="1"/>
        <v>4.4931299999999993E-2</v>
      </c>
      <c r="AG12">
        <f t="shared" si="4"/>
        <v>0.63483895350303854</v>
      </c>
      <c r="AH12">
        <f t="shared" si="5"/>
        <v>989.81852230101026</v>
      </c>
      <c r="AI12" s="34">
        <f>VLOOKUP(A12,Input!$AC:$AD,2,FALSE)</f>
        <v>989.82</v>
      </c>
      <c r="AJ12">
        <f t="shared" si="6"/>
        <v>0</v>
      </c>
    </row>
    <row r="13" spans="1:41" x14ac:dyDescent="0.25">
      <c r="A13" s="1">
        <f t="shared" si="2"/>
        <v>39455</v>
      </c>
      <c r="B13">
        <f>ROUND(VLOOKUP(A13,Input!$A:$B,2,FALSE),2)</f>
        <v>2184.67</v>
      </c>
      <c r="C13">
        <f>VLOOKUP(A13,Input!$E:$F,2,FALSE)</f>
        <v>2.0499999999999998</v>
      </c>
      <c r="D13" s="4">
        <f>_xlfn.IFNA(ROUND(VLOOKUP(A13,Input!$G:$H,2,FALSE),6)/100,D12)</f>
        <v>4.505E-2</v>
      </c>
      <c r="F13">
        <f>VLOOKUP(A13,Input!$I:$J,2,FALSE)</f>
        <v>1397</v>
      </c>
      <c r="G13">
        <f>VLOOKUP(A13,Input!$K:$L,2,FALSE)</f>
        <v>1403.75</v>
      </c>
      <c r="H13">
        <f>VLOOKUP(A13,Input!$M:$N,2,FALSE)</f>
        <v>6.9</v>
      </c>
      <c r="I13" s="2">
        <f>VLOOKUP(A13,Input!$O:$Q,3,FALSE)</f>
        <v>39527</v>
      </c>
      <c r="J13" s="2">
        <f>VLOOKUP(A13,Input!S:U,3,FALSE)</f>
        <v>39619</v>
      </c>
      <c r="K13">
        <f t="shared" si="7"/>
        <v>-1.8184257238669826E-2</v>
      </c>
      <c r="Q13">
        <f t="shared" si="3"/>
        <v>1116.245365691389</v>
      </c>
      <c r="AE13">
        <v>1E-3</v>
      </c>
      <c r="AF13">
        <f t="shared" si="1"/>
        <v>4.4549999999999999E-2</v>
      </c>
      <c r="AG13">
        <f t="shared" si="4"/>
        <v>0.1695993692366336</v>
      </c>
      <c r="AH13">
        <f t="shared" si="5"/>
        <v>976.14563751059518</v>
      </c>
      <c r="AI13" s="34">
        <f>VLOOKUP(A13,Input!$AC:$AD,2,FALSE)</f>
        <v>976.15</v>
      </c>
      <c r="AJ13">
        <f t="shared" si="6"/>
        <v>0</v>
      </c>
    </row>
    <row r="14" spans="1:41" x14ac:dyDescent="0.25">
      <c r="A14" s="1">
        <f t="shared" si="2"/>
        <v>39456</v>
      </c>
      <c r="B14">
        <f>ROUND(VLOOKUP(A14,Input!$A:$B,2,FALSE),2)</f>
        <v>2214.6</v>
      </c>
      <c r="C14">
        <f>VLOOKUP(A14,Input!$E:$F,2,FALSE)</f>
        <v>2.0232999999999999</v>
      </c>
      <c r="D14" s="4">
        <f>_xlfn.IFNA(ROUND(VLOOKUP(A14,Input!$G:$H,2,FALSE),6)/100,D13)</f>
        <v>4.4424999999999999E-2</v>
      </c>
      <c r="F14">
        <f>VLOOKUP(A14,Input!$I:$J,2,FALSE)</f>
        <v>1411.5</v>
      </c>
      <c r="G14">
        <f>VLOOKUP(A14,Input!$K:$L,2,FALSE)</f>
        <v>1418.25</v>
      </c>
      <c r="H14">
        <f>VLOOKUP(A14,Input!$M:$N,2,FALSE)</f>
        <v>6.75</v>
      </c>
      <c r="I14" s="2">
        <f>VLOOKUP(A14,Input!$O:$Q,3,FALSE)</f>
        <v>39527</v>
      </c>
      <c r="J14" s="2">
        <f>VLOOKUP(A14,Input!S:U,3,FALSE)</f>
        <v>39619</v>
      </c>
      <c r="K14">
        <f t="shared" si="7"/>
        <v>1.3607012888741825E-2</v>
      </c>
      <c r="Q14">
        <f t="shared" si="3"/>
        <v>180.8657152961112</v>
      </c>
      <c r="AE14">
        <v>1E-3</v>
      </c>
      <c r="AF14">
        <f t="shared" si="1"/>
        <v>4.3924999999999999E-2</v>
      </c>
      <c r="AG14">
        <f t="shared" si="4"/>
        <v>0.3282698085313267</v>
      </c>
      <c r="AH14">
        <f t="shared" si="5"/>
        <v>991.11430243127734</v>
      </c>
      <c r="AI14" s="34">
        <f>VLOOKUP(A14,Input!$AC:$AD,2,FALSE)</f>
        <v>991.11</v>
      </c>
      <c r="AJ14">
        <f t="shared" si="6"/>
        <v>0</v>
      </c>
    </row>
    <row r="15" spans="1:41" x14ac:dyDescent="0.25">
      <c r="A15" s="1">
        <f t="shared" si="2"/>
        <v>39457</v>
      </c>
      <c r="B15">
        <f>ROUND(VLOOKUP(A15,Input!$A:$B,2,FALSE),2)</f>
        <v>2232.25</v>
      </c>
      <c r="C15">
        <f>VLOOKUP(A15,Input!$E:$F,2,FALSE)</f>
        <v>2.0070000000000001</v>
      </c>
      <c r="D15" s="4">
        <f>_xlfn.IFNA(ROUND(VLOOKUP(A15,Input!$G:$H,2,FALSE),6)/100,D14)</f>
        <v>4.3768799999999997E-2</v>
      </c>
      <c r="F15">
        <f>VLOOKUP(A15,Input!$I:$J,2,FALSE)</f>
        <v>1421</v>
      </c>
      <c r="G15">
        <f>VLOOKUP(A15,Input!$K:$L,2,FALSE)</f>
        <v>1427.5</v>
      </c>
      <c r="H15">
        <f>VLOOKUP(A15,Input!$M:$N,2,FALSE)</f>
        <v>6.6</v>
      </c>
      <c r="I15" s="2">
        <f>VLOOKUP(A15,Input!$O:$Q,3,FALSE)</f>
        <v>39527</v>
      </c>
      <c r="J15" s="2">
        <f>VLOOKUP(A15,Input!S:U,3,FALSE)</f>
        <v>39619</v>
      </c>
      <c r="K15">
        <f t="shared" si="7"/>
        <v>7.9382451333179383E-3</v>
      </c>
      <c r="Q15">
        <f t="shared" si="3"/>
        <v>-390.83134319822227</v>
      </c>
      <c r="AE15">
        <v>1E-3</v>
      </c>
      <c r="AF15">
        <f t="shared" si="1"/>
        <v>4.2268799999999995E-2</v>
      </c>
      <c r="AG15">
        <f t="shared" si="4"/>
        <v>0.1366958350261116</v>
      </c>
      <c r="AH15">
        <f t="shared" si="5"/>
        <v>992.41477435145293</v>
      </c>
      <c r="AI15" s="34">
        <f>VLOOKUP(A15,Input!$AC:$AD,2,FALSE)</f>
        <v>992.41</v>
      </c>
      <c r="AJ15">
        <f t="shared" si="6"/>
        <v>0</v>
      </c>
    </row>
    <row r="16" spans="1:41" x14ac:dyDescent="0.25">
      <c r="A16" s="1">
        <f t="shared" si="2"/>
        <v>39458</v>
      </c>
      <c r="B16">
        <f>ROUND(VLOOKUP(A16,Input!$A:$B,2,FALSE),2)</f>
        <v>2202.0300000000002</v>
      </c>
      <c r="C16">
        <f>VLOOKUP(A16,Input!$E:$F,2,FALSE)</f>
        <v>2.0354999999999999</v>
      </c>
      <c r="D16" s="4">
        <f>_xlfn.IFNA(ROUND(VLOOKUP(A16,Input!$G:$H,2,FALSE),6)/100,D15)</f>
        <v>4.2575000000000002E-2</v>
      </c>
      <c r="F16">
        <f>VLOOKUP(A16,Input!$I:$J,2,FALSE)</f>
        <v>1407.75</v>
      </c>
      <c r="G16">
        <f>VLOOKUP(A16,Input!$K:$L,2,FALSE)</f>
        <v>1413.5</v>
      </c>
      <c r="H16">
        <f>VLOOKUP(A16,Input!$M:$N,2,FALSE)</f>
        <v>5.7</v>
      </c>
      <c r="I16" s="2">
        <f>VLOOKUP(A16,Input!$O:$Q,3,FALSE)</f>
        <v>39527</v>
      </c>
      <c r="J16" s="2">
        <f>VLOOKUP(A16,Input!S:U,3,FALSE)</f>
        <v>39619</v>
      </c>
      <c r="K16">
        <f t="shared" si="7"/>
        <v>-1.3630383229304353E-2</v>
      </c>
      <c r="Q16">
        <f t="shared" si="3"/>
        <v>215.12603822257924</v>
      </c>
      <c r="AE16">
        <v>1E-3</v>
      </c>
      <c r="AF16">
        <f t="shared" si="1"/>
        <v>4.2075000000000001E-2</v>
      </c>
      <c r="AG16">
        <f t="shared" si="4"/>
        <v>7.4244457584139445E-2</v>
      </c>
      <c r="AH16">
        <f t="shared" si="5"/>
        <v>997.62679516228377</v>
      </c>
      <c r="AI16" s="34">
        <f>VLOOKUP(A16,Input!$AC:$AD,2,FALSE)</f>
        <v>997.63</v>
      </c>
      <c r="AJ16">
        <f t="shared" si="6"/>
        <v>0</v>
      </c>
    </row>
    <row r="17" spans="1:36" x14ac:dyDescent="0.25">
      <c r="A17" s="1">
        <f t="shared" si="2"/>
        <v>39461</v>
      </c>
      <c r="B17">
        <f>ROUND(VLOOKUP(A17,Input!$A:$B,2,FALSE),2)</f>
        <v>2225.98</v>
      </c>
      <c r="C17">
        <f>VLOOKUP(A17,Input!$E:$F,2,FALSE)</f>
        <v>2.0135999999999998</v>
      </c>
      <c r="D17" s="4">
        <f>_xlfn.IFNA(ROUND(VLOOKUP(A17,Input!$G:$H,2,FALSE),6)/100,D16)</f>
        <v>4.0549999999999996E-2</v>
      </c>
      <c r="F17">
        <f>VLOOKUP(A17,Input!$I:$J,2,FALSE)</f>
        <v>1420.25</v>
      </c>
      <c r="G17">
        <f>VLOOKUP(A17,Input!$K:$L,2,FALSE)</f>
        <v>1426</v>
      </c>
      <c r="H17">
        <f>VLOOKUP(A17,Input!$M:$N,2,FALSE)</f>
        <v>5.75</v>
      </c>
      <c r="I17" s="2">
        <f>VLOOKUP(A17,Input!$O:$Q,3,FALSE)</f>
        <v>39527</v>
      </c>
      <c r="J17" s="2">
        <f>VLOOKUP(A17,Input!S:U,3,FALSE)</f>
        <v>39619</v>
      </c>
      <c r="K17">
        <f t="shared" si="7"/>
        <v>1.0817605901139948E-2</v>
      </c>
      <c r="Q17">
        <f t="shared" si="3"/>
        <v>-317.87160175334293</v>
      </c>
      <c r="AE17">
        <v>1E-3</v>
      </c>
      <c r="AF17">
        <f t="shared" si="1"/>
        <v>3.9049999999999994E-2</v>
      </c>
      <c r="AG17">
        <f t="shared" si="4"/>
        <v>0.18249605140692104</v>
      </c>
      <c r="AH17">
        <f t="shared" si="5"/>
        <v>999.78728524831683</v>
      </c>
      <c r="AI17" s="34">
        <f>VLOOKUP(A17,Input!$AC:$AD,2,FALSE)</f>
        <v>999.79</v>
      </c>
      <c r="AJ17">
        <f t="shared" si="6"/>
        <v>0</v>
      </c>
    </row>
    <row r="18" spans="1:36" x14ac:dyDescent="0.25">
      <c r="A18" s="1">
        <f t="shared" si="2"/>
        <v>39462</v>
      </c>
      <c r="B18">
        <f>ROUND(VLOOKUP(A18,Input!$A:$B,2,FALSE),2)</f>
        <v>2170.5100000000002</v>
      </c>
      <c r="C18">
        <f>VLOOKUP(A18,Input!$E:$F,2,FALSE)</f>
        <v>2.0651999999999999</v>
      </c>
      <c r="D18" s="4">
        <f>_xlfn.IFNA(ROUND(VLOOKUP(A18,Input!$G:$H,2,FALSE),6)/100,D17)</f>
        <v>3.9975000000000004E-2</v>
      </c>
      <c r="F18">
        <f>VLOOKUP(A18,Input!$I:$J,2,FALSE)</f>
        <v>1388</v>
      </c>
      <c r="G18">
        <f>VLOOKUP(A18,Input!$K:$L,2,FALSE)</f>
        <v>1393.5</v>
      </c>
      <c r="H18">
        <f>VLOOKUP(A18,Input!$M:$N,2,FALSE)</f>
        <v>5.55</v>
      </c>
      <c r="I18" s="2">
        <f>VLOOKUP(A18,Input!$O:$Q,3,FALSE)</f>
        <v>39527</v>
      </c>
      <c r="J18" s="2">
        <f>VLOOKUP(A18,Input!S:U,3,FALSE)</f>
        <v>39619</v>
      </c>
      <c r="K18">
        <f t="shared" si="7"/>
        <v>-2.5235105106769917E-2</v>
      </c>
      <c r="Q18">
        <f t="shared" si="3"/>
        <v>877.91445540218297</v>
      </c>
      <c r="AE18">
        <v>1E-3</v>
      </c>
      <c r="AF18">
        <f t="shared" si="1"/>
        <v>3.9475000000000003E-2</v>
      </c>
      <c r="AG18">
        <f t="shared" si="4"/>
        <v>0.20309274094555196</v>
      </c>
      <c r="AH18">
        <f t="shared" si="5"/>
        <v>1007.508064569209</v>
      </c>
      <c r="AI18" s="34">
        <f>VLOOKUP(A18,Input!$AC:$AD,2,FALSE)</f>
        <v>1007.51</v>
      </c>
      <c r="AJ18">
        <f t="shared" si="6"/>
        <v>0</v>
      </c>
    </row>
    <row r="19" spans="1:36" x14ac:dyDescent="0.25">
      <c r="A19" s="1">
        <f t="shared" si="2"/>
        <v>39463</v>
      </c>
      <c r="B19">
        <f>ROUND(VLOOKUP(A19,Input!$A:$B,2,FALSE),2)</f>
        <v>2158.58</v>
      </c>
      <c r="C19">
        <f>VLOOKUP(A19,Input!$E:$F,2,FALSE)</f>
        <v>2.0785</v>
      </c>
      <c r="D19" s="4">
        <f>_xlfn.IFNA(ROUND(VLOOKUP(A19,Input!$G:$H,2,FALSE),6)/100,D18)</f>
        <v>3.9512499999999999E-2</v>
      </c>
      <c r="F19">
        <f>VLOOKUP(A19,Input!$I:$J,2,FALSE)</f>
        <v>1376</v>
      </c>
      <c r="G19">
        <f>VLOOKUP(A19,Input!$K:$L,2,FALSE)</f>
        <v>1381.5</v>
      </c>
      <c r="H19">
        <f>VLOOKUP(A19,Input!$M:$N,2,FALSE)</f>
        <v>5.75</v>
      </c>
      <c r="I19" s="2">
        <f>VLOOKUP(A19,Input!$O:$Q,3,FALSE)</f>
        <v>39527</v>
      </c>
      <c r="J19" s="2">
        <f>VLOOKUP(A19,Input!S:U,3,FALSE)</f>
        <v>39619</v>
      </c>
      <c r="K19">
        <f t="shared" si="7"/>
        <v>-5.5115648785916743E-3</v>
      </c>
      <c r="Q19">
        <f t="shared" si="3"/>
        <v>904.20570627510415</v>
      </c>
      <c r="AE19">
        <v>1E-3</v>
      </c>
      <c r="AF19">
        <f t="shared" si="1"/>
        <v>3.9012499999999999E-2</v>
      </c>
      <c r="AG19">
        <f t="shared" si="4"/>
        <v>0.10248908337801926</v>
      </c>
      <c r="AH19">
        <f t="shared" si="5"/>
        <v>1002.5821383300187</v>
      </c>
      <c r="AI19" s="34">
        <f>VLOOKUP(A19,Input!$AC:$AD,2,FALSE)</f>
        <v>1002.58</v>
      </c>
      <c r="AJ19">
        <f t="shared" si="6"/>
        <v>0</v>
      </c>
    </row>
    <row r="20" spans="1:36" x14ac:dyDescent="0.25">
      <c r="A20" s="1">
        <f t="shared" si="2"/>
        <v>39464</v>
      </c>
      <c r="B20">
        <f>ROUND(VLOOKUP(A20,Input!$A:$B,2,FALSE),2)</f>
        <v>2095.86</v>
      </c>
      <c r="C20">
        <f>VLOOKUP(A20,Input!$E:$F,2,FALSE)</f>
        <v>2.1419999999999999</v>
      </c>
      <c r="D20" s="4">
        <f>_xlfn.IFNA(ROUND(VLOOKUP(A20,Input!$G:$H,2,FALSE),6)/100,D19)</f>
        <v>3.9262499999999999E-2</v>
      </c>
      <c r="F20">
        <f>VLOOKUP(A20,Input!$I:$J,2,FALSE)</f>
        <v>1339.75</v>
      </c>
      <c r="G20">
        <f>VLOOKUP(A20,Input!$K:$L,2,FALSE)</f>
        <v>1344.75</v>
      </c>
      <c r="H20">
        <f>VLOOKUP(A20,Input!$M:$N,2,FALSE)</f>
        <v>5</v>
      </c>
      <c r="I20" s="2">
        <f>VLOOKUP(A20,Input!$O:$Q,3,FALSE)</f>
        <v>39527</v>
      </c>
      <c r="J20" s="2">
        <f>VLOOKUP(A20,Input!S:U,3,FALSE)</f>
        <v>39619</v>
      </c>
      <c r="K20">
        <f t="shared" si="7"/>
        <v>-2.9486627766808118E-2</v>
      </c>
      <c r="Q20">
        <f t="shared" si="3"/>
        <v>1745.8344760080051</v>
      </c>
      <c r="AE20">
        <v>1E-3</v>
      </c>
      <c r="AF20">
        <f t="shared" si="1"/>
        <v>3.8762499999999998E-2</v>
      </c>
      <c r="AG20">
        <f t="shared" si="4"/>
        <v>0.27156731345129159</v>
      </c>
      <c r="AH20">
        <f t="shared" si="5"/>
        <v>976.03570621934603</v>
      </c>
      <c r="AI20" s="34">
        <f>VLOOKUP(A20,Input!$AC:$AD,2,FALSE)</f>
        <v>976.04</v>
      </c>
      <c r="AJ20">
        <f t="shared" si="6"/>
        <v>0</v>
      </c>
    </row>
    <row r="21" spans="1:36" x14ac:dyDescent="0.25">
      <c r="A21" s="1">
        <f t="shared" si="2"/>
        <v>39465</v>
      </c>
      <c r="B21">
        <f>ROUND(VLOOKUP(A21,Input!$A:$B,2,FALSE),2)</f>
        <v>2083.2399999999998</v>
      </c>
      <c r="C21">
        <f>VLOOKUP(A21,Input!$E:$F,2,FALSE)</f>
        <v>2.1551</v>
      </c>
      <c r="D21" s="4">
        <f>_xlfn.IFNA(ROUND(VLOOKUP(A21,Input!$G:$H,2,FALSE),6)/100,D20)</f>
        <v>3.89375E-2</v>
      </c>
      <c r="F21">
        <f>VLOOKUP(A21,Input!$I:$J,2,FALSE)</f>
        <v>1325.25</v>
      </c>
      <c r="G21">
        <f>VLOOKUP(A21,Input!$K:$L,2,FALSE)</f>
        <v>1330</v>
      </c>
      <c r="H21">
        <f>VLOOKUP(A21,Input!$M:$N,2,FALSE)</f>
        <v>4.7</v>
      </c>
      <c r="I21" s="2">
        <f>VLOOKUP(A21,Input!$O:$Q,3,FALSE)</f>
        <v>39527</v>
      </c>
      <c r="J21" s="2">
        <f>VLOOKUP(A21,Input!S:U,3,FALSE)</f>
        <v>39619</v>
      </c>
      <c r="K21">
        <f t="shared" si="7"/>
        <v>-6.0395962582042327E-3</v>
      </c>
      <c r="Q21">
        <f t="shared" si="3"/>
        <v>1453.0878293754042</v>
      </c>
      <c r="AE21">
        <v>1E-3</v>
      </c>
      <c r="AF21">
        <f t="shared" si="1"/>
        <v>3.8437499999999999E-2</v>
      </c>
      <c r="AG21">
        <f t="shared" si="4"/>
        <v>0.24442716011769761</v>
      </c>
      <c r="AH21">
        <f t="shared" si="5"/>
        <v>965.2832146254874</v>
      </c>
      <c r="AI21" s="34">
        <f>VLOOKUP(A21,Input!$AC:$AD,2,FALSE)</f>
        <v>965.28</v>
      </c>
      <c r="AJ21">
        <f t="shared" si="6"/>
        <v>0</v>
      </c>
    </row>
    <row r="22" spans="1:36" x14ac:dyDescent="0.25">
      <c r="A22" s="1">
        <f t="shared" si="2"/>
        <v>39469</v>
      </c>
      <c r="B22">
        <f>ROUND(VLOOKUP(A22,Input!$A:$B,2,FALSE),2)</f>
        <v>2060.15</v>
      </c>
      <c r="C22">
        <f>VLOOKUP(A22,Input!$E:$F,2,FALSE)</f>
        <v>2.1793</v>
      </c>
      <c r="D22" s="4">
        <f>_xlfn.IFNA(ROUND(VLOOKUP(A22,Input!$G:$H,2,FALSE),6)/100,D21)</f>
        <v>3.7175E-2</v>
      </c>
      <c r="F22">
        <f>VLOOKUP(A22,Input!$I:$J,2,FALSE)</f>
        <v>1309.25</v>
      </c>
      <c r="G22">
        <f>VLOOKUP(A22,Input!$K:$L,2,FALSE)</f>
        <v>1312.5</v>
      </c>
      <c r="H22">
        <f>VLOOKUP(A22,Input!$M:$N,2,FALSE)</f>
        <v>3</v>
      </c>
      <c r="I22" s="2">
        <f>VLOOKUP(A22,Input!$O:$Q,3,FALSE)</f>
        <v>39527</v>
      </c>
      <c r="J22" s="2">
        <f>VLOOKUP(A22,Input!S:U,3,FALSE)</f>
        <v>39619</v>
      </c>
      <c r="K22">
        <f t="shared" si="7"/>
        <v>-1.114557839210234E-2</v>
      </c>
      <c r="Q22">
        <f t="shared" si="3"/>
        <v>1227.7043637227748</v>
      </c>
      <c r="AE22">
        <v>1E-3</v>
      </c>
      <c r="AF22">
        <f t="shared" si="1"/>
        <v>3.6674999999999999E-2</v>
      </c>
      <c r="AG22">
        <f t="shared" si="4"/>
        <v>0.66244517001412717</v>
      </c>
      <c r="AH22">
        <f t="shared" si="5"/>
        <v>948.51197026926422</v>
      </c>
      <c r="AI22" s="34">
        <f>VLOOKUP(A22,Input!$AC:$AD,2,FALSE)</f>
        <v>948.51</v>
      </c>
      <c r="AJ22">
        <f t="shared" si="6"/>
        <v>0</v>
      </c>
    </row>
    <row r="23" spans="1:36" x14ac:dyDescent="0.25">
      <c r="A23" s="1">
        <f t="shared" si="2"/>
        <v>39470</v>
      </c>
      <c r="B23">
        <f>ROUND(VLOOKUP(A23,Input!$A:$B,2,FALSE),2)</f>
        <v>2104.37</v>
      </c>
      <c r="C23">
        <f>VLOOKUP(A23,Input!$E:$F,2,FALSE)</f>
        <v>2.1341000000000001</v>
      </c>
      <c r="D23" s="4">
        <f>_xlfn.IFNA(ROUND(VLOOKUP(A23,Input!$G:$H,2,FALSE),6)/100,D22)</f>
        <v>3.3312499999999995E-2</v>
      </c>
      <c r="F23">
        <f>VLOOKUP(A23,Input!$I:$J,2,FALSE)</f>
        <v>1341.5</v>
      </c>
      <c r="G23">
        <f>VLOOKUP(A23,Input!$K:$L,2,FALSE)</f>
        <v>1344.75</v>
      </c>
      <c r="H23">
        <f>VLOOKUP(A23,Input!$M:$N,2,FALSE)</f>
        <v>3.1</v>
      </c>
      <c r="I23" s="2">
        <f>VLOOKUP(A23,Input!$O:$Q,3,FALSE)</f>
        <v>39527</v>
      </c>
      <c r="J23" s="2">
        <f>VLOOKUP(A23,Input!S:U,3,FALSE)</f>
        <v>39619</v>
      </c>
      <c r="K23">
        <f t="shared" si="7"/>
        <v>2.1237339243455042E-2</v>
      </c>
      <c r="Q23">
        <f t="shared" si="3"/>
        <v>-94.346603022028475</v>
      </c>
      <c r="AE23">
        <v>1E-3</v>
      </c>
      <c r="AF23">
        <f t="shared" si="1"/>
        <v>3.1812499999999994E-2</v>
      </c>
      <c r="AG23">
        <f t="shared" si="4"/>
        <v>0.39475297677824644</v>
      </c>
      <c r="AH23">
        <f t="shared" si="5"/>
        <v>974.46725389836229</v>
      </c>
      <c r="AI23" s="34">
        <f>VLOOKUP(A23,Input!$AC:$AD,2,FALSE)</f>
        <v>974.47</v>
      </c>
      <c r="AJ23">
        <f t="shared" si="6"/>
        <v>0</v>
      </c>
    </row>
    <row r="24" spans="1:36" x14ac:dyDescent="0.25">
      <c r="A24" s="1">
        <f t="shared" si="2"/>
        <v>39471</v>
      </c>
      <c r="B24">
        <f>ROUND(VLOOKUP(A24,Input!$A:$B,2,FALSE),2)</f>
        <v>2125.61</v>
      </c>
      <c r="C24">
        <f>VLOOKUP(A24,Input!$E:$F,2,FALSE)</f>
        <v>2.1131000000000002</v>
      </c>
      <c r="D24" s="4">
        <f>_xlfn.IFNA(ROUND(VLOOKUP(A24,Input!$G:$H,2,FALSE),6)/100,D23)</f>
        <v>3.2437500000000001E-2</v>
      </c>
      <c r="F24">
        <f>VLOOKUP(A24,Input!$I:$J,2,FALSE)</f>
        <v>1352.25</v>
      </c>
      <c r="G24">
        <f>VLOOKUP(A24,Input!$K:$L,2,FALSE)</f>
        <v>1356</v>
      </c>
      <c r="H24">
        <f>VLOOKUP(A24,Input!$M:$N,2,FALSE)</f>
        <v>3.8</v>
      </c>
      <c r="I24" s="2">
        <f>VLOOKUP(A24,Input!$O:$Q,3,FALSE)</f>
        <v>39527</v>
      </c>
      <c r="J24" s="2">
        <f>VLOOKUP(A24,Input!S:U,3,FALSE)</f>
        <v>39619</v>
      </c>
      <c r="K24">
        <f t="shared" si="7"/>
        <v>1.0042685078405571E-2</v>
      </c>
      <c r="Q24">
        <f t="shared" si="3"/>
        <v>-736.22954840403543</v>
      </c>
      <c r="AE24">
        <v>1E-3</v>
      </c>
      <c r="AF24">
        <f t="shared" si="1"/>
        <v>3.09375E-2</v>
      </c>
      <c r="AG24">
        <f t="shared" si="4"/>
        <v>0.11984890984365047</v>
      </c>
      <c r="AH24">
        <f t="shared" si="5"/>
        <v>973.39788421304445</v>
      </c>
      <c r="AI24" s="34">
        <f>VLOOKUP(A24,Input!$AC:$AD,2,FALSE)</f>
        <v>973.4</v>
      </c>
      <c r="AJ24">
        <f t="shared" si="6"/>
        <v>0</v>
      </c>
    </row>
    <row r="25" spans="1:36" x14ac:dyDescent="0.25">
      <c r="A25" s="1">
        <f t="shared" si="2"/>
        <v>39472</v>
      </c>
      <c r="B25">
        <f>ROUND(VLOOKUP(A25,Input!$A:$B,2,FALSE),2)</f>
        <v>2091.88</v>
      </c>
      <c r="C25">
        <f>VLOOKUP(A25,Input!$E:$F,2,FALSE)</f>
        <v>2.1471999999999998</v>
      </c>
      <c r="D25" s="4">
        <f>_xlfn.IFNA(ROUND(VLOOKUP(A25,Input!$G:$H,2,FALSE),6)/100,D24)</f>
        <v>3.3062500000000002E-2</v>
      </c>
      <c r="F25">
        <f>VLOOKUP(A25,Input!$I:$J,2,FALSE)</f>
        <v>1334</v>
      </c>
      <c r="G25">
        <f>VLOOKUP(A25,Input!$K:$L,2,FALSE)</f>
        <v>1337.5</v>
      </c>
      <c r="H25">
        <f>VLOOKUP(A25,Input!$M:$N,2,FALSE)</f>
        <v>3.45</v>
      </c>
      <c r="I25" s="2">
        <f>VLOOKUP(A25,Input!$O:$Q,3,FALSE)</f>
        <v>39527</v>
      </c>
      <c r="J25" s="2">
        <f>VLOOKUP(A25,Input!S:U,3,FALSE)</f>
        <v>39619</v>
      </c>
      <c r="K25">
        <f t="shared" si="7"/>
        <v>-1.5995636825631914E-2</v>
      </c>
      <c r="Q25">
        <f t="shared" si="3"/>
        <v>24.582112028427609</v>
      </c>
      <c r="AE25">
        <v>1E-3</v>
      </c>
      <c r="AF25">
        <f t="shared" si="1"/>
        <v>3.2562500000000001E-2</v>
      </c>
      <c r="AG25">
        <f t="shared" si="4"/>
        <v>8.6556050336391965E-2</v>
      </c>
      <c r="AH25">
        <f t="shared" si="5"/>
        <v>984.9962186203079</v>
      </c>
      <c r="AI25" s="34">
        <f>VLOOKUP(A25,Input!$AC:$AD,2,FALSE)</f>
        <v>985</v>
      </c>
      <c r="AJ25">
        <f t="shared" si="6"/>
        <v>0</v>
      </c>
    </row>
    <row r="26" spans="1:36" x14ac:dyDescent="0.25">
      <c r="A26" s="1">
        <f t="shared" si="2"/>
        <v>39475</v>
      </c>
      <c r="B26">
        <f>ROUND(VLOOKUP(A26,Input!$A:$B,2,FALSE),2)</f>
        <v>2128.64</v>
      </c>
      <c r="C26">
        <f>VLOOKUP(A26,Input!$E:$F,2,FALSE)</f>
        <v>2.1101999999999999</v>
      </c>
      <c r="D26" s="4">
        <f>_xlfn.IFNA(ROUND(VLOOKUP(A26,Input!$G:$H,2,FALSE),6)/100,D25)</f>
        <v>3.25125E-2</v>
      </c>
      <c r="F26">
        <f>VLOOKUP(A26,Input!$I:$J,2,FALSE)</f>
        <v>1354.5</v>
      </c>
      <c r="G26">
        <f>VLOOKUP(A26,Input!$K:$L,2,FALSE)</f>
        <v>1358</v>
      </c>
      <c r="H26">
        <f>VLOOKUP(A26,Input!$M:$N,2,FALSE)</f>
        <v>3.3</v>
      </c>
      <c r="I26" s="2">
        <f>VLOOKUP(A26,Input!$O:$Q,3,FALSE)</f>
        <v>39527</v>
      </c>
      <c r="J26" s="2">
        <f>VLOOKUP(A26,Input!S:U,3,FALSE)</f>
        <v>39619</v>
      </c>
      <c r="K26">
        <f t="shared" si="7"/>
        <v>1.7420094961539595E-2</v>
      </c>
      <c r="Q26">
        <f t="shared" si="3"/>
        <v>-620.70697799887296</v>
      </c>
      <c r="AE26">
        <v>1E-3</v>
      </c>
      <c r="AF26">
        <f t="shared" si="1"/>
        <v>3.1012499999999998E-2</v>
      </c>
      <c r="AG26">
        <f t="shared" si="4"/>
        <v>0.13581467139361542</v>
      </c>
      <c r="AH26">
        <f t="shared" si="5"/>
        <v>985.29615964747984</v>
      </c>
      <c r="AI26" s="34">
        <f>VLOOKUP(A26,Input!$AC:$AD,2,FALSE)</f>
        <v>985.3</v>
      </c>
      <c r="AJ26">
        <f t="shared" si="6"/>
        <v>0</v>
      </c>
    </row>
    <row r="27" spans="1:36" x14ac:dyDescent="0.25">
      <c r="A27" s="1">
        <f t="shared" si="2"/>
        <v>39476</v>
      </c>
      <c r="B27">
        <f>ROUND(VLOOKUP(A27,Input!$A:$B,2,FALSE),2)</f>
        <v>2141.85</v>
      </c>
      <c r="C27">
        <f>VLOOKUP(A27,Input!$E:$F,2,FALSE)</f>
        <v>2.0935000000000001</v>
      </c>
      <c r="D27" s="4">
        <f>_xlfn.IFNA(ROUND(VLOOKUP(A27,Input!$G:$H,2,FALSE),6)/100,D26)</f>
        <v>3.2437500000000001E-2</v>
      </c>
      <c r="F27">
        <f>VLOOKUP(A27,Input!$I:$J,2,FALSE)</f>
        <v>1362</v>
      </c>
      <c r="G27">
        <f>VLOOKUP(A27,Input!$K:$L,2,FALSE)</f>
        <v>1365.5</v>
      </c>
      <c r="H27">
        <f>VLOOKUP(A27,Input!$M:$N,2,FALSE)</f>
        <v>3.5</v>
      </c>
      <c r="I27" s="2">
        <f>VLOOKUP(A27,Input!$O:$Q,3,FALSE)</f>
        <v>39527</v>
      </c>
      <c r="J27" s="2">
        <f>VLOOKUP(A27,Input!S:U,3,FALSE)</f>
        <v>39619</v>
      </c>
      <c r="K27">
        <f t="shared" si="7"/>
        <v>6.1866634199604364E-3</v>
      </c>
      <c r="Q27">
        <f t="shared" si="3"/>
        <v>-542.48780803252623</v>
      </c>
      <c r="AE27">
        <v>1E-3</v>
      </c>
      <c r="AF27">
        <f t="shared" si="1"/>
        <v>3.09375E-2</v>
      </c>
      <c r="AG27">
        <f t="shared" si="4"/>
        <v>-3.7057084200493202E-2</v>
      </c>
      <c r="AH27">
        <f t="shared" si="5"/>
        <v>981.4850486753736</v>
      </c>
      <c r="AI27" s="34">
        <f>VLOOKUP(A27,Input!$AC:$AD,2,FALSE)</f>
        <v>981.49</v>
      </c>
      <c r="AJ27">
        <f t="shared" si="6"/>
        <v>0</v>
      </c>
    </row>
    <row r="28" spans="1:36" x14ac:dyDescent="0.25">
      <c r="A28" s="1">
        <f t="shared" si="2"/>
        <v>39477</v>
      </c>
      <c r="B28">
        <f>ROUND(VLOOKUP(A28,Input!$A:$B,2,FALSE),2)</f>
        <v>2131.79</v>
      </c>
      <c r="C28">
        <f>VLOOKUP(A28,Input!$E:$F,2,FALSE)</f>
        <v>2.1052</v>
      </c>
      <c r="D28" s="4">
        <f>_xlfn.IFNA(ROUND(VLOOKUP(A28,Input!$G:$H,2,FALSE),6)/100,D27)</f>
        <v>3.23938E-2</v>
      </c>
      <c r="F28">
        <f>VLOOKUP(A28,Input!$I:$J,2,FALSE)</f>
        <v>1350.5</v>
      </c>
      <c r="G28">
        <f>VLOOKUP(A28,Input!$K:$L,2,FALSE)</f>
        <v>1353.75</v>
      </c>
      <c r="H28">
        <f>VLOOKUP(A28,Input!$M:$N,2,FALSE)</f>
        <v>3.1</v>
      </c>
      <c r="I28" s="2">
        <f>VLOOKUP(A28,Input!$O:$Q,3,FALSE)</f>
        <v>39527</v>
      </c>
      <c r="J28" s="2">
        <f>VLOOKUP(A28,Input!S:U,3,FALSE)</f>
        <v>39619</v>
      </c>
      <c r="K28">
        <f t="shared" si="7"/>
        <v>-4.707939171943642E-3</v>
      </c>
      <c r="Q28">
        <f t="shared" si="3"/>
        <v>-182.28912428404954</v>
      </c>
      <c r="AE28">
        <v>1E-3</v>
      </c>
      <c r="AF28">
        <f t="shared" si="1"/>
        <v>3.0893799999999999E-2</v>
      </c>
      <c r="AG28">
        <f t="shared" si="4"/>
        <v>2.4910091349294568E-2</v>
      </c>
      <c r="AH28">
        <f t="shared" si="5"/>
        <v>984.01308689667849</v>
      </c>
      <c r="AI28" s="34">
        <f>VLOOKUP(A28,Input!$AC:$AD,2,FALSE)</f>
        <v>984.01</v>
      </c>
      <c r="AJ28">
        <f t="shared" si="6"/>
        <v>0</v>
      </c>
    </row>
    <row r="29" spans="1:36" x14ac:dyDescent="0.25">
      <c r="A29" s="1">
        <f t="shared" si="2"/>
        <v>39478</v>
      </c>
      <c r="B29">
        <f>ROUND(VLOOKUP(A29,Input!$A:$B,2,FALSE),2)</f>
        <v>2167.9</v>
      </c>
      <c r="C29">
        <f>VLOOKUP(A29,Input!$E:$F,2,FALSE)</f>
        <v>2.0617999999999999</v>
      </c>
      <c r="D29" s="4">
        <f>_xlfn.IFNA(ROUND(VLOOKUP(A29,Input!$G:$H,2,FALSE),6)/100,D28)</f>
        <v>3.1118800000000002E-2</v>
      </c>
      <c r="F29">
        <f>VLOOKUP(A29,Input!$I:$J,2,FALSE)</f>
        <v>1379.5</v>
      </c>
      <c r="G29">
        <f>VLOOKUP(A29,Input!$K:$L,2,FALSE)</f>
        <v>1382.5</v>
      </c>
      <c r="H29">
        <f>VLOOKUP(A29,Input!$M:$N,2,FALSE)</f>
        <v>2.9</v>
      </c>
      <c r="I29" s="2">
        <f>VLOOKUP(A29,Input!$O:$Q,3,FALSE)</f>
        <v>39527</v>
      </c>
      <c r="J29" s="2">
        <f>VLOOKUP(A29,Input!S:U,3,FALSE)</f>
        <v>39619</v>
      </c>
      <c r="K29">
        <f t="shared" si="7"/>
        <v>1.6796954662000149E-2</v>
      </c>
      <c r="Q29">
        <f t="shared" si="3"/>
        <v>-815.32788513225239</v>
      </c>
      <c r="AE29">
        <v>1E-3</v>
      </c>
      <c r="AF29">
        <f t="shared" si="1"/>
        <v>2.9618800000000001E-2</v>
      </c>
      <c r="AG29">
        <f t="shared" si="4"/>
        <v>0.11034685601410779</v>
      </c>
      <c r="AH29">
        <f t="shared" si="5"/>
        <v>980.81189108585772</v>
      </c>
      <c r="AI29" s="34">
        <f>VLOOKUP(A29,Input!$AC:$AD,2,FALSE)</f>
        <v>980.81</v>
      </c>
      <c r="AJ29">
        <f t="shared" si="6"/>
        <v>0</v>
      </c>
    </row>
    <row r="30" spans="1:36" x14ac:dyDescent="0.25">
      <c r="A30" s="1">
        <f t="shared" si="2"/>
        <v>39479</v>
      </c>
      <c r="B30">
        <f>ROUND(VLOOKUP(A30,Input!$A:$B,2,FALSE),2)</f>
        <v>2194.4299999999998</v>
      </c>
      <c r="C30">
        <f>VLOOKUP(A30,Input!$E:$F,2,FALSE)</f>
        <v>2.0367000000000002</v>
      </c>
      <c r="D30" s="4">
        <f>_xlfn.IFNA(ROUND(VLOOKUP(A30,Input!$G:$H,2,FALSE),6)/100,D29)</f>
        <v>3.0950000000000002E-2</v>
      </c>
      <c r="F30">
        <f>VLOOKUP(A30,Input!$I:$J,2,FALSE)</f>
        <v>1397</v>
      </c>
      <c r="G30">
        <f>VLOOKUP(A30,Input!$K:$L,2,FALSE)</f>
        <v>1400.25</v>
      </c>
      <c r="H30">
        <f>VLOOKUP(A30,Input!$M:$N,2,FALSE)</f>
        <v>3.25</v>
      </c>
      <c r="I30" s="2">
        <f>VLOOKUP(A30,Input!$O:$Q,3,FALSE)</f>
        <v>39527</v>
      </c>
      <c r="J30" s="2">
        <f>VLOOKUP(A30,Input!S:U,3,FALSE)</f>
        <v>39619</v>
      </c>
      <c r="K30">
        <f t="shared" si="7"/>
        <v>1.2163374658433652E-2</v>
      </c>
      <c r="Q30">
        <f t="shared" si="3"/>
        <v>-939.76636206197179</v>
      </c>
      <c r="AE30">
        <v>1E-3</v>
      </c>
      <c r="AF30">
        <f t="shared" si="1"/>
        <v>2.945E-2</v>
      </c>
      <c r="AG30">
        <f t="shared" si="4"/>
        <v>-4.4188492754135576E-2</v>
      </c>
      <c r="AH30">
        <f t="shared" si="5"/>
        <v>970.87649173895625</v>
      </c>
      <c r="AI30" s="34">
        <f>VLOOKUP(A30,Input!$AC:$AD,2,FALSE)</f>
        <v>970.88</v>
      </c>
      <c r="AJ30">
        <f t="shared" si="6"/>
        <v>0</v>
      </c>
    </row>
    <row r="31" spans="1:36" x14ac:dyDescent="0.25">
      <c r="A31" s="1">
        <f t="shared" si="2"/>
        <v>39482</v>
      </c>
      <c r="B31">
        <f>ROUND(VLOOKUP(A31,Input!$A:$B,2,FALSE),2)</f>
        <v>2171.5100000000002</v>
      </c>
      <c r="C31">
        <f>VLOOKUP(A31,Input!$E:$F,2,FALSE)</f>
        <v>2.0583999999999998</v>
      </c>
      <c r="D31" s="4">
        <f>_xlfn.IFNA(ROUND(VLOOKUP(A31,Input!$G:$H,2,FALSE),6)/100,D30)</f>
        <v>3.1449999999999999E-2</v>
      </c>
      <c r="F31">
        <f>VLOOKUP(A31,Input!$I:$J,2,FALSE)</f>
        <v>1378.75</v>
      </c>
      <c r="G31">
        <f>VLOOKUP(A31,Input!$K:$L,2,FALSE)</f>
        <v>1382</v>
      </c>
      <c r="H31">
        <f>VLOOKUP(A31,Input!$M:$N,2,FALSE)</f>
        <v>3.2</v>
      </c>
      <c r="I31" s="2">
        <f>VLOOKUP(A31,Input!$O:$Q,3,FALSE)</f>
        <v>39527</v>
      </c>
      <c r="J31" s="2">
        <f>VLOOKUP(A31,Input!S:U,3,FALSE)</f>
        <v>39619</v>
      </c>
      <c r="K31">
        <f t="shared" si="7"/>
        <v>-1.0499553616957041E-2</v>
      </c>
      <c r="Q31">
        <f t="shared" si="3"/>
        <v>-226.97033788139694</v>
      </c>
      <c r="AE31">
        <v>1E-3</v>
      </c>
      <c r="AF31">
        <f t="shared" si="1"/>
        <v>2.9949999999999997E-2</v>
      </c>
      <c r="AG31">
        <f t="shared" si="4"/>
        <v>-9.0038224768185515E-2</v>
      </c>
      <c r="AH31">
        <f t="shared" si="5"/>
        <v>980.78554613272604</v>
      </c>
      <c r="AI31" s="34">
        <f>VLOOKUP(A31,Input!$AC:$AD,2,FALSE)</f>
        <v>980.79</v>
      </c>
      <c r="AJ31">
        <f t="shared" si="6"/>
        <v>0</v>
      </c>
    </row>
    <row r="32" spans="1:36" x14ac:dyDescent="0.25">
      <c r="A32" s="1">
        <f t="shared" si="2"/>
        <v>39483</v>
      </c>
      <c r="B32">
        <f>ROUND(VLOOKUP(A32,Input!$A:$B,2,FALSE),2)</f>
        <v>2102.23</v>
      </c>
      <c r="C32">
        <f>VLOOKUP(A32,Input!$E:$F,2,FALSE)</f>
        <v>2.1276000000000002</v>
      </c>
      <c r="D32" s="4">
        <f>_xlfn.IFNA(ROUND(VLOOKUP(A32,Input!$G:$H,2,FALSE),6)/100,D31)</f>
        <v>3.1618800000000002E-2</v>
      </c>
      <c r="F32">
        <f>VLOOKUP(A32,Input!$I:$J,2,FALSE)</f>
        <v>1343.25</v>
      </c>
      <c r="G32">
        <f>VLOOKUP(A32,Input!$K:$L,2,FALSE)</f>
        <v>1345.75</v>
      </c>
      <c r="H32">
        <f>VLOOKUP(A32,Input!$M:$N,2,FALSE)</f>
        <v>2.6</v>
      </c>
      <c r="I32" s="2">
        <f>VLOOKUP(A32,Input!$O:$Q,3,FALSE)</f>
        <v>39527</v>
      </c>
      <c r="J32" s="2">
        <f>VLOOKUP(A32,Input!S:U,3,FALSE)</f>
        <v>39619</v>
      </c>
      <c r="K32">
        <f t="shared" si="7"/>
        <v>-3.2424092024557906E-2</v>
      </c>
      <c r="Q32">
        <f t="shared" si="3"/>
        <v>1177.642200358117</v>
      </c>
      <c r="AE32">
        <v>1E-3</v>
      </c>
      <c r="AF32">
        <f t="shared" si="1"/>
        <v>3.1118800000000002E-2</v>
      </c>
      <c r="AG32">
        <f t="shared" si="4"/>
        <v>0.26059158112023978</v>
      </c>
      <c r="AH32">
        <f t="shared" si="5"/>
        <v>987.77068523014157</v>
      </c>
      <c r="AI32" s="34">
        <f>VLOOKUP(A32,Input!$AC:$AD,2,FALSE)</f>
        <v>987.77</v>
      </c>
      <c r="AJ32">
        <f t="shared" si="6"/>
        <v>0</v>
      </c>
    </row>
    <row r="33" spans="1:36" x14ac:dyDescent="0.25">
      <c r="A33" s="1">
        <f t="shared" si="2"/>
        <v>39484</v>
      </c>
      <c r="B33">
        <f>ROUND(VLOOKUP(A33,Input!$A:$B,2,FALSE),2)</f>
        <v>2087.0500000000002</v>
      </c>
      <c r="C33">
        <f>VLOOKUP(A33,Input!$E:$F,2,FALSE)</f>
        <v>2.1484999999999999</v>
      </c>
      <c r="D33" s="4">
        <f>_xlfn.IFNA(ROUND(VLOOKUP(A33,Input!$G:$H,2,FALSE),6)/100,D32)</f>
        <v>3.1274999999999997E-2</v>
      </c>
      <c r="F33">
        <f>VLOOKUP(A33,Input!$I:$J,2,FALSE)</f>
        <v>1330</v>
      </c>
      <c r="G33">
        <f>VLOOKUP(A33,Input!$K:$L,2,FALSE)</f>
        <v>1332.5</v>
      </c>
      <c r="H33">
        <f>VLOOKUP(A33,Input!$M:$N,2,FALSE)</f>
        <v>2.35</v>
      </c>
      <c r="I33" s="2">
        <f>VLOOKUP(A33,Input!$O:$Q,3,FALSE)</f>
        <v>39527</v>
      </c>
      <c r="J33" s="2">
        <f>VLOOKUP(A33,Input!S:U,3,FALSE)</f>
        <v>39619</v>
      </c>
      <c r="K33">
        <f t="shared" si="7"/>
        <v>-7.2471004269608905E-3</v>
      </c>
      <c r="Q33">
        <f t="shared" si="3"/>
        <v>1334.4427383046414</v>
      </c>
      <c r="AE33">
        <v>1E-3</v>
      </c>
      <c r="AF33">
        <f t="shared" si="1"/>
        <v>3.0774999999999997E-2</v>
      </c>
      <c r="AG33">
        <f t="shared" si="4"/>
        <v>0.13485753602080011</v>
      </c>
      <c r="AH33">
        <f t="shared" si="5"/>
        <v>979.13150175794988</v>
      </c>
      <c r="AI33" s="34">
        <f>VLOOKUP(A33,Input!$AC:$AD,2,FALSE)</f>
        <v>979.13</v>
      </c>
      <c r="AJ33">
        <f t="shared" si="6"/>
        <v>0</v>
      </c>
    </row>
    <row r="34" spans="1:36" x14ac:dyDescent="0.25">
      <c r="A34" s="1">
        <f t="shared" si="2"/>
        <v>39485</v>
      </c>
      <c r="B34">
        <f>ROUND(VLOOKUP(A34,Input!$A:$B,2,FALSE),2)</f>
        <v>2104.02</v>
      </c>
      <c r="C34">
        <f>VLOOKUP(A34,Input!$E:$F,2,FALSE)</f>
        <v>2.1347999999999998</v>
      </c>
      <c r="D34" s="4">
        <f>_xlfn.IFNA(ROUND(VLOOKUP(A34,Input!$G:$H,2,FALSE),6)/100,D33)</f>
        <v>3.09625E-2</v>
      </c>
      <c r="F34">
        <f>VLOOKUP(A34,Input!$I:$J,2,FALSE)</f>
        <v>1340.25</v>
      </c>
      <c r="G34">
        <f>VLOOKUP(A34,Input!$K:$L,2,FALSE)</f>
        <v>1342.75</v>
      </c>
      <c r="H34">
        <f>VLOOKUP(A34,Input!$M:$N,2,FALSE)</f>
        <v>2.5499999999999998</v>
      </c>
      <c r="I34" s="2">
        <f>VLOOKUP(A34,Input!$O:$Q,3,FALSE)</f>
        <v>39527</v>
      </c>
      <c r="J34" s="2">
        <f>VLOOKUP(A34,Input!S:U,3,FALSE)</f>
        <v>39619</v>
      </c>
      <c r="K34">
        <f t="shared" si="7"/>
        <v>8.098214891415342E-3</v>
      </c>
      <c r="Q34">
        <f t="shared" si="3"/>
        <v>633.46067275608561</v>
      </c>
      <c r="AE34">
        <v>1E-3</v>
      </c>
      <c r="AF34">
        <f t="shared" si="1"/>
        <v>3.04625E-2</v>
      </c>
      <c r="AG34">
        <f t="shared" si="4"/>
        <v>0.25644282921057343</v>
      </c>
      <c r="AH34">
        <f t="shared" si="5"/>
        <v>989.72403668447123</v>
      </c>
      <c r="AI34" s="34">
        <f>VLOOKUP(A34,Input!$AC:$AD,2,FALSE)</f>
        <v>989.72</v>
      </c>
      <c r="AJ34">
        <f t="shared" si="6"/>
        <v>0</v>
      </c>
    </row>
    <row r="35" spans="1:36" x14ac:dyDescent="0.25">
      <c r="A35" s="1">
        <f t="shared" si="2"/>
        <v>39486</v>
      </c>
      <c r="B35">
        <f>ROUND(VLOOKUP(A35,Input!$A:$B,2,FALSE),2)</f>
        <v>2095.21</v>
      </c>
      <c r="C35">
        <f>VLOOKUP(A35,Input!$E:$F,2,FALSE)</f>
        <v>2.1438000000000001</v>
      </c>
      <c r="D35" s="4">
        <f>_xlfn.IFNA(ROUND(VLOOKUP(A35,Input!$G:$H,2,FALSE),6)/100,D34)</f>
        <v>3.08813E-2</v>
      </c>
      <c r="F35">
        <f>VLOOKUP(A35,Input!$I:$J,2,FALSE)</f>
        <v>1330.25</v>
      </c>
      <c r="G35">
        <f>VLOOKUP(A35,Input!$K:$L,2,FALSE)</f>
        <v>1332.5</v>
      </c>
      <c r="H35">
        <f>VLOOKUP(A35,Input!$M:$N,2,FALSE)</f>
        <v>2.4</v>
      </c>
      <c r="I35" s="2">
        <f>VLOOKUP(A35,Input!$O:$Q,3,FALSE)</f>
        <v>39527</v>
      </c>
      <c r="J35" s="2">
        <f>VLOOKUP(A35,Input!S:U,3,FALSE)</f>
        <v>39619</v>
      </c>
      <c r="K35">
        <f t="shared" si="7"/>
        <v>-4.1960135196801333E-3</v>
      </c>
      <c r="Q35">
        <f t="shared" si="3"/>
        <v>390.02750179945662</v>
      </c>
      <c r="AE35">
        <v>1E-3</v>
      </c>
      <c r="AF35">
        <f t="shared" si="1"/>
        <v>3.03813E-2</v>
      </c>
      <c r="AG35">
        <f t="shared" si="4"/>
        <v>0.10175835642753622</v>
      </c>
      <c r="AH35">
        <f t="shared" si="5"/>
        <v>986.96580082695425</v>
      </c>
      <c r="AI35" s="34">
        <f>VLOOKUP(A35,Input!$AC:$AD,2,FALSE)</f>
        <v>986.97</v>
      </c>
      <c r="AJ35">
        <f t="shared" si="6"/>
        <v>0</v>
      </c>
    </row>
    <row r="36" spans="1:36" x14ac:dyDescent="0.25">
      <c r="A36" s="1">
        <f t="shared" si="2"/>
        <v>39489</v>
      </c>
      <c r="B36">
        <f>ROUND(VLOOKUP(A36,Input!$A:$B,2,FALSE),2)</f>
        <v>2107.65</v>
      </c>
      <c r="C36">
        <f>VLOOKUP(A36,Input!$E:$F,2,FALSE)</f>
        <v>2.1322000000000001</v>
      </c>
      <c r="D36" s="4">
        <f>_xlfn.IFNA(ROUND(VLOOKUP(A36,Input!$G:$H,2,FALSE),6)/100,D35)</f>
        <v>3.0699999999999998E-2</v>
      </c>
      <c r="F36">
        <f>VLOOKUP(A36,Input!$I:$J,2,FALSE)</f>
        <v>1338.25</v>
      </c>
      <c r="G36">
        <f>VLOOKUP(A36,Input!$K:$L,2,FALSE)</f>
        <v>1340.5</v>
      </c>
      <c r="H36">
        <f>VLOOKUP(A36,Input!$M:$N,2,FALSE)</f>
        <v>2.35</v>
      </c>
      <c r="I36" s="2">
        <f>VLOOKUP(A36,Input!$O:$Q,3,FALSE)</f>
        <v>39527</v>
      </c>
      <c r="J36" s="2">
        <f>VLOOKUP(A36,Input!S:U,3,FALSE)</f>
        <v>39619</v>
      </c>
      <c r="K36">
        <f t="shared" si="7"/>
        <v>5.9197957242954746E-3</v>
      </c>
      <c r="Q36">
        <f t="shared" si="3"/>
        <v>-197.79260194429881</v>
      </c>
      <c r="AE36">
        <v>1E-3</v>
      </c>
      <c r="AF36">
        <f t="shared" si="1"/>
        <v>2.9199999999999997E-2</v>
      </c>
      <c r="AG36">
        <f t="shared" si="4"/>
        <v>0.21677335472581577</v>
      </c>
      <c r="AH36">
        <f t="shared" si="5"/>
        <v>989.06895734643797</v>
      </c>
      <c r="AI36" s="34">
        <f>VLOOKUP(A36,Input!$AC:$AD,2,FALSE)</f>
        <v>989.07</v>
      </c>
      <c r="AJ36">
        <f t="shared" si="6"/>
        <v>0</v>
      </c>
    </row>
    <row r="37" spans="1:36" x14ac:dyDescent="0.25">
      <c r="A37" s="1">
        <f t="shared" si="2"/>
        <v>39490</v>
      </c>
      <c r="B37">
        <f>ROUND(VLOOKUP(A37,Input!$A:$B,2,FALSE),2)</f>
        <v>2123.06</v>
      </c>
      <c r="C37">
        <f>VLOOKUP(A37,Input!$E:$F,2,FALSE)</f>
        <v>2.117</v>
      </c>
      <c r="D37" s="4">
        <f>_xlfn.IFNA(ROUND(VLOOKUP(A37,Input!$G:$H,2,FALSE),6)/100,D36)</f>
        <v>3.0674999999999997E-2</v>
      </c>
      <c r="F37">
        <f>VLOOKUP(A37,Input!$I:$J,2,FALSE)</f>
        <v>1349.75</v>
      </c>
      <c r="G37">
        <f>VLOOKUP(A37,Input!$K:$L,2,FALSE)</f>
        <v>1352.25</v>
      </c>
      <c r="H37">
        <f>VLOOKUP(A37,Input!$M:$N,2,FALSE)</f>
        <v>2.4500000000000002</v>
      </c>
      <c r="I37" s="2">
        <f>VLOOKUP(A37,Input!$O:$Q,3,FALSE)</f>
        <v>39527</v>
      </c>
      <c r="J37" s="2">
        <f>VLOOKUP(A37,Input!S:U,3,FALSE)</f>
        <v>39619</v>
      </c>
      <c r="K37">
        <f t="shared" si="7"/>
        <v>7.2848614769842387E-3</v>
      </c>
      <c r="Q37">
        <f t="shared" si="3"/>
        <v>-460.95579461190937</v>
      </c>
      <c r="AE37">
        <v>1E-3</v>
      </c>
      <c r="AF37">
        <f t="shared" si="1"/>
        <v>2.9174999999999996E-2</v>
      </c>
      <c r="AG37">
        <f t="shared" si="4"/>
        <v>3.6300230255798427E-2</v>
      </c>
      <c r="AH37">
        <f t="shared" si="5"/>
        <v>987.5875469474247</v>
      </c>
      <c r="AI37" s="34">
        <f>VLOOKUP(A37,Input!$AC:$AD,2,FALSE)</f>
        <v>987.59</v>
      </c>
      <c r="AJ37">
        <f t="shared" si="6"/>
        <v>0</v>
      </c>
    </row>
    <row r="38" spans="1:36" x14ac:dyDescent="0.25">
      <c r="A38" s="1">
        <f t="shared" si="2"/>
        <v>39491</v>
      </c>
      <c r="B38">
        <f>ROUND(VLOOKUP(A38,Input!$A:$B,2,FALSE),2)</f>
        <v>2152.7600000000002</v>
      </c>
      <c r="C38">
        <f>VLOOKUP(A38,Input!$E:$F,2,FALSE)</f>
        <v>2.0922000000000001</v>
      </c>
      <c r="D38" s="4">
        <f>_xlfn.IFNA(ROUND(VLOOKUP(A38,Input!$G:$H,2,FALSE),6)/100,D37)</f>
        <v>3.065E-2</v>
      </c>
      <c r="F38">
        <f>VLOOKUP(A38,Input!$I:$J,2,FALSE)</f>
        <v>1363.75</v>
      </c>
      <c r="G38">
        <f>VLOOKUP(A38,Input!$K:$L,2,FALSE)</f>
        <v>1366.25</v>
      </c>
      <c r="H38">
        <f>VLOOKUP(A38,Input!$M:$N,2,FALSE)</f>
        <v>2.65</v>
      </c>
      <c r="I38" s="2">
        <f>VLOOKUP(A38,Input!$O:$Q,3,FALSE)</f>
        <v>39527</v>
      </c>
      <c r="J38" s="2">
        <f>VLOOKUP(A38,Input!S:U,3,FALSE)</f>
        <v>39619</v>
      </c>
      <c r="K38">
        <f t="shared" si="7"/>
        <v>1.3892295589271205E-2</v>
      </c>
      <c r="Q38">
        <f t="shared" si="3"/>
        <v>-840.11450294342023</v>
      </c>
      <c r="AE38">
        <v>1E-3</v>
      </c>
      <c r="AF38">
        <f t="shared" si="1"/>
        <v>2.9149999999999999E-2</v>
      </c>
      <c r="AG38">
        <f t="shared" si="4"/>
        <v>3.7185431384103122E-2</v>
      </c>
      <c r="AH38">
        <f t="shared" si="5"/>
        <v>981.10439243265466</v>
      </c>
      <c r="AI38" s="34">
        <f>VLOOKUP(A38,Input!$AC:$AD,2,FALSE)</f>
        <v>981.1</v>
      </c>
      <c r="AJ38">
        <f t="shared" si="6"/>
        <v>0</v>
      </c>
    </row>
    <row r="39" spans="1:36" x14ac:dyDescent="0.25">
      <c r="A39" s="1">
        <f t="shared" si="2"/>
        <v>39492</v>
      </c>
      <c r="B39">
        <f>ROUND(VLOOKUP(A39,Input!$A:$B,2,FALSE),2)</f>
        <v>2123.94</v>
      </c>
      <c r="C39">
        <f>VLOOKUP(A39,Input!$E:$F,2,FALSE)</f>
        <v>2.121</v>
      </c>
      <c r="D39" s="4">
        <f>_xlfn.IFNA(ROUND(VLOOKUP(A39,Input!$G:$H,2,FALSE),6)/100,D38)</f>
        <v>3.065E-2</v>
      </c>
      <c r="F39">
        <f>VLOOKUP(A39,Input!$I:$J,2,FALSE)</f>
        <v>1351</v>
      </c>
      <c r="G39">
        <f>VLOOKUP(A39,Input!$K:$L,2,FALSE)</f>
        <v>1353.75</v>
      </c>
      <c r="H39">
        <f>VLOOKUP(A39,Input!$M:$N,2,FALSE)</f>
        <v>2.65</v>
      </c>
      <c r="I39" s="2">
        <f>VLOOKUP(A39,Input!$O:$Q,3,FALSE)</f>
        <v>39527</v>
      </c>
      <c r="J39" s="2">
        <f>VLOOKUP(A39,Input!S:U,3,FALSE)</f>
        <v>39619</v>
      </c>
      <c r="K39">
        <f t="shared" si="7"/>
        <v>-1.3477885411454293E-2</v>
      </c>
      <c r="Q39">
        <f t="shared" si="3"/>
        <v>-80.988831333685923</v>
      </c>
      <c r="AE39">
        <v>1E-3</v>
      </c>
      <c r="AF39">
        <f t="shared" si="1"/>
        <v>2.9149999999999999E-2</v>
      </c>
      <c r="AG39">
        <f t="shared" si="4"/>
        <v>8.1549795330593866E-2</v>
      </c>
      <c r="AH39">
        <f t="shared" si="5"/>
        <v>992.2654540392025</v>
      </c>
      <c r="AI39" s="34">
        <f>VLOOKUP(A39,Input!$AC:$AD,2,FALSE)</f>
        <v>992.27</v>
      </c>
      <c r="AJ39">
        <f t="shared" si="6"/>
        <v>0</v>
      </c>
    </row>
    <row r="40" spans="1:36" x14ac:dyDescent="0.25">
      <c r="A40" s="1">
        <f t="shared" si="2"/>
        <v>39493</v>
      </c>
      <c r="B40">
        <f>ROUND(VLOOKUP(A40,Input!$A:$B,2,FALSE),2)</f>
        <v>2125.85</v>
      </c>
      <c r="C40">
        <f>VLOOKUP(A40,Input!$E:$F,2,FALSE)</f>
        <v>2.1202999999999999</v>
      </c>
      <c r="D40" s="4">
        <f>_xlfn.IFNA(ROUND(VLOOKUP(A40,Input!$G:$H,2,FALSE),6)/100,D39)</f>
        <v>3.0699999999999998E-2</v>
      </c>
      <c r="F40">
        <f>VLOOKUP(A40,Input!$I:$J,2,FALSE)</f>
        <v>1351.25</v>
      </c>
      <c r="G40">
        <f>VLOOKUP(A40,Input!$K:$L,2,FALSE)</f>
        <v>1353.75</v>
      </c>
      <c r="H40">
        <f>VLOOKUP(A40,Input!$M:$N,2,FALSE)</f>
        <v>2.5</v>
      </c>
      <c r="I40" s="2">
        <f>VLOOKUP(A40,Input!$O:$Q,3,FALSE)</f>
        <v>39527</v>
      </c>
      <c r="J40" s="2">
        <f>VLOOKUP(A40,Input!S:U,3,FALSE)</f>
        <v>39619</v>
      </c>
      <c r="K40">
        <f t="shared" si="7"/>
        <v>8.9886800458413867E-4</v>
      </c>
      <c r="Q40">
        <f t="shared" si="3"/>
        <v>17.550512249532467</v>
      </c>
      <c r="AE40">
        <v>1E-3</v>
      </c>
      <c r="AF40">
        <f t="shared" si="1"/>
        <v>3.0199999999999998E-2</v>
      </c>
      <c r="AG40">
        <f t="shared" si="4"/>
        <v>1.3164589267781844E-2</v>
      </c>
      <c r="AH40">
        <f t="shared" si="5"/>
        <v>992.18400441369488</v>
      </c>
      <c r="AI40" s="34">
        <f>VLOOKUP(A40,Input!$AC:$AD,2,FALSE)</f>
        <v>992.18</v>
      </c>
      <c r="AJ40">
        <f t="shared" si="6"/>
        <v>0</v>
      </c>
    </row>
    <row r="41" spans="1:36" x14ac:dyDescent="0.25">
      <c r="A41" s="1">
        <f t="shared" si="2"/>
        <v>39497</v>
      </c>
      <c r="B41">
        <f>ROUND(VLOOKUP(A41,Input!$A:$B,2,FALSE),2)</f>
        <v>2124.12</v>
      </c>
      <c r="C41">
        <f>VLOOKUP(A41,Input!$E:$F,2,FALSE)</f>
        <v>2.1230000000000002</v>
      </c>
      <c r="D41" s="4">
        <f>_xlfn.IFNA(ROUND(VLOOKUP(A41,Input!$G:$H,2,FALSE),6)/100,D40)</f>
        <v>3.0699999999999998E-2</v>
      </c>
      <c r="F41">
        <f>VLOOKUP(A41,Input!$I:$J,2,FALSE)</f>
        <v>1355.5</v>
      </c>
      <c r="G41">
        <f>VLOOKUP(A41,Input!$K:$L,2,FALSE)</f>
        <v>1358</v>
      </c>
      <c r="H41">
        <f>VLOOKUP(A41,Input!$M:$N,2,FALSE)</f>
        <v>2.65</v>
      </c>
      <c r="I41" s="2">
        <f>VLOOKUP(A41,Input!$O:$Q,3,FALSE)</f>
        <v>39527</v>
      </c>
      <c r="J41" s="2">
        <f>VLOOKUP(A41,Input!S:U,3,FALSE)</f>
        <v>39619</v>
      </c>
      <c r="K41">
        <f t="shared" si="7"/>
        <v>-8.1412343877870785E-4</v>
      </c>
      <c r="Q41">
        <f t="shared" si="3"/>
        <v>135.16884814484916</v>
      </c>
      <c r="AE41">
        <v>1E-3</v>
      </c>
      <c r="AF41">
        <f t="shared" si="1"/>
        <v>3.0199999999999998E-2</v>
      </c>
      <c r="AG41">
        <f t="shared" si="4"/>
        <v>2.9415695560989743E-2</v>
      </c>
      <c r="AH41">
        <f t="shared" si="5"/>
        <v>992.13630183568921</v>
      </c>
      <c r="AI41" s="34">
        <f>VLOOKUP(A41,Input!$AC:$AD,2,FALSE)</f>
        <v>992.14</v>
      </c>
      <c r="AJ41">
        <f t="shared" si="6"/>
        <v>0</v>
      </c>
    </row>
    <row r="42" spans="1:36" x14ac:dyDescent="0.25">
      <c r="A42" s="1">
        <f t="shared" si="2"/>
        <v>39498</v>
      </c>
      <c r="B42">
        <f>ROUND(VLOOKUP(A42,Input!$A:$B,2,FALSE),2)</f>
        <v>2141.9499999999998</v>
      </c>
      <c r="C42">
        <f>VLOOKUP(A42,Input!$E:$F,2,FALSE)</f>
        <v>2.1061000000000001</v>
      </c>
      <c r="D42" s="4">
        <f>_xlfn.IFNA(ROUND(VLOOKUP(A42,Input!$G:$H,2,FALSE),6)/100,D41)</f>
        <v>3.0781299999999998E-2</v>
      </c>
      <c r="F42">
        <f>VLOOKUP(A42,Input!$I:$J,2,FALSE)</f>
        <v>1359</v>
      </c>
      <c r="G42">
        <f>VLOOKUP(A42,Input!$K:$L,2,FALSE)</f>
        <v>1361.75</v>
      </c>
      <c r="H42">
        <f>VLOOKUP(A42,Input!$M:$N,2,FALSE)</f>
        <v>2.8</v>
      </c>
      <c r="I42" s="2">
        <f>VLOOKUP(A42,Input!$O:$Q,3,FALSE)</f>
        <v>39527</v>
      </c>
      <c r="J42" s="2">
        <f>VLOOKUP(A42,Input!S:U,3,FALSE)</f>
        <v>39619</v>
      </c>
      <c r="K42">
        <f t="shared" si="7"/>
        <v>8.3590301237826924E-3</v>
      </c>
      <c r="Q42">
        <f t="shared" si="3"/>
        <v>-191.61724449536061</v>
      </c>
      <c r="AE42">
        <v>1E-3</v>
      </c>
      <c r="AF42">
        <f t="shared" si="1"/>
        <v>2.9281299999999996E-2</v>
      </c>
      <c r="AG42">
        <f t="shared" si="4"/>
        <v>7.6923306213611403E-2</v>
      </c>
      <c r="AH42">
        <f t="shared" si="5"/>
        <v>993.19769270532174</v>
      </c>
      <c r="AI42" s="34">
        <f>VLOOKUP(A42,Input!$AC:$AD,2,FALSE)</f>
        <v>993.2</v>
      </c>
      <c r="AJ42">
        <f t="shared" si="6"/>
        <v>0</v>
      </c>
    </row>
    <row r="43" spans="1:36" x14ac:dyDescent="0.25">
      <c r="A43" s="1">
        <f t="shared" si="2"/>
        <v>39499</v>
      </c>
      <c r="B43">
        <f>ROUND(VLOOKUP(A43,Input!$A:$B,2,FALSE),2)</f>
        <v>2115.13</v>
      </c>
      <c r="C43">
        <f>VLOOKUP(A43,Input!$E:$F,2,FALSE)</f>
        <v>2.1371000000000002</v>
      </c>
      <c r="D43" s="4">
        <f>_xlfn.IFNA(ROUND(VLOOKUP(A43,Input!$G:$H,2,FALSE),6)/100,D42)</f>
        <v>3.0924999999999998E-2</v>
      </c>
      <c r="F43">
        <f>VLOOKUP(A43,Input!$I:$J,2,FALSE)</f>
        <v>1347</v>
      </c>
      <c r="G43">
        <f>VLOOKUP(A43,Input!$K:$L,2,FALSE)</f>
        <v>1349.75</v>
      </c>
      <c r="H43">
        <f>VLOOKUP(A43,Input!$M:$N,2,FALSE)</f>
        <v>2.75</v>
      </c>
      <c r="I43" s="2">
        <f>VLOOKUP(A43,Input!$O:$Q,3,FALSE)</f>
        <v>39527</v>
      </c>
      <c r="J43" s="2">
        <f>VLOOKUP(A43,Input!S:U,3,FALSE)</f>
        <v>39619</v>
      </c>
      <c r="K43">
        <f t="shared" si="7"/>
        <v>-1.260035275236957E-2</v>
      </c>
      <c r="Q43">
        <f t="shared" si="3"/>
        <v>258.76474240865753</v>
      </c>
      <c r="AE43">
        <v>1E-3</v>
      </c>
      <c r="AF43">
        <f t="shared" si="1"/>
        <v>3.0424999999999997E-2</v>
      </c>
      <c r="AG43">
        <f t="shared" si="4"/>
        <v>7.4010976783775453E-2</v>
      </c>
      <c r="AH43">
        <f t="shared" si="5"/>
        <v>995.52528615777373</v>
      </c>
      <c r="AI43" s="34">
        <f>VLOOKUP(A43,Input!$AC:$AD,2,FALSE)</f>
        <v>995.53</v>
      </c>
      <c r="AJ43">
        <f t="shared" si="6"/>
        <v>0</v>
      </c>
    </row>
    <row r="44" spans="1:36" x14ac:dyDescent="0.25">
      <c r="A44" s="1">
        <f t="shared" si="2"/>
        <v>39500</v>
      </c>
      <c r="B44">
        <f>ROUND(VLOOKUP(A44,Input!$A:$B,2,FALSE),2)</f>
        <v>2132.02</v>
      </c>
      <c r="C44">
        <f>VLOOKUP(A44,Input!$E:$F,2,FALSE)</f>
        <v>2.1215999999999999</v>
      </c>
      <c r="D44" s="4">
        <f>_xlfn.IFNA(ROUND(VLOOKUP(A44,Input!$G:$H,2,FALSE),6)/100,D43)</f>
        <v>3.0800000000000001E-2</v>
      </c>
      <c r="F44">
        <f>VLOOKUP(A44,Input!$I:$J,2,FALSE)</f>
        <v>1355.5</v>
      </c>
      <c r="G44">
        <f>VLOOKUP(A44,Input!$K:$L,2,FALSE)</f>
        <v>1358.25</v>
      </c>
      <c r="H44">
        <f>VLOOKUP(A44,Input!$M:$N,2,FALSE)</f>
        <v>2.75</v>
      </c>
      <c r="I44" s="2">
        <f>VLOOKUP(A44,Input!$O:$Q,3,FALSE)</f>
        <v>39527</v>
      </c>
      <c r="J44" s="2">
        <f>VLOOKUP(A44,Input!S:U,3,FALSE)</f>
        <v>39619</v>
      </c>
      <c r="K44">
        <f t="shared" si="7"/>
        <v>7.95361079229597E-3</v>
      </c>
      <c r="Q44">
        <f t="shared" si="3"/>
        <v>-98.729445440799026</v>
      </c>
      <c r="AE44">
        <v>1E-3</v>
      </c>
      <c r="AF44">
        <f t="shared" si="1"/>
        <v>2.93E-2</v>
      </c>
      <c r="AG44">
        <f t="shared" si="4"/>
        <v>9.3781316360080746E-2</v>
      </c>
      <c r="AH44">
        <f t="shared" si="5"/>
        <v>997.50253919315105</v>
      </c>
      <c r="AI44" s="34">
        <f>VLOOKUP(A44,Input!$AC:$AD,2,FALSE)</f>
        <v>997.5</v>
      </c>
      <c r="AJ44">
        <f t="shared" si="6"/>
        <v>0</v>
      </c>
    </row>
    <row r="45" spans="1:36" x14ac:dyDescent="0.25">
      <c r="A45" s="1">
        <f t="shared" si="2"/>
        <v>39503</v>
      </c>
      <c r="B45">
        <f>ROUND(VLOOKUP(A45,Input!$A:$B,2,FALSE),2)</f>
        <v>2161.5100000000002</v>
      </c>
      <c r="C45">
        <f>VLOOKUP(A45,Input!$E:$F,2,FALSE)</f>
        <v>2.0924</v>
      </c>
      <c r="D45" s="4">
        <f>_xlfn.IFNA(ROUND(VLOOKUP(A45,Input!$G:$H,2,FALSE),6)/100,D44)</f>
        <v>3.0893799999999999E-2</v>
      </c>
      <c r="F45">
        <f>VLOOKUP(A45,Input!$I:$J,2,FALSE)</f>
        <v>1371.5</v>
      </c>
      <c r="G45">
        <f>VLOOKUP(A45,Input!$K:$L,2,FALSE)</f>
        <v>1374.5</v>
      </c>
      <c r="H45">
        <f>VLOOKUP(A45,Input!$M:$N,2,FALSE)</f>
        <v>2.85</v>
      </c>
      <c r="I45" s="2">
        <f>VLOOKUP(A45,Input!$O:$Q,3,FALSE)</f>
        <v>39527</v>
      </c>
      <c r="J45" s="2">
        <f>VLOOKUP(A45,Input!S:U,3,FALSE)</f>
        <v>39619</v>
      </c>
      <c r="K45">
        <f t="shared" si="7"/>
        <v>1.3737164409050326E-2</v>
      </c>
      <c r="Q45">
        <f t="shared" si="3"/>
        <v>-618.13052443803565</v>
      </c>
      <c r="AE45">
        <v>1E-3</v>
      </c>
      <c r="AF45">
        <f t="shared" si="1"/>
        <v>2.9393799999999998E-2</v>
      </c>
      <c r="AG45">
        <f t="shared" si="4"/>
        <v>7.9500651998537591E-2</v>
      </c>
      <c r="AH45">
        <f t="shared" si="5"/>
        <v>996.054878319095</v>
      </c>
      <c r="AI45" s="34">
        <f>VLOOKUP(A45,Input!$AC:$AD,2,FALSE)</f>
        <v>996.05</v>
      </c>
      <c r="AJ45">
        <f t="shared" si="6"/>
        <v>0</v>
      </c>
    </row>
    <row r="46" spans="1:36" x14ac:dyDescent="0.25">
      <c r="A46" s="1">
        <f t="shared" si="2"/>
        <v>39504</v>
      </c>
      <c r="B46">
        <f>ROUND(VLOOKUP(A46,Input!$A:$B,2,FALSE),2)</f>
        <v>2176.48</v>
      </c>
      <c r="C46">
        <f>VLOOKUP(A46,Input!$E:$F,2,FALSE)</f>
        <v>2.0779999999999998</v>
      </c>
      <c r="D46" s="4">
        <f>_xlfn.IFNA(ROUND(VLOOKUP(A46,Input!$G:$H,2,FALSE),6)/100,D45)</f>
        <v>3.0899999999999997E-2</v>
      </c>
      <c r="F46">
        <f>VLOOKUP(A46,Input!$I:$J,2,FALSE)</f>
        <v>1382.75</v>
      </c>
      <c r="G46">
        <f>VLOOKUP(A46,Input!$K:$L,2,FALSE)</f>
        <v>1385.75</v>
      </c>
      <c r="H46">
        <f>VLOOKUP(A46,Input!$M:$N,2,FALSE)</f>
        <v>2.9</v>
      </c>
      <c r="I46" s="2">
        <f>VLOOKUP(A46,Input!$O:$Q,3,FALSE)</f>
        <v>39527</v>
      </c>
      <c r="J46" s="2">
        <f>VLOOKUP(A46,Input!S:U,3,FALSE)</f>
        <v>39619</v>
      </c>
      <c r="K46">
        <f t="shared" si="7"/>
        <v>6.9018413712950855E-3</v>
      </c>
      <c r="Q46">
        <f t="shared" si="3"/>
        <v>-718.41182773066078</v>
      </c>
      <c r="AE46">
        <v>1E-3</v>
      </c>
      <c r="AF46">
        <f t="shared" si="1"/>
        <v>2.9399999999999996E-2</v>
      </c>
      <c r="AG46">
        <f t="shared" si="4"/>
        <v>-3.1269952297482008E-2</v>
      </c>
      <c r="AH46">
        <f t="shared" si="5"/>
        <v>991.80027474485576</v>
      </c>
      <c r="AI46" s="34">
        <f>VLOOKUP(A46,Input!$AC:$AD,2,FALSE)</f>
        <v>991.8</v>
      </c>
      <c r="AJ46">
        <f t="shared" si="6"/>
        <v>0</v>
      </c>
    </row>
    <row r="47" spans="1:36" x14ac:dyDescent="0.25">
      <c r="A47" s="1">
        <f t="shared" si="2"/>
        <v>39505</v>
      </c>
      <c r="B47">
        <f>ROUND(VLOOKUP(A47,Input!$A:$B,2,FALSE),2)</f>
        <v>2175</v>
      </c>
      <c r="C47">
        <f>VLOOKUP(A47,Input!$E:$F,2,FALSE)</f>
        <v>2.0829</v>
      </c>
      <c r="D47" s="4">
        <f>_xlfn.IFNA(ROUND(VLOOKUP(A47,Input!$G:$H,2,FALSE),6)/100,D46)</f>
        <v>3.0849999999999999E-2</v>
      </c>
      <c r="F47">
        <f>VLOOKUP(A47,Input!$I:$J,2,FALSE)</f>
        <v>1380.5</v>
      </c>
      <c r="G47">
        <f>VLOOKUP(A47,Input!$K:$L,2,FALSE)</f>
        <v>1383.25</v>
      </c>
      <c r="H47">
        <f>VLOOKUP(A47,Input!$M:$N,2,FALSE)</f>
        <v>2.8</v>
      </c>
      <c r="I47" s="2">
        <f>VLOOKUP(A47,Input!$O:$Q,3,FALSE)</f>
        <v>39527</v>
      </c>
      <c r="J47" s="2">
        <f>VLOOKUP(A47,Input!S:U,3,FALSE)</f>
        <v>39619</v>
      </c>
      <c r="K47">
        <f t="shared" si="7"/>
        <v>-6.802283623354267E-4</v>
      </c>
      <c r="Q47">
        <f t="shared" si="3"/>
        <v>-529.74582037509015</v>
      </c>
      <c r="AE47">
        <v>1E-3</v>
      </c>
      <c r="AF47">
        <f t="shared" si="1"/>
        <v>2.9349999999999998E-2</v>
      </c>
      <c r="AG47">
        <f t="shared" si="4"/>
        <v>-2.1034801379625878E-2</v>
      </c>
      <c r="AH47">
        <f t="shared" si="5"/>
        <v>992.30955273172651</v>
      </c>
      <c r="AI47" s="34">
        <f>VLOOKUP(A47,Input!$AC:$AD,2,FALSE)</f>
        <v>992.31</v>
      </c>
      <c r="AJ47">
        <f t="shared" si="6"/>
        <v>0</v>
      </c>
    </row>
    <row r="48" spans="1:36" x14ac:dyDescent="0.25">
      <c r="A48" s="1">
        <f t="shared" si="2"/>
        <v>39506</v>
      </c>
      <c r="B48">
        <f>ROUND(VLOOKUP(A48,Input!$A:$B,2,FALSE),2)</f>
        <v>2155.81</v>
      </c>
      <c r="C48">
        <f>VLOOKUP(A48,Input!$E:$F,2,FALSE)</f>
        <v>2.1027</v>
      </c>
      <c r="D48" s="4">
        <f>_xlfn.IFNA(ROUND(VLOOKUP(A48,Input!$G:$H,2,FALSE),6)/100,D47)</f>
        <v>3.07563E-2</v>
      </c>
      <c r="F48">
        <f>VLOOKUP(A48,Input!$I:$J,2,FALSE)</f>
        <v>1365.75</v>
      </c>
      <c r="G48">
        <f>VLOOKUP(A48,Input!$K:$L,2,FALSE)</f>
        <v>1368.5</v>
      </c>
      <c r="H48">
        <f>VLOOKUP(A48,Input!$M:$N,2,FALSE)</f>
        <v>2.6</v>
      </c>
      <c r="I48" s="2">
        <f>VLOOKUP(A48,Input!$O:$Q,3,FALSE)</f>
        <v>39527</v>
      </c>
      <c r="J48" s="2">
        <f>VLOOKUP(A48,Input!S:U,3,FALSE)</f>
        <v>39619</v>
      </c>
      <c r="K48">
        <f t="shared" si="7"/>
        <v>-8.8621415367895907E-3</v>
      </c>
      <c r="Q48">
        <f t="shared" si="3"/>
        <v>98.718964055239837</v>
      </c>
      <c r="AE48">
        <v>1E-3</v>
      </c>
      <c r="AF48">
        <f t="shared" si="1"/>
        <v>3.02563E-2</v>
      </c>
      <c r="AG48">
        <f t="shared" si="4"/>
        <v>8.1569169106991649E-2</v>
      </c>
      <c r="AH48">
        <f t="shared" si="5"/>
        <v>996.90237211502995</v>
      </c>
      <c r="AI48" s="34">
        <f>VLOOKUP(A48,Input!$AC:$AD,2,FALSE)</f>
        <v>996.9</v>
      </c>
      <c r="AJ48">
        <f t="shared" si="6"/>
        <v>0</v>
      </c>
    </row>
    <row r="49" spans="1:36" x14ac:dyDescent="0.25">
      <c r="A49" s="1">
        <f t="shared" si="2"/>
        <v>39507</v>
      </c>
      <c r="B49">
        <f>ROUND(VLOOKUP(A49,Input!$A:$B,2,FALSE),2)</f>
        <v>2097.48</v>
      </c>
      <c r="C49">
        <f>VLOOKUP(A49,Input!$E:$F,2,FALSE)</f>
        <v>2.1616</v>
      </c>
      <c r="D49" s="4">
        <f>_xlfn.IFNA(ROUND(VLOOKUP(A49,Input!$G:$H,2,FALSE),6)/100,D48)</f>
        <v>3.0575000000000001E-2</v>
      </c>
      <c r="F49">
        <f>VLOOKUP(A49,Input!$I:$J,2,FALSE)</f>
        <v>1331.25</v>
      </c>
      <c r="G49">
        <f>VLOOKUP(A49,Input!$K:$L,2,FALSE)</f>
        <v>1333.25</v>
      </c>
      <c r="H49">
        <f>VLOOKUP(A49,Input!$M:$N,2,FALSE)</f>
        <v>1.9</v>
      </c>
      <c r="I49" s="2">
        <f>VLOOKUP(A49,Input!$O:$Q,3,FALSE)</f>
        <v>39527</v>
      </c>
      <c r="J49" s="2">
        <f>VLOOKUP(A49,Input!S:U,3,FALSE)</f>
        <v>39619</v>
      </c>
      <c r="K49">
        <f t="shared" si="7"/>
        <v>-2.7429898850999446E-2</v>
      </c>
      <c r="Q49">
        <f t="shared" si="3"/>
        <v>1303.5957518685934</v>
      </c>
      <c r="AE49">
        <v>1E-3</v>
      </c>
      <c r="AF49">
        <f t="shared" si="1"/>
        <v>3.0075000000000001E-2</v>
      </c>
      <c r="AG49">
        <f t="shared" si="4"/>
        <v>0.2498064303996036</v>
      </c>
      <c r="AH49">
        <f t="shared" si="5"/>
        <v>993.97914316472134</v>
      </c>
      <c r="AI49" s="34">
        <f>VLOOKUP(A49,Input!$AC:$AD,2,FALSE)</f>
        <v>993.98</v>
      </c>
      <c r="AJ49">
        <f t="shared" si="6"/>
        <v>0</v>
      </c>
    </row>
    <row r="50" spans="1:36" x14ac:dyDescent="0.25">
      <c r="A50" s="1">
        <f t="shared" si="2"/>
        <v>39510</v>
      </c>
      <c r="B50">
        <f>ROUND(VLOOKUP(A50,Input!$A:$B,2,FALSE),2)</f>
        <v>2098.64</v>
      </c>
      <c r="C50">
        <f>VLOOKUP(A50,Input!$E:$F,2,FALSE)</f>
        <v>2.1629999999999998</v>
      </c>
      <c r="D50" s="4">
        <f>_xlfn.IFNA(ROUND(VLOOKUP(A50,Input!$G:$H,2,FALSE),6)/100,D49)</f>
        <v>3.0143800000000002E-2</v>
      </c>
      <c r="F50">
        <f>VLOOKUP(A50,Input!$I:$J,2,FALSE)</f>
        <v>1332</v>
      </c>
      <c r="G50">
        <f>VLOOKUP(A50,Input!$K:$L,2,FALSE)</f>
        <v>1334</v>
      </c>
      <c r="H50">
        <f>VLOOKUP(A50,Input!$M:$N,2,FALSE)</f>
        <v>2.1</v>
      </c>
      <c r="I50" s="2">
        <f>VLOOKUP(A50,Input!$O:$Q,3,FALSE)</f>
        <v>39527</v>
      </c>
      <c r="J50" s="2">
        <f>VLOOKUP(A50,Input!S:U,3,FALSE)</f>
        <v>39619</v>
      </c>
      <c r="K50">
        <f t="shared" si="7"/>
        <v>5.5289173310087744E-4</v>
      </c>
      <c r="Q50">
        <f t="shared" si="3"/>
        <v>978.89691173947472</v>
      </c>
      <c r="AE50">
        <v>1E-3</v>
      </c>
      <c r="AF50">
        <f t="shared" si="1"/>
        <v>2.9643800000000001E-2</v>
      </c>
      <c r="AG50">
        <f t="shared" si="4"/>
        <v>0.39179764265766109</v>
      </c>
      <c r="AH50">
        <f t="shared" si="5"/>
        <v>994.30914895619765</v>
      </c>
      <c r="AI50" s="34">
        <f>VLOOKUP(A50,Input!$AC:$AD,2,FALSE)</f>
        <v>994.31</v>
      </c>
      <c r="AJ50">
        <f t="shared" si="6"/>
        <v>0</v>
      </c>
    </row>
    <row r="51" spans="1:36" x14ac:dyDescent="0.25">
      <c r="A51" s="1">
        <f t="shared" si="2"/>
        <v>39511</v>
      </c>
      <c r="B51">
        <f>ROUND(VLOOKUP(A51,Input!$A:$B,2,FALSE),2)</f>
        <v>2091.42</v>
      </c>
      <c r="C51">
        <f>VLOOKUP(A51,Input!$E:$F,2,FALSE)</f>
        <v>2.1705000000000001</v>
      </c>
      <c r="D51" s="4">
        <f>_xlfn.IFNA(ROUND(VLOOKUP(A51,Input!$G:$H,2,FALSE),6)/100,D50)</f>
        <v>3.0081299999999998E-2</v>
      </c>
      <c r="F51">
        <f>VLOOKUP(A51,Input!$I:$J,2,FALSE)</f>
        <v>1327</v>
      </c>
      <c r="G51">
        <f>VLOOKUP(A51,Input!$K:$L,2,FALSE)</f>
        <v>1329</v>
      </c>
      <c r="H51">
        <f>VLOOKUP(A51,Input!$M:$N,2,FALSE)</f>
        <v>2.15</v>
      </c>
      <c r="I51" s="2">
        <f>VLOOKUP(A51,Input!$O:$Q,3,FALSE)</f>
        <v>39527</v>
      </c>
      <c r="J51" s="2">
        <f>VLOOKUP(A51,Input!S:U,3,FALSE)</f>
        <v>39619</v>
      </c>
      <c r="K51">
        <f t="shared" si="7"/>
        <v>-3.446254777161185E-3</v>
      </c>
      <c r="Q51">
        <f t="shared" si="3"/>
        <v>754.16641866806015</v>
      </c>
      <c r="AE51">
        <v>1E-3</v>
      </c>
      <c r="AF51">
        <f t="shared" si="1"/>
        <v>2.9581299999999998E-2</v>
      </c>
      <c r="AG51">
        <f t="shared" si="4"/>
        <v>0.12487873278590873</v>
      </c>
      <c r="AH51">
        <f t="shared" si="5"/>
        <v>990.81739945558422</v>
      </c>
      <c r="AI51" s="34">
        <f>VLOOKUP(A51,Input!$AC:$AD,2,FALSE)</f>
        <v>990.82</v>
      </c>
      <c r="AJ51">
        <f t="shared" si="6"/>
        <v>0</v>
      </c>
    </row>
    <row r="52" spans="1:36" x14ac:dyDescent="0.25">
      <c r="A52" s="1">
        <f t="shared" si="2"/>
        <v>39512</v>
      </c>
      <c r="B52">
        <f>ROUND(VLOOKUP(A52,Input!$A:$B,2,FALSE),2)</f>
        <v>2103.42</v>
      </c>
      <c r="C52">
        <f>VLOOKUP(A52,Input!$E:$F,2,FALSE)</f>
        <v>2.1652</v>
      </c>
      <c r="D52" s="4">
        <f>_xlfn.IFNA(ROUND(VLOOKUP(A52,Input!$G:$H,2,FALSE),6)/100,D51)</f>
        <v>0.03</v>
      </c>
      <c r="F52">
        <f>VLOOKUP(A52,Input!$I:$J,2,FALSE)</f>
        <v>1335.5</v>
      </c>
      <c r="G52">
        <f>VLOOKUP(A52,Input!$K:$L,2,FALSE)</f>
        <v>1337.75</v>
      </c>
      <c r="H52">
        <f>VLOOKUP(A52,Input!$M:$N,2,FALSE)</f>
        <v>2.15</v>
      </c>
      <c r="I52" s="2">
        <f>VLOOKUP(A52,Input!$O:$Q,3,FALSE)</f>
        <v>39527</v>
      </c>
      <c r="J52" s="2">
        <f>VLOOKUP(A52,Input!S:U,3,FALSE)</f>
        <v>39619</v>
      </c>
      <c r="K52">
        <f t="shared" si="7"/>
        <v>5.7213303647354573E-3</v>
      </c>
      <c r="Q52">
        <f t="shared" si="3"/>
        <v>136.51044443384879</v>
      </c>
      <c r="AE52">
        <v>1E-3</v>
      </c>
      <c r="AF52">
        <f t="shared" si="1"/>
        <v>2.9499999999999998E-2</v>
      </c>
      <c r="AG52">
        <f t="shared" si="4"/>
        <v>0.18636669938023698</v>
      </c>
      <c r="AH52">
        <f t="shared" si="5"/>
        <v>994.9608354044617</v>
      </c>
      <c r="AI52" s="34">
        <f>VLOOKUP(A52,Input!$AC:$AD,2,FALSE)</f>
        <v>994.96</v>
      </c>
      <c r="AJ52">
        <f t="shared" si="6"/>
        <v>0</v>
      </c>
    </row>
    <row r="53" spans="1:36" x14ac:dyDescent="0.25">
      <c r="A53" s="1">
        <f t="shared" si="2"/>
        <v>39513</v>
      </c>
      <c r="B53">
        <f>ROUND(VLOOKUP(A53,Input!$A:$B,2,FALSE),2)</f>
        <v>2057.44</v>
      </c>
      <c r="C53">
        <f>VLOOKUP(A53,Input!$E:$F,2,FALSE)</f>
        <v>2.2164000000000001</v>
      </c>
      <c r="D53" s="4">
        <f>_xlfn.IFNA(ROUND(VLOOKUP(A53,Input!$G:$H,2,FALSE),6)/100,D52)</f>
        <v>2.9900000000000003E-2</v>
      </c>
      <c r="F53">
        <f>VLOOKUP(A53,Input!$I:$J,2,FALSE)</f>
        <v>1308</v>
      </c>
      <c r="G53">
        <f>VLOOKUP(A53,Input!$K:$L,2,FALSE)</f>
        <v>1310</v>
      </c>
      <c r="H53">
        <f>VLOOKUP(A53,Input!$M:$N,2,FALSE)</f>
        <v>2</v>
      </c>
      <c r="I53" s="2">
        <f>VLOOKUP(A53,Input!$O:$Q,3,FALSE)</f>
        <v>39527</v>
      </c>
      <c r="J53" s="2">
        <f>VLOOKUP(A53,Input!S:U,3,FALSE)</f>
        <v>39619</v>
      </c>
      <c r="K53">
        <f t="shared" si="7"/>
        <v>-2.2102099933541727E-2</v>
      </c>
      <c r="Q53">
        <f t="shared" si="3"/>
        <v>771.93067781860088</v>
      </c>
      <c r="AE53">
        <v>1E-3</v>
      </c>
      <c r="AF53">
        <f t="shared" si="1"/>
        <v>2.9400000000000003E-2</v>
      </c>
      <c r="AG53">
        <f t="shared" si="4"/>
        <v>0.13886713298974471</v>
      </c>
      <c r="AH53">
        <f t="shared" si="5"/>
        <v>991.83706395301863</v>
      </c>
      <c r="AI53" s="34">
        <f>VLOOKUP(A53,Input!$AC:$AD,2,FALSE)</f>
        <v>991.84</v>
      </c>
      <c r="AJ53">
        <f t="shared" si="6"/>
        <v>0</v>
      </c>
    </row>
    <row r="54" spans="1:36" x14ac:dyDescent="0.25">
      <c r="A54" s="1">
        <f t="shared" si="2"/>
        <v>39514</v>
      </c>
      <c r="B54">
        <f>ROUND(VLOOKUP(A54,Input!$A:$B,2,FALSE),2)</f>
        <v>2040.17</v>
      </c>
      <c r="C54">
        <f>VLOOKUP(A54,Input!$E:$F,2,FALSE)</f>
        <v>2.2355</v>
      </c>
      <c r="D54" s="4">
        <f>_xlfn.IFNA(ROUND(VLOOKUP(A54,Input!$G:$H,2,FALSE),6)/100,D53)</f>
        <v>2.93875E-2</v>
      </c>
      <c r="F54">
        <f>VLOOKUP(A54,Input!$I:$J,2,FALSE)</f>
        <v>1292.75</v>
      </c>
      <c r="G54">
        <f>VLOOKUP(A54,Input!$K:$L,2,FALSE)</f>
        <v>1294.5</v>
      </c>
      <c r="H54">
        <f>VLOOKUP(A54,Input!$M:$N,2,FALSE)</f>
        <v>1.8</v>
      </c>
      <c r="I54" s="2">
        <f>VLOOKUP(A54,Input!$O:$Q,3,FALSE)</f>
        <v>39527</v>
      </c>
      <c r="J54" s="2">
        <f>VLOOKUP(A54,Input!S:U,3,FALSE)</f>
        <v>39619</v>
      </c>
      <c r="K54">
        <f t="shared" si="7"/>
        <v>-8.4293538225626938E-3</v>
      </c>
      <c r="Q54">
        <f t="shared" si="3"/>
        <v>912.76096099492929</v>
      </c>
      <c r="AE54">
        <v>1E-3</v>
      </c>
      <c r="AF54">
        <f t="shared" si="1"/>
        <v>2.88875E-2</v>
      </c>
      <c r="AG54">
        <f t="shared" si="4"/>
        <v>9.2502967854625057E-2</v>
      </c>
      <c r="AH54">
        <f t="shared" si="5"/>
        <v>985.26796771127715</v>
      </c>
      <c r="AI54" s="34">
        <f>VLOOKUP(A54,Input!$AC:$AD,2,FALSE)</f>
        <v>985.27</v>
      </c>
      <c r="AJ54">
        <f t="shared" si="6"/>
        <v>0</v>
      </c>
    </row>
    <row r="55" spans="1:36" x14ac:dyDescent="0.25">
      <c r="A55" s="1">
        <f t="shared" si="2"/>
        <v>39517</v>
      </c>
      <c r="B55">
        <f>ROUND(VLOOKUP(A55,Input!$A:$B,2,FALSE),2)</f>
        <v>2008.71</v>
      </c>
      <c r="C55">
        <f>VLOOKUP(A55,Input!$E:$F,2,FALSE)</f>
        <v>2.2713000000000001</v>
      </c>
      <c r="D55" s="4">
        <f>_xlfn.IFNA(ROUND(VLOOKUP(A55,Input!$G:$H,2,FALSE),6)/100,D54)</f>
        <v>2.90125E-2</v>
      </c>
      <c r="F55">
        <f>VLOOKUP(A55,Input!$I:$J,2,FALSE)</f>
        <v>1275.5</v>
      </c>
      <c r="G55">
        <f>VLOOKUP(A55,Input!$K:$L,2,FALSE)</f>
        <v>1277.25</v>
      </c>
      <c r="H55">
        <f>VLOOKUP(A55,Input!$M:$N,2,FALSE)</f>
        <v>1.6</v>
      </c>
      <c r="I55" s="2">
        <f>VLOOKUP(A55,Input!$O:$Q,3,FALSE)</f>
        <v>39527</v>
      </c>
      <c r="J55" s="2">
        <f>VLOOKUP(A55,Input!S:U,3,FALSE)</f>
        <v>39619</v>
      </c>
      <c r="K55">
        <f t="shared" si="7"/>
        <v>-1.5540412727252753E-2</v>
      </c>
      <c r="Q55">
        <f t="shared" si="3"/>
        <v>1240.7733901660331</v>
      </c>
      <c r="AE55">
        <v>1E-3</v>
      </c>
      <c r="AF55">
        <f t="shared" si="1"/>
        <v>2.85125E-2</v>
      </c>
      <c r="AG55">
        <f t="shared" si="4"/>
        <v>0.28814567791660284</v>
      </c>
      <c r="AH55">
        <f t="shared" si="5"/>
        <v>970.90682144104869</v>
      </c>
      <c r="AI55" s="34">
        <f>VLOOKUP(A55,Input!$AC:$AD,2,FALSE)</f>
        <v>970.91</v>
      </c>
      <c r="AJ55">
        <f t="shared" si="6"/>
        <v>0</v>
      </c>
    </row>
    <row r="56" spans="1:36" x14ac:dyDescent="0.25">
      <c r="A56" s="1">
        <f t="shared" si="2"/>
        <v>39518</v>
      </c>
      <c r="B56">
        <f>ROUND(VLOOKUP(A56,Input!$A:$B,2,FALSE),2)</f>
        <v>2083.36</v>
      </c>
      <c r="C56">
        <f>VLOOKUP(A56,Input!$E:$F,2,FALSE)</f>
        <v>2.19</v>
      </c>
      <c r="D56" s="4">
        <f>_xlfn.IFNA(ROUND(VLOOKUP(A56,Input!$G:$H,2,FALSE),6)/100,D55)</f>
        <v>2.8675000000000003E-2</v>
      </c>
      <c r="F56">
        <f>VLOOKUP(A56,Input!$I:$J,2,FALSE)</f>
        <v>1324</v>
      </c>
      <c r="G56">
        <f>VLOOKUP(A56,Input!$K:$L,2,FALSE)</f>
        <v>1326</v>
      </c>
      <c r="H56">
        <f>VLOOKUP(A56,Input!$M:$N,2,FALSE)</f>
        <v>2</v>
      </c>
      <c r="I56" s="2">
        <f>VLOOKUP(A56,Input!$O:$Q,3,FALSE)</f>
        <v>39527</v>
      </c>
      <c r="J56" s="2">
        <f>VLOOKUP(A56,Input!S:U,3,FALSE)</f>
        <v>39619</v>
      </c>
      <c r="K56">
        <f t="shared" si="7"/>
        <v>3.648925000810483E-2</v>
      </c>
      <c r="Q56">
        <f t="shared" si="3"/>
        <v>-586.18454946870395</v>
      </c>
      <c r="AE56">
        <v>1E-3</v>
      </c>
      <c r="AF56">
        <f t="shared" si="1"/>
        <v>2.7175000000000001E-2</v>
      </c>
      <c r="AG56">
        <f t="shared" si="4"/>
        <v>0.47288477435476695</v>
      </c>
      <c r="AH56">
        <f t="shared" si="5"/>
        <v>1016.5481683771177</v>
      </c>
      <c r="AI56" s="34">
        <f>VLOOKUP(A56,Input!$AC:$AD,2,FALSE)</f>
        <v>1016.55</v>
      </c>
      <c r="AJ56">
        <f t="shared" si="6"/>
        <v>0</v>
      </c>
    </row>
    <row r="57" spans="1:36" x14ac:dyDescent="0.25">
      <c r="A57" s="1">
        <f t="shared" si="2"/>
        <v>39519</v>
      </c>
      <c r="B57">
        <f>ROUND(VLOOKUP(A57,Input!$A:$B,2,FALSE),2)</f>
        <v>2065.21</v>
      </c>
      <c r="C57">
        <f>VLOOKUP(A57,Input!$E:$F,2,FALSE)</f>
        <v>2.2126000000000001</v>
      </c>
      <c r="D57" s="4">
        <f>_xlfn.IFNA(ROUND(VLOOKUP(A57,Input!$G:$H,2,FALSE),6)/100,D56)</f>
        <v>2.8500000000000001E-2</v>
      </c>
      <c r="F57">
        <f>VLOOKUP(A57,Input!$I:$J,2,FALSE)</f>
        <v>1309.5</v>
      </c>
      <c r="G57">
        <f>VLOOKUP(A57,Input!$K:$L,2,FALSE)</f>
        <v>1311.5</v>
      </c>
      <c r="H57">
        <f>VLOOKUP(A57,Input!$M:$N,2,FALSE)</f>
        <v>2.0499999999999998</v>
      </c>
      <c r="I57" s="2">
        <f>VLOOKUP(A57,Input!$O:$Q,3,FALSE)</f>
        <v>39527</v>
      </c>
      <c r="J57" s="2">
        <f>VLOOKUP(A57,Input!S:U,3,FALSE)</f>
        <v>39619</v>
      </c>
      <c r="K57">
        <f t="shared" si="7"/>
        <v>-8.7500588406082633E-3</v>
      </c>
      <c r="Q57">
        <f t="shared" si="3"/>
        <v>-355.35815256777079</v>
      </c>
      <c r="AE57">
        <v>1E-3</v>
      </c>
      <c r="AF57">
        <f t="shared" si="1"/>
        <v>2.7E-2</v>
      </c>
      <c r="AG57">
        <f t="shared" si="4"/>
        <v>8.9513246172371469E-4</v>
      </c>
      <c r="AH57">
        <f t="shared" si="5"/>
        <v>1021.6558792957969</v>
      </c>
      <c r="AI57" s="34">
        <f>VLOOKUP(A57,Input!$AC:$AD,2,FALSE)</f>
        <v>1021.66</v>
      </c>
      <c r="AJ57">
        <f t="shared" si="6"/>
        <v>0</v>
      </c>
    </row>
    <row r="58" spans="1:36" x14ac:dyDescent="0.25">
      <c r="A58" s="1">
        <f t="shared" si="2"/>
        <v>39520</v>
      </c>
      <c r="B58">
        <f>ROUND(VLOOKUP(A58,Input!$A:$B,2,FALSE),2)</f>
        <v>2075.88</v>
      </c>
      <c r="C58">
        <f>VLOOKUP(A58,Input!$E:$F,2,FALSE)</f>
        <v>2.2000999999999999</v>
      </c>
      <c r="D58" s="4">
        <f>_xlfn.IFNA(ROUND(VLOOKUP(A58,Input!$G:$H,2,FALSE),6)/100,D57)</f>
        <v>2.7999999999999997E-2</v>
      </c>
      <c r="F58">
        <f>VLOOKUP(A58,Input!$I:$J,2,FALSE)</f>
        <v>1313.25</v>
      </c>
      <c r="G58">
        <f>VLOOKUP(A58,Input!$K:$L,2,FALSE)</f>
        <v>1315.25</v>
      </c>
      <c r="H58">
        <f>VLOOKUP(A58,Input!$M:$N,2,FALSE)</f>
        <v>1.95</v>
      </c>
      <c r="I58" s="2">
        <f>VLOOKUP(A58,Input!$O:$Q,3,FALSE)</f>
        <v>39527</v>
      </c>
      <c r="J58" s="2">
        <f>VLOOKUP(A58,Input!S:U,3,FALSE)</f>
        <v>39619</v>
      </c>
      <c r="K58">
        <f t="shared" si="7"/>
        <v>5.1532440070762922E-3</v>
      </c>
      <c r="Q58">
        <f t="shared" si="3"/>
        <v>-529.2268054729484</v>
      </c>
      <c r="AE58">
        <v>1E-3</v>
      </c>
      <c r="AF58">
        <f t="shared" si="1"/>
        <v>2.6499999999999996E-2</v>
      </c>
      <c r="AG58">
        <f t="shared" si="4"/>
        <v>7.7546743749276441E-3</v>
      </c>
      <c r="AH58">
        <f t="shared" si="5"/>
        <v>1019.8162715079997</v>
      </c>
      <c r="AI58" s="34">
        <f>VLOOKUP(A58,Input!$AC:$AD,2,FALSE)</f>
        <v>1019.82</v>
      </c>
      <c r="AJ58">
        <f t="shared" si="6"/>
        <v>0</v>
      </c>
    </row>
    <row r="59" spans="1:36" x14ac:dyDescent="0.25">
      <c r="A59" s="1">
        <f t="shared" si="2"/>
        <v>39521</v>
      </c>
      <c r="B59">
        <f>ROUND(VLOOKUP(A59,Input!$A:$B,2,FALSE),2)</f>
        <v>2032.79</v>
      </c>
      <c r="C59">
        <f>VLOOKUP(A59,Input!$E:$F,2,FALSE)</f>
        <v>2.2469000000000001</v>
      </c>
      <c r="D59" s="4">
        <f>_xlfn.IFNA(ROUND(VLOOKUP(A59,Input!$G:$H,2,FALSE),6)/100,D58)</f>
        <v>2.7637499999999999E-2</v>
      </c>
      <c r="F59">
        <f>VLOOKUP(A59,Input!$I:$J,2,FALSE)</f>
        <v>1291.5</v>
      </c>
      <c r="G59">
        <f>VLOOKUP(A59,Input!$K:$L,2,FALSE)</f>
        <v>1293</v>
      </c>
      <c r="H59">
        <f>VLOOKUP(A59,Input!$M:$N,2,FALSE)</f>
        <v>1.35</v>
      </c>
      <c r="I59" s="2">
        <f>VLOOKUP(A59,Input!$O:$Q,3,FALSE)</f>
        <v>39527</v>
      </c>
      <c r="J59" s="2">
        <f>VLOOKUP(A59,Input!S:U,3,FALSE)</f>
        <v>39619</v>
      </c>
      <c r="K59">
        <f t="shared" si="7"/>
        <v>-2.0975926476133125E-2</v>
      </c>
      <c r="Q59">
        <f t="shared" si="3"/>
        <v>504.34852124082113</v>
      </c>
      <c r="AE59">
        <v>1E-3</v>
      </c>
      <c r="AF59">
        <f t="shared" si="1"/>
        <v>2.7137499999999998E-2</v>
      </c>
      <c r="AG59">
        <f t="shared" si="4"/>
        <v>0.16556101111235111</v>
      </c>
      <c r="AH59">
        <f t="shared" si="5"/>
        <v>1030.6398442376637</v>
      </c>
      <c r="AI59" s="34">
        <f>VLOOKUP(A59,Input!$AC:$AD,2,FALSE)</f>
        <v>1030.6400000000001</v>
      </c>
      <c r="AJ59">
        <f t="shared" si="6"/>
        <v>0</v>
      </c>
    </row>
    <row r="60" spans="1:36" x14ac:dyDescent="0.25">
      <c r="A60" s="1">
        <f t="shared" si="2"/>
        <v>39524</v>
      </c>
      <c r="B60">
        <f>ROUND(VLOOKUP(A60,Input!$A:$B,2,FALSE),2)</f>
        <v>2014.88</v>
      </c>
      <c r="C60">
        <f>VLOOKUP(A60,Input!$E:$F,2,FALSE)</f>
        <v>2.2652000000000001</v>
      </c>
      <c r="D60" s="4">
        <f>_xlfn.IFNA(ROUND(VLOOKUP(A60,Input!$G:$H,2,FALSE),6)/100,D59)</f>
        <v>2.5787499999999998E-2</v>
      </c>
      <c r="F60">
        <f>VLOOKUP(A60,Input!$I:$J,2,FALSE)</f>
        <v>1278.5</v>
      </c>
      <c r="G60">
        <f>VLOOKUP(A60,Input!$K:$L,2,FALSE)</f>
        <v>1279.5</v>
      </c>
      <c r="H60">
        <f>VLOOKUP(A60,Input!$M:$N,2,FALSE)</f>
        <v>0.95</v>
      </c>
      <c r="I60" s="2">
        <f>VLOOKUP(A60,Input!$O:$Q,3,FALSE)</f>
        <v>39527</v>
      </c>
      <c r="J60" s="2">
        <f>VLOOKUP(A60,Input!S:U,3,FALSE)</f>
        <v>39619</v>
      </c>
      <c r="K60">
        <f t="shared" si="7"/>
        <v>-8.8495934132168871E-3</v>
      </c>
      <c r="Q60">
        <f t="shared" si="3"/>
        <v>997.34733175176973</v>
      </c>
      <c r="AE60">
        <v>1E-3</v>
      </c>
      <c r="AF60">
        <f t="shared" si="1"/>
        <v>2.5287499999999997E-2</v>
      </c>
      <c r="AG60">
        <f t="shared" si="4"/>
        <v>0.21354479640388607</v>
      </c>
      <c r="AH60">
        <f t="shared" si="5"/>
        <v>1025.9828668273137</v>
      </c>
      <c r="AI60" s="34">
        <f>VLOOKUP(A60,Input!$AC:$AD,2,FALSE)</f>
        <v>1025.98</v>
      </c>
      <c r="AJ60">
        <f t="shared" si="6"/>
        <v>0</v>
      </c>
    </row>
    <row r="61" spans="1:36" x14ac:dyDescent="0.25">
      <c r="A61" s="1">
        <f t="shared" si="2"/>
        <v>39525</v>
      </c>
      <c r="B61">
        <f>ROUND(VLOOKUP(A61,Input!$A:$B,2,FALSE),2)</f>
        <v>2100.38</v>
      </c>
      <c r="C61">
        <f>VLOOKUP(A61,Input!$E:$F,2,FALSE)</f>
        <v>2.1732</v>
      </c>
      <c r="D61" s="4">
        <f>_xlfn.IFNA(ROUND(VLOOKUP(A61,Input!$G:$H,2,FALSE),6)/100,D60)</f>
        <v>2.5418799999999998E-2</v>
      </c>
      <c r="F61">
        <f>VLOOKUP(A61,Input!$I:$J,2,FALSE)</f>
        <v>1332.5</v>
      </c>
      <c r="G61">
        <f>VLOOKUP(A61,Input!$K:$L,2,FALSE)</f>
        <v>1334</v>
      </c>
      <c r="H61">
        <f>VLOOKUP(A61,Input!$M:$N,2,FALSE)</f>
        <v>1.6</v>
      </c>
      <c r="I61" s="2">
        <f>VLOOKUP(A61,Input!$O:$Q,3,FALSE)</f>
        <v>39527</v>
      </c>
      <c r="J61" s="2">
        <f>VLOOKUP(A61,Input!S:U,3,FALSE)</f>
        <v>39619</v>
      </c>
      <c r="K61">
        <f t="shared" si="7"/>
        <v>4.1558640465023083E-2</v>
      </c>
      <c r="Q61">
        <f t="shared" si="3"/>
        <v>-1055.6047638111163</v>
      </c>
      <c r="AE61">
        <v>1E-3</v>
      </c>
      <c r="AF61">
        <f t="shared" si="1"/>
        <v>2.3918799999999997E-2</v>
      </c>
      <c r="AG61">
        <f t="shared" si="4"/>
        <v>0.48911148810497729</v>
      </c>
      <c r="AH61">
        <f t="shared" si="5"/>
        <v>1067.8126133117721</v>
      </c>
      <c r="AI61" s="34">
        <f>VLOOKUP(A61,Input!$AC:$AD,2,FALSE)</f>
        <v>1067.81</v>
      </c>
      <c r="AJ61">
        <f t="shared" si="6"/>
        <v>0</v>
      </c>
    </row>
    <row r="62" spans="1:36" x14ac:dyDescent="0.25">
      <c r="A62" s="1">
        <f t="shared" si="2"/>
        <v>39526</v>
      </c>
      <c r="B62">
        <f>ROUND(VLOOKUP(A62,Input!$A:$B,2,FALSE),2)</f>
        <v>2049.4</v>
      </c>
      <c r="C62">
        <f>VLOOKUP(A62,Input!$E:$F,2,FALSE)</f>
        <v>2.2273999999999998</v>
      </c>
      <c r="D62" s="4">
        <f>_xlfn.IFNA(ROUND(VLOOKUP(A62,Input!$G:$H,2,FALSE),6)/100,D61)</f>
        <v>2.59875E-2</v>
      </c>
      <c r="F62">
        <f>VLOOKUP(A62,Input!$I:$J,2,FALSE)</f>
        <v>1298.5</v>
      </c>
      <c r="G62">
        <f>VLOOKUP(A62,Input!$K:$L,2,FALSE)</f>
        <v>1299.5</v>
      </c>
      <c r="H62">
        <f>VLOOKUP(A62,Input!$M:$N,2,FALSE)</f>
        <v>1</v>
      </c>
      <c r="I62" s="2">
        <f>VLOOKUP(A62,Input!$O:$Q,3,FALSE)</f>
        <v>39527</v>
      </c>
      <c r="J62" s="2">
        <f>VLOOKUP(A62,Input!S:U,3,FALSE)</f>
        <v>39619</v>
      </c>
      <c r="K62">
        <f t="shared" si="7"/>
        <v>-2.4571213356941901E-2</v>
      </c>
      <c r="Q62">
        <f t="shared" si="3"/>
        <v>131.17058551489561</v>
      </c>
      <c r="AE62">
        <v>1E-3</v>
      </c>
      <c r="AF62">
        <f t="shared" si="1"/>
        <v>2.54875E-2</v>
      </c>
      <c r="AG62">
        <f t="shared" si="4"/>
        <v>0.16209523125224895</v>
      </c>
      <c r="AH62">
        <f t="shared" si="5"/>
        <v>1093.2693308245521</v>
      </c>
      <c r="AI62" s="34">
        <f>VLOOKUP(A62,Input!$AC:$AD,2,FALSE)</f>
        <v>1093.27</v>
      </c>
      <c r="AJ62">
        <f t="shared" si="6"/>
        <v>0</v>
      </c>
    </row>
    <row r="63" spans="1:36" x14ac:dyDescent="0.25">
      <c r="A63" s="1">
        <f t="shared" si="2"/>
        <v>39527</v>
      </c>
      <c r="B63">
        <f>ROUND(VLOOKUP(A63,Input!$A:$B,2,FALSE),2)</f>
        <v>2098.46</v>
      </c>
      <c r="C63">
        <f>VLOOKUP(A63,Input!$E:$F,2,FALSE)</f>
        <v>2.1753</v>
      </c>
      <c r="D63" s="4">
        <f>_xlfn.IFNA(ROUND(VLOOKUP(A63,Input!$G:$H,2,FALSE),6)/100,D62)</f>
        <v>2.6062500000000002E-2</v>
      </c>
      <c r="F63">
        <f>VLOOKUP(A63,Input!$I:$J,2,FALSE)</f>
        <v>1302.6400000000001</v>
      </c>
      <c r="G63">
        <f>VLOOKUP(A63,Input!$K:$L,2,FALSE)</f>
        <v>1324.75</v>
      </c>
      <c r="H63">
        <f>VLOOKUP(A63,Input!$M:$N,2,FALSE)</f>
        <v>1.5</v>
      </c>
      <c r="I63" s="2">
        <f>VLOOKUP(A63,Input!$O:$Q,3,FALSE)</f>
        <v>39527</v>
      </c>
      <c r="J63" s="2">
        <f>VLOOKUP(A63,Input!S:U,3,FALSE)</f>
        <v>39619</v>
      </c>
      <c r="K63">
        <f t="shared" si="7"/>
        <v>2.3656674992145483E-2</v>
      </c>
      <c r="Q63">
        <f t="shared" si="3"/>
        <v>-1040.5819203332467</v>
      </c>
      <c r="AE63">
        <v>1E-3</v>
      </c>
      <c r="AF63">
        <f t="shared" si="1"/>
        <v>2.4562500000000001E-2</v>
      </c>
      <c r="AG63">
        <f t="shared" si="4"/>
        <v>0.24426520746304814</v>
      </c>
      <c r="AH63">
        <f t="shared" si="5"/>
        <v>1096.165789894206</v>
      </c>
      <c r="AI63" s="34">
        <f>VLOOKUP(A63,Input!$AC:$AD,2,FALSE)</f>
        <v>1096.17</v>
      </c>
      <c r="AJ63">
        <f t="shared" si="6"/>
        <v>0</v>
      </c>
    </row>
    <row r="64" spans="1:36" x14ac:dyDescent="0.25">
      <c r="A64" s="1">
        <f t="shared" si="2"/>
        <v>39531</v>
      </c>
      <c r="B64">
        <f>ROUND(VLOOKUP(A64,Input!$A:$B,2,FALSE),2)</f>
        <v>2130.62</v>
      </c>
      <c r="C64">
        <f>VLOOKUP(A64,Input!$E:$F,2,FALSE)</f>
        <v>2.1482999999999999</v>
      </c>
      <c r="D64" s="4">
        <f>_xlfn.IFNA(ROUND(VLOOKUP(A64,Input!$G:$H,2,FALSE),6)/100,D63)</f>
        <v>2.6062500000000002E-2</v>
      </c>
      <c r="F64">
        <f>VLOOKUP(A64,Input!$I:$J,2,FALSE)</f>
        <v>1351.5</v>
      </c>
      <c r="G64">
        <f>VLOOKUP(A64,Input!$K:$L,2,FALSE)</f>
        <v>1352.25</v>
      </c>
      <c r="H64">
        <f>VLOOKUP(A64,Input!$M:$N,2,FALSE)</f>
        <v>0.65</v>
      </c>
      <c r="I64" s="2">
        <f>VLOOKUP(A64,Input!$O:$Q,3,FALSE)</f>
        <v>39619</v>
      </c>
      <c r="J64" s="2">
        <f>VLOOKUP(A64,Input!S:U,3,FALSE)</f>
        <v>39710</v>
      </c>
      <c r="K64">
        <f t="shared" si="7"/>
        <v>1.5209274802404771E-2</v>
      </c>
      <c r="Q64">
        <f t="shared" si="3"/>
        <v>-1361.6937335321975</v>
      </c>
      <c r="AE64">
        <v>1E-3</v>
      </c>
      <c r="AF64">
        <f t="shared" si="1"/>
        <v>2.4562500000000001E-2</v>
      </c>
      <c r="AG64">
        <f t="shared" si="4"/>
        <v>-0.22295927917991351</v>
      </c>
      <c r="AH64">
        <f t="shared" si="5"/>
        <v>1080.4454956354043</v>
      </c>
      <c r="AI64" s="34">
        <f>VLOOKUP(A64,Input!$AC:$AD,2,FALSE)</f>
        <v>1080.45</v>
      </c>
      <c r="AJ64">
        <f t="shared" si="6"/>
        <v>0</v>
      </c>
    </row>
    <row r="65" spans="1:36" x14ac:dyDescent="0.25">
      <c r="A65" s="1">
        <f t="shared" si="2"/>
        <v>39532</v>
      </c>
      <c r="B65">
        <f>ROUND(VLOOKUP(A65,Input!$A:$B,2,FALSE),2)</f>
        <v>2135.54</v>
      </c>
      <c r="C65">
        <f>VLOOKUP(A65,Input!$E:$F,2,FALSE)</f>
        <v>2.1434000000000002</v>
      </c>
      <c r="D65" s="4">
        <f>_xlfn.IFNA(ROUND(VLOOKUP(A65,Input!$G:$H,2,FALSE),6)/100,D64)</f>
        <v>2.6549999999999997E-2</v>
      </c>
      <c r="F65">
        <f>VLOOKUP(A65,Input!$I:$J,2,FALSE)</f>
        <v>1351.5</v>
      </c>
      <c r="G65">
        <f>VLOOKUP(A65,Input!$K:$L,2,FALSE)</f>
        <v>1352</v>
      </c>
      <c r="H65">
        <f>VLOOKUP(A65,Input!$M:$N,2,FALSE)</f>
        <v>0.55000000000000004</v>
      </c>
      <c r="I65" s="2">
        <f>VLOOKUP(A65,Input!$O:$Q,3,FALSE)</f>
        <v>39619</v>
      </c>
      <c r="J65" s="2">
        <f>VLOOKUP(A65,Input!S:U,3,FALSE)</f>
        <v>39710</v>
      </c>
      <c r="K65">
        <f t="shared" si="7"/>
        <v>2.3065249222829014E-3</v>
      </c>
      <c r="Q65">
        <f t="shared" si="3"/>
        <v>-838.3831428796766</v>
      </c>
      <c r="AE65">
        <v>1E-3</v>
      </c>
      <c r="AF65">
        <f t="shared" si="1"/>
        <v>2.5049999999999996E-2</v>
      </c>
      <c r="AG65">
        <f t="shared" si="4"/>
        <v>1.2383770529111812E-2</v>
      </c>
      <c r="AH65">
        <f t="shared" si="5"/>
        <v>1077.2932107658132</v>
      </c>
      <c r="AI65" s="34">
        <f>VLOOKUP(A65,Input!$AC:$AD,2,FALSE)</f>
        <v>1077.29</v>
      </c>
      <c r="AJ65">
        <f t="shared" si="6"/>
        <v>0</v>
      </c>
    </row>
    <row r="66" spans="1:36" x14ac:dyDescent="0.25">
      <c r="A66" s="1">
        <f t="shared" si="2"/>
        <v>39533</v>
      </c>
      <c r="B66">
        <f>ROUND(VLOOKUP(A66,Input!$A:$B,2,FALSE),2)</f>
        <v>2116.9299999999998</v>
      </c>
      <c r="C66">
        <f>VLOOKUP(A66,Input!$E:$F,2,FALSE)</f>
        <v>2.1642000000000001</v>
      </c>
      <c r="D66" s="4">
        <f>_xlfn.IFNA(ROUND(VLOOKUP(A66,Input!$G:$H,2,FALSE),6)/100,D65)</f>
        <v>2.67125E-2</v>
      </c>
      <c r="F66">
        <f>VLOOKUP(A66,Input!$I:$J,2,FALSE)</f>
        <v>1335.5</v>
      </c>
      <c r="G66">
        <f>VLOOKUP(A66,Input!$K:$L,2,FALSE)</f>
        <v>1335.75</v>
      </c>
      <c r="H66">
        <f>VLOOKUP(A66,Input!$M:$N,2,FALSE)</f>
        <v>0.3</v>
      </c>
      <c r="I66" s="2">
        <f>VLOOKUP(A66,Input!$O:$Q,3,FALSE)</f>
        <v>39619</v>
      </c>
      <c r="J66" s="2">
        <f>VLOOKUP(A66,Input!S:U,3,FALSE)</f>
        <v>39710</v>
      </c>
      <c r="K66">
        <f t="shared" si="7"/>
        <v>-8.7526161532179552E-3</v>
      </c>
      <c r="Q66">
        <f t="shared" si="3"/>
        <v>-279.9274741344525</v>
      </c>
      <c r="AE66">
        <v>1E-3</v>
      </c>
      <c r="AF66">
        <f t="shared" si="1"/>
        <v>2.5212499999999999E-2</v>
      </c>
      <c r="AG66">
        <f t="shared" si="4"/>
        <v>5.1892434901490501E-2</v>
      </c>
      <c r="AH66">
        <f t="shared" si="5"/>
        <v>1084.5441333426493</v>
      </c>
      <c r="AI66" s="34">
        <f>VLOOKUP(A66,Input!$AC:$AD,2,FALSE)</f>
        <v>1084.54</v>
      </c>
      <c r="AJ66">
        <f t="shared" si="6"/>
        <v>0</v>
      </c>
    </row>
    <row r="67" spans="1:36" x14ac:dyDescent="0.25">
      <c r="A67" s="1">
        <f t="shared" si="2"/>
        <v>39534</v>
      </c>
      <c r="B67">
        <f>ROUND(VLOOKUP(A67,Input!$A:$B,2,FALSE),2)</f>
        <v>2093.11</v>
      </c>
      <c r="C67">
        <f>VLOOKUP(A67,Input!$E:$F,2,FALSE)</f>
        <v>2.1918000000000002</v>
      </c>
      <c r="D67" s="4">
        <f>_xlfn.IFNA(ROUND(VLOOKUP(A67,Input!$G:$H,2,FALSE),6)/100,D66)</f>
        <v>2.69625E-2</v>
      </c>
      <c r="F67">
        <f>VLOOKUP(A67,Input!$I:$J,2,FALSE)</f>
        <v>1329.75</v>
      </c>
      <c r="G67">
        <f>VLOOKUP(A67,Input!$K:$L,2,FALSE)</f>
        <v>1330</v>
      </c>
      <c r="H67">
        <f>VLOOKUP(A67,Input!$M:$N,2,FALSE)</f>
        <v>0.15</v>
      </c>
      <c r="I67" s="2">
        <f>VLOOKUP(A67,Input!$O:$Q,3,FALSE)</f>
        <v>39619</v>
      </c>
      <c r="J67" s="2">
        <f>VLOOKUP(A67,Input!S:U,3,FALSE)</f>
        <v>39710</v>
      </c>
      <c r="K67">
        <f t="shared" si="7"/>
        <v>-1.1315927724745873E-2</v>
      </c>
      <c r="Q67">
        <f t="shared" si="3"/>
        <v>560.70101704842568</v>
      </c>
      <c r="AE67">
        <v>1E-3</v>
      </c>
      <c r="AF67">
        <f t="shared" si="1"/>
        <v>2.64625E-2</v>
      </c>
      <c r="AG67">
        <f t="shared" si="4"/>
        <v>0.1478910985251784</v>
      </c>
      <c r="AH67">
        <f t="shared" si="5"/>
        <v>1087.5418929915877</v>
      </c>
      <c r="AI67" s="34">
        <f>VLOOKUP(A67,Input!$AC:$AD,2,FALSE)</f>
        <v>1087.54</v>
      </c>
      <c r="AJ67">
        <f t="shared" si="6"/>
        <v>0</v>
      </c>
    </row>
    <row r="68" spans="1:36" x14ac:dyDescent="0.25">
      <c r="A68" s="1">
        <f t="shared" si="2"/>
        <v>39535</v>
      </c>
      <c r="B68">
        <f>ROUND(VLOOKUP(A68,Input!$A:$B,2,FALSE),2)</f>
        <v>2076.56</v>
      </c>
      <c r="C68">
        <f>VLOOKUP(A68,Input!$E:$F,2,FALSE)</f>
        <v>2.2067000000000001</v>
      </c>
      <c r="D68" s="4">
        <f>_xlfn.IFNA(ROUND(VLOOKUP(A68,Input!$G:$H,2,FALSE),6)/100,D67)</f>
        <v>2.6974999999999999E-2</v>
      </c>
      <c r="F68">
        <f>VLOOKUP(A68,Input!$I:$J,2,FALSE)</f>
        <v>1319</v>
      </c>
      <c r="G68">
        <f>VLOOKUP(A68,Input!$K:$L,2,FALSE)</f>
        <v>1319</v>
      </c>
      <c r="H68">
        <f>VLOOKUP(A68,Input!$M:$N,2,FALSE)</f>
        <v>0.15</v>
      </c>
      <c r="I68" s="2">
        <f>VLOOKUP(A68,Input!$O:$Q,3,FALSE)</f>
        <v>39619</v>
      </c>
      <c r="J68" s="2">
        <f>VLOOKUP(A68,Input!S:U,3,FALSE)</f>
        <v>39710</v>
      </c>
      <c r="K68">
        <f t="shared" si="7"/>
        <v>-7.938319776263145E-3</v>
      </c>
      <c r="Q68">
        <f t="shared" si="3"/>
        <v>879.8188864236439</v>
      </c>
      <c r="AE68">
        <v>1E-3</v>
      </c>
      <c r="AF68">
        <f t="shared" si="1"/>
        <v>2.6474999999999999E-2</v>
      </c>
      <c r="AG68">
        <f t="shared" si="4"/>
        <v>0.10592567314557982</v>
      </c>
      <c r="AH68">
        <f t="shared" si="5"/>
        <v>1083.000670524784</v>
      </c>
      <c r="AI68" s="34">
        <f>VLOOKUP(A68,Input!$AC:$AD,2,FALSE)</f>
        <v>1083</v>
      </c>
      <c r="AJ68">
        <f t="shared" si="6"/>
        <v>0</v>
      </c>
    </row>
    <row r="69" spans="1:36" x14ac:dyDescent="0.25">
      <c r="A69" s="1">
        <f t="shared" si="2"/>
        <v>39538</v>
      </c>
      <c r="B69">
        <f>ROUND(VLOOKUP(A69,Input!$A:$B,2,FALSE),2)</f>
        <v>2088.42</v>
      </c>
      <c r="C69">
        <f>VLOOKUP(A69,Input!$E:$F,2,FALSE)</f>
        <v>2.1981999999999999</v>
      </c>
      <c r="D69" s="4">
        <f>_xlfn.IFNA(ROUND(VLOOKUP(A69,Input!$G:$H,2,FALSE),6)/100,D68)</f>
        <v>2.68813E-2</v>
      </c>
      <c r="F69">
        <f>VLOOKUP(A69,Input!$I:$J,2,FALSE)</f>
        <v>1324</v>
      </c>
      <c r="G69">
        <f>VLOOKUP(A69,Input!$K:$L,2,FALSE)</f>
        <v>1324.25</v>
      </c>
      <c r="H69">
        <f>VLOOKUP(A69,Input!$M:$N,2,FALSE)</f>
        <v>0.2</v>
      </c>
      <c r="I69" s="2">
        <f>VLOOKUP(A69,Input!$O:$Q,3,FALSE)</f>
        <v>39619</v>
      </c>
      <c r="J69" s="2">
        <f>VLOOKUP(A69,Input!S:U,3,FALSE)</f>
        <v>39710</v>
      </c>
      <c r="K69">
        <f t="shared" si="7"/>
        <v>5.6951207717597348E-3</v>
      </c>
      <c r="Q69">
        <f t="shared" si="3"/>
        <v>351.09742253258088</v>
      </c>
      <c r="AE69">
        <v>1E-3</v>
      </c>
      <c r="AF69">
        <f t="shared" si="1"/>
        <v>2.63813E-2</v>
      </c>
      <c r="AG69">
        <f t="shared" si="4"/>
        <v>0.30085932862333908</v>
      </c>
      <c r="AH69">
        <f t="shared" si="5"/>
        <v>1087.724110810927</v>
      </c>
      <c r="AI69" s="34">
        <f>VLOOKUP(A69,Input!$AC:$AD,2,FALSE)</f>
        <v>1087.72</v>
      </c>
      <c r="AJ69">
        <f t="shared" si="6"/>
        <v>0</v>
      </c>
    </row>
    <row r="70" spans="1:36" x14ac:dyDescent="0.25">
      <c r="A70" s="1">
        <f t="shared" si="2"/>
        <v>39539</v>
      </c>
      <c r="B70">
        <f>ROUND(VLOOKUP(A70,Input!$A:$B,2,FALSE),2)</f>
        <v>2163.38</v>
      </c>
      <c r="C70">
        <f>VLOOKUP(A70,Input!$E:$F,2,FALSE)</f>
        <v>2.1225000000000001</v>
      </c>
      <c r="D70" s="4">
        <f>_xlfn.IFNA(ROUND(VLOOKUP(A70,Input!$G:$H,2,FALSE),6)/100,D69)</f>
        <v>2.68375E-2</v>
      </c>
      <c r="F70">
        <f>VLOOKUP(A70,Input!$I:$J,2,FALSE)</f>
        <v>1370.5</v>
      </c>
      <c r="G70">
        <f>VLOOKUP(A70,Input!$K:$L,2,FALSE)</f>
        <v>1371.25</v>
      </c>
      <c r="H70">
        <f>VLOOKUP(A70,Input!$M:$N,2,FALSE)</f>
        <v>0.65</v>
      </c>
      <c r="I70" s="2">
        <f>VLOOKUP(A70,Input!$O:$Q,3,FALSE)</f>
        <v>39619</v>
      </c>
      <c r="J70" s="2">
        <f>VLOOKUP(A70,Input!S:U,3,FALSE)</f>
        <v>39710</v>
      </c>
      <c r="K70">
        <f t="shared" si="7"/>
        <v>3.5264014246068121E-2</v>
      </c>
      <c r="Q70">
        <f t="shared" si="3"/>
        <v>-1424.362236276455</v>
      </c>
      <c r="AE70">
        <v>1E-3</v>
      </c>
      <c r="AF70">
        <f t="shared" si="1"/>
        <v>2.5337499999999999E-2</v>
      </c>
      <c r="AG70">
        <f t="shared" si="4"/>
        <v>0.38334123794120972</v>
      </c>
      <c r="AH70">
        <f t="shared" si="5"/>
        <v>1099.9386558665885</v>
      </c>
      <c r="AI70" s="34">
        <f>VLOOKUP(A70,Input!$AC:$AD,2,FALSE)</f>
        <v>1099.94</v>
      </c>
      <c r="AJ70">
        <f t="shared" si="6"/>
        <v>0</v>
      </c>
    </row>
    <row r="71" spans="1:36" x14ac:dyDescent="0.25">
      <c r="A71" s="1">
        <f t="shared" si="2"/>
        <v>39540</v>
      </c>
      <c r="B71">
        <f>ROUND(VLOOKUP(A71,Input!$A:$B,2,FALSE),2)</f>
        <v>2159.63</v>
      </c>
      <c r="C71">
        <f>VLOOKUP(A71,Input!$E:$F,2,FALSE)</f>
        <v>2.1288999999999998</v>
      </c>
      <c r="D71" s="4">
        <f>_xlfn.IFNA(ROUND(VLOOKUP(A71,Input!$G:$H,2,FALSE),6)/100,D70)</f>
        <v>2.7000000000000003E-2</v>
      </c>
      <c r="F71">
        <f>VLOOKUP(A71,Input!$I:$J,2,FALSE)</f>
        <v>1371</v>
      </c>
      <c r="G71">
        <f>VLOOKUP(A71,Input!$K:$L,2,FALSE)</f>
        <v>1372</v>
      </c>
      <c r="H71">
        <f>VLOOKUP(A71,Input!$M:$N,2,FALSE)</f>
        <v>0.9</v>
      </c>
      <c r="I71" s="2">
        <f>VLOOKUP(A71,Input!$O:$Q,3,FALSE)</f>
        <v>39619</v>
      </c>
      <c r="J71" s="2">
        <f>VLOOKUP(A71,Input!S:U,3,FALSE)</f>
        <v>39710</v>
      </c>
      <c r="K71">
        <f t="shared" si="7"/>
        <v>-1.7349027370234548E-3</v>
      </c>
      <c r="Q71">
        <f t="shared" si="3"/>
        <v>-1125.2851314119068</v>
      </c>
      <c r="AE71">
        <v>1E-3</v>
      </c>
      <c r="AF71">
        <f t="shared" si="1"/>
        <v>2.5500000000000002E-2</v>
      </c>
      <c r="AG71">
        <f t="shared" si="4"/>
        <v>-4.0927760328720149E-2</v>
      </c>
      <c r="AH71">
        <f t="shared" si="5"/>
        <v>1102.4499153566071</v>
      </c>
      <c r="AI71" s="34">
        <f>VLOOKUP(A71,Input!$AC:$AD,2,FALSE)</f>
        <v>1102.45</v>
      </c>
      <c r="AJ71">
        <f t="shared" si="6"/>
        <v>0</v>
      </c>
    </row>
    <row r="72" spans="1:36" x14ac:dyDescent="0.25">
      <c r="A72" s="1">
        <f t="shared" si="2"/>
        <v>39541</v>
      </c>
      <c r="B72">
        <f>ROUND(VLOOKUP(A72,Input!$A:$B,2,FALSE),2)</f>
        <v>2162.46</v>
      </c>
      <c r="C72">
        <f>VLOOKUP(A72,Input!$E:$F,2,FALSE)</f>
        <v>2.1261000000000001</v>
      </c>
      <c r="D72" s="4">
        <f>_xlfn.IFNA(ROUND(VLOOKUP(A72,Input!$G:$H,2,FALSE),6)/100,D71)</f>
        <v>2.7275000000000001E-2</v>
      </c>
      <c r="F72">
        <f>VLOOKUP(A72,Input!$I:$J,2,FALSE)</f>
        <v>1373.5</v>
      </c>
      <c r="G72">
        <f>VLOOKUP(A72,Input!$K:$L,2,FALSE)</f>
        <v>1374.25</v>
      </c>
      <c r="H72">
        <f>VLOOKUP(A72,Input!$M:$N,2,FALSE)</f>
        <v>0.8</v>
      </c>
      <c r="I72" s="2">
        <f>VLOOKUP(A72,Input!$O:$Q,3,FALSE)</f>
        <v>39619</v>
      </c>
      <c r="J72" s="2">
        <f>VLOOKUP(A72,Input!S:U,3,FALSE)</f>
        <v>39710</v>
      </c>
      <c r="K72">
        <f t="shared" si="7"/>
        <v>1.3095518161059779E-3</v>
      </c>
      <c r="Q72">
        <f t="shared" si="3"/>
        <v>-840.69135482730053</v>
      </c>
      <c r="AE72">
        <v>1E-3</v>
      </c>
      <c r="AF72">
        <f t="shared" si="1"/>
        <v>2.5774999999999999E-2</v>
      </c>
      <c r="AG72">
        <f t="shared" si="4"/>
        <v>-2.2494024591592485E-2</v>
      </c>
      <c r="AH72">
        <f t="shared" si="5"/>
        <v>1100.9979095254434</v>
      </c>
      <c r="AI72" s="34">
        <f>VLOOKUP(A72,Input!$AC:$AD,2,FALSE)</f>
        <v>1101</v>
      </c>
      <c r="AJ72">
        <f t="shared" si="6"/>
        <v>0</v>
      </c>
    </row>
    <row r="73" spans="1:36" x14ac:dyDescent="0.25">
      <c r="A73" s="1">
        <f t="shared" si="2"/>
        <v>39542</v>
      </c>
      <c r="B73">
        <f>ROUND(VLOOKUP(A73,Input!$A:$B,2,FALSE),2)</f>
        <v>2164.21</v>
      </c>
      <c r="C73">
        <f>VLOOKUP(A73,Input!$E:$F,2,FALSE)</f>
        <v>2.1244999999999998</v>
      </c>
      <c r="D73" s="4">
        <f>_xlfn.IFNA(ROUND(VLOOKUP(A73,Input!$G:$H,2,FALSE),6)/100,D72)</f>
        <v>2.7275000000000001E-2</v>
      </c>
      <c r="F73">
        <f>VLOOKUP(A73,Input!$I:$J,2,FALSE)</f>
        <v>1372</v>
      </c>
      <c r="G73">
        <f>VLOOKUP(A73,Input!$K:$L,2,FALSE)</f>
        <v>1372.5</v>
      </c>
      <c r="H73">
        <f>VLOOKUP(A73,Input!$M:$N,2,FALSE)</f>
        <v>0.6</v>
      </c>
      <c r="I73" s="2">
        <f>VLOOKUP(A73,Input!$O:$Q,3,FALSE)</f>
        <v>39619</v>
      </c>
      <c r="J73" s="2">
        <f>VLOOKUP(A73,Input!S:U,3,FALSE)</f>
        <v>39710</v>
      </c>
      <c r="K73">
        <f t="shared" si="7"/>
        <v>8.0893624678109351E-4</v>
      </c>
      <c r="Q73">
        <f t="shared" si="3"/>
        <v>-428.93347295435672</v>
      </c>
      <c r="AE73">
        <v>1E-3</v>
      </c>
      <c r="AF73">
        <f t="shared" ref="AF73:AF136" si="8">IF(Q73&gt;=0,D73-AE73+($AE$2/2),D73-AE73-($AE$2/2))</f>
        <v>2.5774999999999999E-2</v>
      </c>
      <c r="AG73">
        <f t="shared" si="4"/>
        <v>2.2296478792389773E-2</v>
      </c>
      <c r="AH73">
        <f t="shared" si="5"/>
        <v>1100.297362672846</v>
      </c>
      <c r="AI73" s="34">
        <f>VLOOKUP(A73,Input!$AC:$AD,2,FALSE)</f>
        <v>1100.3</v>
      </c>
      <c r="AJ73">
        <f t="shared" si="6"/>
        <v>0</v>
      </c>
    </row>
    <row r="74" spans="1:36" x14ac:dyDescent="0.25">
      <c r="A74" s="1">
        <f t="shared" ref="A74:A137" si="9">WORKDAY(A73,1,Holi)</f>
        <v>39545</v>
      </c>
      <c r="B74">
        <f>ROUND(VLOOKUP(A74,Input!$A:$B,2,FALSE),2)</f>
        <v>2167.61</v>
      </c>
      <c r="C74">
        <f>VLOOKUP(A74,Input!$E:$F,2,FALSE)</f>
        <v>2.1202999999999999</v>
      </c>
      <c r="D74" s="4">
        <f>_xlfn.IFNA(ROUND(VLOOKUP(A74,Input!$G:$H,2,FALSE),6)/100,D73)</f>
        <v>2.7099999999999999E-2</v>
      </c>
      <c r="F74">
        <f>VLOOKUP(A74,Input!$I:$J,2,FALSE)</f>
        <v>1372.25</v>
      </c>
      <c r="G74">
        <f>VLOOKUP(A74,Input!$K:$L,2,FALSE)</f>
        <v>1373</v>
      </c>
      <c r="H74">
        <f>VLOOKUP(A74,Input!$M:$N,2,FALSE)</f>
        <v>0.75</v>
      </c>
      <c r="I74" s="2">
        <f>VLOOKUP(A74,Input!$O:$Q,3,FALSE)</f>
        <v>39619</v>
      </c>
      <c r="J74" s="2">
        <f>VLOOKUP(A74,Input!S:U,3,FALSE)</f>
        <v>39710</v>
      </c>
      <c r="K74">
        <f t="shared" si="7"/>
        <v>1.5697793067080774E-3</v>
      </c>
      <c r="Q74">
        <f t="shared" ref="Q74:Q137" si="10">2*AH73*MIN(1,MAX(-1,-$AH$2*0.2*SUM(LN((B74^4)/(B73*B72*B71*B70)))))</f>
        <v>-105.51991294357043</v>
      </c>
      <c r="AE74">
        <v>1E-3</v>
      </c>
      <c r="AF74">
        <f t="shared" si="8"/>
        <v>2.5599999999999998E-2</v>
      </c>
      <c r="AG74">
        <f t="shared" ref="AG74:AG137" si="11">(Q73*AF73*(A74-A73)/360)+(ABS(Q74-(Q73*B74/B73))*$AE$1)</f>
        <v>-2.7313851611451945E-2</v>
      </c>
      <c r="AH74">
        <f t="shared" ref="AH74:AH137" si="12">ROUND(AH73,2)+(Q73*(B74/B73-1))-AG74</f>
        <v>1099.6534541947183</v>
      </c>
      <c r="AI74" s="34">
        <f>VLOOKUP(A74,Input!$AC:$AD,2,FALSE)</f>
        <v>1099.6500000000001</v>
      </c>
      <c r="AJ74">
        <f t="shared" ref="AJ74:AJ137" si="13">AI74-ROUND(AH74,2)</f>
        <v>0</v>
      </c>
    </row>
    <row r="75" spans="1:36" x14ac:dyDescent="0.25">
      <c r="A75" s="1">
        <f t="shared" si="9"/>
        <v>39546</v>
      </c>
      <c r="B75">
        <f>ROUND(VLOOKUP(A75,Input!$A:$B,2,FALSE),2)</f>
        <v>2157.2800000000002</v>
      </c>
      <c r="C75">
        <f>VLOOKUP(A75,Input!$E:$F,2,FALSE)</f>
        <v>2.1150000000000002</v>
      </c>
      <c r="D75" s="4">
        <f>_xlfn.IFNA(ROUND(VLOOKUP(A75,Input!$G:$H,2,FALSE),6)/100,D74)</f>
        <v>2.7099999999999999E-2</v>
      </c>
      <c r="F75">
        <f>VLOOKUP(A75,Input!$I:$J,2,FALSE)</f>
        <v>1371</v>
      </c>
      <c r="G75">
        <f>VLOOKUP(A75,Input!$K:$L,2,FALSE)</f>
        <v>1371.75</v>
      </c>
      <c r="H75">
        <f>VLOOKUP(A75,Input!$M:$N,2,FALSE)</f>
        <v>0.65</v>
      </c>
      <c r="I75" s="2">
        <f>VLOOKUP(A75,Input!$O:$Q,3,FALSE)</f>
        <v>39619</v>
      </c>
      <c r="J75" s="2">
        <f>VLOOKUP(A75,Input!S:U,3,FALSE)</f>
        <v>39710</v>
      </c>
      <c r="K75">
        <f t="shared" ref="K75:K138" si="14">LN(B75/B74)</f>
        <v>-4.7770091928588023E-3</v>
      </c>
      <c r="Q75">
        <f t="shared" si="10"/>
        <v>126.14426673733379</v>
      </c>
      <c r="AE75">
        <v>1E-3</v>
      </c>
      <c r="AF75">
        <f t="shared" si="8"/>
        <v>2.6599999999999999E-2</v>
      </c>
      <c r="AG75">
        <f t="shared" si="11"/>
        <v>3.8728624175123738E-2</v>
      </c>
      <c r="AH75">
        <f t="shared" si="12"/>
        <v>1100.1141389122854</v>
      </c>
      <c r="AI75" s="34">
        <f>VLOOKUP(A75,Input!$AC:$AD,2,FALSE)</f>
        <v>1100.1099999999999</v>
      </c>
      <c r="AJ75">
        <f t="shared" si="13"/>
        <v>0</v>
      </c>
    </row>
    <row r="76" spans="1:36" x14ac:dyDescent="0.25">
      <c r="A76" s="1">
        <f t="shared" si="9"/>
        <v>39547</v>
      </c>
      <c r="B76">
        <f>ROUND(VLOOKUP(A76,Input!$A:$B,2,FALSE),2)</f>
        <v>2139.9899999999998</v>
      </c>
      <c r="C76">
        <f>VLOOKUP(A76,Input!$E:$F,2,FALSE)</f>
        <v>2.1318999999999999</v>
      </c>
      <c r="D76" s="4">
        <f>_xlfn.IFNA(ROUND(VLOOKUP(A76,Input!$G:$H,2,FALSE),6)/100,D75)</f>
        <v>2.7156300000000001E-2</v>
      </c>
      <c r="F76">
        <f>VLOOKUP(A76,Input!$I:$J,2,FALSE)</f>
        <v>1360.25</v>
      </c>
      <c r="G76">
        <f>VLOOKUP(A76,Input!$K:$L,2,FALSE)</f>
        <v>1361</v>
      </c>
      <c r="H76">
        <f>VLOOKUP(A76,Input!$M:$N,2,FALSE)</f>
        <v>0.55000000000000004</v>
      </c>
      <c r="I76" s="2">
        <f>VLOOKUP(A76,Input!$O:$Q,3,FALSE)</f>
        <v>39619</v>
      </c>
      <c r="J76" s="2">
        <f>VLOOKUP(A76,Input!S:U,3,FALSE)</f>
        <v>39710</v>
      </c>
      <c r="K76">
        <f t="shared" si="14"/>
        <v>-8.0470127779817789E-3</v>
      </c>
      <c r="Q76">
        <f t="shared" si="10"/>
        <v>468.32501173470598</v>
      </c>
      <c r="AE76">
        <v>1E-3</v>
      </c>
      <c r="AF76">
        <f t="shared" si="8"/>
        <v>2.6656300000000001E-2</v>
      </c>
      <c r="AG76">
        <f t="shared" si="11"/>
        <v>7.7959010960484562E-2</v>
      </c>
      <c r="AH76">
        <f t="shared" si="12"/>
        <v>1099.0210297286148</v>
      </c>
      <c r="AI76" s="34">
        <f>VLOOKUP(A76,Input!$AC:$AD,2,FALSE)</f>
        <v>1099.02</v>
      </c>
      <c r="AJ76">
        <f t="shared" si="13"/>
        <v>0</v>
      </c>
    </row>
    <row r="77" spans="1:36" x14ac:dyDescent="0.25">
      <c r="A77" s="1">
        <f t="shared" si="9"/>
        <v>39548</v>
      </c>
      <c r="B77">
        <f>ROUND(VLOOKUP(A77,Input!$A:$B,2,FALSE),2)</f>
        <v>2149.67</v>
      </c>
      <c r="C77">
        <f>VLOOKUP(A77,Input!$E:$F,2,FALSE)</f>
        <v>2.1240000000000001</v>
      </c>
      <c r="D77" s="4">
        <f>_xlfn.IFNA(ROUND(VLOOKUP(A77,Input!$G:$H,2,FALSE),6)/100,D76)</f>
        <v>2.7099999999999999E-2</v>
      </c>
      <c r="F77">
        <f>VLOOKUP(A77,Input!$I:$J,2,FALSE)</f>
        <v>1362.75</v>
      </c>
      <c r="G77">
        <f>VLOOKUP(A77,Input!$K:$L,2,FALSE)</f>
        <v>1363.5</v>
      </c>
      <c r="H77">
        <f>VLOOKUP(A77,Input!$M:$N,2,FALSE)</f>
        <v>0.85</v>
      </c>
      <c r="I77" s="2">
        <f>VLOOKUP(A77,Input!$O:$Q,3,FALSE)</f>
        <v>39619</v>
      </c>
      <c r="J77" s="2">
        <f>VLOOKUP(A77,Input!S:U,3,FALSE)</f>
        <v>39710</v>
      </c>
      <c r="K77">
        <f t="shared" si="14"/>
        <v>4.5131858612869648E-3</v>
      </c>
      <c r="Q77">
        <f t="shared" si="10"/>
        <v>154.66010772189463</v>
      </c>
      <c r="AE77">
        <v>1E-3</v>
      </c>
      <c r="AF77">
        <f t="shared" si="8"/>
        <v>2.6599999999999999E-2</v>
      </c>
      <c r="AG77">
        <f t="shared" si="11"/>
        <v>9.7833919311761885E-2</v>
      </c>
      <c r="AH77">
        <f t="shared" si="12"/>
        <v>1101.0405807057996</v>
      </c>
      <c r="AI77" s="34">
        <f>VLOOKUP(A77,Input!$AC:$AD,2,FALSE)</f>
        <v>1101.04</v>
      </c>
      <c r="AJ77">
        <f t="shared" si="13"/>
        <v>0</v>
      </c>
    </row>
    <row r="78" spans="1:36" x14ac:dyDescent="0.25">
      <c r="A78" s="1">
        <f t="shared" si="9"/>
        <v>39549</v>
      </c>
      <c r="B78">
        <f>ROUND(VLOOKUP(A78,Input!$A:$B,2,FALSE),2)</f>
        <v>2106.0100000000002</v>
      </c>
      <c r="C78">
        <f>VLOOKUP(A78,Input!$E:$F,2,FALSE)</f>
        <v>2.1690999999999998</v>
      </c>
      <c r="D78" s="4">
        <f>_xlfn.IFNA(ROUND(VLOOKUP(A78,Input!$G:$H,2,FALSE),6)/100,D77)</f>
        <v>2.7131300000000001E-2</v>
      </c>
      <c r="F78">
        <f>VLOOKUP(A78,Input!$I:$J,2,FALSE)</f>
        <v>1335.5</v>
      </c>
      <c r="G78">
        <f>VLOOKUP(A78,Input!$K:$L,2,FALSE)</f>
        <v>1336</v>
      </c>
      <c r="H78">
        <f>VLOOKUP(A78,Input!$M:$N,2,FALSE)</f>
        <v>0.5</v>
      </c>
      <c r="I78" s="2">
        <f>VLOOKUP(A78,Input!$O:$Q,3,FALSE)</f>
        <v>39619</v>
      </c>
      <c r="J78" s="2">
        <f>VLOOKUP(A78,Input!S:U,3,FALSE)</f>
        <v>39710</v>
      </c>
      <c r="K78">
        <f t="shared" si="14"/>
        <v>-2.0519179948340523E-2</v>
      </c>
      <c r="Q78">
        <f t="shared" si="10"/>
        <v>984.42053098851034</v>
      </c>
      <c r="AE78">
        <v>1E-3</v>
      </c>
      <c r="AF78">
        <f t="shared" si="8"/>
        <v>2.66313E-2</v>
      </c>
      <c r="AG78">
        <f t="shared" si="11"/>
        <v>0.17800798043683036</v>
      </c>
      <c r="AH78">
        <f t="shared" si="12"/>
        <v>1097.7208306770603</v>
      </c>
      <c r="AI78" s="34">
        <f>VLOOKUP(A78,Input!$AC:$AD,2,FALSE)</f>
        <v>1097.72</v>
      </c>
      <c r="AJ78">
        <f t="shared" si="13"/>
        <v>0</v>
      </c>
    </row>
    <row r="79" spans="1:36" x14ac:dyDescent="0.25">
      <c r="A79" s="1">
        <f t="shared" si="9"/>
        <v>39552</v>
      </c>
      <c r="B79">
        <f>ROUND(VLOOKUP(A79,Input!$A:$B,2,FALSE),2)</f>
        <v>2098.92</v>
      </c>
      <c r="C79">
        <f>VLOOKUP(A79,Input!$E:$F,2,FALSE)</f>
        <v>2.1766000000000001</v>
      </c>
      <c r="D79" s="4">
        <f>_xlfn.IFNA(ROUND(VLOOKUP(A79,Input!$G:$H,2,FALSE),6)/100,D78)</f>
        <v>2.70875E-2</v>
      </c>
      <c r="F79">
        <f>VLOOKUP(A79,Input!$I:$J,2,FALSE)</f>
        <v>1331.25</v>
      </c>
      <c r="G79">
        <f>VLOOKUP(A79,Input!$K:$L,2,FALSE)</f>
        <v>1332</v>
      </c>
      <c r="H79">
        <f>VLOOKUP(A79,Input!$M:$N,2,FALSE)</f>
        <v>0.7</v>
      </c>
      <c r="I79" s="2">
        <f>VLOOKUP(A79,Input!$O:$Q,3,FALSE)</f>
        <v>39619</v>
      </c>
      <c r="J79" s="2">
        <f>VLOOKUP(A79,Input!S:U,3,FALSE)</f>
        <v>39710</v>
      </c>
      <c r="K79">
        <f t="shared" si="14"/>
        <v>-3.3722353137571408E-3</v>
      </c>
      <c r="Q79">
        <f t="shared" si="10"/>
        <v>813.05022858348525</v>
      </c>
      <c r="AE79">
        <v>1E-3</v>
      </c>
      <c r="AF79">
        <f t="shared" si="8"/>
        <v>2.65875E-2</v>
      </c>
      <c r="AG79">
        <f t="shared" si="11"/>
        <v>0.25208122655917103</v>
      </c>
      <c r="AH79">
        <f t="shared" si="12"/>
        <v>1094.1538122095078</v>
      </c>
      <c r="AI79" s="34">
        <f>VLOOKUP(A79,Input!$AC:$AD,2,FALSE)</f>
        <v>1094.1500000000001</v>
      </c>
      <c r="AJ79">
        <f t="shared" si="13"/>
        <v>0</v>
      </c>
    </row>
    <row r="80" spans="1:36" x14ac:dyDescent="0.25">
      <c r="A80" s="1">
        <f t="shared" si="9"/>
        <v>39553</v>
      </c>
      <c r="B80">
        <f>ROUND(VLOOKUP(A80,Input!$A:$B,2,FALSE),2)</f>
        <v>2108.59</v>
      </c>
      <c r="C80">
        <f>VLOOKUP(A80,Input!$E:$F,2,FALSE)</f>
        <v>2.1690999999999998</v>
      </c>
      <c r="D80" s="4">
        <f>_xlfn.IFNA(ROUND(VLOOKUP(A80,Input!$G:$H,2,FALSE),6)/100,D79)</f>
        <v>2.7159399999999997E-2</v>
      </c>
      <c r="F80">
        <f>VLOOKUP(A80,Input!$I:$J,2,FALSE)</f>
        <v>1336</v>
      </c>
      <c r="G80">
        <f>VLOOKUP(A80,Input!$K:$L,2,FALSE)</f>
        <v>1336.75</v>
      </c>
      <c r="H80">
        <f>VLOOKUP(A80,Input!$M:$N,2,FALSE)</f>
        <v>0.95</v>
      </c>
      <c r="I80" s="2">
        <f>VLOOKUP(A80,Input!$O:$Q,3,FALSE)</f>
        <v>39619</v>
      </c>
      <c r="J80" s="2">
        <f>VLOOKUP(A80,Input!S:U,3,FALSE)</f>
        <v>39710</v>
      </c>
      <c r="K80">
        <f t="shared" si="14"/>
        <v>4.5965509414675112E-3</v>
      </c>
      <c r="Q80">
        <f t="shared" si="10"/>
        <v>309.16055842599553</v>
      </c>
      <c r="AE80">
        <v>1E-3</v>
      </c>
      <c r="AF80">
        <f t="shared" si="8"/>
        <v>2.6659399999999996E-2</v>
      </c>
      <c r="AG80">
        <f t="shared" si="11"/>
        <v>0.16157424695080549</v>
      </c>
      <c r="AH80">
        <f t="shared" si="12"/>
        <v>1097.7342548987065</v>
      </c>
      <c r="AI80" s="34">
        <f>VLOOKUP(A80,Input!$AC:$AD,2,FALSE)</f>
        <v>1097.73</v>
      </c>
      <c r="AJ80">
        <f t="shared" si="13"/>
        <v>0</v>
      </c>
    </row>
    <row r="81" spans="1:36" x14ac:dyDescent="0.25">
      <c r="A81" s="1">
        <f t="shared" si="9"/>
        <v>39554</v>
      </c>
      <c r="B81">
        <f>ROUND(VLOOKUP(A81,Input!$A:$B,2,FALSE),2)</f>
        <v>2156.67</v>
      </c>
      <c r="C81">
        <f>VLOOKUP(A81,Input!$E:$F,2,FALSE)</f>
        <v>2.1225999999999998</v>
      </c>
      <c r="D81" s="4">
        <f>_xlfn.IFNA(ROUND(VLOOKUP(A81,Input!$G:$H,2,FALSE),6)/100,D80)</f>
        <v>2.7337500000000001E-2</v>
      </c>
      <c r="F81">
        <f>VLOOKUP(A81,Input!$I:$J,2,FALSE)</f>
        <v>1371</v>
      </c>
      <c r="G81">
        <f>VLOOKUP(A81,Input!$K:$L,2,FALSE)</f>
        <v>1372.25</v>
      </c>
      <c r="H81">
        <f>VLOOKUP(A81,Input!$M:$N,2,FALSE)</f>
        <v>1.4</v>
      </c>
      <c r="I81" s="2">
        <f>VLOOKUP(A81,Input!$O:$Q,3,FALSE)</f>
        <v>39619</v>
      </c>
      <c r="J81" s="2">
        <f>VLOOKUP(A81,Input!S:U,3,FALSE)</f>
        <v>39710</v>
      </c>
      <c r="K81">
        <f t="shared" si="14"/>
        <v>2.254588777225661E-2</v>
      </c>
      <c r="Q81">
        <f t="shared" si="10"/>
        <v>-842.06704376634741</v>
      </c>
      <c r="AE81">
        <v>1E-3</v>
      </c>
      <c r="AF81">
        <f t="shared" si="8"/>
        <v>2.5837499999999999E-2</v>
      </c>
      <c r="AG81">
        <f t="shared" si="11"/>
        <v>0.25454995586299167</v>
      </c>
      <c r="AH81">
        <f t="shared" si="12"/>
        <v>1104.5249189542246</v>
      </c>
      <c r="AI81" s="34">
        <f>VLOOKUP(A81,Input!$AC:$AD,2,FALSE)</f>
        <v>1104.52</v>
      </c>
      <c r="AJ81">
        <f t="shared" si="13"/>
        <v>0</v>
      </c>
    </row>
    <row r="82" spans="1:36" x14ac:dyDescent="0.25">
      <c r="A82" s="1">
        <f t="shared" si="9"/>
        <v>39555</v>
      </c>
      <c r="B82">
        <f>ROUND(VLOOKUP(A82,Input!$A:$B,2,FALSE),2)</f>
        <v>2158.08</v>
      </c>
      <c r="C82">
        <f>VLOOKUP(A82,Input!$E:$F,2,FALSE)</f>
        <v>2.1242000000000001</v>
      </c>
      <c r="D82" s="4">
        <f>_xlfn.IFNA(ROUND(VLOOKUP(A82,Input!$G:$H,2,FALSE),6)/100,D81)</f>
        <v>2.8174999999999999E-2</v>
      </c>
      <c r="F82">
        <f>VLOOKUP(A82,Input!$I:$J,2,FALSE)</f>
        <v>1372.25</v>
      </c>
      <c r="G82">
        <f>VLOOKUP(A82,Input!$K:$L,2,FALSE)</f>
        <v>1374.25</v>
      </c>
      <c r="H82">
        <f>VLOOKUP(A82,Input!$M:$N,2,FALSE)</f>
        <v>2.15</v>
      </c>
      <c r="I82" s="2">
        <f>VLOOKUP(A82,Input!$O:$Q,3,FALSE)</f>
        <v>39619</v>
      </c>
      <c r="J82" s="2">
        <f>VLOOKUP(A82,Input!S:U,3,FALSE)</f>
        <v>39710</v>
      </c>
      <c r="K82">
        <f t="shared" si="14"/>
        <v>6.5357207263024041E-4</v>
      </c>
      <c r="Q82">
        <f t="shared" si="10"/>
        <v>-840.24323330983805</v>
      </c>
      <c r="AE82">
        <v>1E-3</v>
      </c>
      <c r="AF82">
        <f t="shared" si="8"/>
        <v>2.6674999999999997E-2</v>
      </c>
      <c r="AG82">
        <f t="shared" si="11"/>
        <v>-5.9960985084453008E-2</v>
      </c>
      <c r="AH82">
        <f t="shared" si="12"/>
        <v>1104.0294295956228</v>
      </c>
      <c r="AI82" s="34">
        <f>VLOOKUP(A82,Input!$AC:$AD,2,FALSE)</f>
        <v>1104.03</v>
      </c>
      <c r="AJ82">
        <f t="shared" si="13"/>
        <v>0</v>
      </c>
    </row>
    <row r="83" spans="1:36" x14ac:dyDescent="0.25">
      <c r="A83" s="1">
        <f t="shared" si="9"/>
        <v>39556</v>
      </c>
      <c r="B83">
        <f>ROUND(VLOOKUP(A83,Input!$A:$B,2,FALSE),2)</f>
        <v>2197.2399999999998</v>
      </c>
      <c r="C83">
        <f>VLOOKUP(A83,Input!$E:$F,2,FALSE)</f>
        <v>2.0863999999999998</v>
      </c>
      <c r="D83" s="4">
        <f>_xlfn.IFNA(ROUND(VLOOKUP(A83,Input!$G:$H,2,FALSE),6)/100,D82)</f>
        <v>2.9075000000000004E-2</v>
      </c>
      <c r="F83">
        <f>VLOOKUP(A83,Input!$I:$J,2,FALSE)</f>
        <v>1388</v>
      </c>
      <c r="G83">
        <f>VLOOKUP(A83,Input!$K:$L,2,FALSE)</f>
        <v>1390</v>
      </c>
      <c r="H83">
        <f>VLOOKUP(A83,Input!$M:$N,2,FALSE)</f>
        <v>2.15</v>
      </c>
      <c r="I83" s="2">
        <f>VLOOKUP(A83,Input!$O:$Q,3,FALSE)</f>
        <v>39619</v>
      </c>
      <c r="J83" s="2">
        <f>VLOOKUP(A83,Input!S:U,3,FALSE)</f>
        <v>39710</v>
      </c>
      <c r="K83">
        <f t="shared" si="14"/>
        <v>1.7983089797596614E-2</v>
      </c>
      <c r="Q83">
        <f t="shared" si="10"/>
        <v>-1364.3750464194529</v>
      </c>
      <c r="AE83">
        <v>1E-3</v>
      </c>
      <c r="AF83">
        <f t="shared" si="8"/>
        <v>2.7575000000000002E-2</v>
      </c>
      <c r="AG83">
        <f t="shared" si="11"/>
        <v>3.9517302767547807E-2</v>
      </c>
      <c r="AH83">
        <f t="shared" si="12"/>
        <v>1088.7436313217445</v>
      </c>
      <c r="AI83" s="34">
        <f>VLOOKUP(A83,Input!$AC:$AD,2,FALSE)</f>
        <v>1088.74</v>
      </c>
      <c r="AJ83">
        <f t="shared" si="13"/>
        <v>0</v>
      </c>
    </row>
    <row r="84" spans="1:36" x14ac:dyDescent="0.25">
      <c r="A84" s="1">
        <f t="shared" si="9"/>
        <v>39559</v>
      </c>
      <c r="B84">
        <f>ROUND(VLOOKUP(A84,Input!$A:$B,2,FALSE),2)</f>
        <v>2193.87</v>
      </c>
      <c r="C84">
        <f>VLOOKUP(A84,Input!$E:$F,2,FALSE)</f>
        <v>2.0897999999999999</v>
      </c>
      <c r="D84" s="4">
        <f>_xlfn.IFNA(ROUND(VLOOKUP(A84,Input!$G:$H,2,FALSE),6)/100,D83)</f>
        <v>2.92E-2</v>
      </c>
      <c r="F84">
        <f>VLOOKUP(A84,Input!$I:$J,2,FALSE)</f>
        <v>1388.25</v>
      </c>
      <c r="G84">
        <f>VLOOKUP(A84,Input!$K:$L,2,FALSE)</f>
        <v>1390.5</v>
      </c>
      <c r="H84">
        <f>VLOOKUP(A84,Input!$M:$N,2,FALSE)</f>
        <v>2.1</v>
      </c>
      <c r="I84" s="2">
        <f>VLOOKUP(A84,Input!$O:$Q,3,FALSE)</f>
        <v>39619</v>
      </c>
      <c r="J84" s="2">
        <f>VLOOKUP(A84,Input!S:U,3,FALSE)</f>
        <v>39710</v>
      </c>
      <c r="K84">
        <f t="shared" si="14"/>
        <v>-1.5349197180837017E-3</v>
      </c>
      <c r="Q84">
        <f t="shared" si="10"/>
        <v>-780.22223783157358</v>
      </c>
      <c r="AE84">
        <v>1E-3</v>
      </c>
      <c r="AF84">
        <f t="shared" si="8"/>
        <v>2.7699999999999999E-2</v>
      </c>
      <c r="AG84">
        <f t="shared" si="11"/>
        <v>-0.19710997411045028</v>
      </c>
      <c r="AH84">
        <f t="shared" si="12"/>
        <v>1091.0297097385574</v>
      </c>
      <c r="AI84" s="34">
        <f>VLOOKUP(A84,Input!$AC:$AD,2,FALSE)</f>
        <v>1091.03</v>
      </c>
      <c r="AJ84">
        <f t="shared" si="13"/>
        <v>0</v>
      </c>
    </row>
    <row r="85" spans="1:36" x14ac:dyDescent="0.25">
      <c r="A85" s="1">
        <f t="shared" si="9"/>
        <v>39560</v>
      </c>
      <c r="B85">
        <f>ROUND(VLOOKUP(A85,Input!$A:$B,2,FALSE),2)</f>
        <v>2174.59</v>
      </c>
      <c r="C85">
        <f>VLOOKUP(A85,Input!$E:$F,2,FALSE)</f>
        <v>2.1078000000000001</v>
      </c>
      <c r="D85" s="4">
        <f>_xlfn.IFNA(ROUND(VLOOKUP(A85,Input!$G:$H,2,FALSE),6)/100,D84)</f>
        <v>2.92E-2</v>
      </c>
      <c r="F85">
        <f>VLOOKUP(A85,Input!$I:$J,2,FALSE)</f>
        <v>1380.75</v>
      </c>
      <c r="G85">
        <f>VLOOKUP(A85,Input!$K:$L,2,FALSE)</f>
        <v>1382.75</v>
      </c>
      <c r="H85">
        <f>VLOOKUP(A85,Input!$M:$N,2,FALSE)</f>
        <v>2</v>
      </c>
      <c r="I85" s="2">
        <f>VLOOKUP(A85,Input!$O:$Q,3,FALSE)</f>
        <v>39619</v>
      </c>
      <c r="J85" s="2">
        <f>VLOOKUP(A85,Input!S:U,3,FALSE)</f>
        <v>39710</v>
      </c>
      <c r="K85">
        <f t="shared" si="14"/>
        <v>-8.8269665666229208E-3</v>
      </c>
      <c r="Q85">
        <f t="shared" si="10"/>
        <v>35.926230948531582</v>
      </c>
      <c r="AE85">
        <v>1E-3</v>
      </c>
      <c r="AF85">
        <f t="shared" si="8"/>
        <v>2.87E-2</v>
      </c>
      <c r="AG85">
        <f t="shared" si="11"/>
        <v>0.1018245892819406</v>
      </c>
      <c r="AH85">
        <f t="shared" si="12"/>
        <v>1097.784864615362</v>
      </c>
      <c r="AI85" s="34">
        <f>VLOOKUP(A85,Input!$AC:$AD,2,FALSE)</f>
        <v>1097.78</v>
      </c>
      <c r="AJ85">
        <f t="shared" si="13"/>
        <v>0</v>
      </c>
    </row>
    <row r="86" spans="1:36" x14ac:dyDescent="0.25">
      <c r="A86" s="1">
        <f t="shared" si="9"/>
        <v>39561</v>
      </c>
      <c r="B86">
        <f>ROUND(VLOOKUP(A86,Input!$A:$B,2,FALSE),2)</f>
        <v>2180.91</v>
      </c>
      <c r="C86">
        <f>VLOOKUP(A86,Input!$E:$F,2,FALSE)</f>
        <v>2.1023999999999998</v>
      </c>
      <c r="D86" s="4">
        <f>_xlfn.IFNA(ROUND(VLOOKUP(A86,Input!$G:$H,2,FALSE),6)/100,D85)</f>
        <v>2.92E-2</v>
      </c>
      <c r="F86">
        <f>VLOOKUP(A86,Input!$I:$J,2,FALSE)</f>
        <v>1378.5</v>
      </c>
      <c r="G86">
        <f>VLOOKUP(A86,Input!$K:$L,2,FALSE)</f>
        <v>1380.5</v>
      </c>
      <c r="H86">
        <f>VLOOKUP(A86,Input!$M:$N,2,FALSE)</f>
        <v>2.0499999999999998</v>
      </c>
      <c r="I86" s="2">
        <f>VLOOKUP(A86,Input!$O:$Q,3,FALSE)</f>
        <v>39619</v>
      </c>
      <c r="J86" s="2">
        <f>VLOOKUP(A86,Input!S:U,3,FALSE)</f>
        <v>39710</v>
      </c>
      <c r="K86">
        <f t="shared" si="14"/>
        <v>2.9020798694162739E-3</v>
      </c>
      <c r="Q86">
        <f t="shared" si="10"/>
        <v>-0.44647063283780697</v>
      </c>
      <c r="AE86">
        <v>1E-3</v>
      </c>
      <c r="AF86">
        <f t="shared" si="8"/>
        <v>2.7699999999999999E-2</v>
      </c>
      <c r="AG86">
        <f t="shared" si="11"/>
        <v>1.0159541728488953E-2</v>
      </c>
      <c r="AH86">
        <f t="shared" si="12"/>
        <v>1097.8742526829185</v>
      </c>
      <c r="AI86" s="34">
        <f>VLOOKUP(A86,Input!$AC:$AD,2,FALSE)</f>
        <v>1097.8699999999999</v>
      </c>
      <c r="AJ86">
        <f t="shared" si="13"/>
        <v>0</v>
      </c>
    </row>
    <row r="87" spans="1:36" x14ac:dyDescent="0.25">
      <c r="A87" s="1">
        <f t="shared" si="9"/>
        <v>39562</v>
      </c>
      <c r="B87">
        <f>ROUND(VLOOKUP(A87,Input!$A:$B,2,FALSE),2)</f>
        <v>2194.96</v>
      </c>
      <c r="C87">
        <f>VLOOKUP(A87,Input!$E:$F,2,FALSE)</f>
        <v>2.0889000000000002</v>
      </c>
      <c r="D87" s="4">
        <f>_xlfn.IFNA(ROUND(VLOOKUP(A87,Input!$G:$H,2,FALSE),6)/100,D86)</f>
        <v>2.9068800000000002E-2</v>
      </c>
      <c r="F87">
        <f>VLOOKUP(A87,Input!$I:$J,2,FALSE)</f>
        <v>1386</v>
      </c>
      <c r="G87">
        <f>VLOOKUP(A87,Input!$K:$L,2,FALSE)</f>
        <v>1388</v>
      </c>
      <c r="H87">
        <f>VLOOKUP(A87,Input!$M:$N,2,FALSE)</f>
        <v>2.1</v>
      </c>
      <c r="I87" s="2">
        <f>VLOOKUP(A87,Input!$O:$Q,3,FALSE)</f>
        <v>39619</v>
      </c>
      <c r="J87" s="2">
        <f>VLOOKUP(A87,Input!S:U,3,FALSE)</f>
        <v>39710</v>
      </c>
      <c r="K87">
        <f t="shared" si="14"/>
        <v>6.4216022329695007E-3</v>
      </c>
      <c r="Q87">
        <f t="shared" si="10"/>
        <v>-166.9185582978254</v>
      </c>
      <c r="AE87">
        <v>1E-3</v>
      </c>
      <c r="AF87">
        <f t="shared" si="8"/>
        <v>2.7568800000000001E-2</v>
      </c>
      <c r="AG87">
        <f t="shared" si="11"/>
        <v>3.3259488841773363E-2</v>
      </c>
      <c r="AH87">
        <f t="shared" si="12"/>
        <v>1097.8338642290596</v>
      </c>
      <c r="AI87" s="34">
        <f>VLOOKUP(A87,Input!$AC:$AD,2,FALSE)</f>
        <v>1097.83</v>
      </c>
      <c r="AJ87">
        <f t="shared" si="13"/>
        <v>0</v>
      </c>
    </row>
    <row r="88" spans="1:36" x14ac:dyDescent="0.25">
      <c r="A88" s="1">
        <f t="shared" si="9"/>
        <v>39563</v>
      </c>
      <c r="B88">
        <f>ROUND(VLOOKUP(A88,Input!$A:$B,2,FALSE),2)</f>
        <v>2209.25</v>
      </c>
      <c r="C88">
        <f>VLOOKUP(A88,Input!$E:$F,2,FALSE)</f>
        <v>2.0754000000000001</v>
      </c>
      <c r="D88" s="4">
        <f>_xlfn.IFNA(ROUND(VLOOKUP(A88,Input!$G:$H,2,FALSE),6)/100,D87)</f>
        <v>2.9125000000000002E-2</v>
      </c>
      <c r="F88">
        <f>VLOOKUP(A88,Input!$I:$J,2,FALSE)</f>
        <v>1397</v>
      </c>
      <c r="G88">
        <f>VLOOKUP(A88,Input!$K:$L,2,FALSE)</f>
        <v>1399.25</v>
      </c>
      <c r="H88">
        <f>VLOOKUP(A88,Input!$M:$N,2,FALSE)</f>
        <v>2.2000000000000002</v>
      </c>
      <c r="I88" s="2">
        <f>VLOOKUP(A88,Input!$O:$Q,3,FALSE)</f>
        <v>39619</v>
      </c>
      <c r="J88" s="2">
        <f>VLOOKUP(A88,Input!S:U,3,FALSE)</f>
        <v>39710</v>
      </c>
      <c r="K88">
        <f t="shared" si="14"/>
        <v>6.4892682895113935E-3</v>
      </c>
      <c r="Q88">
        <f t="shared" si="10"/>
        <v>-463.27571410491072</v>
      </c>
      <c r="AE88">
        <v>1E-3</v>
      </c>
      <c r="AF88">
        <f t="shared" si="8"/>
        <v>2.7625E-2</v>
      </c>
      <c r="AG88">
        <f t="shared" si="11"/>
        <v>4.6271467678483613E-2</v>
      </c>
      <c r="AH88">
        <f t="shared" si="12"/>
        <v>1096.6970270898917</v>
      </c>
      <c r="AI88" s="34">
        <f>VLOOKUP(A88,Input!$AC:$AD,2,FALSE)</f>
        <v>1096.7</v>
      </c>
      <c r="AJ88">
        <f t="shared" si="13"/>
        <v>0</v>
      </c>
    </row>
    <row r="89" spans="1:36" x14ac:dyDescent="0.25">
      <c r="A89" s="1">
        <f t="shared" si="9"/>
        <v>39566</v>
      </c>
      <c r="B89">
        <f>ROUND(VLOOKUP(A89,Input!$A:$B,2,FALSE),2)</f>
        <v>2207.02</v>
      </c>
      <c r="C89">
        <f>VLOOKUP(A89,Input!$E:$F,2,FALSE)</f>
        <v>2.0743999999999998</v>
      </c>
      <c r="D89" s="4">
        <f>_xlfn.IFNA(ROUND(VLOOKUP(A89,Input!$G:$H,2,FALSE),6)/100,D88)</f>
        <v>2.89938E-2</v>
      </c>
      <c r="F89">
        <f>VLOOKUP(A89,Input!$I:$J,2,FALSE)</f>
        <v>1397.5</v>
      </c>
      <c r="G89">
        <f>VLOOKUP(A89,Input!$K:$L,2,FALSE)</f>
        <v>1399.75</v>
      </c>
      <c r="H89">
        <f>VLOOKUP(A89,Input!$M:$N,2,FALSE)</f>
        <v>2.0499999999999998</v>
      </c>
      <c r="I89" s="2">
        <f>VLOOKUP(A89,Input!$O:$Q,3,FALSE)</f>
        <v>39619</v>
      </c>
      <c r="J89" s="2">
        <f>VLOOKUP(A89,Input!S:U,3,FALSE)</f>
        <v>39710</v>
      </c>
      <c r="K89">
        <f t="shared" si="14"/>
        <v>-1.0099021072225325E-3</v>
      </c>
      <c r="Q89">
        <f t="shared" si="10"/>
        <v>-341.87863689985375</v>
      </c>
      <c r="AE89">
        <v>1E-3</v>
      </c>
      <c r="AF89">
        <f t="shared" si="8"/>
        <v>2.7493799999999999E-2</v>
      </c>
      <c r="AG89">
        <f t="shared" si="11"/>
        <v>-8.2464039967176578E-2</v>
      </c>
      <c r="AH89">
        <f t="shared" si="12"/>
        <v>1097.2500909914004</v>
      </c>
      <c r="AI89" s="34">
        <f>VLOOKUP(A89,Input!$AC:$AD,2,FALSE)</f>
        <v>1097.25</v>
      </c>
      <c r="AJ89">
        <f t="shared" si="13"/>
        <v>0</v>
      </c>
    </row>
    <row r="90" spans="1:36" x14ac:dyDescent="0.25">
      <c r="A90" s="1">
        <f t="shared" si="9"/>
        <v>39567</v>
      </c>
      <c r="B90">
        <f>ROUND(VLOOKUP(A90,Input!$A:$B,2,FALSE),2)</f>
        <v>2198.5</v>
      </c>
      <c r="C90">
        <f>VLOOKUP(A90,Input!$E:$F,2,FALSE)</f>
        <v>2.0808</v>
      </c>
      <c r="D90" s="4">
        <f>_xlfn.IFNA(ROUND(VLOOKUP(A90,Input!$G:$H,2,FALSE),6)/100,D89)</f>
        <v>2.8728099999999999E-2</v>
      </c>
      <c r="F90">
        <f>VLOOKUP(A90,Input!$I:$J,2,FALSE)</f>
        <v>1391.25</v>
      </c>
      <c r="G90">
        <f>VLOOKUP(A90,Input!$K:$L,2,FALSE)</f>
        <v>1393.25</v>
      </c>
      <c r="H90">
        <f>VLOOKUP(A90,Input!$M:$N,2,FALSE)</f>
        <v>1.95</v>
      </c>
      <c r="I90" s="2">
        <f>VLOOKUP(A90,Input!$O:$Q,3,FALSE)</f>
        <v>39619</v>
      </c>
      <c r="J90" s="2">
        <f>VLOOKUP(A90,Input!S:U,3,FALSE)</f>
        <v>39710</v>
      </c>
      <c r="K90">
        <f t="shared" si="14"/>
        <v>-3.8678796700264248E-3</v>
      </c>
      <c r="Q90">
        <f t="shared" si="10"/>
        <v>-9.8633326005600974</v>
      </c>
      <c r="AE90">
        <v>1E-3</v>
      </c>
      <c r="AF90">
        <f t="shared" si="8"/>
        <v>2.7228099999999998E-2</v>
      </c>
      <c r="AG90">
        <f t="shared" si="11"/>
        <v>4.0029261284738576E-2</v>
      </c>
      <c r="AH90">
        <f t="shared" si="12"/>
        <v>1098.529762125466</v>
      </c>
      <c r="AI90" s="34">
        <f>VLOOKUP(A90,Input!$AC:$AD,2,FALSE)</f>
        <v>1098.53</v>
      </c>
      <c r="AJ90">
        <f t="shared" si="13"/>
        <v>0</v>
      </c>
    </row>
    <row r="91" spans="1:36" x14ac:dyDescent="0.25">
      <c r="A91" s="1">
        <f t="shared" si="9"/>
        <v>39568</v>
      </c>
      <c r="B91">
        <f>ROUND(VLOOKUP(A91,Input!$A:$B,2,FALSE),2)</f>
        <v>2190.13</v>
      </c>
      <c r="C91">
        <f>VLOOKUP(A91,Input!$E:$F,2,FALSE)</f>
        <v>2.0897000000000001</v>
      </c>
      <c r="D91" s="4">
        <f>_xlfn.IFNA(ROUND(VLOOKUP(A91,Input!$G:$H,2,FALSE),6)/100,D90)</f>
        <v>2.8500000000000001E-2</v>
      </c>
      <c r="F91">
        <f>VLOOKUP(A91,Input!$I:$J,2,FALSE)</f>
        <v>1386</v>
      </c>
      <c r="G91">
        <f>VLOOKUP(A91,Input!$K:$L,2,FALSE)</f>
        <v>1387.75</v>
      </c>
      <c r="H91">
        <f>VLOOKUP(A91,Input!$M:$N,2,FALSE)</f>
        <v>1.7</v>
      </c>
      <c r="I91" s="2">
        <f>VLOOKUP(A91,Input!$O:$Q,3,FALSE)</f>
        <v>39619</v>
      </c>
      <c r="J91" s="2">
        <f>VLOOKUP(A91,Input!S:U,3,FALSE)</f>
        <v>39710</v>
      </c>
      <c r="K91">
        <f t="shared" si="14"/>
        <v>-3.8144068415030884E-3</v>
      </c>
      <c r="Q91">
        <f t="shared" si="10"/>
        <v>245.98061255305825</v>
      </c>
      <c r="AE91">
        <v>1E-3</v>
      </c>
      <c r="AF91">
        <f t="shared" si="8"/>
        <v>2.8000000000000001E-2</v>
      </c>
      <c r="AG91">
        <f t="shared" si="11"/>
        <v>5.0415279348506363E-2</v>
      </c>
      <c r="AH91">
        <f t="shared" si="12"/>
        <v>1098.5171358208866</v>
      </c>
      <c r="AI91" s="34">
        <f>VLOOKUP(A91,Input!$AC:$AD,2,FALSE)</f>
        <v>1098.52</v>
      </c>
      <c r="AJ91">
        <f t="shared" si="13"/>
        <v>0</v>
      </c>
    </row>
    <row r="92" spans="1:36" x14ac:dyDescent="0.25">
      <c r="A92" s="1">
        <f t="shared" si="9"/>
        <v>39569</v>
      </c>
      <c r="B92">
        <f>ROUND(VLOOKUP(A92,Input!$A:$B,2,FALSE),2)</f>
        <v>2228.09</v>
      </c>
      <c r="C92">
        <f>VLOOKUP(A92,Input!$E:$F,2,FALSE)</f>
        <v>2.0463</v>
      </c>
      <c r="D92" s="4">
        <f>_xlfn.IFNA(ROUND(VLOOKUP(A92,Input!$G:$H,2,FALSE),6)/100,D91)</f>
        <v>2.7843800000000002E-2</v>
      </c>
      <c r="F92">
        <f>VLOOKUP(A92,Input!$I:$J,2,FALSE)</f>
        <v>1411.5</v>
      </c>
      <c r="G92">
        <f>VLOOKUP(A92,Input!$K:$L,2,FALSE)</f>
        <v>1413.5</v>
      </c>
      <c r="H92">
        <f>VLOOKUP(A92,Input!$M:$N,2,FALSE)</f>
        <v>1.95</v>
      </c>
      <c r="I92" s="2">
        <f>VLOOKUP(A92,Input!$O:$Q,3,FALSE)</f>
        <v>39619</v>
      </c>
      <c r="J92" s="2">
        <f>VLOOKUP(A92,Input!S:U,3,FALSE)</f>
        <v>39710</v>
      </c>
      <c r="K92">
        <f t="shared" si="14"/>
        <v>1.718381342502805E-2</v>
      </c>
      <c r="Q92">
        <f t="shared" si="10"/>
        <v>-533.29021225498104</v>
      </c>
      <c r="AE92">
        <v>1E-3</v>
      </c>
      <c r="AF92">
        <f t="shared" si="8"/>
        <v>2.6343800000000001E-2</v>
      </c>
      <c r="AG92">
        <f t="shared" si="11"/>
        <v>0.1758386725567484</v>
      </c>
      <c r="AH92">
        <f t="shared" si="12"/>
        <v>1102.6075721991788</v>
      </c>
      <c r="AI92" s="34">
        <f>VLOOKUP(A92,Input!$AC:$AD,2,FALSE)</f>
        <v>1102.6099999999999</v>
      </c>
      <c r="AJ92">
        <f t="shared" si="13"/>
        <v>0</v>
      </c>
    </row>
    <row r="93" spans="1:36" x14ac:dyDescent="0.25">
      <c r="A93" s="1">
        <f t="shared" si="9"/>
        <v>39570</v>
      </c>
      <c r="B93">
        <f>ROUND(VLOOKUP(A93,Input!$A:$B,2,FALSE),2)</f>
        <v>2235.3000000000002</v>
      </c>
      <c r="C93">
        <f>VLOOKUP(A93,Input!$E:$F,2,FALSE)</f>
        <v>2.0396999999999998</v>
      </c>
      <c r="D93" s="4">
        <f>_xlfn.IFNA(ROUND(VLOOKUP(A93,Input!$G:$H,2,FALSE),6)/100,D92)</f>
        <v>2.7699999999999999E-2</v>
      </c>
      <c r="F93">
        <f>VLOOKUP(A93,Input!$I:$J,2,FALSE)</f>
        <v>1415.75</v>
      </c>
      <c r="G93">
        <f>VLOOKUP(A93,Input!$K:$L,2,FALSE)</f>
        <v>1417.5</v>
      </c>
      <c r="H93">
        <f>VLOOKUP(A93,Input!$M:$N,2,FALSE)</f>
        <v>1.75</v>
      </c>
      <c r="I93" s="2">
        <f>VLOOKUP(A93,Input!$O:$Q,3,FALSE)</f>
        <v>39619</v>
      </c>
      <c r="J93" s="2">
        <f>VLOOKUP(A93,Input!S:U,3,FALSE)</f>
        <v>39710</v>
      </c>
      <c r="K93">
        <f t="shared" si="14"/>
        <v>3.2307310234017681E-3</v>
      </c>
      <c r="Q93">
        <f t="shared" si="10"/>
        <v>-584.13581219342404</v>
      </c>
      <c r="AE93">
        <v>1E-3</v>
      </c>
      <c r="AF93">
        <f t="shared" si="8"/>
        <v>2.6199999999999998E-2</v>
      </c>
      <c r="AG93">
        <f t="shared" si="11"/>
        <v>-2.9200717058210715E-2</v>
      </c>
      <c r="AH93">
        <f t="shared" si="12"/>
        <v>1100.9134973431558</v>
      </c>
      <c r="AI93" s="34">
        <f>VLOOKUP(A93,Input!$AC:$AD,2,FALSE)</f>
        <v>1100.9100000000001</v>
      </c>
      <c r="AJ93">
        <f t="shared" si="13"/>
        <v>0</v>
      </c>
    </row>
    <row r="94" spans="1:36" x14ac:dyDescent="0.25">
      <c r="A94" s="1">
        <f t="shared" si="9"/>
        <v>39573</v>
      </c>
      <c r="B94">
        <f>ROUND(VLOOKUP(A94,Input!$A:$B,2,FALSE),2)</f>
        <v>2225.37</v>
      </c>
      <c r="C94">
        <f>VLOOKUP(A94,Input!$E:$F,2,FALSE)</f>
        <v>2.0505</v>
      </c>
      <c r="D94" s="4">
        <f>_xlfn.IFNA(ROUND(VLOOKUP(A94,Input!$G:$H,2,FALSE),6)/100,D93)</f>
        <v>2.7699999999999999E-2</v>
      </c>
      <c r="F94">
        <f>VLOOKUP(A94,Input!$I:$J,2,FALSE)</f>
        <v>1408.25</v>
      </c>
      <c r="G94">
        <f>VLOOKUP(A94,Input!$K:$L,2,FALSE)</f>
        <v>1410</v>
      </c>
      <c r="H94">
        <f>VLOOKUP(A94,Input!$M:$N,2,FALSE)</f>
        <v>1.7</v>
      </c>
      <c r="I94" s="2">
        <f>VLOOKUP(A94,Input!$O:$Q,3,FALSE)</f>
        <v>39619</v>
      </c>
      <c r="J94" s="2">
        <f>VLOOKUP(A94,Input!S:U,3,FALSE)</f>
        <v>39710</v>
      </c>
      <c r="K94">
        <f t="shared" si="14"/>
        <v>-4.4522533176240033E-3</v>
      </c>
      <c r="Q94">
        <f t="shared" si="10"/>
        <v>-247.00535380703533</v>
      </c>
      <c r="AE94">
        <v>1E-3</v>
      </c>
      <c r="AF94">
        <f t="shared" si="8"/>
        <v>2.6199999999999998E-2</v>
      </c>
      <c r="AG94">
        <f t="shared" si="11"/>
        <v>-6.0629215249667606E-2</v>
      </c>
      <c r="AH94">
        <f t="shared" si="12"/>
        <v>1103.5655688721554</v>
      </c>
      <c r="AI94" s="34">
        <f>VLOOKUP(A94,Input!$AC:$AD,2,FALSE)</f>
        <v>1103.57</v>
      </c>
      <c r="AJ94">
        <f t="shared" si="13"/>
        <v>0</v>
      </c>
    </row>
    <row r="95" spans="1:36" x14ac:dyDescent="0.25">
      <c r="A95" s="1">
        <f t="shared" si="9"/>
        <v>39574</v>
      </c>
      <c r="B95">
        <f>ROUND(VLOOKUP(A95,Input!$A:$B,2,FALSE),2)</f>
        <v>2242.4699999999998</v>
      </c>
      <c r="C95">
        <f>VLOOKUP(A95,Input!$E:$F,2,FALSE)</f>
        <v>2.0350000000000001</v>
      </c>
      <c r="D95" s="4">
        <f>_xlfn.IFNA(ROUND(VLOOKUP(A95,Input!$G:$H,2,FALSE),6)/100,D94)</f>
        <v>2.7574999999999999E-2</v>
      </c>
      <c r="F95">
        <f>VLOOKUP(A95,Input!$I:$J,2,FALSE)</f>
        <v>1420.75</v>
      </c>
      <c r="G95">
        <f>VLOOKUP(A95,Input!$K:$L,2,FALSE)</f>
        <v>1422.5</v>
      </c>
      <c r="H95">
        <f>VLOOKUP(A95,Input!$M:$N,2,FALSE)</f>
        <v>1.7</v>
      </c>
      <c r="I95" s="2">
        <f>VLOOKUP(A95,Input!$O:$Q,3,FALSE)</f>
        <v>39619</v>
      </c>
      <c r="J95" s="2">
        <f>VLOOKUP(A95,Input!S:U,3,FALSE)</f>
        <v>39710</v>
      </c>
      <c r="K95">
        <f t="shared" si="14"/>
        <v>7.6547430068767972E-3</v>
      </c>
      <c r="Q95">
        <f t="shared" si="10"/>
        <v>-451.44094765347529</v>
      </c>
      <c r="AE95">
        <v>1E-3</v>
      </c>
      <c r="AF95">
        <f t="shared" si="8"/>
        <v>2.6074999999999997E-2</v>
      </c>
      <c r="AG95">
        <f t="shared" si="11"/>
        <v>2.2531014488890985E-2</v>
      </c>
      <c r="AH95">
        <f t="shared" si="12"/>
        <v>1101.6494513299749</v>
      </c>
      <c r="AI95" s="34">
        <f>VLOOKUP(A95,Input!$AC:$AD,2,FALSE)</f>
        <v>1101.6500000000001</v>
      </c>
      <c r="AJ95">
        <f t="shared" si="13"/>
        <v>0</v>
      </c>
    </row>
    <row r="96" spans="1:36" x14ac:dyDescent="0.25">
      <c r="A96" s="1">
        <f t="shared" si="9"/>
        <v>39575</v>
      </c>
      <c r="B96">
        <f>ROUND(VLOOKUP(A96,Input!$A:$B,2,FALSE),2)</f>
        <v>2202.77</v>
      </c>
      <c r="C96">
        <f>VLOOKUP(A96,Input!$E:$F,2,FALSE)</f>
        <v>2.0783</v>
      </c>
      <c r="D96" s="4">
        <f>_xlfn.IFNA(ROUND(VLOOKUP(A96,Input!$G:$H,2,FALSE),6)/100,D95)</f>
        <v>2.7343799999999998E-2</v>
      </c>
      <c r="F96">
        <f>VLOOKUP(A96,Input!$I:$J,2,FALSE)</f>
        <v>1395.25</v>
      </c>
      <c r="G96">
        <f>VLOOKUP(A96,Input!$K:$L,2,FALSE)</f>
        <v>1397</v>
      </c>
      <c r="H96">
        <f>VLOOKUP(A96,Input!$M:$N,2,FALSE)</f>
        <v>1.6</v>
      </c>
      <c r="I96" s="2">
        <f>VLOOKUP(A96,Input!$O:$Q,3,FALSE)</f>
        <v>39619</v>
      </c>
      <c r="J96" s="2">
        <f>VLOOKUP(A96,Input!S:U,3,FALSE)</f>
        <v>39710</v>
      </c>
      <c r="K96">
        <f t="shared" si="14"/>
        <v>-1.7862277651782929E-2</v>
      </c>
      <c r="Q96">
        <f t="shared" si="10"/>
        <v>596.63854987327602</v>
      </c>
      <c r="AE96">
        <v>1E-3</v>
      </c>
      <c r="AF96">
        <f t="shared" si="8"/>
        <v>2.6843799999999998E-2</v>
      </c>
      <c r="AG96">
        <f t="shared" si="11"/>
        <v>0.17531934649508985</v>
      </c>
      <c r="AH96">
        <f t="shared" si="12"/>
        <v>1109.4668525094687</v>
      </c>
      <c r="AI96" s="34">
        <f>VLOOKUP(A96,Input!$AC:$AD,2,FALSE)</f>
        <v>1109.47</v>
      </c>
      <c r="AJ96">
        <f t="shared" si="13"/>
        <v>0</v>
      </c>
    </row>
    <row r="97" spans="1:36" x14ac:dyDescent="0.25">
      <c r="A97" s="1">
        <f t="shared" si="9"/>
        <v>39576</v>
      </c>
      <c r="B97">
        <f>ROUND(VLOOKUP(A97,Input!$A:$B,2,FALSE),2)</f>
        <v>2210.9499999999998</v>
      </c>
      <c r="C97">
        <f>VLOOKUP(A97,Input!$E:$F,2,FALSE)</f>
        <v>2.0720999999999998</v>
      </c>
      <c r="D97" s="4">
        <f>_xlfn.IFNA(ROUND(VLOOKUP(A97,Input!$G:$H,2,FALSE),6)/100,D96)</f>
        <v>2.7156300000000001E-2</v>
      </c>
      <c r="F97">
        <f>VLOOKUP(A97,Input!$I:$J,2,FALSE)</f>
        <v>1392</v>
      </c>
      <c r="G97">
        <f>VLOOKUP(A97,Input!$K:$L,2,FALSE)</f>
        <v>1393.5</v>
      </c>
      <c r="H97">
        <f>VLOOKUP(A97,Input!$M:$N,2,FALSE)</f>
        <v>1.45</v>
      </c>
      <c r="I97" s="2">
        <f>VLOOKUP(A97,Input!$O:$Q,3,FALSE)</f>
        <v>39619</v>
      </c>
      <c r="J97" s="2">
        <f>VLOOKUP(A97,Input!S:U,3,FALSE)</f>
        <v>39710</v>
      </c>
      <c r="K97">
        <f t="shared" si="14"/>
        <v>3.7066281347610561E-3</v>
      </c>
      <c r="Q97">
        <f t="shared" si="10"/>
        <v>309.57550908197811</v>
      </c>
      <c r="AE97">
        <v>1E-3</v>
      </c>
      <c r="AF97">
        <f t="shared" si="8"/>
        <v>2.6656300000000001E-2</v>
      </c>
      <c r="AG97">
        <f t="shared" si="11"/>
        <v>0.1023447487492788</v>
      </c>
      <c r="AH97">
        <f t="shared" si="12"/>
        <v>1111.5832761912322</v>
      </c>
      <c r="AI97" s="34">
        <f>VLOOKUP(A97,Input!$AC:$AD,2,FALSE)</f>
        <v>1111.58</v>
      </c>
      <c r="AJ97">
        <f t="shared" si="13"/>
        <v>0</v>
      </c>
    </row>
    <row r="98" spans="1:36" x14ac:dyDescent="0.25">
      <c r="A98" s="1">
        <f t="shared" si="9"/>
        <v>39577</v>
      </c>
      <c r="B98">
        <f>ROUND(VLOOKUP(A98,Input!$A:$B,2,FALSE),2)</f>
        <v>2196.54</v>
      </c>
      <c r="C98">
        <f>VLOOKUP(A98,Input!$E:$F,2,FALSE)</f>
        <v>2.0886</v>
      </c>
      <c r="D98" s="4">
        <f>_xlfn.IFNA(ROUND(VLOOKUP(A98,Input!$G:$H,2,FALSE),6)/100,D97)</f>
        <v>2.6849999999999999E-2</v>
      </c>
      <c r="F98">
        <f>VLOOKUP(A98,Input!$I:$J,2,FALSE)</f>
        <v>1389</v>
      </c>
      <c r="G98">
        <f>VLOOKUP(A98,Input!$K:$L,2,FALSE)</f>
        <v>1390.5</v>
      </c>
      <c r="H98">
        <f>VLOOKUP(A98,Input!$M:$N,2,FALSE)</f>
        <v>1.45</v>
      </c>
      <c r="I98" s="2">
        <f>VLOOKUP(A98,Input!$O:$Q,3,FALSE)</f>
        <v>39619</v>
      </c>
      <c r="J98" s="2">
        <f>VLOOKUP(A98,Input!S:U,3,FALSE)</f>
        <v>39710</v>
      </c>
      <c r="K98">
        <f t="shared" si="14"/>
        <v>-6.5388923601098379E-3</v>
      </c>
      <c r="Q98">
        <f t="shared" si="10"/>
        <v>479.15349947096144</v>
      </c>
      <c r="AE98">
        <v>1E-3</v>
      </c>
      <c r="AF98">
        <f t="shared" si="8"/>
        <v>2.6349999999999998E-2</v>
      </c>
      <c r="AG98">
        <f t="shared" si="11"/>
        <v>5.7241738052069932E-2</v>
      </c>
      <c r="AH98">
        <f t="shared" si="12"/>
        <v>1109.5050812064419</v>
      </c>
      <c r="AI98" s="34">
        <f>VLOOKUP(A98,Input!$AC:$AD,2,FALSE)</f>
        <v>1109.51</v>
      </c>
      <c r="AJ98">
        <f t="shared" si="13"/>
        <v>0</v>
      </c>
    </row>
    <row r="99" spans="1:36" x14ac:dyDescent="0.25">
      <c r="A99" s="1">
        <f t="shared" si="9"/>
        <v>39580</v>
      </c>
      <c r="B99">
        <f>ROUND(VLOOKUP(A99,Input!$A:$B,2,FALSE),2)</f>
        <v>2220.81</v>
      </c>
      <c r="C99">
        <f>VLOOKUP(A99,Input!$E:$F,2,FALSE)</f>
        <v>2.0668000000000002</v>
      </c>
      <c r="D99" s="4">
        <f>_xlfn.IFNA(ROUND(VLOOKUP(A99,Input!$G:$H,2,FALSE),6)/100,D98)</f>
        <v>2.6781299999999997E-2</v>
      </c>
      <c r="F99">
        <f>VLOOKUP(A99,Input!$I:$J,2,FALSE)</f>
        <v>1404.75</v>
      </c>
      <c r="G99">
        <f>VLOOKUP(A99,Input!$K:$L,2,FALSE)</f>
        <v>1406.25</v>
      </c>
      <c r="H99">
        <f>VLOOKUP(A99,Input!$M:$N,2,FALSE)</f>
        <v>1.55</v>
      </c>
      <c r="I99" s="2">
        <f>VLOOKUP(A99,Input!$O:$Q,3,FALSE)</f>
        <v>39619</v>
      </c>
      <c r="J99" s="2">
        <f>VLOOKUP(A99,Input!S:U,3,FALSE)</f>
        <v>39710</v>
      </c>
      <c r="K99">
        <f t="shared" si="14"/>
        <v>1.0988599144278964E-2</v>
      </c>
      <c r="Q99">
        <f t="shared" si="10"/>
        <v>-154.09581129408502</v>
      </c>
      <c r="AE99">
        <v>1E-3</v>
      </c>
      <c r="AF99">
        <f t="shared" si="8"/>
        <v>2.5281299999999996E-2</v>
      </c>
      <c r="AG99">
        <f t="shared" si="11"/>
        <v>0.23292283688828691</v>
      </c>
      <c r="AH99">
        <f t="shared" si="12"/>
        <v>1114.5713378786736</v>
      </c>
      <c r="AI99" s="34">
        <f>VLOOKUP(A99,Input!$AC:$AD,2,FALSE)</f>
        <v>1114.57</v>
      </c>
      <c r="AJ99">
        <f t="shared" si="13"/>
        <v>0</v>
      </c>
    </row>
    <row r="100" spans="1:36" x14ac:dyDescent="0.25">
      <c r="A100" s="1">
        <f t="shared" si="9"/>
        <v>39581</v>
      </c>
      <c r="B100">
        <f>ROUND(VLOOKUP(A100,Input!$A:$B,2,FALSE),2)</f>
        <v>2220.46</v>
      </c>
      <c r="C100">
        <f>VLOOKUP(A100,Input!$E:$F,2,FALSE)</f>
        <v>2.0693000000000001</v>
      </c>
      <c r="D100" s="4">
        <f>_xlfn.IFNA(ROUND(VLOOKUP(A100,Input!$G:$H,2,FALSE),6)/100,D99)</f>
        <v>2.67563E-2</v>
      </c>
      <c r="F100">
        <f>VLOOKUP(A100,Input!$I:$J,2,FALSE)</f>
        <v>1404.75</v>
      </c>
      <c r="G100">
        <f>VLOOKUP(A100,Input!$K:$L,2,FALSE)</f>
        <v>1406.5</v>
      </c>
      <c r="H100">
        <f>VLOOKUP(A100,Input!$M:$N,2,FALSE)</f>
        <v>1.85</v>
      </c>
      <c r="I100" s="2">
        <f>VLOOKUP(A100,Input!$O:$Q,3,FALSE)</f>
        <v>39619</v>
      </c>
      <c r="J100" s="2">
        <f>VLOOKUP(A100,Input!S:U,3,FALSE)</f>
        <v>39710</v>
      </c>
      <c r="K100">
        <f t="shared" si="14"/>
        <v>-1.5761257510778782E-4</v>
      </c>
      <c r="Q100">
        <f t="shared" si="10"/>
        <v>-255.95228581211791</v>
      </c>
      <c r="AE100">
        <v>1E-3</v>
      </c>
      <c r="AF100">
        <f t="shared" si="8"/>
        <v>2.5256299999999999E-2</v>
      </c>
      <c r="AG100">
        <f t="shared" si="11"/>
        <v>9.5546452470492062E-3</v>
      </c>
      <c r="AH100">
        <f t="shared" si="12"/>
        <v>1114.5847308784819</v>
      </c>
      <c r="AI100" s="34">
        <f>VLOOKUP(A100,Input!$AC:$AD,2,FALSE)</f>
        <v>1114.58</v>
      </c>
      <c r="AJ100">
        <f t="shared" si="13"/>
        <v>0</v>
      </c>
    </row>
    <row r="101" spans="1:36" x14ac:dyDescent="0.25">
      <c r="A101" s="1">
        <f t="shared" si="9"/>
        <v>39582</v>
      </c>
      <c r="B101">
        <f>ROUND(VLOOKUP(A101,Input!$A:$B,2,FALSE),2)</f>
        <v>2229.7399999999998</v>
      </c>
      <c r="C101">
        <f>VLOOKUP(A101,Input!$E:$F,2,FALSE)</f>
        <v>2.0626000000000002</v>
      </c>
      <c r="D101" s="4">
        <f>_xlfn.IFNA(ROUND(VLOOKUP(A101,Input!$G:$H,2,FALSE),6)/100,D100)</f>
        <v>2.7200000000000002E-2</v>
      </c>
      <c r="F101">
        <f>VLOOKUP(A101,Input!$I:$J,2,FALSE)</f>
        <v>1407.75</v>
      </c>
      <c r="G101">
        <f>VLOOKUP(A101,Input!$K:$L,2,FALSE)</f>
        <v>1409.75</v>
      </c>
      <c r="H101">
        <f>VLOOKUP(A101,Input!$M:$N,2,FALSE)</f>
        <v>1.9</v>
      </c>
      <c r="I101" s="2">
        <f>VLOOKUP(A101,Input!$O:$Q,3,FALSE)</f>
        <v>39619</v>
      </c>
      <c r="J101" s="2">
        <f>VLOOKUP(A101,Input!S:U,3,FALSE)</f>
        <v>39710</v>
      </c>
      <c r="K101">
        <f t="shared" si="14"/>
        <v>4.1706051194620357E-3</v>
      </c>
      <c r="Q101">
        <f t="shared" si="10"/>
        <v>-352.74253488354225</v>
      </c>
      <c r="AE101">
        <v>1E-3</v>
      </c>
      <c r="AF101">
        <f t="shared" si="8"/>
        <v>2.5700000000000001E-2</v>
      </c>
      <c r="AG101">
        <f t="shared" si="11"/>
        <v>1.1874207095231813E-3</v>
      </c>
      <c r="AH101">
        <f t="shared" si="12"/>
        <v>1113.5091075576568</v>
      </c>
      <c r="AI101" s="34">
        <f>VLOOKUP(A101,Input!$AC:$AD,2,FALSE)</f>
        <v>1113.51</v>
      </c>
      <c r="AJ101">
        <f t="shared" si="13"/>
        <v>0</v>
      </c>
    </row>
    <row r="102" spans="1:36" x14ac:dyDescent="0.25">
      <c r="A102" s="1">
        <f t="shared" si="9"/>
        <v>39583</v>
      </c>
      <c r="B102">
        <f>ROUND(VLOOKUP(A102,Input!$A:$B,2,FALSE),2)</f>
        <v>2253.7600000000002</v>
      </c>
      <c r="C102">
        <f>VLOOKUP(A102,Input!$E:$F,2,FALSE)</f>
        <v>2.0425</v>
      </c>
      <c r="D102" s="4">
        <f>_xlfn.IFNA(ROUND(VLOOKUP(A102,Input!$G:$H,2,FALSE),6)/100,D101)</f>
        <v>2.71875E-2</v>
      </c>
      <c r="F102">
        <f>VLOOKUP(A102,Input!$I:$J,2,FALSE)</f>
        <v>1424.5</v>
      </c>
      <c r="G102">
        <f>VLOOKUP(A102,Input!$K:$L,2,FALSE)</f>
        <v>1426.5</v>
      </c>
      <c r="H102">
        <f>VLOOKUP(A102,Input!$M:$N,2,FALSE)</f>
        <v>1.85</v>
      </c>
      <c r="I102" s="2">
        <f>VLOOKUP(A102,Input!$O:$Q,3,FALSE)</f>
        <v>39619</v>
      </c>
      <c r="J102" s="2">
        <f>VLOOKUP(A102,Input!S:U,3,FALSE)</f>
        <v>39710</v>
      </c>
      <c r="K102">
        <f t="shared" si="14"/>
        <v>1.0714945828499601E-2</v>
      </c>
      <c r="Q102">
        <f t="shared" si="10"/>
        <v>-735.41678572486251</v>
      </c>
      <c r="AE102">
        <v>1E-3</v>
      </c>
      <c r="AF102">
        <f t="shared" si="8"/>
        <v>2.5687499999999999E-2</v>
      </c>
      <c r="AG102">
        <f t="shared" si="11"/>
        <v>5.0592964765803577E-2</v>
      </c>
      <c r="AH102">
        <f t="shared" si="12"/>
        <v>1109.6594681688628</v>
      </c>
      <c r="AI102" s="34">
        <f>VLOOKUP(A102,Input!$AC:$AD,2,FALSE)</f>
        <v>1109.6600000000001</v>
      </c>
      <c r="AJ102">
        <f t="shared" si="13"/>
        <v>0</v>
      </c>
    </row>
    <row r="103" spans="1:36" x14ac:dyDescent="0.25">
      <c r="A103" s="1">
        <f t="shared" si="9"/>
        <v>39584</v>
      </c>
      <c r="B103">
        <f>ROUND(VLOOKUP(A103,Input!$A:$B,2,FALSE),2)</f>
        <v>2256.64</v>
      </c>
      <c r="C103">
        <f>VLOOKUP(A103,Input!$E:$F,2,FALSE)</f>
        <v>2.0390000000000001</v>
      </c>
      <c r="D103" s="4">
        <f>_xlfn.IFNA(ROUND(VLOOKUP(A103,Input!$G:$H,2,FALSE),6)/100,D102)</f>
        <v>2.6949999999999998E-2</v>
      </c>
      <c r="F103">
        <f>VLOOKUP(A103,Input!$I:$J,2,FALSE)</f>
        <v>1425.75</v>
      </c>
      <c r="G103">
        <f>VLOOKUP(A103,Input!$K:$L,2,FALSE)</f>
        <v>1427.5</v>
      </c>
      <c r="H103">
        <f>VLOOKUP(A103,Input!$M:$N,2,FALSE)</f>
        <v>1.75</v>
      </c>
      <c r="I103" s="2">
        <f>VLOOKUP(A103,Input!$O:$Q,3,FALSE)</f>
        <v>39619</v>
      </c>
      <c r="J103" s="2">
        <f>VLOOKUP(A103,Input!S:U,3,FALSE)</f>
        <v>39710</v>
      </c>
      <c r="K103">
        <f t="shared" si="14"/>
        <v>1.2770487723504449E-3</v>
      </c>
      <c r="Q103">
        <f t="shared" si="10"/>
        <v>-504.19186946079378</v>
      </c>
      <c r="AE103">
        <v>1E-3</v>
      </c>
      <c r="AF103">
        <f t="shared" si="8"/>
        <v>2.5449999999999997E-2</v>
      </c>
      <c r="AG103">
        <f t="shared" si="11"/>
        <v>-6.0421160378075003E-3</v>
      </c>
      <c r="AH103">
        <f t="shared" si="12"/>
        <v>1108.7262790787636</v>
      </c>
      <c r="AI103" s="34">
        <f>VLOOKUP(A103,Input!$AC:$AD,2,FALSE)</f>
        <v>1108.73</v>
      </c>
      <c r="AJ103">
        <f t="shared" si="13"/>
        <v>0</v>
      </c>
    </row>
    <row r="104" spans="1:36" x14ac:dyDescent="0.25">
      <c r="A104" s="1">
        <f t="shared" si="9"/>
        <v>39587</v>
      </c>
      <c r="B104">
        <f>ROUND(VLOOKUP(A104,Input!$A:$B,2,FALSE),2)</f>
        <v>2258.7399999999998</v>
      </c>
      <c r="C104">
        <f>VLOOKUP(A104,Input!$E:$F,2,FALSE)</f>
        <v>2.0373999999999999</v>
      </c>
      <c r="D104" s="4">
        <f>_xlfn.IFNA(ROUND(VLOOKUP(A104,Input!$G:$H,2,FALSE),6)/100,D103)</f>
        <v>2.6775000000000004E-2</v>
      </c>
      <c r="F104">
        <f>VLOOKUP(A104,Input!$I:$J,2,FALSE)</f>
        <v>1429.75</v>
      </c>
      <c r="G104">
        <f>VLOOKUP(A104,Input!$K:$L,2,FALSE)</f>
        <v>1431.5</v>
      </c>
      <c r="H104">
        <f>VLOOKUP(A104,Input!$M:$N,2,FALSE)</f>
        <v>1.75</v>
      </c>
      <c r="I104" s="2">
        <f>VLOOKUP(A104,Input!$O:$Q,3,FALSE)</f>
        <v>39619</v>
      </c>
      <c r="J104" s="2">
        <f>VLOOKUP(A104,Input!S:U,3,FALSE)</f>
        <v>39710</v>
      </c>
      <c r="K104">
        <f t="shared" si="14"/>
        <v>9.3015433979312093E-4</v>
      </c>
      <c r="Q104">
        <f t="shared" si="10"/>
        <v>-367.56782374755426</v>
      </c>
      <c r="AE104">
        <v>1E-3</v>
      </c>
      <c r="AF104">
        <f t="shared" si="8"/>
        <v>2.5275000000000002E-2</v>
      </c>
      <c r="AG104">
        <f t="shared" si="11"/>
        <v>-7.9512044285510453E-2</v>
      </c>
      <c r="AH104">
        <f t="shared" si="12"/>
        <v>1108.3403176110276</v>
      </c>
      <c r="AI104" s="34">
        <f>VLOOKUP(A104,Input!$AC:$AD,2,FALSE)</f>
        <v>1108.3399999999999</v>
      </c>
      <c r="AJ104">
        <f t="shared" si="13"/>
        <v>0</v>
      </c>
    </row>
    <row r="105" spans="1:36" x14ac:dyDescent="0.25">
      <c r="A105" s="1">
        <f t="shared" si="9"/>
        <v>39588</v>
      </c>
      <c r="B105">
        <f>ROUND(VLOOKUP(A105,Input!$A:$B,2,FALSE),2)</f>
        <v>2237.79</v>
      </c>
      <c r="C105">
        <f>VLOOKUP(A105,Input!$E:$F,2,FALSE)</f>
        <v>2.0565000000000002</v>
      </c>
      <c r="D105" s="4">
        <f>_xlfn.IFNA(ROUND(VLOOKUP(A105,Input!$G:$H,2,FALSE),6)/100,D104)</f>
        <v>2.6575000000000001E-2</v>
      </c>
      <c r="F105">
        <f>VLOOKUP(A105,Input!$I:$J,2,FALSE)</f>
        <v>1417.5</v>
      </c>
      <c r="G105">
        <f>VLOOKUP(A105,Input!$K:$L,2,FALSE)</f>
        <v>1419</v>
      </c>
      <c r="H105">
        <f>VLOOKUP(A105,Input!$M:$N,2,FALSE)</f>
        <v>1.6</v>
      </c>
      <c r="I105" s="2">
        <f>VLOOKUP(A105,Input!$O:$Q,3,FALSE)</f>
        <v>39619</v>
      </c>
      <c r="J105" s="2">
        <f>VLOOKUP(A105,Input!S:U,3,FALSE)</f>
        <v>39710</v>
      </c>
      <c r="K105">
        <f t="shared" si="14"/>
        <v>-9.3183639801439934E-3</v>
      </c>
      <c r="Q105">
        <f t="shared" si="10"/>
        <v>235.12275557643812</v>
      </c>
      <c r="AE105">
        <v>1E-3</v>
      </c>
      <c r="AF105">
        <f t="shared" si="8"/>
        <v>2.6075000000000001E-2</v>
      </c>
      <c r="AG105">
        <f t="shared" si="11"/>
        <v>9.4049947189590977E-2</v>
      </c>
      <c r="AH105">
        <f t="shared" si="12"/>
        <v>1111.6551719674667</v>
      </c>
      <c r="AI105" s="34">
        <f>VLOOKUP(A105,Input!$AC:$AD,2,FALSE)</f>
        <v>1111.6600000000001</v>
      </c>
      <c r="AJ105">
        <f t="shared" si="13"/>
        <v>0</v>
      </c>
    </row>
    <row r="106" spans="1:36" x14ac:dyDescent="0.25">
      <c r="A106" s="1">
        <f t="shared" si="9"/>
        <v>39589</v>
      </c>
      <c r="B106">
        <f>ROUND(VLOOKUP(A106,Input!$A:$B,2,FALSE),2)</f>
        <v>2202.02</v>
      </c>
      <c r="C106">
        <f>VLOOKUP(A106,Input!$E:$F,2,FALSE)</f>
        <v>2.0905</v>
      </c>
      <c r="D106" s="4">
        <f>_xlfn.IFNA(ROUND(VLOOKUP(A106,Input!$G:$H,2,FALSE),6)/100,D105)</f>
        <v>2.63813E-2</v>
      </c>
      <c r="F106">
        <f>VLOOKUP(A106,Input!$I:$J,2,FALSE)</f>
        <v>1393</v>
      </c>
      <c r="G106">
        <f>VLOOKUP(A106,Input!$K:$L,2,FALSE)</f>
        <v>1394.5</v>
      </c>
      <c r="H106">
        <f>VLOOKUP(A106,Input!$M:$N,2,FALSE)</f>
        <v>1.5</v>
      </c>
      <c r="I106" s="2">
        <f>VLOOKUP(A106,Input!$O:$Q,3,FALSE)</f>
        <v>39619</v>
      </c>
      <c r="J106" s="2">
        <f>VLOOKUP(A106,Input!S:U,3,FALSE)</f>
        <v>39710</v>
      </c>
      <c r="K106">
        <f t="shared" si="14"/>
        <v>-1.6113650795532432E-2</v>
      </c>
      <c r="Q106">
        <f t="shared" si="10"/>
        <v>992.40055885176366</v>
      </c>
      <c r="AE106">
        <v>1E-3</v>
      </c>
      <c r="AF106">
        <f t="shared" si="8"/>
        <v>2.5881299999999999E-2</v>
      </c>
      <c r="AG106">
        <f t="shared" si="11"/>
        <v>0.16923729736379983</v>
      </c>
      <c r="AH106">
        <f t="shared" si="12"/>
        <v>1107.7324382097352</v>
      </c>
      <c r="AI106" s="34">
        <f>VLOOKUP(A106,Input!$AC:$AD,2,FALSE)</f>
        <v>1107.73</v>
      </c>
      <c r="AJ106">
        <f t="shared" si="13"/>
        <v>0</v>
      </c>
    </row>
    <row r="107" spans="1:36" x14ac:dyDescent="0.25">
      <c r="A107" s="1">
        <f t="shared" si="9"/>
        <v>39590</v>
      </c>
      <c r="B107">
        <f>ROUND(VLOOKUP(A107,Input!$A:$B,2,FALSE),2)</f>
        <v>2208.1999999999998</v>
      </c>
      <c r="C107">
        <f>VLOOKUP(A107,Input!$E:$F,2,FALSE)</f>
        <v>2.0865999999999998</v>
      </c>
      <c r="D107" s="4">
        <f>_xlfn.IFNA(ROUND(VLOOKUP(A107,Input!$G:$H,2,FALSE),6)/100,D106)</f>
        <v>2.63813E-2</v>
      </c>
      <c r="F107">
        <f>VLOOKUP(A107,Input!$I:$J,2,FALSE)</f>
        <v>1393.25</v>
      </c>
      <c r="G107">
        <f>VLOOKUP(A107,Input!$K:$L,2,FALSE)</f>
        <v>1394.75</v>
      </c>
      <c r="H107">
        <f>VLOOKUP(A107,Input!$M:$N,2,FALSE)</f>
        <v>1.5</v>
      </c>
      <c r="I107" s="2">
        <f>VLOOKUP(A107,Input!$O:$Q,3,FALSE)</f>
        <v>39619</v>
      </c>
      <c r="J107" s="2">
        <f>VLOOKUP(A107,Input!S:U,3,FALSE)</f>
        <v>39710</v>
      </c>
      <c r="K107">
        <f t="shared" si="14"/>
        <v>2.8025831115238804E-3</v>
      </c>
      <c r="Q107">
        <f t="shared" si="10"/>
        <v>607.44938127901946</v>
      </c>
      <c r="AE107">
        <v>1E-3</v>
      </c>
      <c r="AF107">
        <f t="shared" si="8"/>
        <v>2.5881299999999999E-2</v>
      </c>
      <c r="AG107">
        <f t="shared" si="11"/>
        <v>0.14889342990796478</v>
      </c>
      <c r="AH107">
        <f t="shared" si="12"/>
        <v>1110.3662926509196</v>
      </c>
      <c r="AI107" s="34">
        <f>VLOOKUP(A107,Input!$AC:$AD,2,FALSE)</f>
        <v>1110.3699999999999</v>
      </c>
      <c r="AJ107">
        <f t="shared" si="13"/>
        <v>0</v>
      </c>
    </row>
    <row r="108" spans="1:36" x14ac:dyDescent="0.25">
      <c r="A108" s="1">
        <f t="shared" si="9"/>
        <v>39591</v>
      </c>
      <c r="B108">
        <f>ROUND(VLOOKUP(A108,Input!$A:$B,2,FALSE),2)</f>
        <v>2179.0500000000002</v>
      </c>
      <c r="C108">
        <f>VLOOKUP(A108,Input!$E:$F,2,FALSE)</f>
        <v>2.1147</v>
      </c>
      <c r="D108" s="4">
        <f>_xlfn.IFNA(ROUND(VLOOKUP(A108,Input!$G:$H,2,FALSE),6)/100,D107)</f>
        <v>2.6456300000000002E-2</v>
      </c>
      <c r="F108">
        <f>VLOOKUP(A108,Input!$I:$J,2,FALSE)</f>
        <v>1373.5</v>
      </c>
      <c r="G108">
        <f>VLOOKUP(A108,Input!$K:$L,2,FALSE)</f>
        <v>1375</v>
      </c>
      <c r="H108">
        <f>VLOOKUP(A108,Input!$M:$N,2,FALSE)</f>
        <v>1.5</v>
      </c>
      <c r="I108" s="2">
        <f>VLOOKUP(A108,Input!$O:$Q,3,FALSE)</f>
        <v>39619</v>
      </c>
      <c r="J108" s="2">
        <f>VLOOKUP(A108,Input!S:U,3,FALSE)</f>
        <v>39710</v>
      </c>
      <c r="K108">
        <f t="shared" si="14"/>
        <v>-1.3288702018034275E-2</v>
      </c>
      <c r="Q108">
        <f t="shared" si="10"/>
        <v>958.16532373481436</v>
      </c>
      <c r="AE108">
        <v>1E-3</v>
      </c>
      <c r="AF108">
        <f t="shared" si="8"/>
        <v>2.5956300000000002E-2</v>
      </c>
      <c r="AG108">
        <f t="shared" si="11"/>
        <v>0.11541800633232299</v>
      </c>
      <c r="AH108">
        <f t="shared" si="12"/>
        <v>1102.2357660058572</v>
      </c>
      <c r="AI108" s="34">
        <f>VLOOKUP(A108,Input!$AC:$AD,2,FALSE)</f>
        <v>1102.24</v>
      </c>
      <c r="AJ108">
        <f t="shared" si="13"/>
        <v>0</v>
      </c>
    </row>
    <row r="109" spans="1:36" x14ac:dyDescent="0.25">
      <c r="A109" s="1">
        <f t="shared" si="9"/>
        <v>39595</v>
      </c>
      <c r="B109">
        <f>ROUND(VLOOKUP(A109,Input!$A:$B,2,FALSE),2)</f>
        <v>2193.98</v>
      </c>
      <c r="C109">
        <f>VLOOKUP(A109,Input!$E:$F,2,FALSE)</f>
        <v>2.1006</v>
      </c>
      <c r="D109" s="4">
        <f>_xlfn.IFNA(ROUND(VLOOKUP(A109,Input!$G:$H,2,FALSE),6)/100,D108)</f>
        <v>2.64438E-2</v>
      </c>
      <c r="F109">
        <f>VLOOKUP(A109,Input!$I:$J,2,FALSE)</f>
        <v>1384.75</v>
      </c>
      <c r="G109">
        <f>VLOOKUP(A109,Input!$K:$L,2,FALSE)</f>
        <v>1386.5</v>
      </c>
      <c r="H109">
        <f>VLOOKUP(A109,Input!$M:$N,2,FALSE)</f>
        <v>1.7</v>
      </c>
      <c r="I109" s="2">
        <f>VLOOKUP(A109,Input!$O:$Q,3,FALSE)</f>
        <v>39619</v>
      </c>
      <c r="J109" s="2">
        <f>VLOOKUP(A109,Input!S:U,3,FALSE)</f>
        <v>39710</v>
      </c>
      <c r="K109">
        <f t="shared" si="14"/>
        <v>6.8282440363418347E-3</v>
      </c>
      <c r="Q109">
        <f t="shared" si="10"/>
        <v>254.1933630303931</v>
      </c>
      <c r="AE109">
        <v>1E-3</v>
      </c>
      <c r="AF109">
        <f t="shared" si="8"/>
        <v>2.59438E-2</v>
      </c>
      <c r="AG109">
        <f t="shared" si="11"/>
        <v>0.41844546034540769</v>
      </c>
      <c r="AH109">
        <f t="shared" si="12"/>
        <v>1108.3865293146075</v>
      </c>
      <c r="AI109" s="34">
        <f>VLOOKUP(A109,Input!$AC:$AD,2,FALSE)</f>
        <v>1108.3900000000001</v>
      </c>
      <c r="AJ109">
        <f t="shared" si="13"/>
        <v>0</v>
      </c>
    </row>
    <row r="110" spans="1:36" x14ac:dyDescent="0.25">
      <c r="A110" s="1">
        <f t="shared" si="9"/>
        <v>39596</v>
      </c>
      <c r="B110">
        <f>ROUND(VLOOKUP(A110,Input!$A:$B,2,FALSE),2)</f>
        <v>2203.1</v>
      </c>
      <c r="C110">
        <f>VLOOKUP(A110,Input!$E:$F,2,FALSE)</f>
        <v>2.0903</v>
      </c>
      <c r="D110" s="4">
        <f>_xlfn.IFNA(ROUND(VLOOKUP(A110,Input!$G:$H,2,FALSE),6)/100,D109)</f>
        <v>2.6493799999999998E-2</v>
      </c>
      <c r="F110">
        <f>VLOOKUP(A110,Input!$I:$J,2,FALSE)</f>
        <v>1391.5</v>
      </c>
      <c r="G110">
        <f>VLOOKUP(A110,Input!$K:$L,2,FALSE)</f>
        <v>1393.25</v>
      </c>
      <c r="H110">
        <f>VLOOKUP(A110,Input!$M:$N,2,FALSE)</f>
        <v>1.65</v>
      </c>
      <c r="I110" s="2">
        <f>VLOOKUP(A110,Input!$O:$Q,3,FALSE)</f>
        <v>39619</v>
      </c>
      <c r="J110" s="2">
        <f>VLOOKUP(A110,Input!S:U,3,FALSE)</f>
        <v>39710</v>
      </c>
      <c r="K110">
        <f t="shared" si="14"/>
        <v>4.1482133951753694E-3</v>
      </c>
      <c r="Q110">
        <f t="shared" si="10"/>
        <v>-147.44605268368434</v>
      </c>
      <c r="AE110">
        <v>1E-3</v>
      </c>
      <c r="AF110">
        <f t="shared" si="8"/>
        <v>2.4993799999999997E-2</v>
      </c>
      <c r="AG110">
        <f t="shared" si="11"/>
        <v>9.8857937962477993E-2</v>
      </c>
      <c r="AH110">
        <f t="shared" si="12"/>
        <v>1109.3477804410734</v>
      </c>
      <c r="AI110" s="34">
        <f>VLOOKUP(A110,Input!$AC:$AD,2,FALSE)</f>
        <v>1109.3499999999999</v>
      </c>
      <c r="AJ110">
        <f t="shared" si="13"/>
        <v>0</v>
      </c>
    </row>
    <row r="111" spans="1:36" x14ac:dyDescent="0.25">
      <c r="A111" s="1">
        <f t="shared" si="9"/>
        <v>39597</v>
      </c>
      <c r="B111">
        <f>ROUND(VLOOKUP(A111,Input!$A:$B,2,FALSE),2)</f>
        <v>2215.12</v>
      </c>
      <c r="C111">
        <f>VLOOKUP(A111,Input!$E:$F,2,FALSE)</f>
        <v>2.0808</v>
      </c>
      <c r="D111" s="4">
        <f>_xlfn.IFNA(ROUND(VLOOKUP(A111,Input!$G:$H,2,FALSE),6)/100,D110)</f>
        <v>2.68188E-2</v>
      </c>
      <c r="F111">
        <f>VLOOKUP(A111,Input!$I:$J,2,FALSE)</f>
        <v>1397.75</v>
      </c>
      <c r="G111">
        <f>VLOOKUP(A111,Input!$K:$L,2,FALSE)</f>
        <v>1399.5</v>
      </c>
      <c r="H111">
        <f>VLOOKUP(A111,Input!$M:$N,2,FALSE)</f>
        <v>1.7</v>
      </c>
      <c r="I111" s="2">
        <f>VLOOKUP(A111,Input!$O:$Q,3,FALSE)</f>
        <v>39619</v>
      </c>
      <c r="J111" s="2">
        <f>VLOOKUP(A111,Input!S:U,3,FALSE)</f>
        <v>39710</v>
      </c>
      <c r="K111">
        <f t="shared" si="14"/>
        <v>5.4411186654810288E-3</v>
      </c>
      <c r="Q111">
        <f t="shared" si="10"/>
        <v>-383.57808270274438</v>
      </c>
      <c r="AE111">
        <v>1E-3</v>
      </c>
      <c r="AF111">
        <f t="shared" si="8"/>
        <v>2.5318799999999999E-2</v>
      </c>
      <c r="AG111">
        <f t="shared" si="11"/>
        <v>3.6828744526236912E-2</v>
      </c>
      <c r="AH111">
        <f t="shared" si="12"/>
        <v>1108.5087131948962</v>
      </c>
      <c r="AI111" s="34">
        <f>VLOOKUP(A111,Input!$AC:$AD,2,FALSE)</f>
        <v>1108.51</v>
      </c>
      <c r="AJ111">
        <f t="shared" si="13"/>
        <v>0</v>
      </c>
    </row>
    <row r="112" spans="1:36" x14ac:dyDescent="0.25">
      <c r="A112" s="1">
        <f t="shared" si="9"/>
        <v>39598</v>
      </c>
      <c r="B112">
        <f>ROUND(VLOOKUP(A112,Input!$A:$B,2,FALSE),2)</f>
        <v>2218.5</v>
      </c>
      <c r="C112">
        <f>VLOOKUP(A112,Input!$E:$F,2,FALSE)</f>
        <v>2.0779000000000001</v>
      </c>
      <c r="D112" s="4">
        <f>_xlfn.IFNA(ROUND(VLOOKUP(A112,Input!$G:$H,2,FALSE),6)/100,D111)</f>
        <v>2.6806299999999998E-2</v>
      </c>
      <c r="F112">
        <f>VLOOKUP(A112,Input!$I:$J,2,FALSE)</f>
        <v>1400.5</v>
      </c>
      <c r="G112">
        <f>VLOOKUP(A112,Input!$K:$L,2,FALSE)</f>
        <v>1402.25</v>
      </c>
      <c r="H112">
        <f>VLOOKUP(A112,Input!$M:$N,2,FALSE)</f>
        <v>1.75</v>
      </c>
      <c r="I112" s="2">
        <f>VLOOKUP(A112,Input!$O:$Q,3,FALSE)</f>
        <v>39619</v>
      </c>
      <c r="J112" s="2">
        <f>VLOOKUP(A112,Input!S:U,3,FALSE)</f>
        <v>39710</v>
      </c>
      <c r="K112">
        <f t="shared" si="14"/>
        <v>1.5247137349638953E-3</v>
      </c>
      <c r="Q112">
        <f t="shared" si="10"/>
        <v>-416.21045587573832</v>
      </c>
      <c r="AE112">
        <v>1E-3</v>
      </c>
      <c r="AF112">
        <f t="shared" si="8"/>
        <v>2.5306299999999997E-2</v>
      </c>
      <c r="AG112">
        <f t="shared" si="11"/>
        <v>-2.0567630493839369E-2</v>
      </c>
      <c r="AH112">
        <f t="shared" si="12"/>
        <v>1107.945274770723</v>
      </c>
      <c r="AI112" s="34">
        <f>VLOOKUP(A112,Input!$AC:$AD,2,FALSE)</f>
        <v>1107.95</v>
      </c>
      <c r="AJ112">
        <f t="shared" si="13"/>
        <v>0</v>
      </c>
    </row>
    <row r="113" spans="1:36" x14ac:dyDescent="0.25">
      <c r="A113" s="1">
        <f t="shared" si="9"/>
        <v>39601</v>
      </c>
      <c r="B113">
        <f>ROUND(VLOOKUP(A113,Input!$A:$B,2,FALSE),2)</f>
        <v>2195.27</v>
      </c>
      <c r="C113">
        <f>VLOOKUP(A113,Input!$E:$F,2,FALSE)</f>
        <v>2.097</v>
      </c>
      <c r="D113" s="4">
        <f>_xlfn.IFNA(ROUND(VLOOKUP(A113,Input!$G:$H,2,FALSE),6)/100,D112)</f>
        <v>2.6762500000000002E-2</v>
      </c>
      <c r="F113">
        <f>VLOOKUP(A113,Input!$I:$J,2,FALSE)</f>
        <v>1385.5</v>
      </c>
      <c r="G113">
        <f>VLOOKUP(A113,Input!$K:$L,2,FALSE)</f>
        <v>1387</v>
      </c>
      <c r="H113">
        <f>VLOOKUP(A113,Input!$M:$N,2,FALSE)</f>
        <v>1.7</v>
      </c>
      <c r="I113" s="2">
        <f>VLOOKUP(A113,Input!$O:$Q,3,FALSE)</f>
        <v>39619</v>
      </c>
      <c r="J113" s="2">
        <f>VLOOKUP(A113,Input!S:U,3,FALSE)</f>
        <v>39710</v>
      </c>
      <c r="K113">
        <f t="shared" si="14"/>
        <v>-1.0526246040699707E-2</v>
      </c>
      <c r="Q113">
        <f t="shared" si="10"/>
        <v>249.29203253677613</v>
      </c>
      <c r="AE113">
        <v>1E-3</v>
      </c>
      <c r="AF113">
        <f t="shared" si="8"/>
        <v>2.6262500000000001E-2</v>
      </c>
      <c r="AG113">
        <f t="shared" si="11"/>
        <v>4.4455977670771474E-2</v>
      </c>
      <c r="AH113">
        <f t="shared" si="12"/>
        <v>1112.2636999339782</v>
      </c>
      <c r="AI113" s="34">
        <f>VLOOKUP(A113,Input!$AC:$AD,2,FALSE)</f>
        <v>1112.26</v>
      </c>
      <c r="AJ113">
        <f t="shared" si="13"/>
        <v>0</v>
      </c>
    </row>
    <row r="114" spans="1:36" x14ac:dyDescent="0.25">
      <c r="A114" s="1">
        <f t="shared" si="9"/>
        <v>39602</v>
      </c>
      <c r="B114">
        <f>ROUND(VLOOKUP(A114,Input!$A:$B,2,FALSE),2)</f>
        <v>2182.65</v>
      </c>
      <c r="C114">
        <f>VLOOKUP(A114,Input!$E:$F,2,FALSE)</f>
        <v>2.1093999999999999</v>
      </c>
      <c r="D114" s="4">
        <f>_xlfn.IFNA(ROUND(VLOOKUP(A114,Input!$G:$H,2,FALSE),6)/100,D113)</f>
        <v>2.67313E-2</v>
      </c>
      <c r="F114">
        <f>VLOOKUP(A114,Input!$I:$J,2,FALSE)</f>
        <v>1378.5</v>
      </c>
      <c r="G114">
        <f>VLOOKUP(A114,Input!$K:$L,2,FALSE)</f>
        <v>1380.25</v>
      </c>
      <c r="H114">
        <f>VLOOKUP(A114,Input!$M:$N,2,FALSE)</f>
        <v>1.75</v>
      </c>
      <c r="I114" s="2">
        <f>VLOOKUP(A114,Input!$O:$Q,3,FALSE)</f>
        <v>39619</v>
      </c>
      <c r="J114" s="2">
        <f>VLOOKUP(A114,Input!S:U,3,FALSE)</f>
        <v>39710</v>
      </c>
      <c r="K114">
        <f t="shared" si="14"/>
        <v>-5.7653109038670828E-3</v>
      </c>
      <c r="Q114">
        <f t="shared" si="10"/>
        <v>513.30341992722106</v>
      </c>
      <c r="AE114">
        <v>1E-3</v>
      </c>
      <c r="AF114">
        <f t="shared" si="8"/>
        <v>2.6231299999999999E-2</v>
      </c>
      <c r="AG114">
        <f t="shared" si="11"/>
        <v>7.1275099678340406E-2</v>
      </c>
      <c r="AH114">
        <f t="shared" si="12"/>
        <v>1110.755613961524</v>
      </c>
      <c r="AI114" s="34">
        <f>VLOOKUP(A114,Input!$AC:$AD,2,FALSE)</f>
        <v>1110.76</v>
      </c>
      <c r="AJ114">
        <f t="shared" si="13"/>
        <v>0</v>
      </c>
    </row>
    <row r="115" spans="1:36" x14ac:dyDescent="0.25">
      <c r="A115" s="1">
        <f t="shared" si="9"/>
        <v>39603</v>
      </c>
      <c r="B115">
        <f>ROUND(VLOOKUP(A115,Input!$A:$B,2,FALSE),2)</f>
        <v>2183.0100000000002</v>
      </c>
      <c r="C115">
        <f>VLOOKUP(A115,Input!$E:$F,2,FALSE)</f>
        <v>2.1156999999999999</v>
      </c>
      <c r="D115" s="4">
        <f>_xlfn.IFNA(ROUND(VLOOKUP(A115,Input!$G:$H,2,FALSE),6)/100,D114)</f>
        <v>2.6718799999999997E-2</v>
      </c>
      <c r="F115">
        <f>VLOOKUP(A115,Input!$I:$J,2,FALSE)</f>
        <v>1377.5</v>
      </c>
      <c r="G115">
        <f>VLOOKUP(A115,Input!$K:$L,2,FALSE)</f>
        <v>1379.25</v>
      </c>
      <c r="H115">
        <f>VLOOKUP(A115,Input!$M:$N,2,FALSE)</f>
        <v>1.75</v>
      </c>
      <c r="I115" s="2">
        <f>VLOOKUP(A115,Input!$O:$Q,3,FALSE)</f>
        <v>39619</v>
      </c>
      <c r="J115" s="2">
        <f>VLOOKUP(A115,Input!S:U,3,FALSE)</f>
        <v>39710</v>
      </c>
      <c r="K115">
        <f t="shared" si="14"/>
        <v>1.6492351709299498E-4</v>
      </c>
      <c r="Q115">
        <f t="shared" si="10"/>
        <v>401.69384894670247</v>
      </c>
      <c r="AE115">
        <v>1E-3</v>
      </c>
      <c r="AF115">
        <f t="shared" si="8"/>
        <v>2.6218799999999997E-2</v>
      </c>
      <c r="AG115">
        <f t="shared" si="11"/>
        <v>5.9740557862137479E-2</v>
      </c>
      <c r="AH115">
        <f t="shared" si="12"/>
        <v>1110.7849222287384</v>
      </c>
      <c r="AI115" s="34">
        <f>VLOOKUP(A115,Input!$AC:$AD,2,FALSE)</f>
        <v>1110.78</v>
      </c>
      <c r="AJ115">
        <f t="shared" si="13"/>
        <v>0</v>
      </c>
    </row>
    <row r="116" spans="1:36" x14ac:dyDescent="0.25">
      <c r="A116" s="1">
        <f t="shared" si="9"/>
        <v>39604</v>
      </c>
      <c r="B116">
        <f>ROUND(VLOOKUP(A116,Input!$A:$B,2,FALSE),2)</f>
        <v>2225.7399999999998</v>
      </c>
      <c r="C116">
        <f>VLOOKUP(A116,Input!$E:$F,2,FALSE)</f>
        <v>2.0756000000000001</v>
      </c>
      <c r="D116" s="4">
        <f>_xlfn.IFNA(ROUND(VLOOKUP(A116,Input!$G:$H,2,FALSE),6)/100,D115)</f>
        <v>2.6768800000000002E-2</v>
      </c>
      <c r="F116">
        <f>VLOOKUP(A116,Input!$I:$J,2,FALSE)</f>
        <v>1405.25</v>
      </c>
      <c r="G116">
        <f>VLOOKUP(A116,Input!$K:$L,2,FALSE)</f>
        <v>1407.25</v>
      </c>
      <c r="H116">
        <f>VLOOKUP(A116,Input!$M:$N,2,FALSE)</f>
        <v>1.95</v>
      </c>
      <c r="I116" s="2">
        <f>VLOOKUP(A116,Input!$O:$Q,3,FALSE)</f>
        <v>39619</v>
      </c>
      <c r="J116" s="2">
        <f>VLOOKUP(A116,Input!S:U,3,FALSE)</f>
        <v>39710</v>
      </c>
      <c r="K116">
        <f t="shared" si="14"/>
        <v>1.938478618462432E-2</v>
      </c>
      <c r="Q116">
        <f t="shared" si="10"/>
        <v>-621.7846028872641</v>
      </c>
      <c r="AE116">
        <v>1E-3</v>
      </c>
      <c r="AF116">
        <f t="shared" si="8"/>
        <v>2.5268800000000001E-2</v>
      </c>
      <c r="AG116">
        <f t="shared" si="11"/>
        <v>0.2355235957161704</v>
      </c>
      <c r="AH116">
        <f t="shared" si="12"/>
        <v>1118.4071880572274</v>
      </c>
      <c r="AI116" s="34">
        <f>VLOOKUP(A116,Input!$AC:$AD,2,FALSE)</f>
        <v>1118.4100000000001</v>
      </c>
      <c r="AJ116">
        <f t="shared" si="13"/>
        <v>0</v>
      </c>
    </row>
    <row r="117" spans="1:36" x14ac:dyDescent="0.25">
      <c r="A117" s="1">
        <f t="shared" si="9"/>
        <v>39605</v>
      </c>
      <c r="B117">
        <f>ROUND(VLOOKUP(A117,Input!$A:$B,2,FALSE),2)</f>
        <v>2157.2399999999998</v>
      </c>
      <c r="C117">
        <f>VLOOKUP(A117,Input!$E:$F,2,FALSE)</f>
        <v>2.1412</v>
      </c>
      <c r="D117" s="4">
        <f>_xlfn.IFNA(ROUND(VLOOKUP(A117,Input!$G:$H,2,FALSE),6)/100,D116)</f>
        <v>2.6956299999999999E-2</v>
      </c>
      <c r="F117">
        <f>VLOOKUP(A117,Input!$I:$J,2,FALSE)</f>
        <v>1359.5</v>
      </c>
      <c r="G117">
        <f>VLOOKUP(A117,Input!$K:$L,2,FALSE)</f>
        <v>1361.25</v>
      </c>
      <c r="H117">
        <f>VLOOKUP(A117,Input!$M:$N,2,FALSE)</f>
        <v>1.8</v>
      </c>
      <c r="I117" s="2">
        <f>VLOOKUP(A117,Input!$O:$Q,3,FALSE)</f>
        <v>39619</v>
      </c>
      <c r="J117" s="2">
        <f>VLOOKUP(A117,Input!S:U,3,FALSE)</f>
        <v>39710</v>
      </c>
      <c r="K117">
        <f t="shared" si="14"/>
        <v>-3.1259817729789904E-2</v>
      </c>
      <c r="Q117">
        <f t="shared" si="10"/>
        <v>808.83628624190555</v>
      </c>
      <c r="AE117">
        <v>1E-3</v>
      </c>
      <c r="AF117">
        <f t="shared" si="8"/>
        <v>2.6456299999999999E-2</v>
      </c>
      <c r="AG117">
        <f t="shared" si="11"/>
        <v>0.23865318212713602</v>
      </c>
      <c r="AH117">
        <f t="shared" si="12"/>
        <v>1137.3075645691727</v>
      </c>
      <c r="AI117" s="34">
        <f>VLOOKUP(A117,Input!$AC:$AD,2,FALSE)</f>
        <v>1137.31</v>
      </c>
      <c r="AJ117">
        <f t="shared" si="13"/>
        <v>0</v>
      </c>
    </row>
    <row r="118" spans="1:36" x14ac:dyDescent="0.25">
      <c r="A118" s="1">
        <f t="shared" si="9"/>
        <v>39608</v>
      </c>
      <c r="B118">
        <f>ROUND(VLOOKUP(A118,Input!$A:$B,2,FALSE),2)</f>
        <v>2159.0300000000002</v>
      </c>
      <c r="C118">
        <f>VLOOKUP(A118,Input!$E:$F,2,FALSE)</f>
        <v>2.1395</v>
      </c>
      <c r="D118" s="4">
        <f>_xlfn.IFNA(ROUND(VLOOKUP(A118,Input!$G:$H,2,FALSE),6)/100,D117)</f>
        <v>2.6912500000000002E-2</v>
      </c>
      <c r="F118">
        <f>VLOOKUP(A118,Input!$I:$J,2,FALSE)</f>
        <v>1363.5</v>
      </c>
      <c r="G118">
        <f>VLOOKUP(A118,Input!$K:$L,2,FALSE)</f>
        <v>1365.5</v>
      </c>
      <c r="H118">
        <f>VLOOKUP(A118,Input!$M:$N,2,FALSE)</f>
        <v>2.0499999999999998</v>
      </c>
      <c r="I118" s="2">
        <f>VLOOKUP(A118,Input!$O:$Q,3,FALSE)</f>
        <v>39619</v>
      </c>
      <c r="J118" s="2">
        <f>VLOOKUP(A118,Input!S:U,3,FALSE)</f>
        <v>39710</v>
      </c>
      <c r="K118">
        <f t="shared" si="14"/>
        <v>8.2941989385173988E-4</v>
      </c>
      <c r="Q118">
        <f t="shared" si="10"/>
        <v>586.02362741279376</v>
      </c>
      <c r="AE118">
        <v>1E-3</v>
      </c>
      <c r="AF118">
        <f t="shared" si="8"/>
        <v>2.6412500000000002E-2</v>
      </c>
      <c r="AG118">
        <f t="shared" si="11"/>
        <v>0.22302022240292932</v>
      </c>
      <c r="AH118">
        <f t="shared" si="12"/>
        <v>1137.7581229755599</v>
      </c>
      <c r="AI118" s="34">
        <f>VLOOKUP(A118,Input!$AC:$AD,2,FALSE)</f>
        <v>1137.76</v>
      </c>
      <c r="AJ118">
        <f t="shared" si="13"/>
        <v>0</v>
      </c>
    </row>
    <row r="119" spans="1:36" x14ac:dyDescent="0.25">
      <c r="A119" s="1">
        <f t="shared" si="9"/>
        <v>39609</v>
      </c>
      <c r="B119">
        <f>ROUND(VLOOKUP(A119,Input!$A:$B,2,FALSE),2)</f>
        <v>2153.77</v>
      </c>
      <c r="C119">
        <f>VLOOKUP(A119,Input!$E:$F,2,FALSE)</f>
        <v>2.1446999999999998</v>
      </c>
      <c r="D119" s="4">
        <f>_xlfn.IFNA(ROUND(VLOOKUP(A119,Input!$G:$H,2,FALSE),6)/100,D118)</f>
        <v>2.7862499999999998E-2</v>
      </c>
      <c r="F119">
        <f>VLOOKUP(A119,Input!$I:$J,2,FALSE)</f>
        <v>1356.25</v>
      </c>
      <c r="G119">
        <f>VLOOKUP(A119,Input!$K:$L,2,FALSE)</f>
        <v>1358.5</v>
      </c>
      <c r="H119">
        <f>VLOOKUP(A119,Input!$M:$N,2,FALSE)</f>
        <v>2.1</v>
      </c>
      <c r="I119" s="2">
        <f>VLOOKUP(A119,Input!$O:$Q,3,FALSE)</f>
        <v>39619</v>
      </c>
      <c r="J119" s="2">
        <f>VLOOKUP(A119,Input!S:U,3,FALSE)</f>
        <v>39710</v>
      </c>
      <c r="K119">
        <f t="shared" si="14"/>
        <v>-2.4392518123081174E-3</v>
      </c>
      <c r="Q119">
        <f t="shared" si="10"/>
        <v>573.47101734890498</v>
      </c>
      <c r="AE119">
        <v>1E-3</v>
      </c>
      <c r="AF119">
        <f t="shared" si="8"/>
        <v>2.7362499999999998E-2</v>
      </c>
      <c r="AG119">
        <f t="shared" si="11"/>
        <v>4.5220392624382467E-2</v>
      </c>
      <c r="AH119">
        <f t="shared" si="12"/>
        <v>1136.287062400949</v>
      </c>
      <c r="AI119" s="34">
        <f>VLOOKUP(A119,Input!$AC:$AD,2,FALSE)</f>
        <v>1136.29</v>
      </c>
      <c r="AJ119">
        <f t="shared" si="13"/>
        <v>0</v>
      </c>
    </row>
    <row r="120" spans="1:36" x14ac:dyDescent="0.25">
      <c r="A120" s="1">
        <f t="shared" si="9"/>
        <v>39610</v>
      </c>
      <c r="B120">
        <f>ROUND(VLOOKUP(A120,Input!$A:$B,2,FALSE),2)</f>
        <v>2117.84</v>
      </c>
      <c r="C120">
        <f>VLOOKUP(A120,Input!$E:$F,2,FALSE)</f>
        <v>2.1722999999999999</v>
      </c>
      <c r="D120" s="4">
        <f>_xlfn.IFNA(ROUND(VLOOKUP(A120,Input!$G:$H,2,FALSE),6)/100,D119)</f>
        <v>2.7881300000000001E-2</v>
      </c>
      <c r="F120">
        <f>VLOOKUP(A120,Input!$I:$J,2,FALSE)</f>
        <v>1335.75</v>
      </c>
      <c r="G120">
        <f>VLOOKUP(A120,Input!$K:$L,2,FALSE)</f>
        <v>1338</v>
      </c>
      <c r="H120">
        <f>VLOOKUP(A120,Input!$M:$N,2,FALSE)</f>
        <v>2.1</v>
      </c>
      <c r="I120" s="2">
        <f>VLOOKUP(A120,Input!$O:$Q,3,FALSE)</f>
        <v>39619</v>
      </c>
      <c r="J120" s="2">
        <f>VLOOKUP(A120,Input!S:U,3,FALSE)</f>
        <v>39710</v>
      </c>
      <c r="K120">
        <f t="shared" si="14"/>
        <v>-1.682309358509167E-2</v>
      </c>
      <c r="Q120">
        <f t="shared" si="10"/>
        <v>1184.1373345999989</v>
      </c>
      <c r="AE120">
        <v>1E-3</v>
      </c>
      <c r="AF120">
        <f t="shared" si="8"/>
        <v>2.7381300000000001E-2</v>
      </c>
      <c r="AG120">
        <f t="shared" si="11"/>
        <v>0.16763441498266884</v>
      </c>
      <c r="AH120">
        <f t="shared" si="12"/>
        <v>1126.5555067034534</v>
      </c>
      <c r="AI120" s="34">
        <f>VLOOKUP(A120,Input!$AC:$AD,2,FALSE)</f>
        <v>1126.56</v>
      </c>
      <c r="AJ120">
        <f t="shared" si="13"/>
        <v>0</v>
      </c>
    </row>
    <row r="121" spans="1:36" x14ac:dyDescent="0.25">
      <c r="A121" s="1">
        <f t="shared" si="9"/>
        <v>39611</v>
      </c>
      <c r="B121">
        <f>ROUND(VLOOKUP(A121,Input!$A:$B,2,FALSE),2)</f>
        <v>2124.94</v>
      </c>
      <c r="C121">
        <f>VLOOKUP(A121,Input!$E:$F,2,FALSE)</f>
        <v>2.1642000000000001</v>
      </c>
      <c r="D121" s="4">
        <f>_xlfn.IFNA(ROUND(VLOOKUP(A121,Input!$G:$H,2,FALSE),6)/100,D120)</f>
        <v>2.7762500000000002E-2</v>
      </c>
      <c r="F121">
        <f>VLOOKUP(A121,Input!$I:$J,2,FALSE)</f>
        <v>1341</v>
      </c>
      <c r="G121">
        <f>VLOOKUP(A121,Input!$K:$L,2,FALSE)</f>
        <v>1343.25</v>
      </c>
      <c r="H121">
        <f>VLOOKUP(A121,Input!$M:$N,2,FALSE)</f>
        <v>2.15</v>
      </c>
      <c r="I121" s="2">
        <f>VLOOKUP(A121,Input!$O:$Q,3,FALSE)</f>
        <v>39619</v>
      </c>
      <c r="J121" s="2">
        <f>VLOOKUP(A121,Input!S:U,3,FALSE)</f>
        <v>39710</v>
      </c>
      <c r="K121">
        <f t="shared" si="14"/>
        <v>3.3468653229991197E-3</v>
      </c>
      <c r="Q121">
        <f t="shared" si="10"/>
        <v>463.36245488935293</v>
      </c>
      <c r="AE121">
        <v>1E-3</v>
      </c>
      <c r="AF121">
        <f t="shared" si="8"/>
        <v>2.7262500000000002E-2</v>
      </c>
      <c r="AG121">
        <f t="shared" si="11"/>
        <v>0.23501343236059705</v>
      </c>
      <c r="AH121">
        <f t="shared" si="12"/>
        <v>1130.2947742171596</v>
      </c>
      <c r="AI121" s="34">
        <f>VLOOKUP(A121,Input!$AC:$AD,2,FALSE)</f>
        <v>1130.29</v>
      </c>
      <c r="AJ121">
        <f t="shared" si="13"/>
        <v>0</v>
      </c>
    </row>
    <row r="122" spans="1:36" x14ac:dyDescent="0.25">
      <c r="A122" s="1">
        <f t="shared" si="9"/>
        <v>39612</v>
      </c>
      <c r="B122">
        <f>ROUND(VLOOKUP(A122,Input!$A:$B,2,FALSE),2)</f>
        <v>2156.96</v>
      </c>
      <c r="C122">
        <f>VLOOKUP(A122,Input!$E:$F,2,FALSE)</f>
        <v>2.1322000000000001</v>
      </c>
      <c r="D122" s="4">
        <f>_xlfn.IFNA(ROUND(VLOOKUP(A122,Input!$G:$H,2,FALSE),6)/100,D121)</f>
        <v>2.8137500000000003E-2</v>
      </c>
      <c r="F122">
        <f>VLOOKUP(A122,Input!$I:$J,2,FALSE)</f>
        <v>1357.5</v>
      </c>
      <c r="G122">
        <f>VLOOKUP(A122,Input!$K:$L,2,FALSE)</f>
        <v>1359.75</v>
      </c>
      <c r="H122">
        <f>VLOOKUP(A122,Input!$M:$N,2,FALSE)</f>
        <v>2.2000000000000002</v>
      </c>
      <c r="I122" s="2">
        <f>VLOOKUP(A122,Input!$O:$Q,3,FALSE)</f>
        <v>39619</v>
      </c>
      <c r="J122" s="2">
        <f>VLOOKUP(A122,Input!S:U,3,FALSE)</f>
        <v>39710</v>
      </c>
      <c r="K122">
        <f t="shared" si="14"/>
        <v>1.4956256276977732E-2</v>
      </c>
      <c r="Q122">
        <f t="shared" si="10"/>
        <v>-381.81563293424199</v>
      </c>
      <c r="AE122">
        <v>1E-3</v>
      </c>
      <c r="AF122">
        <f t="shared" si="8"/>
        <v>2.6637500000000001E-2</v>
      </c>
      <c r="AG122">
        <f t="shared" si="11"/>
        <v>0.20552212046664289</v>
      </c>
      <c r="AH122">
        <f t="shared" si="12"/>
        <v>1137.0667295221947</v>
      </c>
      <c r="AI122" s="34">
        <f>VLOOKUP(A122,Input!$AC:$AD,2,FALSE)</f>
        <v>1137.07</v>
      </c>
      <c r="AJ122">
        <f t="shared" si="13"/>
        <v>0</v>
      </c>
    </row>
    <row r="123" spans="1:36" x14ac:dyDescent="0.25">
      <c r="A123" s="1">
        <f t="shared" si="9"/>
        <v>39615</v>
      </c>
      <c r="B123">
        <f>ROUND(VLOOKUP(A123,Input!$A:$B,2,FALSE),2)</f>
        <v>2157.14</v>
      </c>
      <c r="C123">
        <f>VLOOKUP(A123,Input!$E:$F,2,FALSE)</f>
        <v>2.1328999999999998</v>
      </c>
      <c r="D123" s="4">
        <f>_xlfn.IFNA(ROUND(VLOOKUP(A123,Input!$G:$H,2,FALSE),6)/100,D122)</f>
        <v>2.8125000000000001E-2</v>
      </c>
      <c r="F123">
        <f>VLOOKUP(A123,Input!$I:$J,2,FALSE)</f>
        <v>1357.75</v>
      </c>
      <c r="G123">
        <f>VLOOKUP(A123,Input!$K:$L,2,FALSE)</f>
        <v>1360</v>
      </c>
      <c r="H123">
        <f>VLOOKUP(A123,Input!$M:$N,2,FALSE)</f>
        <v>2.15</v>
      </c>
      <c r="I123" s="2">
        <f>VLOOKUP(A123,Input!$O:$Q,3,FALSE)</f>
        <v>39619</v>
      </c>
      <c r="J123" s="2">
        <f>VLOOKUP(A123,Input!S:U,3,FALSE)</f>
        <v>39710</v>
      </c>
      <c r="K123">
        <f t="shared" si="14"/>
        <v>8.3447300760021342E-5</v>
      </c>
      <c r="Q123">
        <f t="shared" si="10"/>
        <v>-398.80563240428705</v>
      </c>
      <c r="AE123">
        <v>1E-3</v>
      </c>
      <c r="AF123">
        <f t="shared" si="8"/>
        <v>2.6624999999999999E-2</v>
      </c>
      <c r="AG123">
        <f t="shared" si="11"/>
        <v>-8.1363488687714064E-2</v>
      </c>
      <c r="AH123">
        <f t="shared" si="12"/>
        <v>1137.1195006753169</v>
      </c>
      <c r="AI123" s="34">
        <f>VLOOKUP(A123,Input!$AC:$AD,2,FALSE)</f>
        <v>1137.1199999999999</v>
      </c>
      <c r="AJ123">
        <f t="shared" si="13"/>
        <v>0</v>
      </c>
    </row>
    <row r="124" spans="1:36" x14ac:dyDescent="0.25">
      <c r="A124" s="1">
        <f t="shared" si="9"/>
        <v>39616</v>
      </c>
      <c r="B124">
        <f>ROUND(VLOOKUP(A124,Input!$A:$B,2,FALSE),2)</f>
        <v>2142.5500000000002</v>
      </c>
      <c r="C124">
        <f>VLOOKUP(A124,Input!$E:$F,2,FALSE)</f>
        <v>2.1476000000000002</v>
      </c>
      <c r="D124" s="4">
        <f>_xlfn.IFNA(ROUND(VLOOKUP(A124,Input!$G:$H,2,FALSE),6)/100,D123)</f>
        <v>2.8087499999999998E-2</v>
      </c>
      <c r="F124">
        <f>VLOOKUP(A124,Input!$I:$J,2,FALSE)</f>
        <v>1351</v>
      </c>
      <c r="G124">
        <f>VLOOKUP(A124,Input!$K:$L,2,FALSE)</f>
        <v>1353</v>
      </c>
      <c r="H124">
        <f>VLOOKUP(A124,Input!$M:$N,2,FALSE)</f>
        <v>2.1</v>
      </c>
      <c r="I124" s="2">
        <f>VLOOKUP(A124,Input!$O:$Q,3,FALSE)</f>
        <v>39619</v>
      </c>
      <c r="J124" s="2">
        <f>VLOOKUP(A124,Input!S:U,3,FALSE)</f>
        <v>39710</v>
      </c>
      <c r="K124">
        <f t="shared" si="14"/>
        <v>-6.7865618210172177E-3</v>
      </c>
      <c r="Q124">
        <f t="shared" si="10"/>
        <v>-72.360286662637762</v>
      </c>
      <c r="AE124">
        <v>1E-3</v>
      </c>
      <c r="AF124">
        <f t="shared" si="8"/>
        <v>2.6587499999999997E-2</v>
      </c>
      <c r="AG124">
        <f t="shared" si="11"/>
        <v>3.5254598083755306E-2</v>
      </c>
      <c r="AH124">
        <f t="shared" si="12"/>
        <v>1139.7821012419536</v>
      </c>
      <c r="AI124" s="34">
        <f>VLOOKUP(A124,Input!$AC:$AD,2,FALSE)</f>
        <v>1139.78</v>
      </c>
      <c r="AJ124">
        <f t="shared" si="13"/>
        <v>0</v>
      </c>
    </row>
    <row r="125" spans="1:36" x14ac:dyDescent="0.25">
      <c r="A125" s="1">
        <f t="shared" si="9"/>
        <v>39617</v>
      </c>
      <c r="B125">
        <f>ROUND(VLOOKUP(A125,Input!$A:$B,2,FALSE),2)</f>
        <v>2121.7800000000002</v>
      </c>
      <c r="C125">
        <f>VLOOKUP(A125,Input!$E:$F,2,FALSE)</f>
        <v>2.1688000000000001</v>
      </c>
      <c r="D125" s="4">
        <f>_xlfn.IFNA(ROUND(VLOOKUP(A125,Input!$G:$H,2,FALSE),6)/100,D124)</f>
        <v>2.8025000000000001E-2</v>
      </c>
      <c r="F125">
        <f>VLOOKUP(A125,Input!$I:$J,2,FALSE)</f>
        <v>1337</v>
      </c>
      <c r="G125">
        <f>VLOOKUP(A125,Input!$K:$L,2,FALSE)</f>
        <v>1338.75</v>
      </c>
      <c r="H125">
        <f>VLOOKUP(A125,Input!$M:$N,2,FALSE)</f>
        <v>1.8</v>
      </c>
      <c r="I125" s="2">
        <f>VLOOKUP(A125,Input!$O:$Q,3,FALSE)</f>
        <v>39619</v>
      </c>
      <c r="J125" s="2">
        <f>VLOOKUP(A125,Input!S:U,3,FALSE)</f>
        <v>39710</v>
      </c>
      <c r="K125">
        <f t="shared" si="14"/>
        <v>-9.7413494008413565E-3</v>
      </c>
      <c r="Q125">
        <f t="shared" si="10"/>
        <v>503.80571148101092</v>
      </c>
      <c r="AE125">
        <v>1E-3</v>
      </c>
      <c r="AF125">
        <f t="shared" si="8"/>
        <v>2.7525000000000001E-2</v>
      </c>
      <c r="AG125">
        <f t="shared" si="11"/>
        <v>0.10974879802114021</v>
      </c>
      <c r="AH125">
        <f t="shared" si="12"/>
        <v>1140.3717158837753</v>
      </c>
      <c r="AI125" s="34">
        <f>VLOOKUP(A125,Input!$AC:$AD,2,FALSE)</f>
        <v>1140.3699999999999</v>
      </c>
      <c r="AJ125">
        <f t="shared" si="13"/>
        <v>0</v>
      </c>
    </row>
    <row r="126" spans="1:36" x14ac:dyDescent="0.25">
      <c r="A126" s="1">
        <f t="shared" si="9"/>
        <v>39618</v>
      </c>
      <c r="B126">
        <f>ROUND(VLOOKUP(A126,Input!$A:$B,2,FALSE),2)</f>
        <v>2130.3000000000002</v>
      </c>
      <c r="C126">
        <f>VLOOKUP(A126,Input!$E:$F,2,FALSE)</f>
        <v>2.1631999999999998</v>
      </c>
      <c r="D126" s="4">
        <f>_xlfn.IFNA(ROUND(VLOOKUP(A126,Input!$G:$H,2,FALSE),6)/100,D125)</f>
        <v>2.8012499999999999E-2</v>
      </c>
      <c r="F126">
        <f>VLOOKUP(A126,Input!$I:$J,2,FALSE)</f>
        <v>1340</v>
      </c>
      <c r="G126">
        <f>VLOOKUP(A126,Input!$K:$L,2,FALSE)</f>
        <v>1341.5</v>
      </c>
      <c r="H126">
        <f>VLOOKUP(A126,Input!$M:$N,2,FALSE)</f>
        <v>1.6</v>
      </c>
      <c r="I126" s="2">
        <f>VLOOKUP(A126,Input!$O:$Q,3,FALSE)</f>
        <v>39619</v>
      </c>
      <c r="J126" s="2">
        <f>VLOOKUP(A126,Input!S:U,3,FALSE)</f>
        <v>39710</v>
      </c>
      <c r="K126">
        <f t="shared" si="14"/>
        <v>4.007455834502364E-3</v>
      </c>
      <c r="Q126">
        <f t="shared" si="10"/>
        <v>304.29566204518687</v>
      </c>
      <c r="AE126">
        <v>1E-3</v>
      </c>
      <c r="AF126">
        <f t="shared" si="8"/>
        <v>2.7512499999999999E-2</v>
      </c>
      <c r="AG126">
        <f t="shared" si="11"/>
        <v>7.8826760917266231E-2</v>
      </c>
      <c r="AH126">
        <f t="shared" si="12"/>
        <v>1142.3142032713283</v>
      </c>
      <c r="AI126" s="34">
        <f>VLOOKUP(A126,Input!$AC:$AD,2,FALSE)</f>
        <v>1142.31</v>
      </c>
      <c r="AJ126">
        <f t="shared" si="13"/>
        <v>0</v>
      </c>
    </row>
    <row r="127" spans="1:36" x14ac:dyDescent="0.25">
      <c r="A127" s="1">
        <f t="shared" si="9"/>
        <v>39619</v>
      </c>
      <c r="B127">
        <f>ROUND(VLOOKUP(A127,Input!$A:$B,2,FALSE),2)</f>
        <v>2090.8200000000002</v>
      </c>
      <c r="C127">
        <f>VLOOKUP(A127,Input!$E:$F,2,FALSE)</f>
        <v>2.2042000000000002</v>
      </c>
      <c r="D127" s="4">
        <f>_xlfn.IFNA(ROUND(VLOOKUP(A127,Input!$G:$H,2,FALSE),6)/100,D126)</f>
        <v>2.80188E-2</v>
      </c>
      <c r="F127">
        <f>VLOOKUP(A127,Input!$I:$J,2,FALSE)</f>
        <v>1339.28</v>
      </c>
      <c r="G127">
        <f>VLOOKUP(A127,Input!$K:$L,2,FALSE)</f>
        <v>1319</v>
      </c>
      <c r="H127">
        <f>VLOOKUP(A127,Input!$M:$N,2,FALSE)</f>
        <v>1.45</v>
      </c>
      <c r="I127" s="2">
        <f>VLOOKUP(A127,Input!$O:$Q,3,FALSE)</f>
        <v>39619</v>
      </c>
      <c r="J127" s="2">
        <f>VLOOKUP(A127,Input!S:U,3,FALSE)</f>
        <v>39710</v>
      </c>
      <c r="K127">
        <f t="shared" si="14"/>
        <v>-1.8706481346669867E-2</v>
      </c>
      <c r="Q127">
        <f t="shared" si="10"/>
        <v>1017.4914570466666</v>
      </c>
      <c r="AE127">
        <v>1E-3</v>
      </c>
      <c r="AF127">
        <f t="shared" si="8"/>
        <v>2.75188E-2</v>
      </c>
      <c r="AG127">
        <f t="shared" si="11"/>
        <v>0.16702241035994086</v>
      </c>
      <c r="AH127">
        <f t="shared" si="12"/>
        <v>1136.5035874861128</v>
      </c>
      <c r="AI127" s="34">
        <f>VLOOKUP(A127,Input!$AC:$AD,2,FALSE)</f>
        <v>1136.5</v>
      </c>
      <c r="AJ127">
        <f t="shared" si="13"/>
        <v>0</v>
      </c>
    </row>
    <row r="128" spans="1:36" x14ac:dyDescent="0.25">
      <c r="A128" s="1">
        <f t="shared" si="9"/>
        <v>39622</v>
      </c>
      <c r="B128">
        <f>ROUND(VLOOKUP(A128,Input!$A:$B,2,FALSE),2)</f>
        <v>2090.94</v>
      </c>
      <c r="C128">
        <f>VLOOKUP(A128,Input!$E:$F,2,FALSE)</f>
        <v>2.2065000000000001</v>
      </c>
      <c r="D128" s="4">
        <f>_xlfn.IFNA(ROUND(VLOOKUP(A128,Input!$G:$H,2,FALSE),6)/100,D127)</f>
        <v>2.8043800000000001E-2</v>
      </c>
      <c r="F128">
        <f>VLOOKUP(A128,Input!$I:$J,2,FALSE)</f>
        <v>1318.25</v>
      </c>
      <c r="G128">
        <f>VLOOKUP(A128,Input!$K:$L,2,FALSE)</f>
        <v>1321.25</v>
      </c>
      <c r="H128">
        <f>VLOOKUP(A128,Input!$M:$N,2,FALSE)</f>
        <v>3.1</v>
      </c>
      <c r="I128" s="2">
        <f>VLOOKUP(A128,Input!$O:$Q,3,FALSE)</f>
        <v>39710</v>
      </c>
      <c r="J128" s="2">
        <f>VLOOKUP(A128,Input!S:U,3,FALSE)</f>
        <v>39801</v>
      </c>
      <c r="K128">
        <f t="shared" si="14"/>
        <v>5.7392102862257369E-5</v>
      </c>
      <c r="Q128">
        <f t="shared" si="10"/>
        <v>654.81146831815033</v>
      </c>
      <c r="AE128">
        <v>1E-3</v>
      </c>
      <c r="AF128">
        <f t="shared" si="8"/>
        <v>2.75438E-2</v>
      </c>
      <c r="AG128">
        <f t="shared" si="11"/>
        <v>0.30588220984386105</v>
      </c>
      <c r="AH128">
        <f t="shared" si="12"/>
        <v>1136.2525154402863</v>
      </c>
      <c r="AI128" s="34">
        <f>VLOOKUP(A128,Input!$AC:$AD,2,FALSE)</f>
        <v>1136.25</v>
      </c>
      <c r="AJ128">
        <f t="shared" si="13"/>
        <v>0</v>
      </c>
    </row>
    <row r="129" spans="1:36" x14ac:dyDescent="0.25">
      <c r="A129" s="1">
        <f t="shared" si="9"/>
        <v>39623</v>
      </c>
      <c r="B129">
        <f>ROUND(VLOOKUP(A129,Input!$A:$B,2,FALSE),2)</f>
        <v>2085.08</v>
      </c>
      <c r="C129">
        <f>VLOOKUP(A129,Input!$E:$F,2,FALSE)</f>
        <v>2.2128999999999999</v>
      </c>
      <c r="D129" s="4">
        <f>_xlfn.IFNA(ROUND(VLOOKUP(A129,Input!$G:$H,2,FALSE),6)/100,D128)</f>
        <v>2.8093799999999999E-2</v>
      </c>
      <c r="F129">
        <f>VLOOKUP(A129,Input!$I:$J,2,FALSE)</f>
        <v>1315.5</v>
      </c>
      <c r="G129">
        <f>VLOOKUP(A129,Input!$K:$L,2,FALSE)</f>
        <v>1318.5</v>
      </c>
      <c r="H129">
        <f>VLOOKUP(A129,Input!$M:$N,2,FALSE)</f>
        <v>2.9</v>
      </c>
      <c r="I129" s="2">
        <f>VLOOKUP(A129,Input!$O:$Q,3,FALSE)</f>
        <v>39710</v>
      </c>
      <c r="J129" s="2">
        <f>VLOOKUP(A129,Input!S:U,3,FALSE)</f>
        <v>39801</v>
      </c>
      <c r="K129">
        <f t="shared" si="14"/>
        <v>-2.8065018109749338E-3</v>
      </c>
      <c r="Q129">
        <f t="shared" si="10"/>
        <v>505.1703440341243</v>
      </c>
      <c r="AE129">
        <v>1E-3</v>
      </c>
      <c r="AF129">
        <f t="shared" si="8"/>
        <v>2.7593799999999998E-2</v>
      </c>
      <c r="AG129">
        <f t="shared" si="11"/>
        <v>7.9661183444622002E-2</v>
      </c>
      <c r="AH129">
        <f t="shared" si="12"/>
        <v>1134.3351856297857</v>
      </c>
      <c r="AI129" s="34">
        <f>VLOOKUP(A129,Input!$AC:$AD,2,FALSE)</f>
        <v>1134.3399999999999</v>
      </c>
      <c r="AJ129">
        <f t="shared" si="13"/>
        <v>0</v>
      </c>
    </row>
    <row r="130" spans="1:36" x14ac:dyDescent="0.25">
      <c r="A130" s="1">
        <f t="shared" si="9"/>
        <v>39624</v>
      </c>
      <c r="B130">
        <f>ROUND(VLOOKUP(A130,Input!$A:$B,2,FALSE),2)</f>
        <v>2097.37</v>
      </c>
      <c r="C130">
        <f>VLOOKUP(A130,Input!$E:$F,2,FALSE)</f>
        <v>2.2004000000000001</v>
      </c>
      <c r="D130" s="4">
        <f>_xlfn.IFNA(ROUND(VLOOKUP(A130,Input!$G:$H,2,FALSE),6)/100,D129)</f>
        <v>2.8081299999999997E-2</v>
      </c>
      <c r="F130">
        <f>VLOOKUP(A130,Input!$I:$J,2,FALSE)</f>
        <v>1322.5</v>
      </c>
      <c r="G130">
        <f>VLOOKUP(A130,Input!$K:$L,2,FALSE)</f>
        <v>1325.25</v>
      </c>
      <c r="H130">
        <f>VLOOKUP(A130,Input!$M:$N,2,FALSE)</f>
        <v>2.8</v>
      </c>
      <c r="I130" s="2">
        <f>VLOOKUP(A130,Input!$O:$Q,3,FALSE)</f>
        <v>39710</v>
      </c>
      <c r="J130" s="2">
        <f>VLOOKUP(A130,Input!S:U,3,FALSE)</f>
        <v>39801</v>
      </c>
      <c r="K130">
        <f t="shared" si="14"/>
        <v>5.8769550733485569E-3</v>
      </c>
      <c r="Q130">
        <f t="shared" si="10"/>
        <v>39.740097894559142</v>
      </c>
      <c r="AE130">
        <v>1E-3</v>
      </c>
      <c r="AF130">
        <f t="shared" si="8"/>
        <v>2.7581299999999996E-2</v>
      </c>
      <c r="AG130">
        <f t="shared" si="11"/>
        <v>0.13240259634192522</v>
      </c>
      <c r="AH130">
        <f t="shared" si="12"/>
        <v>1137.1852018735965</v>
      </c>
      <c r="AI130" s="34">
        <f>VLOOKUP(A130,Input!$AC:$AD,2,FALSE)</f>
        <v>1137.19</v>
      </c>
      <c r="AJ130">
        <f t="shared" si="13"/>
        <v>0</v>
      </c>
    </row>
    <row r="131" spans="1:36" x14ac:dyDescent="0.25">
      <c r="A131" s="1">
        <f t="shared" si="9"/>
        <v>39625</v>
      </c>
      <c r="B131">
        <f>ROUND(VLOOKUP(A131,Input!$A:$B,2,FALSE),2)</f>
        <v>2036.4</v>
      </c>
      <c r="C131">
        <f>VLOOKUP(A131,Input!$E:$F,2,FALSE)</f>
        <v>2.2770999999999999</v>
      </c>
      <c r="D131" s="4">
        <f>_xlfn.IFNA(ROUND(VLOOKUP(A131,Input!$G:$H,2,FALSE),6)/100,D130)</f>
        <v>2.8006299999999998E-2</v>
      </c>
      <c r="F131">
        <f>VLOOKUP(A131,Input!$I:$J,2,FALSE)</f>
        <v>1284.5</v>
      </c>
      <c r="G131">
        <f>VLOOKUP(A131,Input!$K:$L,2,FALSE)</f>
        <v>1286.75</v>
      </c>
      <c r="H131">
        <f>VLOOKUP(A131,Input!$M:$N,2,FALSE)</f>
        <v>2.25</v>
      </c>
      <c r="I131" s="2">
        <f>VLOOKUP(A131,Input!$O:$Q,3,FALSE)</f>
        <v>39710</v>
      </c>
      <c r="J131" s="2">
        <f>VLOOKUP(A131,Input!S:U,3,FALSE)</f>
        <v>39801</v>
      </c>
      <c r="K131">
        <f t="shared" si="14"/>
        <v>-2.9500635846542771E-2</v>
      </c>
      <c r="Q131">
        <f t="shared" si="10"/>
        <v>1204.5894630460198</v>
      </c>
      <c r="AE131">
        <v>1E-3</v>
      </c>
      <c r="AF131">
        <f t="shared" si="8"/>
        <v>2.7506299999999997E-2</v>
      </c>
      <c r="AG131">
        <f t="shared" si="11"/>
        <v>0.23624559645202928</v>
      </c>
      <c r="AH131">
        <f t="shared" si="12"/>
        <v>1135.7985201012402</v>
      </c>
      <c r="AI131" s="34">
        <f>VLOOKUP(A131,Input!$AC:$AD,2,FALSE)</f>
        <v>1135.8</v>
      </c>
      <c r="AJ131">
        <f t="shared" si="13"/>
        <v>0</v>
      </c>
    </row>
    <row r="132" spans="1:36" x14ac:dyDescent="0.25">
      <c r="A132" s="1">
        <f t="shared" si="9"/>
        <v>39626</v>
      </c>
      <c r="B132">
        <f>ROUND(VLOOKUP(A132,Input!$A:$B,2,FALSE),2)</f>
        <v>2028.89</v>
      </c>
      <c r="C132">
        <f>VLOOKUP(A132,Input!$E:$F,2,FALSE)</f>
        <v>2.2837000000000001</v>
      </c>
      <c r="D132" s="4">
        <f>_xlfn.IFNA(ROUND(VLOOKUP(A132,Input!$G:$H,2,FALSE),6)/100,D131)</f>
        <v>2.7912499999999996E-2</v>
      </c>
      <c r="F132">
        <f>VLOOKUP(A132,Input!$I:$J,2,FALSE)</f>
        <v>1280</v>
      </c>
      <c r="G132">
        <f>VLOOKUP(A132,Input!$K:$L,2,FALSE)</f>
        <v>1282</v>
      </c>
      <c r="H132">
        <f>VLOOKUP(A132,Input!$M:$N,2,FALSE)</f>
        <v>2.0499999999999998</v>
      </c>
      <c r="I132" s="2">
        <f>VLOOKUP(A132,Input!$O:$Q,3,FALSE)</f>
        <v>39710</v>
      </c>
      <c r="J132" s="2">
        <f>VLOOKUP(A132,Input!S:U,3,FALSE)</f>
        <v>39801</v>
      </c>
      <c r="K132">
        <f t="shared" si="14"/>
        <v>-3.6946975704648514E-3</v>
      </c>
      <c r="Q132">
        <f t="shared" si="10"/>
        <v>1071.4361059421467</v>
      </c>
      <c r="AE132">
        <v>1E-3</v>
      </c>
      <c r="AF132">
        <f t="shared" si="8"/>
        <v>2.7412499999999996E-2</v>
      </c>
      <c r="AG132">
        <f t="shared" si="11"/>
        <v>0.11778052596974985</v>
      </c>
      <c r="AH132">
        <f t="shared" si="12"/>
        <v>1131.2398373941464</v>
      </c>
      <c r="AI132" s="34">
        <f>VLOOKUP(A132,Input!$AC:$AD,2,FALSE)</f>
        <v>1131.24</v>
      </c>
      <c r="AJ132">
        <f t="shared" si="13"/>
        <v>0</v>
      </c>
    </row>
    <row r="133" spans="1:36" x14ac:dyDescent="0.25">
      <c r="A133" s="1">
        <f t="shared" si="9"/>
        <v>39629</v>
      </c>
      <c r="B133">
        <f>ROUND(VLOOKUP(A133,Input!$A:$B,2,FALSE),2)</f>
        <v>2031.47</v>
      </c>
      <c r="C133">
        <f>VLOOKUP(A133,Input!$E:$F,2,FALSE)</f>
        <v>2.2808000000000002</v>
      </c>
      <c r="D133" s="4">
        <f>_xlfn.IFNA(ROUND(VLOOKUP(A133,Input!$G:$H,2,FALSE),6)/100,D132)</f>
        <v>2.78313E-2</v>
      </c>
      <c r="F133">
        <f>VLOOKUP(A133,Input!$I:$J,2,FALSE)</f>
        <v>1281</v>
      </c>
      <c r="G133">
        <f>VLOOKUP(A133,Input!$K:$L,2,FALSE)</f>
        <v>1283.25</v>
      </c>
      <c r="H133">
        <f>VLOOKUP(A133,Input!$M:$N,2,FALSE)</f>
        <v>2.0499999999999998</v>
      </c>
      <c r="I133" s="2">
        <f>VLOOKUP(A133,Input!$O:$Q,3,FALSE)</f>
        <v>39710</v>
      </c>
      <c r="J133" s="2">
        <f>VLOOKUP(A133,Input!S:U,3,FALSE)</f>
        <v>39801</v>
      </c>
      <c r="K133">
        <f t="shared" si="14"/>
        <v>1.2708234477844611E-3</v>
      </c>
      <c r="Q133">
        <f t="shared" si="10"/>
        <v>668.84686089372133</v>
      </c>
      <c r="AE133">
        <v>1E-3</v>
      </c>
      <c r="AF133">
        <f t="shared" si="8"/>
        <v>2.7331299999999999E-2</v>
      </c>
      <c r="AG133">
        <f t="shared" si="11"/>
        <v>0.32554652879551293</v>
      </c>
      <c r="AH133">
        <f t="shared" si="12"/>
        <v>1132.2769251445484</v>
      </c>
      <c r="AI133" s="34">
        <f>VLOOKUP(A133,Input!$AC:$AD,2,FALSE)</f>
        <v>1132.28</v>
      </c>
      <c r="AJ133">
        <f t="shared" si="13"/>
        <v>0</v>
      </c>
    </row>
    <row r="134" spans="1:36" x14ac:dyDescent="0.25">
      <c r="A134" s="1">
        <f t="shared" si="9"/>
        <v>39630</v>
      </c>
      <c r="B134">
        <f>ROUND(VLOOKUP(A134,Input!$A:$B,2,FALSE),2)</f>
        <v>2039.66</v>
      </c>
      <c r="C134">
        <f>VLOOKUP(A134,Input!$E:$F,2,FALSE)</f>
        <v>2.2711000000000001</v>
      </c>
      <c r="D134" s="4">
        <f>_xlfn.IFNA(ROUND(VLOOKUP(A134,Input!$G:$H,2,FALSE),6)/100,D133)</f>
        <v>2.7875E-2</v>
      </c>
      <c r="F134">
        <f>VLOOKUP(A134,Input!$I:$J,2,FALSE)</f>
        <v>1286.25</v>
      </c>
      <c r="G134">
        <f>VLOOKUP(A134,Input!$K:$L,2,FALSE)</f>
        <v>1288.25</v>
      </c>
      <c r="H134">
        <f>VLOOKUP(A134,Input!$M:$N,2,FALSE)</f>
        <v>1.95</v>
      </c>
      <c r="I134" s="2">
        <f>VLOOKUP(A134,Input!$O:$Q,3,FALSE)</f>
        <v>39710</v>
      </c>
      <c r="J134" s="2">
        <f>VLOOKUP(A134,Input!S:U,3,FALSE)</f>
        <v>39801</v>
      </c>
      <c r="K134">
        <f t="shared" si="14"/>
        <v>4.0234583756624644E-3</v>
      </c>
      <c r="Q134">
        <f t="shared" si="10"/>
        <v>192.30282345236438</v>
      </c>
      <c r="AE134">
        <v>1E-3</v>
      </c>
      <c r="AF134">
        <f t="shared" si="8"/>
        <v>2.7375E-2</v>
      </c>
      <c r="AG134">
        <f t="shared" si="11"/>
        <v>0.14662714665643634</v>
      </c>
      <c r="AH134">
        <f t="shared" si="12"/>
        <v>1134.8298713449383</v>
      </c>
      <c r="AI134" s="34">
        <f>VLOOKUP(A134,Input!$AC:$AD,2,FALSE)</f>
        <v>1134.83</v>
      </c>
      <c r="AJ134">
        <f t="shared" si="13"/>
        <v>0</v>
      </c>
    </row>
    <row r="135" spans="1:36" x14ac:dyDescent="0.25">
      <c r="A135" s="1">
        <f t="shared" si="9"/>
        <v>39631</v>
      </c>
      <c r="B135">
        <f>ROUND(VLOOKUP(A135,Input!$A:$B,2,FALSE),2)</f>
        <v>2002.64</v>
      </c>
      <c r="C135">
        <f>VLOOKUP(A135,Input!$E:$F,2,FALSE)</f>
        <v>2.3136999999999999</v>
      </c>
      <c r="D135" s="4">
        <f>_xlfn.IFNA(ROUND(VLOOKUP(A135,Input!$G:$H,2,FALSE),6)/100,D134)</f>
        <v>2.7912499999999996E-2</v>
      </c>
      <c r="F135">
        <f>VLOOKUP(A135,Input!$I:$J,2,FALSE)</f>
        <v>1262.75</v>
      </c>
      <c r="G135">
        <f>VLOOKUP(A135,Input!$K:$L,2,FALSE)</f>
        <v>1264.75</v>
      </c>
      <c r="H135">
        <f>VLOOKUP(A135,Input!$M:$N,2,FALSE)</f>
        <v>1.75</v>
      </c>
      <c r="I135" s="2">
        <f>VLOOKUP(A135,Input!$O:$Q,3,FALSE)</f>
        <v>39710</v>
      </c>
      <c r="J135" s="2">
        <f>VLOOKUP(A135,Input!S:U,3,FALSE)</f>
        <v>39801</v>
      </c>
      <c r="K135">
        <f t="shared" si="14"/>
        <v>-1.8316817173182887E-2</v>
      </c>
      <c r="Q135">
        <f t="shared" si="10"/>
        <v>707.56579200969486</v>
      </c>
      <c r="AE135">
        <v>1E-3</v>
      </c>
      <c r="AF135">
        <f t="shared" si="8"/>
        <v>2.7412499999999996E-2</v>
      </c>
      <c r="AG135">
        <f t="shared" si="11"/>
        <v>0.11837368338505939</v>
      </c>
      <c r="AH135">
        <f t="shared" si="12"/>
        <v>1131.221313948766</v>
      </c>
      <c r="AI135" s="34">
        <f>VLOOKUP(A135,Input!$AC:$AD,2,FALSE)</f>
        <v>1131.22</v>
      </c>
      <c r="AJ135">
        <f t="shared" si="13"/>
        <v>0</v>
      </c>
    </row>
    <row r="136" spans="1:36" x14ac:dyDescent="0.25">
      <c r="A136" s="1">
        <f t="shared" si="9"/>
        <v>39632</v>
      </c>
      <c r="B136">
        <f>ROUND(VLOOKUP(A136,Input!$A:$B,2,FALSE),2)</f>
        <v>2004.87</v>
      </c>
      <c r="C136">
        <f>VLOOKUP(A136,Input!$E:$F,2,FALSE)</f>
        <v>2.3119000000000001</v>
      </c>
      <c r="D136" s="4">
        <f>_xlfn.IFNA(ROUND(VLOOKUP(A136,Input!$G:$H,2,FALSE),6)/100,D135)</f>
        <v>2.7912499999999996E-2</v>
      </c>
      <c r="F136">
        <f>VLOOKUP(A136,Input!$I:$J,2,FALSE)</f>
        <v>1265</v>
      </c>
      <c r="G136">
        <f>VLOOKUP(A136,Input!$K:$L,2,FALSE)</f>
        <v>1266.75</v>
      </c>
      <c r="H136">
        <f>VLOOKUP(A136,Input!$M:$N,2,FALSE)</f>
        <v>1.9</v>
      </c>
      <c r="I136" s="2">
        <f>VLOOKUP(A136,Input!$O:$Q,3,FALSE)</f>
        <v>39710</v>
      </c>
      <c r="J136" s="2">
        <f>VLOOKUP(A136,Input!S:U,3,FALSE)</f>
        <v>39801</v>
      </c>
      <c r="K136">
        <f t="shared" si="14"/>
        <v>1.1129106253844811E-3</v>
      </c>
      <c r="Q136">
        <f t="shared" si="10"/>
        <v>465.84902779132057</v>
      </c>
      <c r="AE136">
        <v>1E-3</v>
      </c>
      <c r="AF136">
        <f t="shared" si="8"/>
        <v>2.7412499999999996E-2</v>
      </c>
      <c r="AG136">
        <f t="shared" si="11"/>
        <v>0.10237911888153062</v>
      </c>
      <c r="AH136">
        <f t="shared" si="12"/>
        <v>1131.9055167167062</v>
      </c>
      <c r="AI136" s="34">
        <f>VLOOKUP(A136,Input!$AC:$AD,2,FALSE)</f>
        <v>1131.9100000000001</v>
      </c>
      <c r="AJ136">
        <f t="shared" si="13"/>
        <v>0</v>
      </c>
    </row>
    <row r="137" spans="1:36" x14ac:dyDescent="0.25">
      <c r="A137" s="1">
        <f t="shared" si="9"/>
        <v>39636</v>
      </c>
      <c r="B137">
        <f>ROUND(VLOOKUP(A137,Input!$A:$B,2,FALSE),2)</f>
        <v>1988.09</v>
      </c>
      <c r="C137">
        <f>VLOOKUP(A137,Input!$E:$F,2,FALSE)</f>
        <v>2.3332000000000002</v>
      </c>
      <c r="D137" s="4">
        <f>_xlfn.IFNA(ROUND(VLOOKUP(A137,Input!$G:$H,2,FALSE),6)/100,D136)</f>
        <v>2.7912499999999996E-2</v>
      </c>
      <c r="F137">
        <f>VLOOKUP(A137,Input!$I:$J,2,FALSE)</f>
        <v>1251.75</v>
      </c>
      <c r="G137">
        <f>VLOOKUP(A137,Input!$K:$L,2,FALSE)</f>
        <v>1253.5</v>
      </c>
      <c r="H137">
        <f>VLOOKUP(A137,Input!$M:$N,2,FALSE)</f>
        <v>1.8</v>
      </c>
      <c r="I137" s="2">
        <f>VLOOKUP(A137,Input!$O:$Q,3,FALSE)</f>
        <v>39710</v>
      </c>
      <c r="J137" s="2">
        <f>VLOOKUP(A137,Input!S:U,3,FALSE)</f>
        <v>39801</v>
      </c>
      <c r="K137">
        <f t="shared" si="14"/>
        <v>-8.4048419117961105E-3</v>
      </c>
      <c r="Q137">
        <f t="shared" si="10"/>
        <v>711.86456761260695</v>
      </c>
      <c r="AE137">
        <v>1E-3</v>
      </c>
      <c r="AF137">
        <f t="shared" ref="AF137:AF200" si="15">IF(Q137&gt;=0,D137-AE137+($AE$2/2),D137-AE137-($AE$2/2))</f>
        <v>2.7412499999999996E-2</v>
      </c>
      <c r="AG137">
        <f t="shared" si="11"/>
        <v>0.19187275354473116</v>
      </c>
      <c r="AH137">
        <f t="shared" si="12"/>
        <v>1127.8191479179511</v>
      </c>
      <c r="AI137" s="34">
        <f>VLOOKUP(A137,Input!$AC:$AD,2,FALSE)</f>
        <v>1127.82</v>
      </c>
      <c r="AJ137">
        <f t="shared" si="13"/>
        <v>0</v>
      </c>
    </row>
    <row r="138" spans="1:36" x14ac:dyDescent="0.25">
      <c r="A138" s="1">
        <f t="shared" ref="A138:A201" si="16">WORKDAY(A137,1,Holi)</f>
        <v>39637</v>
      </c>
      <c r="B138">
        <f>ROUND(VLOOKUP(A138,Input!$A:$B,2,FALSE),2)</f>
        <v>2022.83</v>
      </c>
      <c r="C138">
        <f>VLOOKUP(A138,Input!$E:$F,2,FALSE)</f>
        <v>2.2972999999999999</v>
      </c>
      <c r="D138" s="4">
        <f>_xlfn.IFNA(ROUND(VLOOKUP(A138,Input!$G:$H,2,FALSE),6)/100,D137)</f>
        <v>2.7900000000000001E-2</v>
      </c>
      <c r="F138">
        <f>VLOOKUP(A138,Input!$I:$J,2,FALSE)</f>
        <v>1273.75</v>
      </c>
      <c r="G138">
        <f>VLOOKUP(A138,Input!$K:$L,2,FALSE)</f>
        <v>1275.5</v>
      </c>
      <c r="H138">
        <f>VLOOKUP(A138,Input!$M:$N,2,FALSE)</f>
        <v>1.8</v>
      </c>
      <c r="I138" s="2">
        <f>VLOOKUP(A138,Input!$O:$Q,3,FALSE)</f>
        <v>39710</v>
      </c>
      <c r="J138" s="2">
        <f>VLOOKUP(A138,Input!S:U,3,FALSE)</f>
        <v>39801</v>
      </c>
      <c r="K138">
        <f t="shared" si="14"/>
        <v>1.7323142201709451E-2</v>
      </c>
      <c r="Q138">
        <f t="shared" ref="Q138:Q201" si="17">2*AH137*MIN(1,MAX(-1,-$AH$2*0.2*SUM(LN((B138^4)/(B137*B136*B135*B134)))))</f>
        <v>-315.64327668364956</v>
      </c>
      <c r="AE138">
        <v>1E-3</v>
      </c>
      <c r="AF138">
        <f t="shared" si="15"/>
        <v>2.64E-2</v>
      </c>
      <c r="AG138">
        <f t="shared" ref="AG138:AG201" si="18">(Q137*AF137*(A138-A137)/360)+(ABS(Q138-(Q137*B138/B137))*$AE$1)</f>
        <v>0.26219492213131201</v>
      </c>
      <c r="AH138">
        <f t="shared" ref="AH138:AH201" si="19">ROUND(AH137,2)+(Q137*(B138/B137-1))-AG138</f>
        <v>1139.9969678314974</v>
      </c>
      <c r="AI138" s="34">
        <f>VLOOKUP(A138,Input!$AC:$AD,2,FALSE)</f>
        <v>1140</v>
      </c>
      <c r="AJ138">
        <f t="shared" ref="AJ138:AJ201" si="20">AI138-ROUND(AH138,2)</f>
        <v>0</v>
      </c>
    </row>
    <row r="139" spans="1:36" x14ac:dyDescent="0.25">
      <c r="A139" s="1">
        <f t="shared" si="16"/>
        <v>39638</v>
      </c>
      <c r="B139">
        <f>ROUND(VLOOKUP(A139,Input!$A:$B,2,FALSE),2)</f>
        <v>1976.97</v>
      </c>
      <c r="C139">
        <f>VLOOKUP(A139,Input!$E:$F,2,FALSE)</f>
        <v>2.3487999999999998</v>
      </c>
      <c r="D139" s="4">
        <f>_xlfn.IFNA(ROUND(VLOOKUP(A139,Input!$G:$H,2,FALSE),6)/100,D138)</f>
        <v>2.7918800000000001E-2</v>
      </c>
      <c r="F139">
        <f>VLOOKUP(A139,Input!$I:$J,2,FALSE)</f>
        <v>1248</v>
      </c>
      <c r="G139">
        <f>VLOOKUP(A139,Input!$K:$L,2,FALSE)</f>
        <v>1249.5</v>
      </c>
      <c r="H139">
        <f>VLOOKUP(A139,Input!$M:$N,2,FALSE)</f>
        <v>1.55</v>
      </c>
      <c r="I139" s="2">
        <f>VLOOKUP(A139,Input!$O:$Q,3,FALSE)</f>
        <v>39710</v>
      </c>
      <c r="J139" s="2">
        <f>VLOOKUP(A139,Input!S:U,3,FALSE)</f>
        <v>39801</v>
      </c>
      <c r="K139">
        <f t="shared" ref="K139:K202" si="21">LN(B139/B138)</f>
        <v>-2.293215147462372E-2</v>
      </c>
      <c r="Q139">
        <f t="shared" si="17"/>
        <v>632.19617688601988</v>
      </c>
      <c r="AE139">
        <v>1E-3</v>
      </c>
      <c r="AF139">
        <f t="shared" si="15"/>
        <v>2.74188E-2</v>
      </c>
      <c r="AG139">
        <f t="shared" si="18"/>
        <v>0.16498951420453792</v>
      </c>
      <c r="AH139">
        <f t="shared" si="19"/>
        <v>1146.9910249154373</v>
      </c>
      <c r="AI139" s="34">
        <f>VLOOKUP(A139,Input!$AC:$AD,2,FALSE)</f>
        <v>1146.99</v>
      </c>
      <c r="AJ139">
        <f t="shared" si="20"/>
        <v>0</v>
      </c>
    </row>
    <row r="140" spans="1:36" x14ac:dyDescent="0.25">
      <c r="A140" s="1">
        <f t="shared" si="16"/>
        <v>39639</v>
      </c>
      <c r="B140">
        <f>ROUND(VLOOKUP(A140,Input!$A:$B,2,FALSE),2)</f>
        <v>1990.78</v>
      </c>
      <c r="C140">
        <f>VLOOKUP(A140,Input!$E:$F,2,FALSE)</f>
        <v>2.3369</v>
      </c>
      <c r="D140" s="4">
        <f>_xlfn.IFNA(ROUND(VLOOKUP(A140,Input!$G:$H,2,FALSE),6)/100,D139)</f>
        <v>2.7881300000000001E-2</v>
      </c>
      <c r="F140">
        <f>VLOOKUP(A140,Input!$I:$J,2,FALSE)</f>
        <v>1254.5</v>
      </c>
      <c r="G140">
        <f>VLOOKUP(A140,Input!$K:$L,2,FALSE)</f>
        <v>1256.25</v>
      </c>
      <c r="H140">
        <f>VLOOKUP(A140,Input!$M:$N,2,FALSE)</f>
        <v>1.6</v>
      </c>
      <c r="I140" s="2">
        <f>VLOOKUP(A140,Input!$O:$Q,3,FALSE)</f>
        <v>39710</v>
      </c>
      <c r="J140" s="2">
        <f>VLOOKUP(A140,Input!S:U,3,FALSE)</f>
        <v>39801</v>
      </c>
      <c r="K140">
        <f t="shared" si="21"/>
        <v>6.9611521727033594E-3</v>
      </c>
      <c r="Q140">
        <f t="shared" si="17"/>
        <v>168.72700490813043</v>
      </c>
      <c r="AE140">
        <v>1E-3</v>
      </c>
      <c r="AF140">
        <f t="shared" si="15"/>
        <v>2.7381300000000001E-2</v>
      </c>
      <c r="AG140">
        <f t="shared" si="18"/>
        <v>0.14172723590013847</v>
      </c>
      <c r="AH140">
        <f t="shared" si="19"/>
        <v>1151.2644395257585</v>
      </c>
      <c r="AI140" s="34">
        <f>VLOOKUP(A140,Input!$AC:$AD,2,FALSE)</f>
        <v>1151.26</v>
      </c>
      <c r="AJ140">
        <f t="shared" si="20"/>
        <v>0</v>
      </c>
    </row>
    <row r="141" spans="1:36" x14ac:dyDescent="0.25">
      <c r="A141" s="1">
        <f t="shared" si="16"/>
        <v>39640</v>
      </c>
      <c r="B141">
        <f>ROUND(VLOOKUP(A141,Input!$A:$B,2,FALSE),2)</f>
        <v>1968.86</v>
      </c>
      <c r="C141">
        <f>VLOOKUP(A141,Input!$E:$F,2,FALSE)</f>
        <v>2.3647999999999998</v>
      </c>
      <c r="D141" s="4">
        <f>_xlfn.IFNA(ROUND(VLOOKUP(A141,Input!$G:$H,2,FALSE),6)/100,D140)</f>
        <v>2.7906300000000002E-2</v>
      </c>
      <c r="F141">
        <f>VLOOKUP(A141,Input!$I:$J,2,FALSE)</f>
        <v>1239.75</v>
      </c>
      <c r="G141">
        <f>VLOOKUP(A141,Input!$K:$L,2,FALSE)</f>
        <v>1241.5</v>
      </c>
      <c r="H141">
        <f>VLOOKUP(A141,Input!$M:$N,2,FALSE)</f>
        <v>1.65</v>
      </c>
      <c r="I141" s="2">
        <f>VLOOKUP(A141,Input!$O:$Q,3,FALSE)</f>
        <v>39710</v>
      </c>
      <c r="J141" s="2">
        <f>VLOOKUP(A141,Input!S:U,3,FALSE)</f>
        <v>39801</v>
      </c>
      <c r="K141">
        <f t="shared" si="21"/>
        <v>-1.1071826692380318E-2</v>
      </c>
      <c r="Q141">
        <f t="shared" si="17"/>
        <v>598.02443973865024</v>
      </c>
      <c r="AE141">
        <v>1E-3</v>
      </c>
      <c r="AF141">
        <f t="shared" si="15"/>
        <v>2.7406300000000001E-2</v>
      </c>
      <c r="AG141">
        <f t="shared" si="18"/>
        <v>9.9064284851452772E-2</v>
      </c>
      <c r="AH141">
        <f t="shared" si="19"/>
        <v>1149.3031232257795</v>
      </c>
      <c r="AI141" s="34">
        <f>VLOOKUP(A141,Input!$AC:$AD,2,FALSE)</f>
        <v>1149.3</v>
      </c>
      <c r="AJ141">
        <f t="shared" si="20"/>
        <v>0</v>
      </c>
    </row>
    <row r="142" spans="1:36" x14ac:dyDescent="0.25">
      <c r="A142" s="1">
        <f t="shared" si="16"/>
        <v>39643</v>
      </c>
      <c r="B142">
        <f>ROUND(VLOOKUP(A142,Input!$A:$B,2,FALSE),2)</f>
        <v>1951.08</v>
      </c>
      <c r="C142">
        <f>VLOOKUP(A142,Input!$E:$F,2,FALSE)</f>
        <v>2.3862999999999999</v>
      </c>
      <c r="D142" s="4">
        <f>_xlfn.IFNA(ROUND(VLOOKUP(A142,Input!$G:$H,2,FALSE),6)/100,D141)</f>
        <v>2.7906300000000002E-2</v>
      </c>
      <c r="F142">
        <f>VLOOKUP(A142,Input!$I:$J,2,FALSE)</f>
        <v>1228.25</v>
      </c>
      <c r="G142">
        <f>VLOOKUP(A142,Input!$K:$L,2,FALSE)</f>
        <v>1229.75</v>
      </c>
      <c r="H142">
        <f>VLOOKUP(A142,Input!$M:$N,2,FALSE)</f>
        <v>1.55</v>
      </c>
      <c r="I142" s="2">
        <f>VLOOKUP(A142,Input!$O:$Q,3,FALSE)</f>
        <v>39710</v>
      </c>
      <c r="J142" s="2">
        <f>VLOOKUP(A142,Input!S:U,3,FALSE)</f>
        <v>39801</v>
      </c>
      <c r="K142">
        <f t="shared" si="21"/>
        <v>-9.0716296335133628E-3</v>
      </c>
      <c r="Q142">
        <f t="shared" si="17"/>
        <v>902.33909519675831</v>
      </c>
      <c r="AE142">
        <v>1E-3</v>
      </c>
      <c r="AF142">
        <f t="shared" si="15"/>
        <v>2.7406300000000001E-2</v>
      </c>
      <c r="AG142">
        <f t="shared" si="18"/>
        <v>0.19852334579881487</v>
      </c>
      <c r="AH142">
        <f t="shared" si="19"/>
        <v>1143.7009532352922</v>
      </c>
      <c r="AI142" s="34">
        <f>VLOOKUP(A142,Input!$AC:$AD,2,FALSE)</f>
        <v>1143.7</v>
      </c>
      <c r="AJ142">
        <f t="shared" si="20"/>
        <v>0</v>
      </c>
    </row>
    <row r="143" spans="1:36" x14ac:dyDescent="0.25">
      <c r="A143" s="1">
        <f t="shared" si="16"/>
        <v>39644</v>
      </c>
      <c r="B143">
        <f>ROUND(VLOOKUP(A143,Input!$A:$B,2,FALSE),2)</f>
        <v>1929.85</v>
      </c>
      <c r="C143">
        <f>VLOOKUP(A143,Input!$E:$F,2,FALSE)</f>
        <v>2.4115000000000002</v>
      </c>
      <c r="D143" s="4">
        <f>_xlfn.IFNA(ROUND(VLOOKUP(A143,Input!$G:$H,2,FALSE),6)/100,D142)</f>
        <v>2.78938E-2</v>
      </c>
      <c r="F143">
        <f>VLOOKUP(A143,Input!$I:$J,2,FALSE)</f>
        <v>1211.5</v>
      </c>
      <c r="G143">
        <f>VLOOKUP(A143,Input!$K:$L,2,FALSE)</f>
        <v>1212.75</v>
      </c>
      <c r="H143">
        <f>VLOOKUP(A143,Input!$M:$N,2,FALSE)</f>
        <v>1.25</v>
      </c>
      <c r="I143" s="2">
        <f>VLOOKUP(A143,Input!$O:$Q,3,FALSE)</f>
        <v>39710</v>
      </c>
      <c r="J143" s="2">
        <f>VLOOKUP(A143,Input!S:U,3,FALSE)</f>
        <v>39801</v>
      </c>
      <c r="K143">
        <f t="shared" si="21"/>
        <v>-1.0940785724158429E-2</v>
      </c>
      <c r="Q143">
        <f t="shared" si="17"/>
        <v>985.41883733919087</v>
      </c>
      <c r="AE143">
        <v>1E-3</v>
      </c>
      <c r="AF143">
        <f t="shared" si="15"/>
        <v>2.7393799999999999E-2</v>
      </c>
      <c r="AG143">
        <f t="shared" si="18"/>
        <v>8.7273468448056168E-2</v>
      </c>
      <c r="AH143">
        <f t="shared" si="19"/>
        <v>1133.7942367766332</v>
      </c>
      <c r="AI143" s="34">
        <f>VLOOKUP(A143,Input!$AC:$AD,2,FALSE)</f>
        <v>1133.79</v>
      </c>
      <c r="AJ143">
        <f t="shared" si="20"/>
        <v>0</v>
      </c>
    </row>
    <row r="144" spans="1:36" x14ac:dyDescent="0.25">
      <c r="A144" s="1">
        <f t="shared" si="16"/>
        <v>39645</v>
      </c>
      <c r="B144">
        <f>ROUND(VLOOKUP(A144,Input!$A:$B,2,FALSE),2)</f>
        <v>1978.47</v>
      </c>
      <c r="C144">
        <f>VLOOKUP(A144,Input!$E:$F,2,FALSE)</f>
        <v>2.3540000000000001</v>
      </c>
      <c r="D144" s="4">
        <f>_xlfn.IFNA(ROUND(VLOOKUP(A144,Input!$G:$H,2,FALSE),6)/100,D143)</f>
        <v>2.785E-2</v>
      </c>
      <c r="F144">
        <f>VLOOKUP(A144,Input!$I:$J,2,FALSE)</f>
        <v>1241</v>
      </c>
      <c r="G144">
        <f>VLOOKUP(A144,Input!$K:$L,2,FALSE)</f>
        <v>1242.5</v>
      </c>
      <c r="H144">
        <f>VLOOKUP(A144,Input!$M:$N,2,FALSE)</f>
        <v>1.5</v>
      </c>
      <c r="I144" s="2">
        <f>VLOOKUP(A144,Input!$O:$Q,3,FALSE)</f>
        <v>39710</v>
      </c>
      <c r="J144" s="2">
        <f>VLOOKUP(A144,Input!S:U,3,FALSE)</f>
        <v>39801</v>
      </c>
      <c r="K144">
        <f t="shared" si="21"/>
        <v>2.4881539036939567E-2</v>
      </c>
      <c r="Q144">
        <f t="shared" si="17"/>
        <v>-425.04486761572815</v>
      </c>
      <c r="AE144">
        <v>1E-3</v>
      </c>
      <c r="AF144">
        <f t="shared" si="15"/>
        <v>2.6349999999999998E-2</v>
      </c>
      <c r="AG144">
        <f t="shared" si="18"/>
        <v>0.36204235549488106</v>
      </c>
      <c r="AH144">
        <f t="shared" si="19"/>
        <v>1158.2542725764592</v>
      </c>
      <c r="AI144" s="34">
        <f>VLOOKUP(A144,Input!$AC:$AD,2,FALSE)</f>
        <v>1158.25</v>
      </c>
      <c r="AJ144">
        <f t="shared" si="20"/>
        <v>0</v>
      </c>
    </row>
    <row r="145" spans="1:36" x14ac:dyDescent="0.25">
      <c r="A145" s="1">
        <f t="shared" si="16"/>
        <v>39646</v>
      </c>
      <c r="B145">
        <f>ROUND(VLOOKUP(A145,Input!$A:$B,2,FALSE),2)</f>
        <v>2002.3</v>
      </c>
      <c r="C145">
        <f>VLOOKUP(A145,Input!$E:$F,2,FALSE)</f>
        <v>2.3265000000000002</v>
      </c>
      <c r="D145" s="4">
        <f>_xlfn.IFNA(ROUND(VLOOKUP(A145,Input!$G:$H,2,FALSE),6)/100,D144)</f>
        <v>2.7862499999999998E-2</v>
      </c>
      <c r="F145">
        <f>VLOOKUP(A145,Input!$I:$J,2,FALSE)</f>
        <v>1253.5</v>
      </c>
      <c r="G145">
        <f>VLOOKUP(A145,Input!$K:$L,2,FALSE)</f>
        <v>1255</v>
      </c>
      <c r="H145">
        <f>VLOOKUP(A145,Input!$M:$N,2,FALSE)</f>
        <v>1.7</v>
      </c>
      <c r="I145" s="2">
        <f>VLOOKUP(A145,Input!$O:$Q,3,FALSE)</f>
        <v>39710</v>
      </c>
      <c r="J145" s="2">
        <f>VLOOKUP(A145,Input!S:U,3,FALSE)</f>
        <v>39801</v>
      </c>
      <c r="K145">
        <f t="shared" si="21"/>
        <v>1.1972701090358681E-2</v>
      </c>
      <c r="Q145">
        <f t="shared" si="17"/>
        <v>-1060.7549805924684</v>
      </c>
      <c r="AE145">
        <v>1E-3</v>
      </c>
      <c r="AF145">
        <f t="shared" si="15"/>
        <v>2.6362499999999997E-2</v>
      </c>
      <c r="AG145">
        <f t="shared" si="18"/>
        <v>9.5007195397486172E-2</v>
      </c>
      <c r="AH145">
        <f t="shared" si="19"/>
        <v>1153.0354715607712</v>
      </c>
      <c r="AI145" s="34">
        <f>VLOOKUP(A145,Input!$AC:$AD,2,FALSE)</f>
        <v>1153.04</v>
      </c>
      <c r="AJ145">
        <f t="shared" si="20"/>
        <v>0</v>
      </c>
    </row>
    <row r="146" spans="1:36" x14ac:dyDescent="0.25">
      <c r="A146" s="1">
        <f t="shared" si="16"/>
        <v>39647</v>
      </c>
      <c r="B146">
        <f>ROUND(VLOOKUP(A146,Input!$A:$B,2,FALSE),2)</f>
        <v>2002.88</v>
      </c>
      <c r="C146">
        <f>VLOOKUP(A146,Input!$E:$F,2,FALSE)</f>
        <v>2.3218999999999999</v>
      </c>
      <c r="D146" s="4">
        <f>_xlfn.IFNA(ROUND(VLOOKUP(A146,Input!$G:$H,2,FALSE),6)/100,D145)</f>
        <v>2.7906300000000002E-2</v>
      </c>
      <c r="F146">
        <f>VLOOKUP(A146,Input!$I:$J,2,FALSE)</f>
        <v>1260.5</v>
      </c>
      <c r="G146">
        <f>VLOOKUP(A146,Input!$K:$L,2,FALSE)</f>
        <v>1262.25</v>
      </c>
      <c r="H146">
        <f>VLOOKUP(A146,Input!$M:$N,2,FALSE)</f>
        <v>1.85</v>
      </c>
      <c r="I146" s="2">
        <f>VLOOKUP(A146,Input!$O:$Q,3,FALSE)</f>
        <v>39710</v>
      </c>
      <c r="J146" s="2">
        <f>VLOOKUP(A146,Input!S:U,3,FALSE)</f>
        <v>39801</v>
      </c>
      <c r="K146">
        <f t="shared" si="21"/>
        <v>2.8962493773286222E-4</v>
      </c>
      <c r="Q146">
        <f t="shared" si="17"/>
        <v>-875.14118615882535</v>
      </c>
      <c r="AE146">
        <v>1E-3</v>
      </c>
      <c r="AF146">
        <f t="shared" si="15"/>
        <v>2.6406300000000001E-2</v>
      </c>
      <c r="AG146">
        <f t="shared" si="18"/>
        <v>-4.0493991261785101E-2</v>
      </c>
      <c r="AH146">
        <f t="shared" si="19"/>
        <v>1152.7732284023173</v>
      </c>
      <c r="AI146" s="34">
        <f>VLOOKUP(A146,Input!$AC:$AD,2,FALSE)</f>
        <v>1152.77</v>
      </c>
      <c r="AJ146">
        <f t="shared" si="20"/>
        <v>0</v>
      </c>
    </row>
    <row r="147" spans="1:36" x14ac:dyDescent="0.25">
      <c r="A147" s="1">
        <f t="shared" si="16"/>
        <v>39650</v>
      </c>
      <c r="B147">
        <f>ROUND(VLOOKUP(A147,Input!$A:$B,2,FALSE),2)</f>
        <v>2001.86</v>
      </c>
      <c r="C147">
        <f>VLOOKUP(A147,Input!$E:$F,2,FALSE)</f>
        <v>2.3148</v>
      </c>
      <c r="D147" s="4">
        <f>_xlfn.IFNA(ROUND(VLOOKUP(A147,Input!$G:$H,2,FALSE),6)/100,D146)</f>
        <v>2.7993800000000003E-2</v>
      </c>
      <c r="F147">
        <f>VLOOKUP(A147,Input!$I:$J,2,FALSE)</f>
        <v>1261.5</v>
      </c>
      <c r="G147">
        <f>VLOOKUP(A147,Input!$K:$L,2,FALSE)</f>
        <v>1263.5</v>
      </c>
      <c r="H147">
        <f>VLOOKUP(A147,Input!$M:$N,2,FALSE)</f>
        <v>1.85</v>
      </c>
      <c r="I147" s="2">
        <f>VLOOKUP(A147,Input!$O:$Q,3,FALSE)</f>
        <v>39710</v>
      </c>
      <c r="J147" s="2">
        <f>VLOOKUP(A147,Input!S:U,3,FALSE)</f>
        <v>39801</v>
      </c>
      <c r="K147">
        <f t="shared" si="21"/>
        <v>-5.093963763222911E-4</v>
      </c>
      <c r="Q147">
        <f t="shared" si="17"/>
        <v>-549.39132262899329</v>
      </c>
      <c r="AE147">
        <v>1E-3</v>
      </c>
      <c r="AF147">
        <f t="shared" si="15"/>
        <v>2.6493800000000001E-2</v>
      </c>
      <c r="AG147">
        <f t="shared" si="18"/>
        <v>-0.1275161692063318</v>
      </c>
      <c r="AH147">
        <f t="shared" si="19"/>
        <v>1153.3431963946227</v>
      </c>
      <c r="AI147" s="34">
        <f>VLOOKUP(A147,Input!$AC:$AD,2,FALSE)</f>
        <v>1153.3399999999999</v>
      </c>
      <c r="AJ147">
        <f t="shared" si="20"/>
        <v>0</v>
      </c>
    </row>
    <row r="148" spans="1:36" x14ac:dyDescent="0.25">
      <c r="A148" s="1">
        <f t="shared" si="16"/>
        <v>39651</v>
      </c>
      <c r="B148">
        <f>ROUND(VLOOKUP(A148,Input!$A:$B,2,FALSE),2)</f>
        <v>2028.91</v>
      </c>
      <c r="C148">
        <f>VLOOKUP(A148,Input!$E:$F,2,FALSE)</f>
        <v>2.2841</v>
      </c>
      <c r="D148" s="4">
        <f>_xlfn.IFNA(ROUND(VLOOKUP(A148,Input!$G:$H,2,FALSE),6)/100,D147)</f>
        <v>2.7962500000000001E-2</v>
      </c>
      <c r="F148">
        <f>VLOOKUP(A148,Input!$I:$J,2,FALSE)</f>
        <v>1274.25</v>
      </c>
      <c r="G148">
        <f>VLOOKUP(A148,Input!$K:$L,2,FALSE)</f>
        <v>1276.25</v>
      </c>
      <c r="H148">
        <f>VLOOKUP(A148,Input!$M:$N,2,FALSE)</f>
        <v>2.0499999999999998</v>
      </c>
      <c r="I148" s="2">
        <f>VLOOKUP(A148,Input!$O:$Q,3,FALSE)</f>
        <v>39710</v>
      </c>
      <c r="J148" s="2">
        <f>VLOOKUP(A148,Input!S:U,3,FALSE)</f>
        <v>39801</v>
      </c>
      <c r="K148">
        <f t="shared" si="21"/>
        <v>1.3421954655984475E-2</v>
      </c>
      <c r="Q148">
        <f t="shared" si="17"/>
        <v>-746.34661052402328</v>
      </c>
      <c r="AE148">
        <v>1E-3</v>
      </c>
      <c r="AF148">
        <f t="shared" si="15"/>
        <v>2.64625E-2</v>
      </c>
      <c r="AG148">
        <f t="shared" si="18"/>
        <v>-2.5255091106392083E-3</v>
      </c>
      <c r="AH148">
        <f t="shared" si="19"/>
        <v>1145.9189118312738</v>
      </c>
      <c r="AI148" s="34">
        <f>VLOOKUP(A148,Input!$AC:$AD,2,FALSE)</f>
        <v>1145.92</v>
      </c>
      <c r="AJ148">
        <f t="shared" si="20"/>
        <v>0</v>
      </c>
    </row>
    <row r="149" spans="1:36" x14ac:dyDescent="0.25">
      <c r="A149" s="1">
        <f t="shared" si="16"/>
        <v>39652</v>
      </c>
      <c r="B149">
        <f>ROUND(VLOOKUP(A149,Input!$A:$B,2,FALSE),2)</f>
        <v>2037.15</v>
      </c>
      <c r="C149">
        <f>VLOOKUP(A149,Input!$E:$F,2,FALSE)</f>
        <v>2.2749000000000001</v>
      </c>
      <c r="D149" s="4">
        <f>_xlfn.IFNA(ROUND(VLOOKUP(A149,Input!$G:$H,2,FALSE),6)/100,D148)</f>
        <v>2.7999999999999997E-2</v>
      </c>
      <c r="F149">
        <f>VLOOKUP(A149,Input!$I:$J,2,FALSE)</f>
        <v>1282.5</v>
      </c>
      <c r="G149">
        <f>VLOOKUP(A149,Input!$K:$L,2,FALSE)</f>
        <v>1284.5</v>
      </c>
      <c r="H149">
        <f>VLOOKUP(A149,Input!$M:$N,2,FALSE)</f>
        <v>2.1</v>
      </c>
      <c r="I149" s="2">
        <f>VLOOKUP(A149,Input!$O:$Q,3,FALSE)</f>
        <v>39710</v>
      </c>
      <c r="J149" s="2">
        <f>VLOOKUP(A149,Input!S:U,3,FALSE)</f>
        <v>39801</v>
      </c>
      <c r="K149">
        <f t="shared" si="21"/>
        <v>4.0530692021880149E-3</v>
      </c>
      <c r="Q149">
        <f t="shared" si="17"/>
        <v>-638.83802432090465</v>
      </c>
      <c r="AE149">
        <v>1E-3</v>
      </c>
      <c r="AF149">
        <f t="shared" si="15"/>
        <v>2.6499999999999996E-2</v>
      </c>
      <c r="AG149">
        <f t="shared" si="18"/>
        <v>-3.2753714993918617E-2</v>
      </c>
      <c r="AH149">
        <f t="shared" si="19"/>
        <v>1142.9216207072618</v>
      </c>
      <c r="AI149" s="34">
        <f>VLOOKUP(A149,Input!$AC:$AD,2,FALSE)</f>
        <v>1142.92</v>
      </c>
      <c r="AJ149">
        <f t="shared" si="20"/>
        <v>0</v>
      </c>
    </row>
    <row r="150" spans="1:36" x14ac:dyDescent="0.25">
      <c r="A150" s="1">
        <f t="shared" si="16"/>
        <v>39653</v>
      </c>
      <c r="B150">
        <f>ROUND(VLOOKUP(A150,Input!$A:$B,2,FALSE),2)</f>
        <v>1990.09</v>
      </c>
      <c r="C150">
        <f>VLOOKUP(A150,Input!$E:$F,2,FALSE)</f>
        <v>2.3294999999999999</v>
      </c>
      <c r="D150" s="4">
        <f>_xlfn.IFNA(ROUND(VLOOKUP(A150,Input!$G:$H,2,FALSE),6)/100,D149)</f>
        <v>2.7949999999999999E-2</v>
      </c>
      <c r="F150">
        <f>VLOOKUP(A150,Input!$I:$J,2,FALSE)</f>
        <v>1253.75</v>
      </c>
      <c r="G150">
        <f>VLOOKUP(A150,Input!$K:$L,2,FALSE)</f>
        <v>1255.5</v>
      </c>
      <c r="H150">
        <f>VLOOKUP(A150,Input!$M:$N,2,FALSE)</f>
        <v>1.75</v>
      </c>
      <c r="I150" s="2">
        <f>VLOOKUP(A150,Input!$O:$Q,3,FALSE)</f>
        <v>39710</v>
      </c>
      <c r="J150" s="2">
        <f>VLOOKUP(A150,Input!S:U,3,FALSE)</f>
        <v>39801</v>
      </c>
      <c r="K150">
        <f t="shared" si="21"/>
        <v>-2.3371908391666359E-2</v>
      </c>
      <c r="Q150">
        <f t="shared" si="17"/>
        <v>628.53732202943809</v>
      </c>
      <c r="AE150">
        <v>1E-3</v>
      </c>
      <c r="AF150">
        <f t="shared" si="15"/>
        <v>2.7449999999999999E-2</v>
      </c>
      <c r="AG150">
        <f t="shared" si="18"/>
        <v>0.20349794571841787</v>
      </c>
      <c r="AH150">
        <f t="shared" si="19"/>
        <v>1157.4742358610911</v>
      </c>
      <c r="AI150" s="34">
        <f>VLOOKUP(A150,Input!$AC:$AD,2,FALSE)</f>
        <v>1157.47</v>
      </c>
      <c r="AJ150">
        <f t="shared" si="20"/>
        <v>0</v>
      </c>
    </row>
    <row r="151" spans="1:36" x14ac:dyDescent="0.25">
      <c r="A151" s="1">
        <f t="shared" si="16"/>
        <v>39654</v>
      </c>
      <c r="B151">
        <f>ROUND(VLOOKUP(A151,Input!$A:$B,2,FALSE),2)</f>
        <v>1998.41</v>
      </c>
      <c r="C151">
        <f>VLOOKUP(A151,Input!$E:$F,2,FALSE)</f>
        <v>2.3195999999999999</v>
      </c>
      <c r="D151" s="4">
        <f>_xlfn.IFNA(ROUND(VLOOKUP(A151,Input!$G:$H,2,FALSE),6)/100,D150)</f>
        <v>2.7931300000000003E-2</v>
      </c>
      <c r="F151">
        <f>VLOOKUP(A151,Input!$I:$J,2,FALSE)</f>
        <v>1253.75</v>
      </c>
      <c r="G151">
        <f>VLOOKUP(A151,Input!$K:$L,2,FALSE)</f>
        <v>1255.75</v>
      </c>
      <c r="H151">
        <f>VLOOKUP(A151,Input!$M:$N,2,FALSE)</f>
        <v>1.9</v>
      </c>
      <c r="I151" s="2">
        <f>VLOOKUP(A151,Input!$O:$Q,3,FALSE)</f>
        <v>39710</v>
      </c>
      <c r="J151" s="2">
        <f>VLOOKUP(A151,Input!S:U,3,FALSE)</f>
        <v>39801</v>
      </c>
      <c r="K151">
        <f t="shared" si="21"/>
        <v>4.1720005354751325E-3</v>
      </c>
      <c r="Q151">
        <f t="shared" si="17"/>
        <v>369.22999826946318</v>
      </c>
      <c r="AE151">
        <v>1E-3</v>
      </c>
      <c r="AF151">
        <f t="shared" si="15"/>
        <v>2.7431300000000002E-2</v>
      </c>
      <c r="AG151">
        <f t="shared" si="18"/>
        <v>0.1003129826947369</v>
      </c>
      <c r="AH151">
        <f t="shared" si="19"/>
        <v>1159.9974227072917</v>
      </c>
      <c r="AI151" s="34">
        <f>VLOOKUP(A151,Input!$AC:$AD,2,FALSE)</f>
        <v>1160</v>
      </c>
      <c r="AJ151">
        <f t="shared" si="20"/>
        <v>0</v>
      </c>
    </row>
    <row r="152" spans="1:36" x14ac:dyDescent="0.25">
      <c r="A152" s="1">
        <f t="shared" si="16"/>
        <v>39657</v>
      </c>
      <c r="B152">
        <f>ROUND(VLOOKUP(A152,Input!$A:$B,2,FALSE),2)</f>
        <v>1961.23</v>
      </c>
      <c r="C152">
        <f>VLOOKUP(A152,Input!$E:$F,2,FALSE)</f>
        <v>2.3635999999999999</v>
      </c>
      <c r="D152" s="4">
        <f>_xlfn.IFNA(ROUND(VLOOKUP(A152,Input!$G:$H,2,FALSE),6)/100,D151)</f>
        <v>2.7962500000000001E-2</v>
      </c>
      <c r="F152">
        <f>VLOOKUP(A152,Input!$I:$J,2,FALSE)</f>
        <v>1235</v>
      </c>
      <c r="G152">
        <f>VLOOKUP(A152,Input!$K:$L,2,FALSE)</f>
        <v>1236.75</v>
      </c>
      <c r="H152">
        <f>VLOOKUP(A152,Input!$M:$N,2,FALSE)</f>
        <v>1.75</v>
      </c>
      <c r="I152" s="2">
        <f>VLOOKUP(A152,Input!$O:$Q,3,FALSE)</f>
        <v>39710</v>
      </c>
      <c r="J152" s="2">
        <f>VLOOKUP(A152,Input!S:U,3,FALSE)</f>
        <v>39801</v>
      </c>
      <c r="K152">
        <f t="shared" si="21"/>
        <v>-1.878003694482434E-2</v>
      </c>
      <c r="Q152">
        <f t="shared" si="17"/>
        <v>1221.4180537889742</v>
      </c>
      <c r="AE152">
        <v>1E-3</v>
      </c>
      <c r="AF152">
        <f t="shared" si="15"/>
        <v>2.7462500000000001E-2</v>
      </c>
      <c r="AG152">
        <f t="shared" si="18"/>
        <v>0.25621532424226445</v>
      </c>
      <c r="AH152">
        <f t="shared" si="19"/>
        <v>1152.8743377976602</v>
      </c>
      <c r="AI152" s="34">
        <f>VLOOKUP(A152,Input!$AC:$AD,2,FALSE)</f>
        <v>1152.8699999999999</v>
      </c>
      <c r="AJ152">
        <f t="shared" si="20"/>
        <v>0</v>
      </c>
    </row>
    <row r="153" spans="1:36" x14ac:dyDescent="0.25">
      <c r="A153" s="1">
        <f t="shared" si="16"/>
        <v>39658</v>
      </c>
      <c r="B153">
        <f>ROUND(VLOOKUP(A153,Input!$A:$B,2,FALSE),2)</f>
        <v>2007.21</v>
      </c>
      <c r="C153">
        <f>VLOOKUP(A153,Input!$E:$F,2,FALSE)</f>
        <v>2.3033000000000001</v>
      </c>
      <c r="D153" s="4">
        <f>_xlfn.IFNA(ROUND(VLOOKUP(A153,Input!$G:$H,2,FALSE),6)/100,D152)</f>
        <v>2.7987500000000002E-2</v>
      </c>
      <c r="F153">
        <f>VLOOKUP(A153,Input!$I:$J,2,FALSE)</f>
        <v>1261.75</v>
      </c>
      <c r="G153">
        <f>VLOOKUP(A153,Input!$K:$L,2,FALSE)</f>
        <v>1263.5</v>
      </c>
      <c r="H153">
        <f>VLOOKUP(A153,Input!$M:$N,2,FALSE)</f>
        <v>1.8</v>
      </c>
      <c r="I153" s="2">
        <f>VLOOKUP(A153,Input!$O:$Q,3,FALSE)</f>
        <v>39710</v>
      </c>
      <c r="J153" s="2">
        <f>VLOOKUP(A153,Input!S:U,3,FALSE)</f>
        <v>39801</v>
      </c>
      <c r="K153">
        <f t="shared" si="21"/>
        <v>2.3173870687198186E-2</v>
      </c>
      <c r="Q153">
        <f t="shared" si="17"/>
        <v>-245.87886620253556</v>
      </c>
      <c r="AE153">
        <v>1E-3</v>
      </c>
      <c r="AF153">
        <f t="shared" si="15"/>
        <v>2.6487500000000001E-2</v>
      </c>
      <c r="AG153">
        <f t="shared" si="18"/>
        <v>0.39236202099450895</v>
      </c>
      <c r="AH153">
        <f t="shared" si="19"/>
        <v>1181.1131382075441</v>
      </c>
      <c r="AI153" s="34">
        <f>VLOOKUP(A153,Input!$AC:$AD,2,FALSE)</f>
        <v>1181.1099999999999</v>
      </c>
      <c r="AJ153">
        <f t="shared" si="20"/>
        <v>0</v>
      </c>
    </row>
    <row r="154" spans="1:36" x14ac:dyDescent="0.25">
      <c r="A154" s="1">
        <f t="shared" si="16"/>
        <v>39659</v>
      </c>
      <c r="B154">
        <f>ROUND(VLOOKUP(A154,Input!$A:$B,2,FALSE),2)</f>
        <v>2040.81</v>
      </c>
      <c r="C154">
        <f>VLOOKUP(A154,Input!$E:$F,2,FALSE)</f>
        <v>2.2698</v>
      </c>
      <c r="D154" s="4">
        <f>_xlfn.IFNA(ROUND(VLOOKUP(A154,Input!$G:$H,2,FALSE),6)/100,D153)</f>
        <v>2.8006299999999998E-2</v>
      </c>
      <c r="F154">
        <f>VLOOKUP(A154,Input!$I:$J,2,FALSE)</f>
        <v>1284.75</v>
      </c>
      <c r="G154">
        <f>VLOOKUP(A154,Input!$K:$L,2,FALSE)</f>
        <v>1286.5</v>
      </c>
      <c r="H154">
        <f>VLOOKUP(A154,Input!$M:$N,2,FALSE)</f>
        <v>1.7</v>
      </c>
      <c r="I154" s="2">
        <f>VLOOKUP(A154,Input!$O:$Q,3,FALSE)</f>
        <v>39710</v>
      </c>
      <c r="J154" s="2">
        <f>VLOOKUP(A154,Input!S:U,3,FALSE)</f>
        <v>39801</v>
      </c>
      <c r="K154">
        <f t="shared" si="21"/>
        <v>1.6601089750427043E-2</v>
      </c>
      <c r="Q154">
        <f t="shared" si="17"/>
        <v>-1211.0885814843389</v>
      </c>
      <c r="AE154">
        <v>1E-3</v>
      </c>
      <c r="AF154">
        <f t="shared" si="15"/>
        <v>2.6506299999999997E-2</v>
      </c>
      <c r="AG154">
        <f t="shared" si="18"/>
        <v>0.17412787857003573</v>
      </c>
      <c r="AH154">
        <f t="shared" si="19"/>
        <v>1176.8199450861894</v>
      </c>
      <c r="AI154" s="34">
        <f>VLOOKUP(A154,Input!$AC:$AD,2,FALSE)</f>
        <v>1176.82</v>
      </c>
      <c r="AJ154">
        <f t="shared" si="20"/>
        <v>0</v>
      </c>
    </row>
    <row r="155" spans="1:36" x14ac:dyDescent="0.25">
      <c r="A155" s="1">
        <f t="shared" si="16"/>
        <v>39660</v>
      </c>
      <c r="B155">
        <f>ROUND(VLOOKUP(A155,Input!$A:$B,2,FALSE),2)</f>
        <v>2014.39</v>
      </c>
      <c r="C155">
        <f>VLOOKUP(A155,Input!$E:$F,2,FALSE)</f>
        <v>2.2894999999999999</v>
      </c>
      <c r="D155" s="4">
        <f>_xlfn.IFNA(ROUND(VLOOKUP(A155,Input!$G:$H,2,FALSE),6)/100,D154)</f>
        <v>2.7912499999999996E-2</v>
      </c>
      <c r="F155">
        <f>VLOOKUP(A155,Input!$I:$J,2,FALSE)</f>
        <v>1267</v>
      </c>
      <c r="G155">
        <f>VLOOKUP(A155,Input!$K:$L,2,FALSE)</f>
        <v>1268.5</v>
      </c>
      <c r="H155">
        <f>VLOOKUP(A155,Input!$M:$N,2,FALSE)</f>
        <v>1.6</v>
      </c>
      <c r="I155" s="2">
        <f>VLOOKUP(A155,Input!$O:$Q,3,FALSE)</f>
        <v>39710</v>
      </c>
      <c r="J155" s="2">
        <f>VLOOKUP(A155,Input!S:U,3,FALSE)</f>
        <v>39801</v>
      </c>
      <c r="K155">
        <f t="shared" si="21"/>
        <v>-1.303036783438305E-2</v>
      </c>
      <c r="Q155">
        <f t="shared" si="17"/>
        <v>-297.14117961120689</v>
      </c>
      <c r="AE155">
        <v>1E-3</v>
      </c>
      <c r="AF155">
        <f t="shared" si="15"/>
        <v>2.6412499999999995E-2</v>
      </c>
      <c r="AG155">
        <f t="shared" si="18"/>
        <v>9.0482998355066152E-2</v>
      </c>
      <c r="AH155">
        <f t="shared" si="19"/>
        <v>1192.4080761633581</v>
      </c>
      <c r="AI155" s="34">
        <f>VLOOKUP(A155,Input!$AC:$AD,2,FALSE)</f>
        <v>1192.4100000000001</v>
      </c>
      <c r="AJ155">
        <f t="shared" si="20"/>
        <v>0</v>
      </c>
    </row>
    <row r="156" spans="1:36" x14ac:dyDescent="0.25">
      <c r="A156" s="1">
        <f t="shared" si="16"/>
        <v>39661</v>
      </c>
      <c r="B156">
        <f>ROUND(VLOOKUP(A156,Input!$A:$B,2,FALSE),2)</f>
        <v>2003.16</v>
      </c>
      <c r="C156">
        <f>VLOOKUP(A156,Input!$E:$F,2,FALSE)</f>
        <v>2.3010999999999999</v>
      </c>
      <c r="D156" s="4">
        <f>_xlfn.IFNA(ROUND(VLOOKUP(A156,Input!$G:$H,2,FALSE),6)/100,D155)</f>
        <v>2.7943799999999998E-2</v>
      </c>
      <c r="F156">
        <f>VLOOKUP(A156,Input!$I:$J,2,FALSE)</f>
        <v>1260.25</v>
      </c>
      <c r="G156">
        <f>VLOOKUP(A156,Input!$K:$L,2,FALSE)</f>
        <v>1262</v>
      </c>
      <c r="H156">
        <f>VLOOKUP(A156,Input!$M:$N,2,FALSE)</f>
        <v>1.6</v>
      </c>
      <c r="I156" s="2">
        <f>VLOOKUP(A156,Input!$O:$Q,3,FALSE)</f>
        <v>39710</v>
      </c>
      <c r="J156" s="2">
        <f>VLOOKUP(A156,Input!S:U,3,FALSE)</f>
        <v>39801</v>
      </c>
      <c r="K156">
        <f t="shared" si="21"/>
        <v>-5.5904863651166413E-3</v>
      </c>
      <c r="Q156">
        <f t="shared" si="17"/>
        <v>60.538543426535931</v>
      </c>
      <c r="AE156">
        <v>1E-3</v>
      </c>
      <c r="AF156">
        <f t="shared" si="15"/>
        <v>2.7443799999999997E-2</v>
      </c>
      <c r="AG156">
        <f t="shared" si="18"/>
        <v>4.9403968234514081E-2</v>
      </c>
      <c r="AH156">
        <f t="shared" si="19"/>
        <v>1194.0171250291464</v>
      </c>
      <c r="AI156" s="34">
        <f>VLOOKUP(A156,Input!$AC:$AD,2,FALSE)</f>
        <v>1194.02</v>
      </c>
      <c r="AJ156">
        <f t="shared" si="20"/>
        <v>0</v>
      </c>
    </row>
    <row r="157" spans="1:36" x14ac:dyDescent="0.25">
      <c r="A157" s="1">
        <f t="shared" si="16"/>
        <v>39664</v>
      </c>
      <c r="B157">
        <f>ROUND(VLOOKUP(A157,Input!$A:$B,2,FALSE),2)</f>
        <v>1985.23</v>
      </c>
      <c r="C157">
        <f>VLOOKUP(A157,Input!$E:$F,2,FALSE)</f>
        <v>2.3220999999999998</v>
      </c>
      <c r="D157" s="4">
        <f>_xlfn.IFNA(ROUND(VLOOKUP(A157,Input!$G:$H,2,FALSE),6)/100,D156)</f>
        <v>2.7981300000000001E-2</v>
      </c>
      <c r="F157">
        <f>VLOOKUP(A157,Input!$I:$J,2,FALSE)</f>
        <v>1248.75</v>
      </c>
      <c r="G157">
        <f>VLOOKUP(A157,Input!$K:$L,2,FALSE)</f>
        <v>1250.25</v>
      </c>
      <c r="H157">
        <f>VLOOKUP(A157,Input!$M:$N,2,FALSE)</f>
        <v>1.6</v>
      </c>
      <c r="I157" s="2">
        <f>VLOOKUP(A157,Input!$O:$Q,3,FALSE)</f>
        <v>39710</v>
      </c>
      <c r="J157" s="2">
        <f>VLOOKUP(A157,Input!S:U,3,FALSE)</f>
        <v>39801</v>
      </c>
      <c r="K157">
        <f t="shared" si="21"/>
        <v>-8.991157228670164E-3</v>
      </c>
      <c r="Q157">
        <f t="shared" si="17"/>
        <v>742.62771414229462</v>
      </c>
      <c r="AE157">
        <v>1E-3</v>
      </c>
      <c r="AF157">
        <f t="shared" si="15"/>
        <v>2.74813E-2</v>
      </c>
      <c r="AG157">
        <f t="shared" si="18"/>
        <v>0.1503712725040765</v>
      </c>
      <c r="AH157">
        <f t="shared" si="19"/>
        <v>1193.3277568432541</v>
      </c>
      <c r="AI157" s="34">
        <f>VLOOKUP(A157,Input!$AC:$AD,2,FALSE)</f>
        <v>1193.33</v>
      </c>
      <c r="AJ157">
        <f t="shared" si="20"/>
        <v>0</v>
      </c>
    </row>
    <row r="158" spans="1:36" x14ac:dyDescent="0.25">
      <c r="A158" s="1">
        <f t="shared" si="16"/>
        <v>39665</v>
      </c>
      <c r="B158">
        <f>ROUND(VLOOKUP(A158,Input!$A:$B,2,FALSE),2)</f>
        <v>2042.44</v>
      </c>
      <c r="C158">
        <f>VLOOKUP(A158,Input!$E:$F,2,FALSE)</f>
        <v>2.2587999999999999</v>
      </c>
      <c r="D158" s="4">
        <f>_xlfn.IFNA(ROUND(VLOOKUP(A158,Input!$G:$H,2,FALSE),6)/100,D157)</f>
        <v>2.80188E-2</v>
      </c>
      <c r="F158">
        <f>VLOOKUP(A158,Input!$I:$J,2,FALSE)</f>
        <v>1283</v>
      </c>
      <c r="G158">
        <f>VLOOKUP(A158,Input!$K:$L,2,FALSE)</f>
        <v>1284.5</v>
      </c>
      <c r="H158">
        <f>VLOOKUP(A158,Input!$M:$N,2,FALSE)</f>
        <v>1.75</v>
      </c>
      <c r="I158" s="2">
        <f>VLOOKUP(A158,Input!$O:$Q,3,FALSE)</f>
        <v>39710</v>
      </c>
      <c r="J158" s="2">
        <f>VLOOKUP(A158,Input!S:U,3,FALSE)</f>
        <v>39801</v>
      </c>
      <c r="K158">
        <f t="shared" si="21"/>
        <v>2.8410395111061033E-2</v>
      </c>
      <c r="Q158">
        <f t="shared" si="17"/>
        <v>-745.31395088168188</v>
      </c>
      <c r="AE158">
        <v>1E-3</v>
      </c>
      <c r="AF158">
        <f t="shared" si="15"/>
        <v>2.6518799999999999E-2</v>
      </c>
      <c r="AG158">
        <f t="shared" si="18"/>
        <v>0.35855844586106578</v>
      </c>
      <c r="AH158">
        <f t="shared" si="19"/>
        <v>1214.3723530485656</v>
      </c>
      <c r="AI158" s="34">
        <f>VLOOKUP(A158,Input!$AC:$AD,2,FALSE)</f>
        <v>1214.3699999999999</v>
      </c>
      <c r="AJ158">
        <f t="shared" si="20"/>
        <v>0</v>
      </c>
    </row>
    <row r="159" spans="1:36" x14ac:dyDescent="0.25">
      <c r="A159" s="1">
        <f t="shared" si="16"/>
        <v>39666</v>
      </c>
      <c r="B159">
        <f>ROUND(VLOOKUP(A159,Input!$A:$B,2,FALSE),2)</f>
        <v>2050.23</v>
      </c>
      <c r="C159">
        <f>VLOOKUP(A159,Input!$E:$F,2,FALSE)</f>
        <v>2.2565</v>
      </c>
      <c r="D159" s="4">
        <f>_xlfn.IFNA(ROUND(VLOOKUP(A159,Input!$G:$H,2,FALSE),6)/100,D158)</f>
        <v>2.8025000000000001E-2</v>
      </c>
      <c r="F159">
        <f>VLOOKUP(A159,Input!$I:$J,2,FALSE)</f>
        <v>1287.75</v>
      </c>
      <c r="G159">
        <f>VLOOKUP(A159,Input!$K:$L,2,FALSE)</f>
        <v>1289.5</v>
      </c>
      <c r="H159">
        <f>VLOOKUP(A159,Input!$M:$N,2,FALSE)</f>
        <v>1.75</v>
      </c>
      <c r="I159" s="2">
        <f>VLOOKUP(A159,Input!$O:$Q,3,FALSE)</f>
        <v>39710</v>
      </c>
      <c r="J159" s="2">
        <f>VLOOKUP(A159,Input!S:U,3,FALSE)</f>
        <v>39801</v>
      </c>
      <c r="K159">
        <f t="shared" si="21"/>
        <v>3.8068104233152443E-3</v>
      </c>
      <c r="Q159">
        <f t="shared" si="17"/>
        <v>-933.67778808948322</v>
      </c>
      <c r="AE159">
        <v>1E-3</v>
      </c>
      <c r="AF159">
        <f t="shared" si="15"/>
        <v>2.6525E-2</v>
      </c>
      <c r="AG159">
        <f t="shared" si="18"/>
        <v>-1.7798077809958089E-2</v>
      </c>
      <c r="AH159">
        <f t="shared" si="19"/>
        <v>1211.5451218291228</v>
      </c>
      <c r="AI159" s="34">
        <f>VLOOKUP(A159,Input!$AC:$AD,2,FALSE)</f>
        <v>1211.55</v>
      </c>
      <c r="AJ159">
        <f t="shared" si="20"/>
        <v>0</v>
      </c>
    </row>
    <row r="160" spans="1:36" x14ac:dyDescent="0.25">
      <c r="A160" s="1">
        <f t="shared" si="16"/>
        <v>39667</v>
      </c>
      <c r="B160">
        <f>ROUND(VLOOKUP(A160,Input!$A:$B,2,FALSE),2)</f>
        <v>2013.66</v>
      </c>
      <c r="C160">
        <f>VLOOKUP(A160,Input!$E:$F,2,FALSE)</f>
        <v>2.2997999999999998</v>
      </c>
      <c r="D160" s="4">
        <f>_xlfn.IFNA(ROUND(VLOOKUP(A160,Input!$G:$H,2,FALSE),6)/100,D159)</f>
        <v>2.8025000000000001E-2</v>
      </c>
      <c r="F160">
        <f>VLOOKUP(A160,Input!$I:$J,2,FALSE)</f>
        <v>1268</v>
      </c>
      <c r="G160">
        <f>VLOOKUP(A160,Input!$K:$L,2,FALSE)</f>
        <v>1269.5</v>
      </c>
      <c r="H160">
        <f>VLOOKUP(A160,Input!$M:$N,2,FALSE)</f>
        <v>1.6</v>
      </c>
      <c r="I160" s="2">
        <f>VLOOKUP(A160,Input!$O:$Q,3,FALSE)</f>
        <v>39710</v>
      </c>
      <c r="J160" s="2">
        <f>VLOOKUP(A160,Input!S:U,3,FALSE)</f>
        <v>39801</v>
      </c>
      <c r="K160">
        <f t="shared" si="21"/>
        <v>-1.7998020205999297E-2</v>
      </c>
      <c r="Q160">
        <f t="shared" si="17"/>
        <v>154.37528006260291</v>
      </c>
      <c r="AE160">
        <v>1E-3</v>
      </c>
      <c r="AF160">
        <f t="shared" si="15"/>
        <v>2.7525000000000001E-2</v>
      </c>
      <c r="AG160">
        <f t="shared" si="18"/>
        <v>0.14548590902746808</v>
      </c>
      <c r="AH160">
        <f t="shared" si="19"/>
        <v>1228.0585464241412</v>
      </c>
      <c r="AI160" s="34">
        <f>VLOOKUP(A160,Input!$AC:$AD,2,FALSE)</f>
        <v>1228.06</v>
      </c>
      <c r="AJ160">
        <f t="shared" si="20"/>
        <v>0</v>
      </c>
    </row>
    <row r="161" spans="1:36" x14ac:dyDescent="0.25">
      <c r="A161" s="1">
        <f t="shared" si="16"/>
        <v>39668</v>
      </c>
      <c r="B161">
        <f>ROUND(VLOOKUP(A161,Input!$A:$B,2,FALSE),2)</f>
        <v>2061.77</v>
      </c>
      <c r="C161">
        <f>VLOOKUP(A161,Input!$E:$F,2,FALSE)</f>
        <v>2.2462</v>
      </c>
      <c r="D161" s="4">
        <f>_xlfn.IFNA(ROUND(VLOOKUP(A161,Input!$G:$H,2,FALSE),6)/100,D160)</f>
        <v>2.80375E-2</v>
      </c>
      <c r="F161">
        <f>VLOOKUP(A161,Input!$I:$J,2,FALSE)</f>
        <v>1292.25</v>
      </c>
      <c r="G161">
        <f>VLOOKUP(A161,Input!$K:$L,2,FALSE)</f>
        <v>1294</v>
      </c>
      <c r="H161">
        <f>VLOOKUP(A161,Input!$M:$N,2,FALSE)</f>
        <v>1.75</v>
      </c>
      <c r="I161" s="2">
        <f>VLOOKUP(A161,Input!$O:$Q,3,FALSE)</f>
        <v>39710</v>
      </c>
      <c r="J161" s="2">
        <f>VLOOKUP(A161,Input!S:U,3,FALSE)</f>
        <v>39801</v>
      </c>
      <c r="K161">
        <f t="shared" si="21"/>
        <v>2.3610875408561906E-2</v>
      </c>
      <c r="Q161">
        <f t="shared" si="17"/>
        <v>-939.13882411447184</v>
      </c>
      <c r="AE161">
        <v>1E-3</v>
      </c>
      <c r="AF161">
        <f t="shared" si="15"/>
        <v>2.6537499999999999E-2</v>
      </c>
      <c r="AG161">
        <f t="shared" si="18"/>
        <v>0.23124375870293865</v>
      </c>
      <c r="AH161">
        <f t="shared" si="19"/>
        <v>1231.5170624716495</v>
      </c>
      <c r="AI161" s="34">
        <f>VLOOKUP(A161,Input!$AC:$AD,2,FALSE)</f>
        <v>1231.52</v>
      </c>
      <c r="AJ161">
        <f t="shared" si="20"/>
        <v>0</v>
      </c>
    </row>
    <row r="162" spans="1:36" x14ac:dyDescent="0.25">
      <c r="A162" s="1">
        <f t="shared" si="16"/>
        <v>39671</v>
      </c>
      <c r="B162">
        <f>ROUND(VLOOKUP(A162,Input!$A:$B,2,FALSE),2)</f>
        <v>2076.59</v>
      </c>
      <c r="C162">
        <f>VLOOKUP(A162,Input!$E:$F,2,FALSE)</f>
        <v>2.2334000000000001</v>
      </c>
      <c r="D162" s="4">
        <f>_xlfn.IFNA(ROUND(VLOOKUP(A162,Input!$G:$H,2,FALSE),6)/100,D161)</f>
        <v>2.80375E-2</v>
      </c>
      <c r="F162">
        <f>VLOOKUP(A162,Input!$I:$J,2,FALSE)</f>
        <v>1305</v>
      </c>
      <c r="G162">
        <f>VLOOKUP(A162,Input!$K:$L,2,FALSE)</f>
        <v>1307</v>
      </c>
      <c r="H162">
        <f>VLOOKUP(A162,Input!$M:$N,2,FALSE)</f>
        <v>1.75</v>
      </c>
      <c r="I162" s="2">
        <f>VLOOKUP(A162,Input!$O:$Q,3,FALSE)</f>
        <v>39710</v>
      </c>
      <c r="J162" s="2">
        <f>VLOOKUP(A162,Input!S:U,3,FALSE)</f>
        <v>39801</v>
      </c>
      <c r="K162">
        <f t="shared" si="21"/>
        <v>7.1622881302906083E-3</v>
      </c>
      <c r="Q162">
        <f t="shared" si="17"/>
        <v>-828.71921972885059</v>
      </c>
      <c r="AE162">
        <v>1E-3</v>
      </c>
      <c r="AF162">
        <f t="shared" si="15"/>
        <v>2.6537499999999999E-2</v>
      </c>
      <c r="AG162">
        <f t="shared" si="18"/>
        <v>-0.18425261127524706</v>
      </c>
      <c r="AH162">
        <f t="shared" si="19"/>
        <v>1224.9537240007237</v>
      </c>
      <c r="AI162" s="34">
        <f>VLOOKUP(A162,Input!$AC:$AD,2,FALSE)</f>
        <v>1224.95</v>
      </c>
      <c r="AJ162">
        <f t="shared" si="20"/>
        <v>0</v>
      </c>
    </row>
    <row r="163" spans="1:36" x14ac:dyDescent="0.25">
      <c r="A163" s="1">
        <f t="shared" si="16"/>
        <v>39672</v>
      </c>
      <c r="B163">
        <f>ROUND(VLOOKUP(A163,Input!$A:$B,2,FALSE),2)</f>
        <v>2051.66</v>
      </c>
      <c r="C163">
        <f>VLOOKUP(A163,Input!$E:$F,2,FALSE)</f>
        <v>2.2606000000000002</v>
      </c>
      <c r="D163" s="4">
        <f>_xlfn.IFNA(ROUND(VLOOKUP(A163,Input!$G:$H,2,FALSE),6)/100,D162)</f>
        <v>2.8043800000000001E-2</v>
      </c>
      <c r="F163">
        <f>VLOOKUP(A163,Input!$I:$J,2,FALSE)</f>
        <v>1291.5</v>
      </c>
      <c r="G163">
        <f>VLOOKUP(A163,Input!$K:$L,2,FALSE)</f>
        <v>1293</v>
      </c>
      <c r="H163">
        <f>VLOOKUP(A163,Input!$M:$N,2,FALSE)</f>
        <v>1.65</v>
      </c>
      <c r="I163" s="2">
        <f>VLOOKUP(A163,Input!$O:$Q,3,FALSE)</f>
        <v>39710</v>
      </c>
      <c r="J163" s="2">
        <f>VLOOKUP(A163,Input!S:U,3,FALSE)</f>
        <v>39801</v>
      </c>
      <c r="K163">
        <f t="shared" si="21"/>
        <v>-1.2077903739430613E-2</v>
      </c>
      <c r="Q163">
        <f t="shared" si="17"/>
        <v>-29.3863953903663</v>
      </c>
      <c r="AE163">
        <v>1E-3</v>
      </c>
      <c r="AF163">
        <f t="shared" si="15"/>
        <v>2.6543799999999999E-2</v>
      </c>
      <c r="AG163">
        <f t="shared" si="18"/>
        <v>9.6787499674176353E-2</v>
      </c>
      <c r="AH163">
        <f t="shared" si="19"/>
        <v>1234.8022010574512</v>
      </c>
      <c r="AI163" s="34">
        <f>VLOOKUP(A163,Input!$AC:$AD,2,FALSE)</f>
        <v>1234.8</v>
      </c>
      <c r="AJ163">
        <f t="shared" si="20"/>
        <v>0</v>
      </c>
    </row>
    <row r="164" spans="1:36" x14ac:dyDescent="0.25">
      <c r="A164" s="1">
        <f t="shared" si="16"/>
        <v>39673</v>
      </c>
      <c r="B164">
        <f>ROUND(VLOOKUP(A164,Input!$A:$B,2,FALSE),2)</f>
        <v>2046.35</v>
      </c>
      <c r="C164">
        <f>VLOOKUP(A164,Input!$E:$F,2,FALSE)</f>
        <v>2.2694000000000001</v>
      </c>
      <c r="D164" s="4">
        <f>_xlfn.IFNA(ROUND(VLOOKUP(A164,Input!$G:$H,2,FALSE),6)/100,D163)</f>
        <v>2.8043800000000001E-2</v>
      </c>
      <c r="F164">
        <f>VLOOKUP(A164,Input!$I:$J,2,FALSE)</f>
        <v>1284.5</v>
      </c>
      <c r="G164">
        <f>VLOOKUP(A164,Input!$K:$L,2,FALSE)</f>
        <v>1286.25</v>
      </c>
      <c r="H164">
        <f>VLOOKUP(A164,Input!$M:$N,2,FALSE)</f>
        <v>1.6</v>
      </c>
      <c r="I164" s="2">
        <f>VLOOKUP(A164,Input!$O:$Q,3,FALSE)</f>
        <v>39710</v>
      </c>
      <c r="J164" s="2">
        <f>VLOOKUP(A164,Input!S:U,3,FALSE)</f>
        <v>39801</v>
      </c>
      <c r="K164">
        <f t="shared" si="21"/>
        <v>-2.5915031792408368E-3</v>
      </c>
      <c r="Q164">
        <f t="shared" si="17"/>
        <v>106.98662464756408</v>
      </c>
      <c r="AE164">
        <v>1E-3</v>
      </c>
      <c r="AF164">
        <f t="shared" si="15"/>
        <v>2.75438E-2</v>
      </c>
      <c r="AG164">
        <f t="shared" si="18"/>
        <v>2.50926521777011E-2</v>
      </c>
      <c r="AH164">
        <f t="shared" si="19"/>
        <v>1234.8509636922083</v>
      </c>
      <c r="AI164" s="34">
        <f>VLOOKUP(A164,Input!$AC:$AD,2,FALSE)</f>
        <v>1234.8499999999999</v>
      </c>
      <c r="AJ164">
        <f t="shared" si="20"/>
        <v>0</v>
      </c>
    </row>
    <row r="165" spans="1:36" x14ac:dyDescent="0.25">
      <c r="A165" s="1">
        <f t="shared" si="16"/>
        <v>39674</v>
      </c>
      <c r="B165">
        <f>ROUND(VLOOKUP(A165,Input!$A:$B,2,FALSE),2)</f>
        <v>2057.7199999999998</v>
      </c>
      <c r="C165">
        <f>VLOOKUP(A165,Input!$E:$F,2,FALSE)</f>
        <v>2.254</v>
      </c>
      <c r="D165" s="4">
        <f>_xlfn.IFNA(ROUND(VLOOKUP(A165,Input!$G:$H,2,FALSE),6)/100,D164)</f>
        <v>2.8068800000000001E-2</v>
      </c>
      <c r="F165">
        <f>VLOOKUP(A165,Input!$I:$J,2,FALSE)</f>
        <v>1293.75</v>
      </c>
      <c r="G165">
        <f>VLOOKUP(A165,Input!$K:$L,2,FALSE)</f>
        <v>1295.5</v>
      </c>
      <c r="H165">
        <f>VLOOKUP(A165,Input!$M:$N,2,FALSE)</f>
        <v>1.65</v>
      </c>
      <c r="I165" s="2">
        <f>VLOOKUP(A165,Input!$O:$Q,3,FALSE)</f>
        <v>39710</v>
      </c>
      <c r="J165" s="2">
        <f>VLOOKUP(A165,Input!S:U,3,FALSE)</f>
        <v>39801</v>
      </c>
      <c r="K165">
        <f t="shared" si="21"/>
        <v>5.5408553407988595E-3</v>
      </c>
      <c r="Q165">
        <f t="shared" si="17"/>
        <v>32.163021099369857</v>
      </c>
      <c r="AE165">
        <v>1E-3</v>
      </c>
      <c r="AF165">
        <f t="shared" si="15"/>
        <v>2.7568800000000001E-2</v>
      </c>
      <c r="AG165">
        <f t="shared" si="18"/>
        <v>2.3269215348513929E-2</v>
      </c>
      <c r="AH165">
        <f t="shared" si="19"/>
        <v>1235.4211735350327</v>
      </c>
      <c r="AI165" s="34">
        <f>VLOOKUP(A165,Input!$AC:$AD,2,FALSE)</f>
        <v>1235.42</v>
      </c>
      <c r="AJ165">
        <f t="shared" si="20"/>
        <v>0</v>
      </c>
    </row>
    <row r="166" spans="1:36" x14ac:dyDescent="0.25">
      <c r="A166" s="1">
        <f t="shared" si="16"/>
        <v>39675</v>
      </c>
      <c r="B166">
        <f>ROUND(VLOOKUP(A166,Input!$A:$B,2,FALSE),2)</f>
        <v>2066.36</v>
      </c>
      <c r="C166">
        <f>VLOOKUP(A166,Input!$E:$F,2,FALSE)</f>
        <v>2.2461000000000002</v>
      </c>
      <c r="D166" s="4">
        <f>_xlfn.IFNA(ROUND(VLOOKUP(A166,Input!$G:$H,2,FALSE),6)/100,D165)</f>
        <v>2.8087499999999998E-2</v>
      </c>
      <c r="F166">
        <f>VLOOKUP(A166,Input!$I:$J,2,FALSE)</f>
        <v>1299.75</v>
      </c>
      <c r="G166">
        <f>VLOOKUP(A166,Input!$K:$L,2,FALSE)</f>
        <v>1301.5</v>
      </c>
      <c r="H166">
        <f>VLOOKUP(A166,Input!$M:$N,2,FALSE)</f>
        <v>1.6</v>
      </c>
      <c r="I166" s="2">
        <f>VLOOKUP(A166,Input!$O:$Q,3,FALSE)</f>
        <v>39710</v>
      </c>
      <c r="J166" s="2">
        <f>VLOOKUP(A166,Input!S:U,3,FALSE)</f>
        <v>39801</v>
      </c>
      <c r="K166">
        <f t="shared" si="21"/>
        <v>4.1900315418609158E-3</v>
      </c>
      <c r="Q166">
        <f t="shared" si="17"/>
        <v>-199.17190951485813</v>
      </c>
      <c r="AE166">
        <v>1E-3</v>
      </c>
      <c r="AF166">
        <f t="shared" si="15"/>
        <v>2.6587499999999997E-2</v>
      </c>
      <c r="AG166">
        <f t="shared" si="18"/>
        <v>4.8757039638732791E-2</v>
      </c>
      <c r="AH166">
        <f t="shared" si="19"/>
        <v>1235.5062897608486</v>
      </c>
      <c r="AI166" s="34">
        <f>VLOOKUP(A166,Input!$AC:$AD,2,FALSE)</f>
        <v>1235.51</v>
      </c>
      <c r="AJ166">
        <f t="shared" si="20"/>
        <v>0</v>
      </c>
    </row>
    <row r="167" spans="1:36" x14ac:dyDescent="0.25">
      <c r="A167" s="1">
        <f t="shared" si="16"/>
        <v>39678</v>
      </c>
      <c r="B167">
        <f>ROUND(VLOOKUP(A167,Input!$A:$B,2,FALSE),2)</f>
        <v>2035.3</v>
      </c>
      <c r="C167">
        <f>VLOOKUP(A167,Input!$E:$F,2,FALSE)</f>
        <v>2.2812000000000001</v>
      </c>
      <c r="D167" s="4">
        <f>_xlfn.IFNA(ROUND(VLOOKUP(A167,Input!$G:$H,2,FALSE),6)/100,D166)</f>
        <v>2.81E-2</v>
      </c>
      <c r="F167">
        <f>VLOOKUP(A167,Input!$I:$J,2,FALSE)</f>
        <v>1282</v>
      </c>
      <c r="G167">
        <f>VLOOKUP(A167,Input!$K:$L,2,FALSE)</f>
        <v>1283.5</v>
      </c>
      <c r="H167">
        <f>VLOOKUP(A167,Input!$M:$N,2,FALSE)</f>
        <v>1.6</v>
      </c>
      <c r="I167" s="2">
        <f>VLOOKUP(A167,Input!$O:$Q,3,FALSE)</f>
        <v>39710</v>
      </c>
      <c r="J167" s="2">
        <f>VLOOKUP(A167,Input!S:U,3,FALSE)</f>
        <v>39801</v>
      </c>
      <c r="K167">
        <f t="shared" si="21"/>
        <v>-1.5145377099011202E-2</v>
      </c>
      <c r="Q167">
        <f t="shared" si="17"/>
        <v>488.28698923179695</v>
      </c>
      <c r="AE167">
        <v>1E-3</v>
      </c>
      <c r="AF167">
        <f t="shared" si="15"/>
        <v>2.76E-2</v>
      </c>
      <c r="AG167">
        <f t="shared" si="18"/>
        <v>9.2763992488430258E-2</v>
      </c>
      <c r="AH167">
        <f t="shared" si="19"/>
        <v>1238.4110413025867</v>
      </c>
      <c r="AI167" s="34">
        <f>VLOOKUP(A167,Input!$AC:$AD,2,FALSE)</f>
        <v>1238.4100000000001</v>
      </c>
      <c r="AJ167">
        <f t="shared" si="20"/>
        <v>0</v>
      </c>
    </row>
    <row r="168" spans="1:36" x14ac:dyDescent="0.25">
      <c r="A168" s="1">
        <f t="shared" si="16"/>
        <v>39679</v>
      </c>
      <c r="B168">
        <f>ROUND(VLOOKUP(A168,Input!$A:$B,2,FALSE),2)</f>
        <v>2016.52</v>
      </c>
      <c r="C168">
        <f>VLOOKUP(A168,Input!$E:$F,2,FALSE)</f>
        <v>2.3035000000000001</v>
      </c>
      <c r="D168" s="4">
        <f>_xlfn.IFNA(ROUND(VLOOKUP(A168,Input!$G:$H,2,FALSE),6)/100,D167)</f>
        <v>2.8112499999999999E-2</v>
      </c>
      <c r="F168">
        <f>VLOOKUP(A168,Input!$I:$J,2,FALSE)</f>
        <v>1268.5</v>
      </c>
      <c r="G168">
        <f>VLOOKUP(A168,Input!$K:$L,2,FALSE)</f>
        <v>1269.75</v>
      </c>
      <c r="H168">
        <f>VLOOKUP(A168,Input!$M:$N,2,FALSE)</f>
        <v>1.4</v>
      </c>
      <c r="I168" s="2">
        <f>VLOOKUP(A168,Input!$O:$Q,3,FALSE)</f>
        <v>39710</v>
      </c>
      <c r="J168" s="2">
        <f>VLOOKUP(A168,Input!S:U,3,FALSE)</f>
        <v>39801</v>
      </c>
      <c r="K168">
        <f t="shared" si="21"/>
        <v>-9.2699747195395879E-3</v>
      </c>
      <c r="Q168">
        <f t="shared" si="17"/>
        <v>849.48943771416032</v>
      </c>
      <c r="AE168">
        <v>1E-3</v>
      </c>
      <c r="AF168">
        <f t="shared" si="15"/>
        <v>2.7612499999999998E-2</v>
      </c>
      <c r="AG168">
        <f t="shared" si="18"/>
        <v>0.11057692411348957</v>
      </c>
      <c r="AH168">
        <f t="shared" si="19"/>
        <v>1233.7939301963243</v>
      </c>
      <c r="AI168" s="34">
        <f>VLOOKUP(A168,Input!$AC:$AD,2,FALSE)</f>
        <v>1233.79</v>
      </c>
      <c r="AJ168">
        <f t="shared" si="20"/>
        <v>0</v>
      </c>
    </row>
    <row r="169" spans="1:36" x14ac:dyDescent="0.25">
      <c r="A169" s="1">
        <f t="shared" si="16"/>
        <v>39680</v>
      </c>
      <c r="B169">
        <f>ROUND(VLOOKUP(A169,Input!$A:$B,2,FALSE),2)</f>
        <v>2029.15</v>
      </c>
      <c r="C169">
        <f>VLOOKUP(A169,Input!$E:$F,2,FALSE)</f>
        <v>2.2896999999999998</v>
      </c>
      <c r="D169" s="4">
        <f>_xlfn.IFNA(ROUND(VLOOKUP(A169,Input!$G:$H,2,FALSE),6)/100,D168)</f>
        <v>2.8118799999999999E-2</v>
      </c>
      <c r="F169">
        <f>VLOOKUP(A169,Input!$I:$J,2,FALSE)</f>
        <v>1273.75</v>
      </c>
      <c r="G169">
        <f>VLOOKUP(A169,Input!$K:$L,2,FALSE)</f>
        <v>1275.25</v>
      </c>
      <c r="H169">
        <f>VLOOKUP(A169,Input!$M:$N,2,FALSE)</f>
        <v>1.5</v>
      </c>
      <c r="I169" s="2">
        <f>VLOOKUP(A169,Input!$O:$Q,3,FALSE)</f>
        <v>39710</v>
      </c>
      <c r="J169" s="2">
        <f>VLOOKUP(A169,Input!S:U,3,FALSE)</f>
        <v>39801</v>
      </c>
      <c r="K169">
        <f t="shared" si="21"/>
        <v>6.2437326973488758E-3</v>
      </c>
      <c r="Q169">
        <f t="shared" si="17"/>
        <v>357.00710798004047</v>
      </c>
      <c r="AE169">
        <v>1E-3</v>
      </c>
      <c r="AF169">
        <f t="shared" si="15"/>
        <v>2.7618799999999999E-2</v>
      </c>
      <c r="AG169">
        <f t="shared" si="18"/>
        <v>0.16471760123120524</v>
      </c>
      <c r="AH169">
        <f t="shared" si="19"/>
        <v>1238.9458602250884</v>
      </c>
      <c r="AI169" s="34">
        <f>VLOOKUP(A169,Input!$AC:$AD,2,FALSE)</f>
        <v>1238.95</v>
      </c>
      <c r="AJ169">
        <f t="shared" si="20"/>
        <v>0</v>
      </c>
    </row>
    <row r="170" spans="1:36" x14ac:dyDescent="0.25">
      <c r="A170" s="1">
        <f t="shared" si="16"/>
        <v>39681</v>
      </c>
      <c r="B170">
        <f>ROUND(VLOOKUP(A170,Input!$A:$B,2,FALSE),2)</f>
        <v>2034.35</v>
      </c>
      <c r="C170">
        <f>VLOOKUP(A170,Input!$E:$F,2,FALSE)</f>
        <v>2.2845</v>
      </c>
      <c r="D170" s="4">
        <f>_xlfn.IFNA(ROUND(VLOOKUP(A170,Input!$G:$H,2,FALSE),6)/100,D169)</f>
        <v>2.8106300000000001E-2</v>
      </c>
      <c r="F170">
        <f>VLOOKUP(A170,Input!$I:$J,2,FALSE)</f>
        <v>1275.5</v>
      </c>
      <c r="G170">
        <f>VLOOKUP(A170,Input!$K:$L,2,FALSE)</f>
        <v>1277</v>
      </c>
      <c r="H170">
        <f>VLOOKUP(A170,Input!$M:$N,2,FALSE)</f>
        <v>1.4</v>
      </c>
      <c r="I170" s="2">
        <f>VLOOKUP(A170,Input!$O:$Q,3,FALSE)</f>
        <v>39710</v>
      </c>
      <c r="J170" s="2">
        <f>VLOOKUP(A170,Input!S:U,3,FALSE)</f>
        <v>39801</v>
      </c>
      <c r="K170">
        <f t="shared" si="21"/>
        <v>2.5593713983011277E-3</v>
      </c>
      <c r="Q170">
        <f t="shared" si="17"/>
        <v>58.436651366852125</v>
      </c>
      <c r="AE170">
        <v>1E-3</v>
      </c>
      <c r="AF170">
        <f t="shared" si="15"/>
        <v>2.76063E-2</v>
      </c>
      <c r="AG170">
        <f t="shared" si="18"/>
        <v>8.7286256781458127E-2</v>
      </c>
      <c r="AH170">
        <f t="shared" si="19"/>
        <v>1239.7775977889994</v>
      </c>
      <c r="AI170" s="34">
        <f>VLOOKUP(A170,Input!$AC:$AD,2,FALSE)</f>
        <v>1239.78</v>
      </c>
      <c r="AJ170">
        <f t="shared" si="20"/>
        <v>0</v>
      </c>
    </row>
    <row r="171" spans="1:36" x14ac:dyDescent="0.25">
      <c r="A171" s="1">
        <f t="shared" si="16"/>
        <v>39682</v>
      </c>
      <c r="B171">
        <f>ROUND(VLOOKUP(A171,Input!$A:$B,2,FALSE),2)</f>
        <v>2057.64</v>
      </c>
      <c r="C171">
        <f>VLOOKUP(A171,Input!$E:$F,2,FALSE)</f>
        <v>2.2601</v>
      </c>
      <c r="D171" s="4">
        <f>_xlfn.IFNA(ROUND(VLOOKUP(A171,Input!$G:$H,2,FALSE),6)/100,D170)</f>
        <v>2.81E-2</v>
      </c>
      <c r="F171">
        <f>VLOOKUP(A171,Input!$I:$J,2,FALSE)</f>
        <v>1292.25</v>
      </c>
      <c r="G171">
        <f>VLOOKUP(A171,Input!$K:$L,2,FALSE)</f>
        <v>1293.75</v>
      </c>
      <c r="H171">
        <f>VLOOKUP(A171,Input!$M:$N,2,FALSE)</f>
        <v>1.5</v>
      </c>
      <c r="I171" s="2">
        <f>VLOOKUP(A171,Input!$O:$Q,3,FALSE)</f>
        <v>39710</v>
      </c>
      <c r="J171" s="2">
        <f>VLOOKUP(A171,Input!S:U,3,FALSE)</f>
        <v>39801</v>
      </c>
      <c r="K171">
        <f t="shared" si="21"/>
        <v>1.1383337443816271E-2</v>
      </c>
      <c r="Q171">
        <f t="shared" si="17"/>
        <v>-699.5935383592805</v>
      </c>
      <c r="AE171">
        <v>1E-3</v>
      </c>
      <c r="AF171">
        <f t="shared" si="15"/>
        <v>2.6599999999999999E-2</v>
      </c>
      <c r="AG171">
        <f t="shared" si="18"/>
        <v>0.15622100478814374</v>
      </c>
      <c r="AH171">
        <f t="shared" si="19"/>
        <v>1240.2927836455099</v>
      </c>
      <c r="AI171" s="34">
        <f>VLOOKUP(A171,Input!$AC:$AD,2,FALSE)</f>
        <v>1240.29</v>
      </c>
      <c r="AJ171">
        <f t="shared" si="20"/>
        <v>0</v>
      </c>
    </row>
    <row r="172" spans="1:36" x14ac:dyDescent="0.25">
      <c r="A172" s="1">
        <f t="shared" si="16"/>
        <v>39685</v>
      </c>
      <c r="B172">
        <f>ROUND(VLOOKUP(A172,Input!$A:$B,2,FALSE),2)</f>
        <v>2017.27</v>
      </c>
      <c r="C172">
        <f>VLOOKUP(A172,Input!$E:$F,2,FALSE)</f>
        <v>2.3048999999999999</v>
      </c>
      <c r="D172" s="4">
        <f>_xlfn.IFNA(ROUND(VLOOKUP(A172,Input!$G:$H,2,FALSE),6)/100,D171)</f>
        <v>2.81E-2</v>
      </c>
      <c r="F172">
        <f>VLOOKUP(A172,Input!$I:$J,2,FALSE)</f>
        <v>1266.5</v>
      </c>
      <c r="G172">
        <f>VLOOKUP(A172,Input!$K:$L,2,FALSE)</f>
        <v>1267.75</v>
      </c>
      <c r="H172">
        <f>VLOOKUP(A172,Input!$M:$N,2,FALSE)</f>
        <v>1.4</v>
      </c>
      <c r="I172" s="2">
        <f>VLOOKUP(A172,Input!$O:$Q,3,FALSE)</f>
        <v>39710</v>
      </c>
      <c r="J172" s="2">
        <f>VLOOKUP(A172,Input!S:U,3,FALSE)</f>
        <v>39801</v>
      </c>
      <c r="K172">
        <f t="shared" si="21"/>
        <v>-1.9814582811747555E-2</v>
      </c>
      <c r="Q172">
        <f t="shared" si="17"/>
        <v>418.54726073829607</v>
      </c>
      <c r="AE172">
        <v>1E-3</v>
      </c>
      <c r="AF172">
        <f t="shared" si="15"/>
        <v>2.76E-2</v>
      </c>
      <c r="AG172">
        <f t="shared" si="18"/>
        <v>6.5806448087398939E-2</v>
      </c>
      <c r="AH172">
        <f t="shared" si="19"/>
        <v>1253.9499138642918</v>
      </c>
      <c r="AI172" s="34">
        <f>VLOOKUP(A172,Input!$AC:$AD,2,FALSE)</f>
        <v>1253.95</v>
      </c>
      <c r="AJ172">
        <f t="shared" si="20"/>
        <v>0</v>
      </c>
    </row>
    <row r="173" spans="1:36" x14ac:dyDescent="0.25">
      <c r="A173" s="1">
        <f t="shared" si="16"/>
        <v>39686</v>
      </c>
      <c r="B173">
        <f>ROUND(VLOOKUP(A173,Input!$A:$B,2,FALSE),2)</f>
        <v>2024.72</v>
      </c>
      <c r="C173">
        <f>VLOOKUP(A173,Input!$E:$F,2,FALSE)</f>
        <v>2.2964000000000002</v>
      </c>
      <c r="D173" s="4">
        <f>_xlfn.IFNA(ROUND(VLOOKUP(A173,Input!$G:$H,2,FALSE),6)/100,D172)</f>
        <v>2.8093799999999999E-2</v>
      </c>
      <c r="F173">
        <f>VLOOKUP(A173,Input!$I:$J,2,FALSE)</f>
        <v>1271.75</v>
      </c>
      <c r="G173">
        <f>VLOOKUP(A173,Input!$K:$L,2,FALSE)</f>
        <v>1273.25</v>
      </c>
      <c r="H173">
        <f>VLOOKUP(A173,Input!$M:$N,2,FALSE)</f>
        <v>1.5</v>
      </c>
      <c r="I173" s="2">
        <f>VLOOKUP(A173,Input!$O:$Q,3,FALSE)</f>
        <v>39710</v>
      </c>
      <c r="J173" s="2">
        <f>VLOOKUP(A173,Input!S:U,3,FALSE)</f>
        <v>39801</v>
      </c>
      <c r="K173">
        <f t="shared" si="21"/>
        <v>3.6863072082889622E-3</v>
      </c>
      <c r="Q173">
        <f t="shared" si="17"/>
        <v>242.92111246128624</v>
      </c>
      <c r="AE173">
        <v>1E-3</v>
      </c>
      <c r="AF173">
        <f t="shared" si="15"/>
        <v>2.7593799999999998E-2</v>
      </c>
      <c r="AG173">
        <f t="shared" si="18"/>
        <v>6.7523001193089849E-2</v>
      </c>
      <c r="AH173">
        <f t="shared" si="19"/>
        <v>1255.4282180708994</v>
      </c>
      <c r="AI173" s="34">
        <f>VLOOKUP(A173,Input!$AC:$AD,2,FALSE)</f>
        <v>1255.43</v>
      </c>
      <c r="AJ173">
        <f t="shared" si="20"/>
        <v>0</v>
      </c>
    </row>
    <row r="174" spans="1:36" x14ac:dyDescent="0.25">
      <c r="A174" s="1">
        <f t="shared" si="16"/>
        <v>39687</v>
      </c>
      <c r="B174">
        <f>ROUND(VLOOKUP(A174,Input!$A:$B,2,FALSE),2)</f>
        <v>2041.24</v>
      </c>
      <c r="C174">
        <f>VLOOKUP(A174,Input!$E:$F,2,FALSE)</f>
        <v>2.2688999999999999</v>
      </c>
      <c r="D174" s="4">
        <f>_xlfn.IFNA(ROUND(VLOOKUP(A174,Input!$G:$H,2,FALSE),6)/100,D173)</f>
        <v>2.81E-2</v>
      </c>
      <c r="F174">
        <f>VLOOKUP(A174,Input!$I:$J,2,FALSE)</f>
        <v>1282</v>
      </c>
      <c r="G174">
        <f>VLOOKUP(A174,Input!$K:$L,2,FALSE)</f>
        <v>1283.5</v>
      </c>
      <c r="H174">
        <f>VLOOKUP(A174,Input!$M:$N,2,FALSE)</f>
        <v>1.55</v>
      </c>
      <c r="I174" s="2">
        <f>VLOOKUP(A174,Input!$O:$Q,3,FALSE)</f>
        <v>39710</v>
      </c>
      <c r="J174" s="2">
        <f>VLOOKUP(A174,Input!S:U,3,FALSE)</f>
        <v>39801</v>
      </c>
      <c r="K174">
        <f t="shared" si="21"/>
        <v>8.1260469384020345E-3</v>
      </c>
      <c r="Q174">
        <f t="shared" si="17"/>
        <v>-192.29747041095794</v>
      </c>
      <c r="AE174">
        <v>1E-3</v>
      </c>
      <c r="AF174">
        <f t="shared" si="15"/>
        <v>2.6599999999999999E-2</v>
      </c>
      <c r="AG174">
        <f t="shared" si="18"/>
        <v>0.10605989098684254</v>
      </c>
      <c r="AH174">
        <f t="shared" si="19"/>
        <v>1257.3059706010617</v>
      </c>
      <c r="AI174" s="34">
        <f>VLOOKUP(A174,Input!$AC:$AD,2,FALSE)</f>
        <v>1257.31</v>
      </c>
      <c r="AJ174">
        <f t="shared" si="20"/>
        <v>0</v>
      </c>
    </row>
    <row r="175" spans="1:36" x14ac:dyDescent="0.25">
      <c r="A175" s="1">
        <f t="shared" si="16"/>
        <v>39688</v>
      </c>
      <c r="B175">
        <f>ROUND(VLOOKUP(A175,Input!$A:$B,2,FALSE),2)</f>
        <v>2071.86</v>
      </c>
      <c r="C175">
        <f>VLOOKUP(A175,Input!$E:$F,2,FALSE)</f>
        <v>2.2372000000000001</v>
      </c>
      <c r="D175" s="4">
        <f>_xlfn.IFNA(ROUND(VLOOKUP(A175,Input!$G:$H,2,FALSE),6)/100,D174)</f>
        <v>2.81E-2</v>
      </c>
      <c r="F175">
        <f>VLOOKUP(A175,Input!$I:$J,2,FALSE)</f>
        <v>1298</v>
      </c>
      <c r="G175">
        <f>VLOOKUP(A175,Input!$K:$L,2,FALSE)</f>
        <v>1299.75</v>
      </c>
      <c r="H175">
        <f>VLOOKUP(A175,Input!$M:$N,2,FALSE)</f>
        <v>1.7</v>
      </c>
      <c r="I175" s="2">
        <f>VLOOKUP(A175,Input!$O:$Q,3,FALSE)</f>
        <v>39710</v>
      </c>
      <c r="J175" s="2">
        <f>VLOOKUP(A175,Input!S:U,3,FALSE)</f>
        <v>39801</v>
      </c>
      <c r="K175">
        <f t="shared" si="21"/>
        <v>1.4889288215311455E-2</v>
      </c>
      <c r="Q175">
        <f t="shared" si="17"/>
        <v>-898.88984734280325</v>
      </c>
      <c r="AE175">
        <v>1E-3</v>
      </c>
      <c r="AF175">
        <f t="shared" si="15"/>
        <v>2.6599999999999999E-2</v>
      </c>
      <c r="AG175">
        <f t="shared" si="18"/>
        <v>0.12653291017258961</v>
      </c>
      <c r="AH175">
        <f t="shared" si="19"/>
        <v>1254.2988731449784</v>
      </c>
      <c r="AI175" s="34">
        <f>VLOOKUP(A175,Input!$AC:$AD,2,FALSE)</f>
        <v>1254.3</v>
      </c>
      <c r="AJ175">
        <f t="shared" si="20"/>
        <v>0</v>
      </c>
    </row>
    <row r="176" spans="1:36" x14ac:dyDescent="0.25">
      <c r="A176" s="1">
        <f t="shared" si="16"/>
        <v>39689</v>
      </c>
      <c r="B176">
        <f>ROUND(VLOOKUP(A176,Input!$A:$B,2,FALSE),2)</f>
        <v>2043.53</v>
      </c>
      <c r="C176">
        <f>VLOOKUP(A176,Input!$E:$F,2,FALSE)</f>
        <v>2.2568000000000001</v>
      </c>
      <c r="D176" s="4">
        <f>_xlfn.IFNA(ROUND(VLOOKUP(A176,Input!$G:$H,2,FALSE),6)/100,D175)</f>
        <v>2.8106300000000001E-2</v>
      </c>
      <c r="F176">
        <f>VLOOKUP(A176,Input!$I:$J,2,FALSE)</f>
        <v>1282.5</v>
      </c>
      <c r="G176">
        <f>VLOOKUP(A176,Input!$K:$L,2,FALSE)</f>
        <v>1284.25</v>
      </c>
      <c r="H176">
        <f>VLOOKUP(A176,Input!$M:$N,2,FALSE)</f>
        <v>1.65</v>
      </c>
      <c r="I176" s="2">
        <f>VLOOKUP(A176,Input!$O:$Q,3,FALSE)</f>
        <v>39710</v>
      </c>
      <c r="J176" s="2">
        <f>VLOOKUP(A176,Input!S:U,3,FALSE)</f>
        <v>39801</v>
      </c>
      <c r="K176">
        <f t="shared" si="21"/>
        <v>-1.3768049937557385E-2</v>
      </c>
      <c r="Q176">
        <f t="shared" si="17"/>
        <v>-119.585682162051</v>
      </c>
      <c r="AE176">
        <v>1E-3</v>
      </c>
      <c r="AF176">
        <f t="shared" si="15"/>
        <v>2.6606299999999999E-2</v>
      </c>
      <c r="AG176">
        <f t="shared" si="18"/>
        <v>8.6984630274310401E-2</v>
      </c>
      <c r="AH176">
        <f t="shared" si="19"/>
        <v>1266.5041689106124</v>
      </c>
      <c r="AI176" s="34">
        <f>VLOOKUP(A176,Input!$AC:$AD,2,FALSE)</f>
        <v>1266.5</v>
      </c>
      <c r="AJ176">
        <f t="shared" si="20"/>
        <v>0</v>
      </c>
    </row>
    <row r="177" spans="1:36" x14ac:dyDescent="0.25">
      <c r="A177" s="1">
        <f t="shared" si="16"/>
        <v>39693</v>
      </c>
      <c r="B177">
        <f>ROUND(VLOOKUP(A177,Input!$A:$B,2,FALSE),2)</f>
        <v>2035.24</v>
      </c>
      <c r="C177">
        <f>VLOOKUP(A177,Input!$E:$F,2,FALSE)</f>
        <v>2.2656999999999998</v>
      </c>
      <c r="D177" s="4">
        <f>_xlfn.IFNA(ROUND(VLOOKUP(A177,Input!$G:$H,2,FALSE),6)/100,D176)</f>
        <v>2.8131300000000001E-2</v>
      </c>
      <c r="F177">
        <f>VLOOKUP(A177,Input!$I:$J,2,FALSE)</f>
        <v>1276.5</v>
      </c>
      <c r="G177">
        <f>VLOOKUP(A177,Input!$K:$L,2,FALSE)</f>
        <v>1278</v>
      </c>
      <c r="H177">
        <f>VLOOKUP(A177,Input!$M:$N,2,FALSE)</f>
        <v>1.55</v>
      </c>
      <c r="I177" s="2">
        <f>VLOOKUP(A177,Input!$O:$Q,3,FALSE)</f>
        <v>39710</v>
      </c>
      <c r="J177" s="2">
        <f>VLOOKUP(A177,Input!S:U,3,FALSE)</f>
        <v>39801</v>
      </c>
      <c r="K177">
        <f t="shared" si="21"/>
        <v>-4.0649565507435877E-3</v>
      </c>
      <c r="Q177">
        <f t="shared" si="17"/>
        <v>248.98652085029588</v>
      </c>
      <c r="AE177">
        <v>1E-3</v>
      </c>
      <c r="AF177">
        <f t="shared" si="15"/>
        <v>2.7631300000000001E-2</v>
      </c>
      <c r="AG177">
        <f t="shared" si="18"/>
        <v>3.8264832090778876E-2</v>
      </c>
      <c r="AH177">
        <f t="shared" si="19"/>
        <v>1266.9468590981296</v>
      </c>
      <c r="AI177" s="34">
        <f>VLOOKUP(A177,Input!$AC:$AD,2,FALSE)</f>
        <v>1266.95</v>
      </c>
      <c r="AJ177">
        <f t="shared" si="20"/>
        <v>0</v>
      </c>
    </row>
    <row r="178" spans="1:36" x14ac:dyDescent="0.25">
      <c r="A178" s="1">
        <f t="shared" si="16"/>
        <v>39694</v>
      </c>
      <c r="B178">
        <f>ROUND(VLOOKUP(A178,Input!$A:$B,2,FALSE),2)</f>
        <v>2032.13</v>
      </c>
      <c r="C178">
        <f>VLOOKUP(A178,Input!$E:$F,2,FALSE)</f>
        <v>2.2721</v>
      </c>
      <c r="D178" s="4">
        <f>_xlfn.IFNA(ROUND(VLOOKUP(A178,Input!$G:$H,2,FALSE),6)/100,D177)</f>
        <v>2.8137500000000003E-2</v>
      </c>
      <c r="F178">
        <f>VLOOKUP(A178,Input!$I:$J,2,FALSE)</f>
        <v>1275.25</v>
      </c>
      <c r="G178">
        <f>VLOOKUP(A178,Input!$K:$L,2,FALSE)</f>
        <v>1276.75</v>
      </c>
      <c r="H178">
        <f>VLOOKUP(A178,Input!$M:$N,2,FALSE)</f>
        <v>1.5</v>
      </c>
      <c r="I178" s="2">
        <f>VLOOKUP(A178,Input!$O:$Q,3,FALSE)</f>
        <v>39710</v>
      </c>
      <c r="J178" s="2">
        <f>VLOOKUP(A178,Input!S:U,3,FALSE)</f>
        <v>39801</v>
      </c>
      <c r="K178">
        <f t="shared" si="21"/>
        <v>-1.5292440107901395E-3</v>
      </c>
      <c r="Q178">
        <f t="shared" si="17"/>
        <v>392.22973698058905</v>
      </c>
      <c r="AE178">
        <v>1E-3</v>
      </c>
      <c r="AF178">
        <f t="shared" si="15"/>
        <v>2.7637500000000002E-2</v>
      </c>
      <c r="AG178">
        <f t="shared" si="18"/>
        <v>4.7835351850466293E-2</v>
      </c>
      <c r="AH178">
        <f t="shared" si="19"/>
        <v>1266.5216944923723</v>
      </c>
      <c r="AI178" s="34">
        <f>VLOOKUP(A178,Input!$AC:$AD,2,FALSE)</f>
        <v>1266.52</v>
      </c>
      <c r="AJ178">
        <f t="shared" si="20"/>
        <v>0</v>
      </c>
    </row>
    <row r="179" spans="1:36" x14ac:dyDescent="0.25">
      <c r="A179" s="1">
        <f t="shared" si="16"/>
        <v>39695</v>
      </c>
      <c r="B179">
        <f>ROUND(VLOOKUP(A179,Input!$A:$B,2,FALSE),2)</f>
        <v>1971.37</v>
      </c>
      <c r="C179">
        <f>VLOOKUP(A179,Input!$E:$F,2,FALSE)</f>
        <v>2.3422999999999998</v>
      </c>
      <c r="D179" s="4">
        <f>_xlfn.IFNA(ROUND(VLOOKUP(A179,Input!$G:$H,2,FALSE),6)/100,D178)</f>
        <v>2.8149999999999998E-2</v>
      </c>
      <c r="F179">
        <f>VLOOKUP(A179,Input!$I:$J,2,FALSE)</f>
        <v>1236.5</v>
      </c>
      <c r="G179">
        <f>VLOOKUP(A179,Input!$K:$L,2,FALSE)</f>
        <v>1238</v>
      </c>
      <c r="H179">
        <f>VLOOKUP(A179,Input!$M:$N,2,FALSE)</f>
        <v>1.3</v>
      </c>
      <c r="I179" s="2">
        <f>VLOOKUP(A179,Input!$O:$Q,3,FALSE)</f>
        <v>39710</v>
      </c>
      <c r="J179" s="2">
        <f>VLOOKUP(A179,Input!S:U,3,FALSE)</f>
        <v>39801</v>
      </c>
      <c r="K179">
        <f t="shared" si="21"/>
        <v>-3.0355771526224123E-2</v>
      </c>
      <c r="Q179">
        <f t="shared" si="17"/>
        <v>1873.296801657232</v>
      </c>
      <c r="AE179">
        <v>1E-3</v>
      </c>
      <c r="AF179">
        <f t="shared" si="15"/>
        <v>2.7649999999999997E-2</v>
      </c>
      <c r="AG179">
        <f t="shared" si="18"/>
        <v>0.3286707240084496</v>
      </c>
      <c r="AH179">
        <f t="shared" si="19"/>
        <v>1254.4637927409567</v>
      </c>
      <c r="AI179" s="34">
        <f>VLOOKUP(A179,Input!$AC:$AD,2,FALSE)</f>
        <v>1254.46</v>
      </c>
      <c r="AJ179">
        <f t="shared" si="20"/>
        <v>0</v>
      </c>
    </row>
    <row r="180" spans="1:36" x14ac:dyDescent="0.25">
      <c r="A180" s="1">
        <f t="shared" si="16"/>
        <v>39696</v>
      </c>
      <c r="B180">
        <f>ROUND(VLOOKUP(A180,Input!$A:$B,2,FALSE),2)</f>
        <v>1980.18</v>
      </c>
      <c r="C180">
        <f>VLOOKUP(A180,Input!$E:$F,2,FALSE)</f>
        <v>2.335</v>
      </c>
      <c r="D180" s="4">
        <f>_xlfn.IFNA(ROUND(VLOOKUP(A180,Input!$G:$H,2,FALSE),6)/100,D179)</f>
        <v>2.81438E-2</v>
      </c>
      <c r="F180">
        <f>VLOOKUP(A180,Input!$I:$J,2,FALSE)</f>
        <v>1241</v>
      </c>
      <c r="G180">
        <f>VLOOKUP(A180,Input!$K:$L,2,FALSE)</f>
        <v>1242.5</v>
      </c>
      <c r="H180">
        <f>VLOOKUP(A180,Input!$M:$N,2,FALSE)</f>
        <v>1.35</v>
      </c>
      <c r="I180" s="2">
        <f>VLOOKUP(A180,Input!$O:$Q,3,FALSE)</f>
        <v>39710</v>
      </c>
      <c r="J180" s="2">
        <f>VLOOKUP(A180,Input!S:U,3,FALSE)</f>
        <v>39801</v>
      </c>
      <c r="K180">
        <f t="shared" si="21"/>
        <v>4.4590171438090879E-3</v>
      </c>
      <c r="Q180">
        <f t="shared" si="17"/>
        <v>1008.0204990419418</v>
      </c>
      <c r="AE180">
        <v>1E-3</v>
      </c>
      <c r="AF180">
        <f t="shared" si="15"/>
        <v>2.76438E-2</v>
      </c>
      <c r="AG180">
        <f t="shared" si="18"/>
        <v>0.31860920479276877</v>
      </c>
      <c r="AH180">
        <f t="shared" si="19"/>
        <v>1262.5131042851158</v>
      </c>
      <c r="AI180" s="34">
        <f>VLOOKUP(A180,Input!$AC:$AD,2,FALSE)</f>
        <v>1262.51</v>
      </c>
      <c r="AJ180">
        <f t="shared" si="20"/>
        <v>0</v>
      </c>
    </row>
    <row r="181" spans="1:36" x14ac:dyDescent="0.25">
      <c r="A181" s="1">
        <f t="shared" si="16"/>
        <v>39699</v>
      </c>
      <c r="B181">
        <f>ROUND(VLOOKUP(A181,Input!$A:$B,2,FALSE),2)</f>
        <v>2021.13</v>
      </c>
      <c r="C181">
        <f>VLOOKUP(A181,Input!$E:$F,2,FALSE)</f>
        <v>2.282</v>
      </c>
      <c r="D181" s="4">
        <f>_xlfn.IFNA(ROUND(VLOOKUP(A181,Input!$G:$H,2,FALSE),6)/100,D180)</f>
        <v>2.8168799999999997E-2</v>
      </c>
      <c r="F181">
        <f>VLOOKUP(A181,Input!$I:$J,2,FALSE)</f>
        <v>1267</v>
      </c>
      <c r="G181">
        <f>VLOOKUP(A181,Input!$K:$L,2,FALSE)</f>
        <v>1268.5</v>
      </c>
      <c r="H181">
        <f>VLOOKUP(A181,Input!$M:$N,2,FALSE)</f>
        <v>1.45</v>
      </c>
      <c r="I181" s="2">
        <f>VLOOKUP(A181,Input!$O:$Q,3,FALSE)</f>
        <v>39710</v>
      </c>
      <c r="J181" s="2">
        <f>VLOOKUP(A181,Input!S:U,3,FALSE)</f>
        <v>39801</v>
      </c>
      <c r="K181">
        <f t="shared" si="21"/>
        <v>2.0469011279160509E-2</v>
      </c>
      <c r="Q181">
        <f t="shared" si="17"/>
        <v>-416.78473327314191</v>
      </c>
      <c r="AE181">
        <v>1E-3</v>
      </c>
      <c r="AF181">
        <f t="shared" si="15"/>
        <v>2.6668799999999996E-2</v>
      </c>
      <c r="AG181">
        <f t="shared" si="18"/>
        <v>0.52134284904718509</v>
      </c>
      <c r="AH181">
        <f t="shared" si="19"/>
        <v>1282.8344587628103</v>
      </c>
      <c r="AI181" s="34">
        <f>VLOOKUP(A181,Input!$AC:$AD,2,FALSE)</f>
        <v>1282.83</v>
      </c>
      <c r="AJ181">
        <f t="shared" si="20"/>
        <v>0</v>
      </c>
    </row>
    <row r="182" spans="1:36" x14ac:dyDescent="0.25">
      <c r="A182" s="1">
        <f t="shared" si="16"/>
        <v>39700</v>
      </c>
      <c r="B182">
        <f>ROUND(VLOOKUP(A182,Input!$A:$B,2,FALSE),2)</f>
        <v>1952.14</v>
      </c>
      <c r="C182">
        <f>VLOOKUP(A182,Input!$E:$F,2,FALSE)</f>
        <v>2.3627000000000002</v>
      </c>
      <c r="D182" s="4">
        <f>_xlfn.IFNA(ROUND(VLOOKUP(A182,Input!$G:$H,2,FALSE),6)/100,D181)</f>
        <v>2.8181299999999999E-2</v>
      </c>
      <c r="F182">
        <f>VLOOKUP(A182,Input!$I:$J,2,FALSE)</f>
        <v>1226.5</v>
      </c>
      <c r="G182">
        <f>VLOOKUP(A182,Input!$K:$L,2,FALSE)</f>
        <v>1227.75</v>
      </c>
      <c r="H182">
        <f>VLOOKUP(A182,Input!$M:$N,2,FALSE)</f>
        <v>1.1499999999999999</v>
      </c>
      <c r="I182" s="2">
        <f>VLOOKUP(A182,Input!$O:$Q,3,FALSE)</f>
        <v>39710</v>
      </c>
      <c r="J182" s="2">
        <f>VLOOKUP(A182,Input!S:U,3,FALSE)</f>
        <v>39801</v>
      </c>
      <c r="K182">
        <f t="shared" si="21"/>
        <v>-3.4730554214006476E-2</v>
      </c>
      <c r="Q182">
        <f t="shared" si="17"/>
        <v>1269.4021590108187</v>
      </c>
      <c r="AE182">
        <v>1E-3</v>
      </c>
      <c r="AF182">
        <f t="shared" si="15"/>
        <v>2.7681299999999999E-2</v>
      </c>
      <c r="AG182">
        <f t="shared" si="18"/>
        <v>0.30351662852531558</v>
      </c>
      <c r="AH182">
        <f t="shared" si="19"/>
        <v>1296.7531678244854</v>
      </c>
      <c r="AI182" s="34">
        <f>VLOOKUP(A182,Input!$AC:$AD,2,FALSE)</f>
        <v>1296.75</v>
      </c>
      <c r="AJ182">
        <f t="shared" si="20"/>
        <v>0</v>
      </c>
    </row>
    <row r="183" spans="1:36" x14ac:dyDescent="0.25">
      <c r="A183" s="1">
        <f t="shared" si="16"/>
        <v>39701</v>
      </c>
      <c r="B183">
        <f>ROUND(VLOOKUP(A183,Input!$A:$B,2,FALSE),2)</f>
        <v>1964.25</v>
      </c>
      <c r="C183">
        <f>VLOOKUP(A183,Input!$E:$F,2,FALSE)</f>
        <v>2.3477000000000001</v>
      </c>
      <c r="D183" s="4">
        <f>_xlfn.IFNA(ROUND(VLOOKUP(A183,Input!$G:$H,2,FALSE),6)/100,D182)</f>
        <v>2.8187500000000001E-2</v>
      </c>
      <c r="F183">
        <f>VLOOKUP(A183,Input!$I:$J,2,FALSE)</f>
        <v>1233.25</v>
      </c>
      <c r="G183">
        <f>VLOOKUP(A183,Input!$K:$L,2,FALSE)</f>
        <v>1234.5</v>
      </c>
      <c r="H183">
        <f>VLOOKUP(A183,Input!$M:$N,2,FALSE)</f>
        <v>1.1000000000000001</v>
      </c>
      <c r="I183" s="2">
        <f>VLOOKUP(A183,Input!$O:$Q,3,FALSE)</f>
        <v>39710</v>
      </c>
      <c r="J183" s="2">
        <f>VLOOKUP(A183,Input!S:U,3,FALSE)</f>
        <v>39801</v>
      </c>
      <c r="K183">
        <f t="shared" si="21"/>
        <v>6.1842863432680917E-3</v>
      </c>
      <c r="Q183">
        <f t="shared" si="17"/>
        <v>441.64141922882243</v>
      </c>
      <c r="AE183">
        <v>1E-3</v>
      </c>
      <c r="AF183">
        <f t="shared" si="15"/>
        <v>2.76875E-2</v>
      </c>
      <c r="AG183">
        <f t="shared" si="18"/>
        <v>0.26473458765786073</v>
      </c>
      <c r="AH183">
        <f t="shared" si="19"/>
        <v>1304.359936360953</v>
      </c>
      <c r="AI183" s="34">
        <f>VLOOKUP(A183,Input!$AC:$AD,2,FALSE)</f>
        <v>1304.3599999999999</v>
      </c>
      <c r="AJ183">
        <f t="shared" si="20"/>
        <v>0</v>
      </c>
    </row>
    <row r="184" spans="1:36" x14ac:dyDescent="0.25">
      <c r="A184" s="1">
        <f t="shared" si="16"/>
        <v>39702</v>
      </c>
      <c r="B184">
        <f>ROUND(VLOOKUP(A184,Input!$A:$B,2,FALSE),2)</f>
        <v>1992</v>
      </c>
      <c r="C184">
        <f>VLOOKUP(A184,Input!$E:$F,2,FALSE)</f>
        <v>2.3077999999999999</v>
      </c>
      <c r="D184" s="4">
        <f>_xlfn.IFNA(ROUND(VLOOKUP(A184,Input!$G:$H,2,FALSE),6)/100,D183)</f>
        <v>2.8187500000000001E-2</v>
      </c>
      <c r="F184">
        <f>VLOOKUP(A184,Input!$I:$J,2,FALSE)</f>
        <v>1251</v>
      </c>
      <c r="G184">
        <f>VLOOKUP(A184,Input!$K:$L,2,FALSE)</f>
        <v>1252</v>
      </c>
      <c r="H184">
        <f>VLOOKUP(A184,Input!$M:$N,2,FALSE)</f>
        <v>1.1499999999999999</v>
      </c>
      <c r="I184" s="2">
        <f>VLOOKUP(A184,Input!$O:$Q,3,FALSE)</f>
        <v>39710</v>
      </c>
      <c r="J184" s="2">
        <f>VLOOKUP(A184,Input!S:U,3,FALSE)</f>
        <v>39801</v>
      </c>
      <c r="K184">
        <f t="shared" si="21"/>
        <v>1.4028666088612599E-2</v>
      </c>
      <c r="Q184">
        <f t="shared" si="17"/>
        <v>-334.89997330449091</v>
      </c>
      <c r="AE184">
        <v>1E-3</v>
      </c>
      <c r="AF184">
        <f t="shared" si="15"/>
        <v>2.6687499999999999E-2</v>
      </c>
      <c r="AG184">
        <f t="shared" si="18"/>
        <v>0.19052265782517216</v>
      </c>
      <c r="AH184">
        <f t="shared" si="19"/>
        <v>1310.4087795611388</v>
      </c>
      <c r="AI184" s="34">
        <f>VLOOKUP(A184,Input!$AC:$AD,2,FALSE)</f>
        <v>1310.4100000000001</v>
      </c>
      <c r="AJ184">
        <f t="shared" si="20"/>
        <v>0</v>
      </c>
    </row>
    <row r="185" spans="1:36" x14ac:dyDescent="0.25">
      <c r="A185" s="1">
        <f t="shared" si="16"/>
        <v>39703</v>
      </c>
      <c r="B185">
        <f>ROUND(VLOOKUP(A185,Input!$A:$B,2,FALSE),2)</f>
        <v>1996.26</v>
      </c>
      <c r="C185">
        <f>VLOOKUP(A185,Input!$E:$F,2,FALSE)</f>
        <v>2.3029999999999999</v>
      </c>
      <c r="D185" s="4">
        <f>_xlfn.IFNA(ROUND(VLOOKUP(A185,Input!$G:$H,2,FALSE),6)/100,D184)</f>
        <v>2.8187500000000001E-2</v>
      </c>
      <c r="F185">
        <f>VLOOKUP(A185,Input!$I:$J,2,FALSE)</f>
        <v>1257.25</v>
      </c>
      <c r="G185">
        <f>VLOOKUP(A185,Input!$K:$L,2,FALSE)</f>
        <v>1258.5</v>
      </c>
      <c r="H185">
        <f>VLOOKUP(A185,Input!$M:$N,2,FALSE)</f>
        <v>1.35</v>
      </c>
      <c r="I185" s="2">
        <f>VLOOKUP(A185,Input!$O:$Q,3,FALSE)</f>
        <v>39710</v>
      </c>
      <c r="J185" s="2">
        <f>VLOOKUP(A185,Input!S:U,3,FALSE)</f>
        <v>39801</v>
      </c>
      <c r="K185">
        <f t="shared" si="21"/>
        <v>2.1362707647428402E-3</v>
      </c>
      <c r="Q185">
        <f t="shared" si="17"/>
        <v>-370.44076564722502</v>
      </c>
      <c r="AE185">
        <v>1E-3</v>
      </c>
      <c r="AF185">
        <f t="shared" si="15"/>
        <v>2.6687499999999999E-2</v>
      </c>
      <c r="AG185">
        <f t="shared" si="18"/>
        <v>-1.7861868096935456E-2</v>
      </c>
      <c r="AH185">
        <f t="shared" si="19"/>
        <v>1309.711660117958</v>
      </c>
      <c r="AI185" s="34">
        <f>VLOOKUP(A185,Input!$AC:$AD,2,FALSE)</f>
        <v>1309.71</v>
      </c>
      <c r="AJ185">
        <f t="shared" si="20"/>
        <v>0</v>
      </c>
    </row>
    <row r="186" spans="1:36" x14ac:dyDescent="0.25">
      <c r="A186" s="1">
        <f t="shared" si="16"/>
        <v>39706</v>
      </c>
      <c r="B186">
        <f>ROUND(VLOOKUP(A186,Input!$A:$B,2,FALSE),2)</f>
        <v>1902.17</v>
      </c>
      <c r="C186">
        <f>VLOOKUP(A186,Input!$E:$F,2,FALSE)</f>
        <v>2.4129999999999998</v>
      </c>
      <c r="D186" s="4">
        <f>_xlfn.IFNA(ROUND(VLOOKUP(A186,Input!$G:$H,2,FALSE),6)/100,D185)</f>
        <v>2.81625E-2</v>
      </c>
      <c r="F186">
        <f>VLOOKUP(A186,Input!$I:$J,2,FALSE)</f>
        <v>1195</v>
      </c>
      <c r="G186">
        <f>VLOOKUP(A186,Input!$K:$L,2,FALSE)</f>
        <v>1196</v>
      </c>
      <c r="H186">
        <f>VLOOKUP(A186,Input!$M:$N,2,FALSE)</f>
        <v>1.2</v>
      </c>
      <c r="I186" s="2">
        <f>VLOOKUP(A186,Input!$O:$Q,3,FALSE)</f>
        <v>39710</v>
      </c>
      <c r="J186" s="2">
        <f>VLOOKUP(A186,Input!S:U,3,FALSE)</f>
        <v>39801</v>
      </c>
      <c r="K186">
        <f t="shared" si="21"/>
        <v>-4.8280090197648562E-2</v>
      </c>
      <c r="Q186">
        <f t="shared" si="17"/>
        <v>1996.9164510676906</v>
      </c>
      <c r="AE186">
        <v>1E-3</v>
      </c>
      <c r="AF186">
        <f t="shared" si="15"/>
        <v>2.76625E-2</v>
      </c>
      <c r="AG186">
        <f t="shared" si="18"/>
        <v>0.3875949533487591</v>
      </c>
      <c r="AH186">
        <f t="shared" si="19"/>
        <v>1326.7824411340084</v>
      </c>
      <c r="AI186" s="34">
        <f>VLOOKUP(A186,Input!$AC:$AD,2,FALSE)</f>
        <v>1326.78</v>
      </c>
      <c r="AJ186">
        <f t="shared" si="20"/>
        <v>0</v>
      </c>
    </row>
    <row r="187" spans="1:36" x14ac:dyDescent="0.25">
      <c r="A187" s="1">
        <f t="shared" si="16"/>
        <v>39707</v>
      </c>
      <c r="B187">
        <f>ROUND(VLOOKUP(A187,Input!$A:$B,2,FALSE),2)</f>
        <v>1935.49</v>
      </c>
      <c r="C187">
        <f>VLOOKUP(A187,Input!$E:$F,2,FALSE)</f>
        <v>2.3715999999999999</v>
      </c>
      <c r="D187" s="4">
        <f>_xlfn.IFNA(ROUND(VLOOKUP(A187,Input!$G:$H,2,FALSE),6)/100,D186)</f>
        <v>2.8762500000000003E-2</v>
      </c>
      <c r="F187">
        <f>VLOOKUP(A187,Input!$I:$J,2,FALSE)</f>
        <v>1214.25</v>
      </c>
      <c r="G187">
        <f>VLOOKUP(A187,Input!$K:$L,2,FALSE)</f>
        <v>1216.25</v>
      </c>
      <c r="H187">
        <f>VLOOKUP(A187,Input!$M:$N,2,FALSE)</f>
        <v>1.9</v>
      </c>
      <c r="I187" s="2">
        <f>VLOOKUP(A187,Input!$O:$Q,3,FALSE)</f>
        <v>39710</v>
      </c>
      <c r="J187" s="2">
        <f>VLOOKUP(A187,Input!S:U,3,FALSE)</f>
        <v>39801</v>
      </c>
      <c r="K187">
        <f t="shared" si="21"/>
        <v>1.7365184669106474E-2</v>
      </c>
      <c r="Q187">
        <f t="shared" si="17"/>
        <v>757.30518448498538</v>
      </c>
      <c r="AE187">
        <v>1E-3</v>
      </c>
      <c r="AF187">
        <f t="shared" si="15"/>
        <v>2.8262500000000003E-2</v>
      </c>
      <c r="AG187">
        <f t="shared" si="18"/>
        <v>0.40836179972523978</v>
      </c>
      <c r="AH187">
        <f t="shared" si="19"/>
        <v>1361.3512962484908</v>
      </c>
      <c r="AI187" s="34">
        <f>VLOOKUP(A187,Input!$AC:$AD,2,FALSE)</f>
        <v>1361.35</v>
      </c>
      <c r="AJ187">
        <f t="shared" si="20"/>
        <v>0</v>
      </c>
    </row>
    <row r="188" spans="1:36" x14ac:dyDescent="0.25">
      <c r="A188" s="1">
        <f t="shared" si="16"/>
        <v>39708</v>
      </c>
      <c r="B188">
        <f>ROUND(VLOOKUP(A188,Input!$A:$B,2,FALSE),2)</f>
        <v>1844.31</v>
      </c>
      <c r="C188">
        <f>VLOOKUP(A188,Input!$E:$F,2,FALSE)</f>
        <v>2.4845000000000002</v>
      </c>
      <c r="D188" s="4">
        <f>_xlfn.IFNA(ROUND(VLOOKUP(A188,Input!$G:$H,2,FALSE),6)/100,D187)</f>
        <v>3.0624999999999999E-2</v>
      </c>
      <c r="F188">
        <f>VLOOKUP(A188,Input!$I:$J,2,FALSE)</f>
        <v>1160.75</v>
      </c>
      <c r="G188">
        <f>VLOOKUP(A188,Input!$K:$L,2,FALSE)</f>
        <v>1163</v>
      </c>
      <c r="H188">
        <f>VLOOKUP(A188,Input!$M:$N,2,FALSE)</f>
        <v>2.15</v>
      </c>
      <c r="I188" s="2">
        <f>VLOOKUP(A188,Input!$O:$Q,3,FALSE)</f>
        <v>39710</v>
      </c>
      <c r="J188" s="2">
        <f>VLOOKUP(A188,Input!S:U,3,FALSE)</f>
        <v>39801</v>
      </c>
      <c r="K188">
        <f t="shared" si="21"/>
        <v>-4.8255300595313515E-2</v>
      </c>
      <c r="Q188">
        <f t="shared" si="17"/>
        <v>2722.7025924969817</v>
      </c>
      <c r="AE188">
        <v>1E-3</v>
      </c>
      <c r="AF188">
        <f t="shared" si="15"/>
        <v>3.0124999999999999E-2</v>
      </c>
      <c r="AG188">
        <f t="shared" si="18"/>
        <v>0.45966845401447853</v>
      </c>
      <c r="AH188">
        <f t="shared" si="19"/>
        <v>1325.2140497148516</v>
      </c>
      <c r="AI188" s="34">
        <f>VLOOKUP(A188,Input!$AC:$AD,2,FALSE)</f>
        <v>1325.21</v>
      </c>
      <c r="AJ188">
        <f t="shared" si="20"/>
        <v>0</v>
      </c>
    </row>
    <row r="189" spans="1:36" x14ac:dyDescent="0.25">
      <c r="A189" s="1">
        <f t="shared" si="16"/>
        <v>39709</v>
      </c>
      <c r="B189">
        <f>ROUND(VLOOKUP(A189,Input!$A:$B,2,FALSE),2)</f>
        <v>1924.85</v>
      </c>
      <c r="C189">
        <f>VLOOKUP(A189,Input!$E:$F,2,FALSE)</f>
        <v>2.3843000000000001</v>
      </c>
      <c r="D189" s="4">
        <f>_xlfn.IFNA(ROUND(VLOOKUP(A189,Input!$G:$H,2,FALSE),6)/100,D188)</f>
        <v>3.2037499999999997E-2</v>
      </c>
      <c r="F189">
        <f>VLOOKUP(A189,Input!$I:$J,2,FALSE)</f>
        <v>1198.25</v>
      </c>
      <c r="G189">
        <f>VLOOKUP(A189,Input!$K:$L,2,FALSE)</f>
        <v>1203.25</v>
      </c>
      <c r="H189">
        <f>VLOOKUP(A189,Input!$M:$N,2,FALSE)</f>
        <v>5</v>
      </c>
      <c r="I189" s="2">
        <f>VLOOKUP(A189,Input!$O:$Q,3,FALSE)</f>
        <v>39710</v>
      </c>
      <c r="J189" s="2">
        <f>VLOOKUP(A189,Input!S:U,3,FALSE)</f>
        <v>39801</v>
      </c>
      <c r="K189">
        <f t="shared" si="21"/>
        <v>4.2742818822448785E-2</v>
      </c>
      <c r="Q189">
        <f t="shared" si="17"/>
        <v>-167.71448692695355</v>
      </c>
      <c r="AE189">
        <v>1E-3</v>
      </c>
      <c r="AF189">
        <f t="shared" si="15"/>
        <v>3.0537499999999995E-2</v>
      </c>
      <c r="AG189">
        <f t="shared" si="18"/>
        <v>0.82970046540002007</v>
      </c>
      <c r="AH189">
        <f t="shared" si="19"/>
        <v>1443.2792193472706</v>
      </c>
      <c r="AI189" s="34">
        <f>VLOOKUP(A189,Input!$AC:$AD,2,FALSE)</f>
        <v>1443.28</v>
      </c>
      <c r="AJ189">
        <f t="shared" si="20"/>
        <v>0</v>
      </c>
    </row>
    <row r="190" spans="1:36" x14ac:dyDescent="0.25">
      <c r="A190" s="1">
        <f t="shared" si="16"/>
        <v>39710</v>
      </c>
      <c r="B190">
        <f>ROUND(VLOOKUP(A190,Input!$A:$B,2,FALSE),2)</f>
        <v>2002.32</v>
      </c>
      <c r="C190">
        <f>VLOOKUP(A190,Input!$E:$F,2,FALSE)</f>
        <v>2.2919999999999998</v>
      </c>
      <c r="D190" s="4">
        <f>_xlfn.IFNA(ROUND(VLOOKUP(A190,Input!$G:$H,2,FALSE),6)/100,D189)</f>
        <v>3.2099999999999997E-2</v>
      </c>
      <c r="F190">
        <f>VLOOKUP(A190,Input!$I:$J,2,FALSE)</f>
        <v>1279.31</v>
      </c>
      <c r="G190">
        <f>VLOOKUP(A190,Input!$K:$L,2,FALSE)</f>
        <v>1246</v>
      </c>
      <c r="H190">
        <f>VLOOKUP(A190,Input!$M:$N,2,FALSE)</f>
        <v>2.5</v>
      </c>
      <c r="I190" s="2">
        <f>VLOOKUP(A190,Input!$O:$Q,3,FALSE)</f>
        <v>39710</v>
      </c>
      <c r="J190" s="2">
        <f>VLOOKUP(A190,Input!S:U,3,FALSE)</f>
        <v>39801</v>
      </c>
      <c r="K190">
        <f t="shared" si="21"/>
        <v>3.9458465654049035E-2</v>
      </c>
      <c r="Q190">
        <f t="shared" si="17"/>
        <v>-2886.5584386945411</v>
      </c>
      <c r="AE190">
        <v>1E-3</v>
      </c>
      <c r="AF190">
        <f t="shared" si="15"/>
        <v>3.0599999999999995E-2</v>
      </c>
      <c r="AG190">
        <f t="shared" si="18"/>
        <v>0.52819216527766355</v>
      </c>
      <c r="AH190">
        <f t="shared" si="19"/>
        <v>1436.0017539072833</v>
      </c>
      <c r="AI190" s="34">
        <f>VLOOKUP(A190,Input!$AC:$AD,2,FALSE)</f>
        <v>1436</v>
      </c>
      <c r="AJ190">
        <f t="shared" si="20"/>
        <v>0</v>
      </c>
    </row>
    <row r="191" spans="1:36" x14ac:dyDescent="0.25">
      <c r="A191" s="1">
        <f t="shared" si="16"/>
        <v>39713</v>
      </c>
      <c r="B191">
        <f>ROUND(VLOOKUP(A191,Input!$A:$B,2,FALSE),2)</f>
        <v>1925.86</v>
      </c>
      <c r="C191">
        <f>VLOOKUP(A191,Input!$E:$F,2,FALSE)</f>
        <v>2.3843999999999999</v>
      </c>
      <c r="D191" s="4">
        <f>_xlfn.IFNA(ROUND(VLOOKUP(A191,Input!$G:$H,2,FALSE),6)/100,D190)</f>
        <v>3.1974999999999996E-2</v>
      </c>
      <c r="F191">
        <f>VLOOKUP(A191,Input!$I:$J,2,FALSE)</f>
        <v>1213.75</v>
      </c>
      <c r="G191">
        <f>VLOOKUP(A191,Input!$K:$L,2,FALSE)</f>
        <v>1216</v>
      </c>
      <c r="H191">
        <f>VLOOKUP(A191,Input!$M:$N,2,FALSE)</f>
        <v>2.2000000000000002</v>
      </c>
      <c r="I191" s="2">
        <f>VLOOKUP(A191,Input!$O:$Q,3,FALSE)</f>
        <v>39801</v>
      </c>
      <c r="J191" s="2">
        <f>VLOOKUP(A191,Input!S:U,3,FALSE)</f>
        <v>39892</v>
      </c>
      <c r="K191">
        <f t="shared" si="21"/>
        <v>-3.8933887057810403E-2</v>
      </c>
      <c r="Q191">
        <f t="shared" si="17"/>
        <v>1.8641344689893231</v>
      </c>
      <c r="AE191">
        <v>1E-3</v>
      </c>
      <c r="AF191">
        <f t="shared" si="15"/>
        <v>3.1474999999999996E-2</v>
      </c>
      <c r="AG191">
        <f t="shared" si="18"/>
        <v>-0.18043294079453043</v>
      </c>
      <c r="AH191">
        <f t="shared" si="19"/>
        <v>1546.4057007414383</v>
      </c>
      <c r="AI191" s="34">
        <f>VLOOKUP(A191,Input!$AC:$AD,2,FALSE)</f>
        <v>1546.41</v>
      </c>
      <c r="AJ191">
        <f t="shared" si="20"/>
        <v>0</v>
      </c>
    </row>
    <row r="192" spans="1:36" x14ac:dyDescent="0.25">
      <c r="A192" s="1">
        <f t="shared" si="16"/>
        <v>39714</v>
      </c>
      <c r="B192">
        <f>ROUND(VLOOKUP(A192,Input!$A:$B,2,FALSE),2)</f>
        <v>1895.78</v>
      </c>
      <c r="C192">
        <f>VLOOKUP(A192,Input!$E:$F,2,FALSE)</f>
        <v>2.4205999999999999</v>
      </c>
      <c r="D192" s="4">
        <f>_xlfn.IFNA(ROUND(VLOOKUP(A192,Input!$G:$H,2,FALSE),6)/100,D191)</f>
        <v>3.2112500000000002E-2</v>
      </c>
      <c r="F192">
        <f>VLOOKUP(A192,Input!$I:$J,2,FALSE)</f>
        <v>1187</v>
      </c>
      <c r="G192">
        <f>VLOOKUP(A192,Input!$K:$L,2,FALSE)</f>
        <v>1190</v>
      </c>
      <c r="H192">
        <f>VLOOKUP(A192,Input!$M:$N,2,FALSE)</f>
        <v>2.95</v>
      </c>
      <c r="I192" s="2">
        <f>VLOOKUP(A192,Input!$O:$Q,3,FALSE)</f>
        <v>39801</v>
      </c>
      <c r="J192" s="2">
        <f>VLOOKUP(A192,Input!S:U,3,FALSE)</f>
        <v>39892</v>
      </c>
      <c r="K192">
        <f t="shared" si="21"/>
        <v>-1.5742257876862498E-2</v>
      </c>
      <c r="Q192">
        <f t="shared" si="17"/>
        <v>898.63092835294844</v>
      </c>
      <c r="AE192">
        <v>1E-3</v>
      </c>
      <c r="AF192">
        <f t="shared" si="15"/>
        <v>3.1612500000000002E-2</v>
      </c>
      <c r="AG192">
        <f t="shared" si="18"/>
        <v>0.17952216427087911</v>
      </c>
      <c r="AH192">
        <f t="shared" si="19"/>
        <v>1546.2013619265629</v>
      </c>
      <c r="AI192" s="34">
        <f>VLOOKUP(A192,Input!$AC:$AD,2,FALSE)</f>
        <v>1546.2</v>
      </c>
      <c r="AJ192">
        <f t="shared" si="20"/>
        <v>0</v>
      </c>
    </row>
    <row r="193" spans="1:36" x14ac:dyDescent="0.25">
      <c r="A193" s="1">
        <f t="shared" si="16"/>
        <v>39715</v>
      </c>
      <c r="B193">
        <f>ROUND(VLOOKUP(A193,Input!$A:$B,2,FALSE),2)</f>
        <v>1892.05</v>
      </c>
      <c r="C193">
        <f>VLOOKUP(A193,Input!$E:$F,2,FALSE)</f>
        <v>2.4241000000000001</v>
      </c>
      <c r="D193" s="4">
        <f>_xlfn.IFNA(ROUND(VLOOKUP(A193,Input!$G:$H,2,FALSE),6)/100,D192)</f>
        <v>3.4762500000000002E-2</v>
      </c>
      <c r="F193">
        <f>VLOOKUP(A193,Input!$I:$J,2,FALSE)</f>
        <v>1193</v>
      </c>
      <c r="G193">
        <f>VLOOKUP(A193,Input!$K:$L,2,FALSE)</f>
        <v>1196.25</v>
      </c>
      <c r="H193">
        <f>VLOOKUP(A193,Input!$M:$N,2,FALSE)</f>
        <v>3.25</v>
      </c>
      <c r="I193" s="2">
        <f>VLOOKUP(A193,Input!$O:$Q,3,FALSE)</f>
        <v>39801</v>
      </c>
      <c r="J193" s="2">
        <f>VLOOKUP(A193,Input!S:U,3,FALSE)</f>
        <v>39892</v>
      </c>
      <c r="K193">
        <f t="shared" si="21"/>
        <v>-1.9694660033101833E-3</v>
      </c>
      <c r="Q193">
        <f t="shared" si="17"/>
        <v>1445.9139082729635</v>
      </c>
      <c r="AE193">
        <v>1E-3</v>
      </c>
      <c r="AF193">
        <f t="shared" si="15"/>
        <v>3.4262500000000001E-2</v>
      </c>
      <c r="AG193">
        <f t="shared" si="18"/>
        <v>0.18872124066065718</v>
      </c>
      <c r="AH193">
        <f t="shared" si="19"/>
        <v>1544.2431973560349</v>
      </c>
      <c r="AI193" s="34">
        <f>VLOOKUP(A193,Input!$AC:$AD,2,FALSE)</f>
        <v>1544.24</v>
      </c>
      <c r="AJ193">
        <f t="shared" si="20"/>
        <v>0</v>
      </c>
    </row>
    <row r="194" spans="1:36" x14ac:dyDescent="0.25">
      <c r="A194" s="1">
        <f t="shared" si="16"/>
        <v>39716</v>
      </c>
      <c r="B194">
        <f>ROUND(VLOOKUP(A194,Input!$A:$B,2,FALSE),2)</f>
        <v>1929.24</v>
      </c>
      <c r="C194">
        <f>VLOOKUP(A194,Input!$E:$F,2,FALSE)</f>
        <v>2.3767</v>
      </c>
      <c r="D194" s="4">
        <f>_xlfn.IFNA(ROUND(VLOOKUP(A194,Input!$G:$H,2,FALSE),6)/100,D193)</f>
        <v>3.7687499999999999E-2</v>
      </c>
      <c r="F194">
        <f>VLOOKUP(A194,Input!$I:$J,2,FALSE)</f>
        <v>1213.5</v>
      </c>
      <c r="G194">
        <f>VLOOKUP(A194,Input!$K:$L,2,FALSE)</f>
        <v>1216.25</v>
      </c>
      <c r="H194">
        <f>VLOOKUP(A194,Input!$M:$N,2,FALSE)</f>
        <v>2.85</v>
      </c>
      <c r="I194" s="2">
        <f>VLOOKUP(A194,Input!$O:$Q,3,FALSE)</f>
        <v>39801</v>
      </c>
      <c r="J194" s="2">
        <f>VLOOKUP(A194,Input!S:U,3,FALSE)</f>
        <v>39892</v>
      </c>
      <c r="K194">
        <f t="shared" si="21"/>
        <v>1.9465245638923125E-2</v>
      </c>
      <c r="Q194">
        <f t="shared" si="17"/>
        <v>-23.691497065877432</v>
      </c>
      <c r="AE194">
        <v>1E-3</v>
      </c>
      <c r="AF194">
        <f t="shared" si="15"/>
        <v>3.6187499999999997E-2</v>
      </c>
      <c r="AG194">
        <f t="shared" si="18"/>
        <v>0.43721808522712413</v>
      </c>
      <c r="AH194">
        <f t="shared" si="19"/>
        <v>1572.2235626809636</v>
      </c>
      <c r="AI194" s="34">
        <f>VLOOKUP(A194,Input!$AC:$AD,2,FALSE)</f>
        <v>1572.22</v>
      </c>
      <c r="AJ194">
        <f t="shared" si="20"/>
        <v>0</v>
      </c>
    </row>
    <row r="195" spans="1:36" x14ac:dyDescent="0.25">
      <c r="A195" s="1">
        <f t="shared" si="16"/>
        <v>39717</v>
      </c>
      <c r="B195">
        <f>ROUND(VLOOKUP(A195,Input!$A:$B,2,FALSE),2)</f>
        <v>1935.79</v>
      </c>
      <c r="C195">
        <f>VLOOKUP(A195,Input!$E:$F,2,FALSE)</f>
        <v>2.3609</v>
      </c>
      <c r="D195" s="4">
        <f>_xlfn.IFNA(ROUND(VLOOKUP(A195,Input!$G:$H,2,FALSE),6)/100,D194)</f>
        <v>3.7618800000000001E-2</v>
      </c>
      <c r="F195">
        <f>VLOOKUP(A195,Input!$I:$J,2,FALSE)</f>
        <v>1214.5</v>
      </c>
      <c r="G195">
        <f>VLOOKUP(A195,Input!$K:$L,2,FALSE)</f>
        <v>1216.75</v>
      </c>
      <c r="H195">
        <f>VLOOKUP(A195,Input!$M:$N,2,FALSE)</f>
        <v>2.4</v>
      </c>
      <c r="I195" s="2">
        <f>VLOOKUP(A195,Input!$O:$Q,3,FALSE)</f>
        <v>39801</v>
      </c>
      <c r="J195" s="2">
        <f>VLOOKUP(A195,Input!S:U,3,FALSE)</f>
        <v>39892</v>
      </c>
      <c r="K195">
        <f t="shared" si="21"/>
        <v>3.389368915860877E-3</v>
      </c>
      <c r="Q195">
        <f t="shared" si="17"/>
        <v>-821.8330575279291</v>
      </c>
      <c r="AE195">
        <v>1E-3</v>
      </c>
      <c r="AF195">
        <f t="shared" si="15"/>
        <v>3.61188E-2</v>
      </c>
      <c r="AG195">
        <f t="shared" si="18"/>
        <v>0.15723073597254494</v>
      </c>
      <c r="AH195">
        <f t="shared" si="19"/>
        <v>1571.9823338045817</v>
      </c>
      <c r="AI195" s="34">
        <f>VLOOKUP(A195,Input!$AC:$AD,2,FALSE)</f>
        <v>1571.98</v>
      </c>
      <c r="AJ195">
        <f t="shared" si="20"/>
        <v>0</v>
      </c>
    </row>
    <row r="196" spans="1:36" x14ac:dyDescent="0.25">
      <c r="A196" s="1">
        <f t="shared" si="16"/>
        <v>39720</v>
      </c>
      <c r="B196">
        <f>ROUND(VLOOKUP(A196,Input!$A:$B,2,FALSE),2)</f>
        <v>1765.72</v>
      </c>
      <c r="C196">
        <f>VLOOKUP(A196,Input!$E:$F,2,FALSE)</f>
        <v>2.5901000000000001</v>
      </c>
      <c r="D196" s="4">
        <f>_xlfn.IFNA(ROUND(VLOOKUP(A196,Input!$G:$H,2,FALSE),6)/100,D195)</f>
        <v>3.8824999999999998E-2</v>
      </c>
      <c r="F196">
        <f>VLOOKUP(A196,Input!$I:$J,2,FALSE)</f>
        <v>1118.75</v>
      </c>
      <c r="G196">
        <f>VLOOKUP(A196,Input!$K:$L,2,FALSE)</f>
        <v>1120.25</v>
      </c>
      <c r="H196">
        <f>VLOOKUP(A196,Input!$M:$N,2,FALSE)</f>
        <v>1.85</v>
      </c>
      <c r="I196" s="2">
        <f>VLOOKUP(A196,Input!$O:$Q,3,FALSE)</f>
        <v>39801</v>
      </c>
      <c r="J196" s="2">
        <f>VLOOKUP(A196,Input!S:U,3,FALSE)</f>
        <v>39892</v>
      </c>
      <c r="K196">
        <f t="shared" si="21"/>
        <v>-9.1956972681643226E-2</v>
      </c>
      <c r="Q196">
        <f t="shared" si="17"/>
        <v>3143.9646676091634</v>
      </c>
      <c r="AE196">
        <v>1E-3</v>
      </c>
      <c r="AF196">
        <f t="shared" si="15"/>
        <v>3.8324999999999998E-2</v>
      </c>
      <c r="AG196">
        <f t="shared" si="18"/>
        <v>0.53135548508256936</v>
      </c>
      <c r="AH196">
        <f t="shared" si="19"/>
        <v>1643.6512843125065</v>
      </c>
      <c r="AI196" s="34">
        <f>VLOOKUP(A196,Input!$AC:$AD,2,FALSE)</f>
        <v>1643.65</v>
      </c>
      <c r="AJ196">
        <f t="shared" si="20"/>
        <v>0</v>
      </c>
    </row>
    <row r="197" spans="1:36" x14ac:dyDescent="0.25">
      <c r="A197" s="1">
        <f t="shared" si="16"/>
        <v>39721</v>
      </c>
      <c r="B197">
        <f>ROUND(VLOOKUP(A197,Input!$A:$B,2,FALSE),2)</f>
        <v>1861.44</v>
      </c>
      <c r="C197">
        <f>VLOOKUP(A197,Input!$E:$F,2,FALSE)</f>
        <v>2.4527000000000001</v>
      </c>
      <c r="D197" s="4">
        <f>_xlfn.IFNA(ROUND(VLOOKUP(A197,Input!$G:$H,2,FALSE),6)/100,D196)</f>
        <v>4.0525000000000005E-2</v>
      </c>
      <c r="F197">
        <f>VLOOKUP(A197,Input!$I:$J,2,FALSE)</f>
        <v>1169</v>
      </c>
      <c r="G197">
        <f>VLOOKUP(A197,Input!$K:$L,2,FALSE)</f>
        <v>1171</v>
      </c>
      <c r="H197">
        <f>VLOOKUP(A197,Input!$M:$N,2,FALSE)</f>
        <v>1.85</v>
      </c>
      <c r="I197" s="2">
        <f>VLOOKUP(A197,Input!$O:$Q,3,FALSE)</f>
        <v>39801</v>
      </c>
      <c r="J197" s="2">
        <f>VLOOKUP(A197,Input!S:U,3,FALSE)</f>
        <v>39892</v>
      </c>
      <c r="K197">
        <f t="shared" si="21"/>
        <v>5.2791842525310245E-2</v>
      </c>
      <c r="Q197">
        <f t="shared" si="17"/>
        <v>632.14112540218809</v>
      </c>
      <c r="AE197">
        <v>1E-3</v>
      </c>
      <c r="AF197">
        <f t="shared" si="15"/>
        <v>4.0025000000000005E-2</v>
      </c>
      <c r="AG197">
        <f t="shared" si="18"/>
        <v>0.8711529254684709</v>
      </c>
      <c r="AH197">
        <f t="shared" si="19"/>
        <v>1813.2137393471171</v>
      </c>
      <c r="AI197" s="34">
        <f>VLOOKUP(A197,Input!$AC:$AD,2,FALSE)</f>
        <v>1813.21</v>
      </c>
      <c r="AJ197">
        <f t="shared" si="20"/>
        <v>0</v>
      </c>
    </row>
    <row r="198" spans="1:36" x14ac:dyDescent="0.25">
      <c r="A198" s="1">
        <f t="shared" si="16"/>
        <v>39722</v>
      </c>
      <c r="B198">
        <f>ROUND(VLOOKUP(A198,Input!$A:$B,2,FALSE),2)</f>
        <v>1853.26</v>
      </c>
      <c r="C198">
        <f>VLOOKUP(A198,Input!$E:$F,2,FALSE)</f>
        <v>2.4662000000000002</v>
      </c>
      <c r="D198" s="4">
        <f>_xlfn.IFNA(ROUND(VLOOKUP(A198,Input!$G:$H,2,FALSE),6)/100,D197)</f>
        <v>4.1500000000000002E-2</v>
      </c>
      <c r="F198">
        <f>VLOOKUP(A198,Input!$I:$J,2,FALSE)</f>
        <v>1168.5</v>
      </c>
      <c r="G198">
        <f>VLOOKUP(A198,Input!$K:$L,2,FALSE)</f>
        <v>1170.25</v>
      </c>
      <c r="H198">
        <f>VLOOKUP(A198,Input!$M:$N,2,FALSE)</f>
        <v>1.85</v>
      </c>
      <c r="I198" s="2">
        <f>VLOOKUP(A198,Input!$O:$Q,3,FALSE)</f>
        <v>39801</v>
      </c>
      <c r="J198" s="2">
        <f>VLOOKUP(A198,Input!S:U,3,FALSE)</f>
        <v>39892</v>
      </c>
      <c r="K198">
        <f t="shared" si="21"/>
        <v>-4.4041312740497156E-3</v>
      </c>
      <c r="Q198">
        <f t="shared" si="17"/>
        <v>721.03485071246723</v>
      </c>
      <c r="AE198">
        <v>1E-3</v>
      </c>
      <c r="AF198">
        <f t="shared" si="15"/>
        <v>4.1000000000000002E-2</v>
      </c>
      <c r="AG198">
        <f t="shared" si="18"/>
        <v>8.8616128747348685E-2</v>
      </c>
      <c r="AH198">
        <f t="shared" si="19"/>
        <v>1810.3434730034353</v>
      </c>
      <c r="AI198" s="34">
        <f>VLOOKUP(A198,Input!$AC:$AD,2,FALSE)</f>
        <v>1810.34</v>
      </c>
      <c r="AJ198">
        <f t="shared" si="20"/>
        <v>0</v>
      </c>
    </row>
    <row r="199" spans="1:36" x14ac:dyDescent="0.25">
      <c r="A199" s="1">
        <f t="shared" si="16"/>
        <v>39723</v>
      </c>
      <c r="B199">
        <f>ROUND(VLOOKUP(A199,Input!$A:$B,2,FALSE),2)</f>
        <v>1778.9</v>
      </c>
      <c r="C199">
        <f>VLOOKUP(A199,Input!$E:$F,2,FALSE)</f>
        <v>2.5771999999999999</v>
      </c>
      <c r="D199" s="4">
        <f>_xlfn.IFNA(ROUND(VLOOKUP(A199,Input!$G:$H,2,FALSE),6)/100,D198)</f>
        <v>4.2074999999999994E-2</v>
      </c>
      <c r="F199">
        <f>VLOOKUP(A199,Input!$I:$J,2,FALSE)</f>
        <v>1124.5</v>
      </c>
      <c r="G199">
        <f>VLOOKUP(A199,Input!$K:$L,2,FALSE)</f>
        <v>1125.75</v>
      </c>
      <c r="H199">
        <f>VLOOKUP(A199,Input!$M:$N,2,FALSE)</f>
        <v>1.4</v>
      </c>
      <c r="I199" s="2">
        <f>VLOOKUP(A199,Input!$O:$Q,3,FALSE)</f>
        <v>39801</v>
      </c>
      <c r="J199" s="2">
        <f>VLOOKUP(A199,Input!S:U,3,FALSE)</f>
        <v>39892</v>
      </c>
      <c r="K199">
        <f t="shared" si="21"/>
        <v>-4.0951054717122869E-2</v>
      </c>
      <c r="Q199">
        <f t="shared" si="17"/>
        <v>2957.9183960200539</v>
      </c>
      <c r="AE199">
        <v>1E-3</v>
      </c>
      <c r="AF199">
        <f t="shared" si="15"/>
        <v>4.1574999999999994E-2</v>
      </c>
      <c r="AG199">
        <f t="shared" si="18"/>
        <v>0.53528071163687907</v>
      </c>
      <c r="AH199">
        <f t="shared" si="19"/>
        <v>1780.8739964005981</v>
      </c>
      <c r="AI199" s="34">
        <f>VLOOKUP(A199,Input!$AC:$AD,2,FALSE)</f>
        <v>1780.87</v>
      </c>
      <c r="AJ199">
        <f t="shared" si="20"/>
        <v>0</v>
      </c>
    </row>
    <row r="200" spans="1:36" x14ac:dyDescent="0.25">
      <c r="A200" s="1">
        <f t="shared" si="16"/>
        <v>39724</v>
      </c>
      <c r="B200">
        <f>ROUND(VLOOKUP(A200,Input!$A:$B,2,FALSE),2)</f>
        <v>1754.91</v>
      </c>
      <c r="C200">
        <f>VLOOKUP(A200,Input!$E:$F,2,FALSE)</f>
        <v>2.6153</v>
      </c>
      <c r="D200" s="4">
        <f>_xlfn.IFNA(ROUND(VLOOKUP(A200,Input!$G:$H,2,FALSE),6)/100,D199)</f>
        <v>4.3337500000000001E-2</v>
      </c>
      <c r="F200">
        <f>VLOOKUP(A200,Input!$I:$J,2,FALSE)</f>
        <v>1108.25</v>
      </c>
      <c r="G200">
        <f>VLOOKUP(A200,Input!$K:$L,2,FALSE)</f>
        <v>1109.25</v>
      </c>
      <c r="H200">
        <f>VLOOKUP(A200,Input!$M:$N,2,FALSE)</f>
        <v>0.95</v>
      </c>
      <c r="I200" s="2">
        <f>VLOOKUP(A200,Input!$O:$Q,3,FALSE)</f>
        <v>39801</v>
      </c>
      <c r="J200" s="2">
        <f>VLOOKUP(A200,Input!S:U,3,FALSE)</f>
        <v>39892</v>
      </c>
      <c r="K200">
        <f t="shared" si="21"/>
        <v>-1.3577622197509348E-2</v>
      </c>
      <c r="Q200">
        <f t="shared" si="17"/>
        <v>2371.7692878066941</v>
      </c>
      <c r="AE200">
        <v>1E-3</v>
      </c>
      <c r="AF200">
        <f t="shared" si="15"/>
        <v>4.2837500000000001E-2</v>
      </c>
      <c r="AG200">
        <f t="shared" si="18"/>
        <v>0.45085029829451451</v>
      </c>
      <c r="AH200">
        <f t="shared" si="19"/>
        <v>1740.5290702590603</v>
      </c>
      <c r="AI200" s="34">
        <f>VLOOKUP(A200,Input!$AC:$AD,2,FALSE)</f>
        <v>1740.53</v>
      </c>
      <c r="AJ200">
        <f t="shared" si="20"/>
        <v>0</v>
      </c>
    </row>
    <row r="201" spans="1:36" x14ac:dyDescent="0.25">
      <c r="A201" s="1">
        <f t="shared" si="16"/>
        <v>39727</v>
      </c>
      <c r="B201">
        <f>ROUND(VLOOKUP(A201,Input!$A:$B,2,FALSE),2)</f>
        <v>1687.34</v>
      </c>
      <c r="C201">
        <f>VLOOKUP(A201,Input!$E:$F,2,FALSE)</f>
        <v>2.722</v>
      </c>
      <c r="D201" s="4">
        <f>_xlfn.IFNA(ROUND(VLOOKUP(A201,Input!$G:$H,2,FALSE),6)/100,D200)</f>
        <v>4.2887500000000002E-2</v>
      </c>
      <c r="F201">
        <f>VLOOKUP(A201,Input!$I:$J,2,FALSE)</f>
        <v>1053.25</v>
      </c>
      <c r="G201">
        <f>VLOOKUP(A201,Input!$K:$L,2,FALSE)</f>
        <v>1053.75</v>
      </c>
      <c r="H201">
        <f>VLOOKUP(A201,Input!$M:$N,2,FALSE)</f>
        <v>0.45</v>
      </c>
      <c r="I201" s="2">
        <f>VLOOKUP(A201,Input!$O:$Q,3,FALSE)</f>
        <v>39801</v>
      </c>
      <c r="J201" s="2">
        <f>VLOOKUP(A201,Input!S:U,3,FALSE)</f>
        <v>39892</v>
      </c>
      <c r="K201">
        <f t="shared" si="21"/>
        <v>-3.9264249097053533E-2</v>
      </c>
      <c r="Q201">
        <f t="shared" si="17"/>
        <v>3481.0581405181206</v>
      </c>
      <c r="AE201">
        <v>1E-3</v>
      </c>
      <c r="AF201">
        <f t="shared" ref="AF201:AF264" si="22">IF(Q201&gt;=0,D201-AE201+($AE$2/2),D201-AE201-($AE$2/2))</f>
        <v>4.2387500000000002E-2</v>
      </c>
      <c r="AG201">
        <f t="shared" si="18"/>
        <v>1.0867942302904499</v>
      </c>
      <c r="AH201">
        <f t="shared" si="19"/>
        <v>1648.1220264630222</v>
      </c>
      <c r="AI201" s="34">
        <f>VLOOKUP(A201,Input!$AC:$AD,2,FALSE)</f>
        <v>1648.12</v>
      </c>
      <c r="AJ201">
        <f t="shared" si="20"/>
        <v>0</v>
      </c>
    </row>
    <row r="202" spans="1:36" x14ac:dyDescent="0.25">
      <c r="A202" s="1">
        <f t="shared" ref="A202:A265" si="23">WORKDAY(A201,1,Holi)</f>
        <v>39728</v>
      </c>
      <c r="B202">
        <f>ROUND(VLOOKUP(A202,Input!$A:$B,2,FALSE),2)</f>
        <v>1590.51</v>
      </c>
      <c r="C202">
        <f>VLOOKUP(A202,Input!$E:$F,2,FALSE)</f>
        <v>2.8881000000000001</v>
      </c>
      <c r="D202" s="4">
        <f>_xlfn.IFNA(ROUND(VLOOKUP(A202,Input!$G:$H,2,FALSE),6)/100,D201)</f>
        <v>4.3200000000000002E-2</v>
      </c>
      <c r="F202">
        <f>VLOOKUP(A202,Input!$I:$J,2,FALSE)</f>
        <v>1005.75</v>
      </c>
      <c r="G202">
        <f>VLOOKUP(A202,Input!$K:$L,2,FALSE)</f>
        <v>1006</v>
      </c>
      <c r="H202">
        <f>VLOOKUP(A202,Input!$M:$N,2,FALSE)</f>
        <v>0.3</v>
      </c>
      <c r="I202" s="2">
        <f>VLOOKUP(A202,Input!$O:$Q,3,FALSE)</f>
        <v>39801</v>
      </c>
      <c r="J202" s="2">
        <f>VLOOKUP(A202,Input!S:U,3,FALSE)</f>
        <v>39892</v>
      </c>
      <c r="K202">
        <f t="shared" si="21"/>
        <v>-5.9098604936199783E-2</v>
      </c>
      <c r="Q202">
        <f t="shared" ref="Q202:Q265" si="24">2*AH201*MIN(1,MAX(-1,-$AH$2*0.2*SUM(LN((B202^4)/(B201*B200*B199*B198)))))</f>
        <v>3296.2440529260443</v>
      </c>
      <c r="AE202">
        <v>1E-3</v>
      </c>
      <c r="AF202">
        <f t="shared" si="22"/>
        <v>4.2700000000000002E-2</v>
      </c>
      <c r="AG202">
        <f t="shared" ref="AG202:AG265" si="25">(Q201*AF201*(A202-A201)/360)+(ABS(Q202-(Q201*B202/B201))*$AE$1)</f>
        <v>0.41286053157501246</v>
      </c>
      <c r="AH202">
        <f t="shared" ref="AH202:AH265" si="26">ROUND(AH201,2)+(Q201*(B202/B201-1))-AG202</f>
        <v>1447.9425041570059</v>
      </c>
      <c r="AI202" s="34">
        <f>VLOOKUP(A202,Input!$AC:$AD,2,FALSE)</f>
        <v>1447.94</v>
      </c>
      <c r="AJ202">
        <f t="shared" ref="AJ202:AJ214" si="27">AI202-ROUND(AH202,2)</f>
        <v>0</v>
      </c>
    </row>
    <row r="203" spans="1:36" x14ac:dyDescent="0.25">
      <c r="A203" s="1">
        <f t="shared" si="23"/>
        <v>39729</v>
      </c>
      <c r="B203">
        <f>ROUND(VLOOKUP(A203,Input!$A:$B,2,FALSE),2)</f>
        <v>1573.34</v>
      </c>
      <c r="C203">
        <f>VLOOKUP(A203,Input!$E:$F,2,FALSE)</f>
        <v>2.9161999999999999</v>
      </c>
      <c r="D203" s="4">
        <f>_xlfn.IFNA(ROUND(VLOOKUP(A203,Input!$G:$H,2,FALSE),6)/100,D202)</f>
        <v>4.52375E-2</v>
      </c>
      <c r="F203">
        <f>VLOOKUP(A203,Input!$I:$J,2,FALSE)</f>
        <v>981</v>
      </c>
      <c r="G203">
        <f>VLOOKUP(A203,Input!$K:$L,2,FALSE)</f>
        <v>981.5</v>
      </c>
      <c r="H203">
        <f>VLOOKUP(A203,Input!$M:$N,2,FALSE)</f>
        <v>0.4</v>
      </c>
      <c r="I203" s="2">
        <f>VLOOKUP(A203,Input!$O:$Q,3,FALSE)</f>
        <v>39801</v>
      </c>
      <c r="J203" s="2">
        <f>VLOOKUP(A203,Input!S:U,3,FALSE)</f>
        <v>39892</v>
      </c>
      <c r="K203">
        <f t="shared" ref="K203:K214" si="28">LN(B203/B202)</f>
        <v>-1.0853971309811956E-2</v>
      </c>
      <c r="Q203">
        <f t="shared" si="24"/>
        <v>2895.8850083140119</v>
      </c>
      <c r="AE203">
        <v>1E-3</v>
      </c>
      <c r="AF203">
        <f t="shared" si="22"/>
        <v>4.4737499999999999E-2</v>
      </c>
      <c r="AG203">
        <f t="shared" si="25"/>
        <v>0.46392620336202928</v>
      </c>
      <c r="AH203">
        <f t="shared" si="26"/>
        <v>1411.8921979400006</v>
      </c>
      <c r="AI203" s="34">
        <f>VLOOKUP(A203,Input!$AC:$AD,2,FALSE)</f>
        <v>1411.89</v>
      </c>
      <c r="AJ203">
        <f t="shared" si="27"/>
        <v>0</v>
      </c>
    </row>
    <row r="204" spans="1:36" x14ac:dyDescent="0.25">
      <c r="A204" s="1">
        <f t="shared" si="23"/>
        <v>39730</v>
      </c>
      <c r="B204">
        <f>ROUND(VLOOKUP(A204,Input!$A:$B,2,FALSE),2)</f>
        <v>1453.52</v>
      </c>
      <c r="C204">
        <f>VLOOKUP(A204,Input!$E:$F,2,FALSE)</f>
        <v>3.1677</v>
      </c>
      <c r="D204" s="4">
        <f>_xlfn.IFNA(ROUND(VLOOKUP(A204,Input!$G:$H,2,FALSE),6)/100,D203)</f>
        <v>4.7500000000000001E-2</v>
      </c>
      <c r="F204">
        <f>VLOOKUP(A204,Input!$I:$J,2,FALSE)</f>
        <v>912.5</v>
      </c>
      <c r="G204">
        <f>VLOOKUP(A204,Input!$K:$L,2,FALSE)</f>
        <v>913</v>
      </c>
      <c r="H204">
        <f>VLOOKUP(A204,Input!$M:$N,2,FALSE)</f>
        <v>0.45</v>
      </c>
      <c r="I204" s="2">
        <f>VLOOKUP(A204,Input!$O:$Q,3,FALSE)</f>
        <v>39801</v>
      </c>
      <c r="J204" s="2">
        <f>VLOOKUP(A204,Input!S:U,3,FALSE)</f>
        <v>39892</v>
      </c>
      <c r="K204">
        <f t="shared" si="28"/>
        <v>-7.9212547396464592E-2</v>
      </c>
      <c r="Q204">
        <f t="shared" si="24"/>
        <v>2823.7843958800013</v>
      </c>
      <c r="AE204">
        <v>1E-3</v>
      </c>
      <c r="AF204">
        <f t="shared" si="22"/>
        <v>4.7E-2</v>
      </c>
      <c r="AG204">
        <f t="shared" si="25"/>
        <v>0.3895619891356546</v>
      </c>
      <c r="AH204">
        <f t="shared" si="26"/>
        <v>1190.9600960020266</v>
      </c>
      <c r="AI204" s="34">
        <f>VLOOKUP(A204,Input!$AC:$AD,2,FALSE)</f>
        <v>1190.96</v>
      </c>
      <c r="AJ204">
        <f t="shared" si="27"/>
        <v>0</v>
      </c>
    </row>
    <row r="205" spans="1:36" x14ac:dyDescent="0.25">
      <c r="A205" s="1">
        <f t="shared" si="23"/>
        <v>39731</v>
      </c>
      <c r="B205">
        <f>ROUND(VLOOKUP(A205,Input!$A:$B,2,FALSE),2)</f>
        <v>1436.56</v>
      </c>
      <c r="C205">
        <f>VLOOKUP(A205,Input!$E:$F,2,FALSE)</f>
        <v>3.2069000000000001</v>
      </c>
      <c r="D205" s="4">
        <f>_xlfn.IFNA(ROUND(VLOOKUP(A205,Input!$G:$H,2,FALSE),6)/100,D204)</f>
        <v>4.8187499999999994E-2</v>
      </c>
      <c r="F205">
        <f>VLOOKUP(A205,Input!$I:$J,2,FALSE)</f>
        <v>891</v>
      </c>
      <c r="G205">
        <f>VLOOKUP(A205,Input!$K:$L,2,FALSE)</f>
        <v>890.75</v>
      </c>
      <c r="H205">
        <f>VLOOKUP(A205,Input!$M:$N,2,FALSE)</f>
        <v>-0.1</v>
      </c>
      <c r="I205" s="2">
        <f>VLOOKUP(A205,Input!$O:$Q,3,FALSE)</f>
        <v>39801</v>
      </c>
      <c r="J205" s="2">
        <f>VLOOKUP(A205,Input!S:U,3,FALSE)</f>
        <v>39892</v>
      </c>
      <c r="K205">
        <f t="shared" si="28"/>
        <v>-1.173683406054271E-2</v>
      </c>
      <c r="Q205">
        <f t="shared" si="24"/>
        <v>2381.9201920040532</v>
      </c>
      <c r="AE205">
        <v>1E-3</v>
      </c>
      <c r="AF205">
        <f t="shared" si="22"/>
        <v>4.7687499999999994E-2</v>
      </c>
      <c r="AG205">
        <f t="shared" si="25"/>
        <v>0.45044387039099476</v>
      </c>
      <c r="AH205">
        <f t="shared" si="26"/>
        <v>1157.5610013425232</v>
      </c>
      <c r="AI205" s="34">
        <f>VLOOKUP(A205,Input!$AC:$AD,2,FALSE)</f>
        <v>1157.56</v>
      </c>
      <c r="AJ205">
        <f t="shared" si="27"/>
        <v>0</v>
      </c>
    </row>
    <row r="206" spans="1:36" x14ac:dyDescent="0.25">
      <c r="A206" s="1">
        <f t="shared" si="23"/>
        <v>39734</v>
      </c>
      <c r="B206">
        <f>ROUND(VLOOKUP(A206,Input!$A:$B,2,FALSE),2)</f>
        <v>1602.93</v>
      </c>
      <c r="C206">
        <f>VLOOKUP(A206,Input!$E:$F,2,FALSE)</f>
        <v>2.8740000000000001</v>
      </c>
      <c r="D206" s="4">
        <f>_xlfn.IFNA(ROUND(VLOOKUP(A206,Input!$G:$H,2,FALSE),6)/100,D205)</f>
        <v>4.8187499999999994E-2</v>
      </c>
      <c r="F206">
        <f>VLOOKUP(A206,Input!$I:$J,2,FALSE)</f>
        <v>1016.75</v>
      </c>
      <c r="G206">
        <f>VLOOKUP(A206,Input!$K:$L,2,FALSE)</f>
        <v>1017</v>
      </c>
      <c r="H206">
        <f>VLOOKUP(A206,Input!$M:$N,2,FALSE)</f>
        <v>-0.2</v>
      </c>
      <c r="I206" s="2">
        <f>VLOOKUP(A206,Input!$O:$Q,3,FALSE)</f>
        <v>39801</v>
      </c>
      <c r="J206" s="2">
        <f>VLOOKUP(A206,Input!S:U,3,FALSE)</f>
        <v>39892</v>
      </c>
      <c r="K206">
        <f t="shared" si="28"/>
        <v>0.10958183780015961</v>
      </c>
      <c r="Q206">
        <f t="shared" si="24"/>
        <v>-2315.1220026850465</v>
      </c>
      <c r="AE206">
        <v>1E-3</v>
      </c>
      <c r="AF206">
        <f t="shared" si="22"/>
        <v>4.6687499999999993E-2</v>
      </c>
      <c r="AG206">
        <f t="shared" si="25"/>
        <v>1.9411442927788833</v>
      </c>
      <c r="AH206">
        <f t="shared" si="26"/>
        <v>1431.4723267378179</v>
      </c>
      <c r="AI206" s="34" t="e">
        <f>VLOOKUP(A206,Input!$AC:$AD,2,FALSE)</f>
        <v>#N/A</v>
      </c>
      <c r="AJ206" t="e">
        <f t="shared" si="27"/>
        <v>#N/A</v>
      </c>
    </row>
    <row r="207" spans="1:36" x14ac:dyDescent="0.25">
      <c r="A207" s="1">
        <f t="shared" si="23"/>
        <v>39735</v>
      </c>
      <c r="B207">
        <f>ROUND(VLOOKUP(A207,Input!$A:$B,2,FALSE),2)</f>
        <v>1594.41</v>
      </c>
      <c r="C207">
        <f>VLOOKUP(A207,Input!$E:$F,2,FALSE)</f>
        <v>2.8895</v>
      </c>
      <c r="D207" s="4">
        <f>_xlfn.IFNA(ROUND(VLOOKUP(A207,Input!$G:$H,2,FALSE),6)/100,D206)</f>
        <v>4.6349999999999995E-2</v>
      </c>
      <c r="F207">
        <f>VLOOKUP(A207,Input!$I:$J,2,FALSE)</f>
        <v>1002.25</v>
      </c>
      <c r="G207">
        <f>VLOOKUP(A207,Input!$K:$L,2,FALSE)</f>
        <v>1002.5</v>
      </c>
      <c r="H207">
        <f>VLOOKUP(A207,Input!$M:$N,2,FALSE)</f>
        <v>0.2</v>
      </c>
      <c r="I207" s="2">
        <f>VLOOKUP(A207,Input!$O:$Q,3,FALSE)</f>
        <v>39801</v>
      </c>
      <c r="J207" s="2">
        <f>VLOOKUP(A207,Input!S:U,3,FALSE)</f>
        <v>39892</v>
      </c>
      <c r="K207">
        <f t="shared" si="28"/>
        <v>-5.3294427030542019E-3</v>
      </c>
      <c r="Q207">
        <f t="shared" si="24"/>
        <v>-2862.9446534756357</v>
      </c>
      <c r="AE207">
        <v>1E-3</v>
      </c>
      <c r="AF207">
        <f t="shared" si="22"/>
        <v>4.4849999999999994E-2</v>
      </c>
      <c r="AG207">
        <f t="shared" si="25"/>
        <v>-0.18821675651803821</v>
      </c>
      <c r="AH207">
        <f t="shared" si="26"/>
        <v>1443.9637069918224</v>
      </c>
      <c r="AI207" s="34">
        <f>VLOOKUP(A207,Input!$AC:$AD,2,FALSE)</f>
        <v>1443.96</v>
      </c>
      <c r="AJ207">
        <f t="shared" si="27"/>
        <v>0</v>
      </c>
    </row>
    <row r="208" spans="1:36" x14ac:dyDescent="0.25">
      <c r="A208" s="1">
        <f t="shared" si="23"/>
        <v>39736</v>
      </c>
      <c r="B208">
        <f>ROUND(VLOOKUP(A208,Input!$A:$B,2,FALSE),2)</f>
        <v>1450.5</v>
      </c>
      <c r="C208">
        <f>VLOOKUP(A208,Input!$E:$F,2,FALSE)</f>
        <v>3.177</v>
      </c>
      <c r="D208" s="4">
        <f>_xlfn.IFNA(ROUND(VLOOKUP(A208,Input!$G:$H,2,FALSE),6)/100,D207)</f>
        <v>4.5499999999999999E-2</v>
      </c>
      <c r="F208">
        <f>VLOOKUP(A208,Input!$I:$J,2,FALSE)</f>
        <v>903.25</v>
      </c>
      <c r="G208">
        <f>VLOOKUP(A208,Input!$K:$L,2,FALSE)</f>
        <v>903.5</v>
      </c>
      <c r="H208">
        <f>VLOOKUP(A208,Input!$M:$N,2,FALSE)</f>
        <v>0.15</v>
      </c>
      <c r="I208" s="2">
        <f>VLOOKUP(A208,Input!$O:$Q,3,FALSE)</f>
        <v>39801</v>
      </c>
      <c r="J208" s="2">
        <f>VLOOKUP(A208,Input!S:U,3,FALSE)</f>
        <v>39892</v>
      </c>
      <c r="K208">
        <f t="shared" si="28"/>
        <v>-9.4595437269289137E-2</v>
      </c>
      <c r="Q208">
        <f t="shared" si="24"/>
        <v>2699.3924754122731</v>
      </c>
      <c r="AE208">
        <v>1E-3</v>
      </c>
      <c r="AF208">
        <f t="shared" si="22"/>
        <v>4.4999999999999998E-2</v>
      </c>
      <c r="AG208">
        <f t="shared" si="25"/>
        <v>0.70411088032119451</v>
      </c>
      <c r="AH208">
        <f t="shared" si="26"/>
        <v>1701.6626760074173</v>
      </c>
      <c r="AI208" s="34">
        <f>VLOOKUP(A208,Input!$AC:$AD,2,FALSE)</f>
        <v>1701.66</v>
      </c>
      <c r="AJ208">
        <f t="shared" si="27"/>
        <v>0</v>
      </c>
    </row>
    <row r="209" spans="1:36" x14ac:dyDescent="0.25">
      <c r="A209" s="1">
        <f t="shared" si="23"/>
        <v>39737</v>
      </c>
      <c r="B209">
        <f>ROUND(VLOOKUP(A209,Input!$A:$B,2,FALSE),2)</f>
        <v>1512.21</v>
      </c>
      <c r="C209">
        <f>VLOOKUP(A209,Input!$E:$F,2,FALSE)</f>
        <v>3.0478999999999998</v>
      </c>
      <c r="D209" s="4">
        <f>_xlfn.IFNA(ROUND(VLOOKUP(A209,Input!$G:$H,2,FALSE),6)/100,D208)</f>
        <v>4.5025000000000003E-2</v>
      </c>
      <c r="F209">
        <f>VLOOKUP(A209,Input!$I:$J,2,FALSE)</f>
        <v>941</v>
      </c>
      <c r="G209">
        <f>VLOOKUP(A209,Input!$K:$L,2,FALSE)</f>
        <v>941</v>
      </c>
      <c r="H209">
        <f>VLOOKUP(A209,Input!$M:$N,2,FALSE)</f>
        <v>0.05</v>
      </c>
      <c r="I209" s="2">
        <f>VLOOKUP(A209,Input!$O:$Q,3,FALSE)</f>
        <v>39801</v>
      </c>
      <c r="J209" s="2">
        <f>VLOOKUP(A209,Input!S:U,3,FALSE)</f>
        <v>39892</v>
      </c>
      <c r="K209">
        <f t="shared" si="28"/>
        <v>4.166383242273982E-2</v>
      </c>
      <c r="Q209">
        <f t="shared" si="24"/>
        <v>309.83924583019461</v>
      </c>
      <c r="AE209">
        <v>1E-3</v>
      </c>
      <c r="AF209">
        <f t="shared" si="22"/>
        <v>4.4525000000000002E-2</v>
      </c>
      <c r="AG209">
        <f t="shared" si="25"/>
        <v>0.83830326923921894</v>
      </c>
      <c r="AH209">
        <f t="shared" si="26"/>
        <v>1815.6645162121063</v>
      </c>
      <c r="AI209" s="34">
        <f>VLOOKUP(A209,Input!$AC:$AD,2,FALSE)</f>
        <v>1815.66</v>
      </c>
      <c r="AJ209">
        <f t="shared" si="27"/>
        <v>0</v>
      </c>
    </row>
    <row r="210" spans="1:36" x14ac:dyDescent="0.25">
      <c r="A210" s="1">
        <f t="shared" si="23"/>
        <v>39738</v>
      </c>
      <c r="B210">
        <f>ROUND(VLOOKUP(A210,Input!$A:$B,2,FALSE),2)</f>
        <v>1502.84</v>
      </c>
      <c r="C210">
        <f>VLOOKUP(A210,Input!$E:$F,2,FALSE)</f>
        <v>3.0670999999999999</v>
      </c>
      <c r="D210" s="4">
        <f>_xlfn.IFNA(ROUND(VLOOKUP(A210,Input!$G:$H,2,FALSE),6)/100,D209)</f>
        <v>4.4187500000000005E-2</v>
      </c>
      <c r="F210">
        <f>VLOOKUP(A210,Input!$I:$J,2,FALSE)</f>
        <v>933.5</v>
      </c>
      <c r="G210">
        <f>VLOOKUP(A210,Input!$K:$L,2,FALSE)</f>
        <v>933.25</v>
      </c>
      <c r="H210">
        <f>VLOOKUP(A210,Input!$M:$N,2,FALSE)</f>
        <v>-0.45</v>
      </c>
      <c r="I210" s="2">
        <f>VLOOKUP(A210,Input!$O:$Q,3,FALSE)</f>
        <v>39801</v>
      </c>
      <c r="J210" s="2">
        <f>VLOOKUP(A210,Input!S:U,3,FALSE)</f>
        <v>39892</v>
      </c>
      <c r="K210">
        <f t="shared" si="28"/>
        <v>-6.2155056569760192E-3</v>
      </c>
      <c r="Q210">
        <f t="shared" si="24"/>
        <v>1713.8210356657332</v>
      </c>
      <c r="AE210">
        <v>1E-3</v>
      </c>
      <c r="AF210">
        <f t="shared" si="22"/>
        <v>4.3687500000000004E-2</v>
      </c>
      <c r="AG210">
        <f t="shared" si="25"/>
        <v>0.31950141503065932</v>
      </c>
      <c r="AH210">
        <f t="shared" si="26"/>
        <v>1813.4206635531757</v>
      </c>
      <c r="AI210" s="34">
        <f>VLOOKUP(A210,Input!$AC:$AD,2,FALSE)</f>
        <v>1813.42</v>
      </c>
      <c r="AJ210">
        <f t="shared" si="27"/>
        <v>0</v>
      </c>
    </row>
    <row r="211" spans="1:36" x14ac:dyDescent="0.25">
      <c r="A211" s="1">
        <f t="shared" si="23"/>
        <v>39741</v>
      </c>
      <c r="B211">
        <f>ROUND(VLOOKUP(A211,Input!$A:$B,2,FALSE),2)</f>
        <v>1574.5</v>
      </c>
      <c r="C211">
        <f>VLOOKUP(A211,Input!$E:$F,2,FALSE)</f>
        <v>2.9275000000000002</v>
      </c>
      <c r="D211" s="4">
        <f>_xlfn.IFNA(ROUND(VLOOKUP(A211,Input!$G:$H,2,FALSE),6)/100,D210)</f>
        <v>4.0587499999999999E-2</v>
      </c>
      <c r="F211">
        <f>VLOOKUP(A211,Input!$I:$J,2,FALSE)</f>
        <v>990.5</v>
      </c>
      <c r="G211">
        <f>VLOOKUP(A211,Input!$K:$L,2,FALSE)</f>
        <v>990.25</v>
      </c>
      <c r="H211">
        <f>VLOOKUP(A211,Input!$M:$N,2,FALSE)</f>
        <v>-0.2</v>
      </c>
      <c r="I211" s="2">
        <f>VLOOKUP(A211,Input!$O:$Q,3,FALSE)</f>
        <v>39801</v>
      </c>
      <c r="J211" s="2">
        <f>VLOOKUP(A211,Input!S:U,3,FALSE)</f>
        <v>39892</v>
      </c>
      <c r="K211">
        <f t="shared" si="28"/>
        <v>4.6581110213856865E-2</v>
      </c>
      <c r="Q211">
        <f t="shared" si="24"/>
        <v>-2836.3740064829672</v>
      </c>
      <c r="AE211">
        <v>1E-3</v>
      </c>
      <c r="AF211">
        <f t="shared" si="22"/>
        <v>3.9087499999999997E-2</v>
      </c>
      <c r="AG211">
        <f t="shared" si="25"/>
        <v>1.5503210232255995</v>
      </c>
      <c r="AH211">
        <f t="shared" si="26"/>
        <v>1893.58989897079</v>
      </c>
      <c r="AI211" s="34">
        <f>VLOOKUP(A211,Input!$AC:$AD,2,FALSE)</f>
        <v>1893.59</v>
      </c>
      <c r="AJ211">
        <f t="shared" si="27"/>
        <v>0</v>
      </c>
    </row>
    <row r="212" spans="1:36" x14ac:dyDescent="0.25">
      <c r="A212" s="1">
        <f t="shared" si="23"/>
        <v>39742</v>
      </c>
      <c r="B212">
        <f>ROUND(VLOOKUP(A212,Input!$A:$B,2,FALSE),2)</f>
        <v>1526.02</v>
      </c>
      <c r="C212">
        <f>VLOOKUP(A212,Input!$E:$F,2,FALSE)</f>
        <v>3.0204</v>
      </c>
      <c r="D212" s="4">
        <f>_xlfn.IFNA(ROUND(VLOOKUP(A212,Input!$G:$H,2,FALSE),6)/100,D211)</f>
        <v>3.8337500000000004E-2</v>
      </c>
      <c r="F212">
        <f>VLOOKUP(A212,Input!$I:$J,2,FALSE)</f>
        <v>959.25</v>
      </c>
      <c r="G212">
        <f>VLOOKUP(A212,Input!$K:$L,2,FALSE)</f>
        <v>958.5</v>
      </c>
      <c r="H212">
        <f>VLOOKUP(A212,Input!$M:$N,2,FALSE)</f>
        <v>-0.45</v>
      </c>
      <c r="I212" s="2">
        <f>VLOOKUP(A212,Input!$O:$Q,3,FALSE)</f>
        <v>39801</v>
      </c>
      <c r="J212" s="2">
        <f>VLOOKUP(A212,Input!S:U,3,FALSE)</f>
        <v>39892</v>
      </c>
      <c r="K212">
        <f t="shared" si="28"/>
        <v>-3.1274722622666826E-2</v>
      </c>
      <c r="Q212">
        <f t="shared" si="24"/>
        <v>-830.85538715852647</v>
      </c>
      <c r="AE212">
        <v>1E-3</v>
      </c>
      <c r="AF212">
        <f t="shared" si="22"/>
        <v>3.6837500000000002E-2</v>
      </c>
      <c r="AG212">
        <f t="shared" si="25"/>
        <v>7.5673673039997225E-2</v>
      </c>
      <c r="AH212">
        <f t="shared" si="26"/>
        <v>1980.848344640262</v>
      </c>
      <c r="AI212" s="34">
        <f>VLOOKUP(A212,Input!$AC:$AD,2,FALSE)</f>
        <v>1980.85</v>
      </c>
      <c r="AJ212">
        <f t="shared" si="27"/>
        <v>0</v>
      </c>
    </row>
    <row r="213" spans="1:36" x14ac:dyDescent="0.25">
      <c r="A213" s="1">
        <f t="shared" si="23"/>
        <v>39743</v>
      </c>
      <c r="B213">
        <f>ROUND(VLOOKUP(A213,Input!$A:$B,2,FALSE),2)</f>
        <v>1433.22</v>
      </c>
      <c r="C213">
        <f>VLOOKUP(A213,Input!$E:$F,2,FALSE)</f>
        <v>3.2170999999999998</v>
      </c>
      <c r="D213" s="4">
        <f>_xlfn.IFNA(ROUND(VLOOKUP(A213,Input!$G:$H,2,FALSE),6)/100,D212)</f>
        <v>3.54125E-2</v>
      </c>
      <c r="F213">
        <f>VLOOKUP(A213,Input!$I:$J,2,FALSE)</f>
        <v>902.75</v>
      </c>
      <c r="G213">
        <f>VLOOKUP(A213,Input!$K:$L,2,FALSE)</f>
        <v>901.75</v>
      </c>
      <c r="H213">
        <f>VLOOKUP(A213,Input!$M:$N,2,FALSE)</f>
        <v>-1.1499999999999999</v>
      </c>
      <c r="I213" s="2">
        <f>VLOOKUP(A213,Input!$O:$Q,3,FALSE)</f>
        <v>39801</v>
      </c>
      <c r="J213" s="2">
        <f>VLOOKUP(A213,Input!S:U,3,FALSE)</f>
        <v>39892</v>
      </c>
      <c r="K213">
        <f t="shared" si="28"/>
        <v>-6.2739377798489121E-2</v>
      </c>
      <c r="Q213">
        <f t="shared" si="24"/>
        <v>3961.696689280524</v>
      </c>
      <c r="AE213">
        <v>1E-3</v>
      </c>
      <c r="AF213">
        <f t="shared" si="22"/>
        <v>3.4912499999999999E-2</v>
      </c>
      <c r="AG213">
        <f t="shared" si="25"/>
        <v>0.8633868240128687</v>
      </c>
      <c r="AH213">
        <f t="shared" si="26"/>
        <v>2030.5124122666355</v>
      </c>
      <c r="AI213" s="34">
        <f>VLOOKUP(A213,Input!$AC:$AD,2,FALSE)</f>
        <v>2030.51</v>
      </c>
      <c r="AJ213">
        <f t="shared" si="27"/>
        <v>0</v>
      </c>
    </row>
    <row r="214" spans="1:36" x14ac:dyDescent="0.25">
      <c r="A214" s="1">
        <f t="shared" si="23"/>
        <v>39744</v>
      </c>
      <c r="B214">
        <f>ROUND(VLOOKUP(A214,Input!$A:$B,2,FALSE),2)</f>
        <v>1451.37</v>
      </c>
      <c r="C214">
        <f>VLOOKUP(A214,Input!$E:$F,2,FALSE)</f>
        <v>3.1764999999999999</v>
      </c>
      <c r="D214" s="4">
        <f>_xlfn.IFNA(ROUND(VLOOKUP(A214,Input!$G:$H,2,FALSE),6)/100,D213)</f>
        <v>3.5349999999999999E-2</v>
      </c>
      <c r="F214">
        <f>VLOOKUP(A214,Input!$I:$J,2,FALSE)</f>
        <v>915.25</v>
      </c>
      <c r="G214">
        <f>VLOOKUP(A214,Input!$K:$L,2,FALSE)</f>
        <v>914.5</v>
      </c>
      <c r="H214">
        <f>VLOOKUP(A214,Input!$M:$N,2,FALSE)</f>
        <v>-0.75</v>
      </c>
      <c r="I214" s="2">
        <f>VLOOKUP(A214,Input!$O:$Q,3,FALSE)</f>
        <v>39801</v>
      </c>
      <c r="J214" s="2">
        <f>VLOOKUP(A214,Input!S:U,3,FALSE)</f>
        <v>39892</v>
      </c>
      <c r="K214">
        <f t="shared" si="28"/>
        <v>1.2584276812269589E-2</v>
      </c>
      <c r="Q214">
        <f t="shared" si="24"/>
        <v>3123.9303749094965</v>
      </c>
      <c r="AE214">
        <v>1E-3</v>
      </c>
      <c r="AF214">
        <f t="shared" si="22"/>
        <v>3.4849999999999999E-2</v>
      </c>
      <c r="AG214">
        <f t="shared" si="25"/>
        <v>0.56178932697120276</v>
      </c>
      <c r="AH214">
        <f t="shared" si="26"/>
        <v>2080.1183135954279</v>
      </c>
      <c r="AI214" s="34">
        <f>VLOOKUP(A214,Input!$AC:$AD,2,FALSE)</f>
        <v>2080.12</v>
      </c>
      <c r="AJ214">
        <f t="shared" si="27"/>
        <v>0</v>
      </c>
    </row>
    <row r="215" spans="1:36" x14ac:dyDescent="0.25">
      <c r="A215" s="1">
        <f t="shared" si="23"/>
        <v>39745</v>
      </c>
      <c r="B215">
        <f>ROUND(VLOOKUP(A215,Input!$A:$B,2,FALSE),2)</f>
        <v>1401.29</v>
      </c>
      <c r="C215">
        <f>VLOOKUP(A215,Input!$E:$F,2,FALSE)</f>
        <v>3.2900999999999998</v>
      </c>
      <c r="D215" s="4">
        <f>_xlfn.IFNA(ROUND(VLOOKUP(A215,Input!$G:$H,2,FALSE),6)/100,D214)</f>
        <v>3.5162499999999999E-2</v>
      </c>
      <c r="F215">
        <f>VLOOKUP(A215,Input!$I:$J,2,FALSE)</f>
        <v>866</v>
      </c>
      <c r="G215">
        <f>VLOOKUP(A215,Input!$K:$L,2,FALSE)</f>
        <v>865</v>
      </c>
      <c r="H215">
        <f>VLOOKUP(A215,Input!$M:$N,2,FALSE)</f>
        <v>-0.9</v>
      </c>
      <c r="I215" s="2">
        <f>VLOOKUP(A215,Input!$O:$Q,3,FALSE)</f>
        <v>39801</v>
      </c>
      <c r="J215" s="2">
        <f>VLOOKUP(A215,Input!S:U,3,FALSE)</f>
        <v>39892</v>
      </c>
      <c r="K215">
        <f t="shared" ref="K215:K278" si="29">LN(B215/B214)</f>
        <v>-3.5114697012126966E-2</v>
      </c>
      <c r="Q215">
        <f t="shared" si="24"/>
        <v>4160.2366271908559</v>
      </c>
      <c r="AE215">
        <v>1E-3</v>
      </c>
      <c r="AF215">
        <f t="shared" si="22"/>
        <v>3.4662499999999999E-2</v>
      </c>
      <c r="AG215">
        <f t="shared" si="25"/>
        <v>0.53123351526762752</v>
      </c>
      <c r="AH215">
        <f t="shared" si="26"/>
        <v>1971.7965197278972</v>
      </c>
      <c r="AI215" s="34">
        <f>VLOOKUP(A215,Input!$AC:$AD,2,FALSE)</f>
        <v>1971.8</v>
      </c>
      <c r="AJ215">
        <f t="shared" ref="AJ215:AJ278" si="30">AI215-ROUND(AH215,2)</f>
        <v>0</v>
      </c>
    </row>
    <row r="216" spans="1:36" x14ac:dyDescent="0.25">
      <c r="A216" s="1">
        <f t="shared" si="23"/>
        <v>39748</v>
      </c>
      <c r="B216">
        <f>ROUND(VLOOKUP(A216,Input!$A:$B,2,FALSE),2)</f>
        <v>1356.78</v>
      </c>
      <c r="C216">
        <f>VLOOKUP(A216,Input!$E:$F,2,FALSE)</f>
        <v>3.3980999999999999</v>
      </c>
      <c r="D216" s="4">
        <f>_xlfn.IFNA(ROUND(VLOOKUP(A216,Input!$G:$H,2,FALSE),6)/100,D215)</f>
        <v>3.5074999999999995E-2</v>
      </c>
      <c r="F216">
        <f>VLOOKUP(A216,Input!$I:$J,2,FALSE)</f>
        <v>834.75</v>
      </c>
      <c r="G216">
        <f>VLOOKUP(A216,Input!$K:$L,2,FALSE)</f>
        <v>833.75</v>
      </c>
      <c r="H216">
        <f>VLOOKUP(A216,Input!$M:$N,2,FALSE)</f>
        <v>-1.2</v>
      </c>
      <c r="I216" s="2">
        <f>VLOOKUP(A216,Input!$O:$Q,3,FALSE)</f>
        <v>39801</v>
      </c>
      <c r="J216" s="2">
        <f>VLOOKUP(A216,Input!S:U,3,FALSE)</f>
        <v>39892</v>
      </c>
      <c r="K216">
        <f t="shared" si="29"/>
        <v>-3.2278995557108343E-2</v>
      </c>
      <c r="Q216">
        <f t="shared" si="24"/>
        <v>3943.5930394557945</v>
      </c>
      <c r="AE216">
        <v>1E-3</v>
      </c>
      <c r="AF216">
        <f t="shared" si="22"/>
        <v>3.4574999999999995E-2</v>
      </c>
      <c r="AG216">
        <f t="shared" si="25"/>
        <v>1.218601592136795</v>
      </c>
      <c r="AH216">
        <f t="shared" si="26"/>
        <v>1838.4373509399836</v>
      </c>
      <c r="AI216" s="34">
        <f>VLOOKUP(A216,Input!$AC:$AD,2,FALSE)</f>
        <v>1838.44</v>
      </c>
      <c r="AJ216">
        <f t="shared" si="30"/>
        <v>0</v>
      </c>
    </row>
    <row r="217" spans="1:36" x14ac:dyDescent="0.25">
      <c r="A217" s="1">
        <f t="shared" si="23"/>
        <v>39749</v>
      </c>
      <c r="B217">
        <f>ROUND(VLOOKUP(A217,Input!$A:$B,2,FALSE),2)</f>
        <v>1503.16</v>
      </c>
      <c r="C217">
        <f>VLOOKUP(A217,Input!$E:$F,2,FALSE)</f>
        <v>3.0672000000000001</v>
      </c>
      <c r="D217" s="4">
        <f>_xlfn.IFNA(ROUND(VLOOKUP(A217,Input!$G:$H,2,FALSE),6)/100,D216)</f>
        <v>3.465E-2</v>
      </c>
      <c r="F217">
        <f>VLOOKUP(A217,Input!$I:$J,2,FALSE)</f>
        <v>938.75</v>
      </c>
      <c r="G217">
        <f>VLOOKUP(A217,Input!$K:$L,2,FALSE)</f>
        <v>937.75</v>
      </c>
      <c r="H217">
        <f>VLOOKUP(A217,Input!$M:$N,2,FALSE)</f>
        <v>-1.05</v>
      </c>
      <c r="I217" s="2">
        <f>VLOOKUP(A217,Input!$O:$Q,3,FALSE)</f>
        <v>39801</v>
      </c>
      <c r="J217" s="2">
        <f>VLOOKUP(A217,Input!S:U,3,FALSE)</f>
        <v>39892</v>
      </c>
      <c r="K217">
        <f t="shared" si="29"/>
        <v>0.10245531348336601</v>
      </c>
      <c r="Q217">
        <f t="shared" si="24"/>
        <v>-3676.8747018799672</v>
      </c>
      <c r="AE217">
        <v>1E-3</v>
      </c>
      <c r="AF217">
        <f t="shared" si="22"/>
        <v>3.3149999999999999E-2</v>
      </c>
      <c r="AG217">
        <f t="shared" si="25"/>
        <v>1.9879359064590501</v>
      </c>
      <c r="AH217">
        <f t="shared" si="26"/>
        <v>2261.9176142310284</v>
      </c>
      <c r="AI217" s="34">
        <f>VLOOKUP(A217,Input!$AC:$AD,2,FALSE)</f>
        <v>2261.92</v>
      </c>
      <c r="AJ217">
        <f t="shared" si="30"/>
        <v>0</v>
      </c>
    </row>
    <row r="218" spans="1:36" x14ac:dyDescent="0.25">
      <c r="A218" s="1">
        <f t="shared" si="23"/>
        <v>39750</v>
      </c>
      <c r="B218">
        <f>ROUND(VLOOKUP(A218,Input!$A:$B,2,FALSE),2)</f>
        <v>1486.73</v>
      </c>
      <c r="C218">
        <f>VLOOKUP(A218,Input!$E:$F,2,FALSE)</f>
        <v>3.1029</v>
      </c>
      <c r="D218" s="4">
        <f>_xlfn.IFNA(ROUND(VLOOKUP(A218,Input!$G:$H,2,FALSE),6)/100,D217)</f>
        <v>3.4200000000000001E-2</v>
      </c>
      <c r="F218">
        <f>VLOOKUP(A218,Input!$I:$J,2,FALSE)</f>
        <v>927</v>
      </c>
      <c r="G218">
        <f>VLOOKUP(A218,Input!$K:$L,2,FALSE)</f>
        <v>926</v>
      </c>
      <c r="H218">
        <f>VLOOKUP(A218,Input!$M:$N,2,FALSE)</f>
        <v>-1</v>
      </c>
      <c r="I218" s="2">
        <f>VLOOKUP(A218,Input!$O:$Q,3,FALSE)</f>
        <v>39801</v>
      </c>
      <c r="J218" s="2">
        <f>VLOOKUP(A218,Input!S:U,3,FALSE)</f>
        <v>39892</v>
      </c>
      <c r="K218">
        <f t="shared" si="29"/>
        <v>-1.0990481510854961E-2</v>
      </c>
      <c r="Q218">
        <f t="shared" si="24"/>
        <v>-3703.4677091489561</v>
      </c>
      <c r="AE218">
        <v>1E-3</v>
      </c>
      <c r="AF218">
        <f t="shared" si="22"/>
        <v>3.27E-2</v>
      </c>
      <c r="AG218">
        <f t="shared" si="25"/>
        <v>-0.32522240361804738</v>
      </c>
      <c r="AH218">
        <f t="shared" si="26"/>
        <v>2302.4345910349602</v>
      </c>
      <c r="AI218" s="34">
        <f>VLOOKUP(A218,Input!$AC:$AD,2,FALSE)</f>
        <v>2302.4299999999998</v>
      </c>
      <c r="AJ218">
        <f t="shared" si="30"/>
        <v>0</v>
      </c>
    </row>
    <row r="219" spans="1:36" x14ac:dyDescent="0.25">
      <c r="A219" s="1">
        <f t="shared" si="23"/>
        <v>39751</v>
      </c>
      <c r="B219">
        <f>ROUND(VLOOKUP(A219,Input!$A:$B,2,FALSE),2)</f>
        <v>1525.37</v>
      </c>
      <c r="C219">
        <f>VLOOKUP(A219,Input!$E:$F,2,FALSE)</f>
        <v>3.0005999999999999</v>
      </c>
      <c r="D219" s="4">
        <f>_xlfn.IFNA(ROUND(VLOOKUP(A219,Input!$G:$H,2,FALSE),6)/100,D218)</f>
        <v>3.1925000000000002E-2</v>
      </c>
      <c r="F219">
        <f>VLOOKUP(A219,Input!$I:$J,2,FALSE)</f>
        <v>961.5</v>
      </c>
      <c r="G219">
        <f>VLOOKUP(A219,Input!$K:$L,2,FALSE)</f>
        <v>960.5</v>
      </c>
      <c r="H219">
        <f>VLOOKUP(A219,Input!$M:$N,2,FALSE)</f>
        <v>-0.95</v>
      </c>
      <c r="I219" s="2">
        <f>VLOOKUP(A219,Input!$O:$Q,3,FALSE)</f>
        <v>39801</v>
      </c>
      <c r="J219" s="2">
        <f>VLOOKUP(A219,Input!S:U,3,FALSE)</f>
        <v>39892</v>
      </c>
      <c r="K219">
        <f t="shared" si="29"/>
        <v>2.5657926228674764E-2</v>
      </c>
      <c r="Q219">
        <f t="shared" si="24"/>
        <v>-4604.8691820699205</v>
      </c>
      <c r="AE219">
        <v>1E-3</v>
      </c>
      <c r="AF219">
        <f t="shared" si="22"/>
        <v>3.0425000000000001E-2</v>
      </c>
      <c r="AG219">
        <f t="shared" si="25"/>
        <v>-0.17536859133483396</v>
      </c>
      <c r="AH219">
        <f t="shared" si="26"/>
        <v>2206.3525235680181</v>
      </c>
      <c r="AI219" s="34">
        <f>VLOOKUP(A219,Input!$AC:$AD,2,FALSE)</f>
        <v>2206.35</v>
      </c>
      <c r="AJ219">
        <f t="shared" si="30"/>
        <v>0</v>
      </c>
    </row>
    <row r="220" spans="1:36" x14ac:dyDescent="0.25">
      <c r="A220" s="1">
        <f t="shared" si="23"/>
        <v>39752</v>
      </c>
      <c r="B220">
        <f>ROUND(VLOOKUP(A220,Input!$A:$B,2,FALSE),2)</f>
        <v>1548.81</v>
      </c>
      <c r="C220">
        <f>VLOOKUP(A220,Input!$E:$F,2,FALSE)</f>
        <v>2.9548999999999999</v>
      </c>
      <c r="D220" s="4">
        <f>_xlfn.IFNA(ROUND(VLOOKUP(A220,Input!$G:$H,2,FALSE),6)/100,D219)</f>
        <v>3.0262500000000001E-2</v>
      </c>
      <c r="F220">
        <f>VLOOKUP(A220,Input!$I:$J,2,FALSE)</f>
        <v>967.25</v>
      </c>
      <c r="G220">
        <f>VLOOKUP(A220,Input!$K:$L,2,FALSE)</f>
        <v>966.25</v>
      </c>
      <c r="H220">
        <f>VLOOKUP(A220,Input!$M:$N,2,FALSE)</f>
        <v>-0.95</v>
      </c>
      <c r="I220" s="2">
        <f>VLOOKUP(A220,Input!$O:$Q,3,FALSE)</f>
        <v>39801</v>
      </c>
      <c r="J220" s="2">
        <f>VLOOKUP(A220,Input!S:U,3,FALSE)</f>
        <v>39892</v>
      </c>
      <c r="K220">
        <f t="shared" si="29"/>
        <v>1.5249890548895634E-2</v>
      </c>
      <c r="Q220">
        <f t="shared" si="24"/>
        <v>-4412.7050471360362</v>
      </c>
      <c r="AE220">
        <v>1E-3</v>
      </c>
      <c r="AF220">
        <f t="shared" si="22"/>
        <v>2.87625E-2</v>
      </c>
      <c r="AG220">
        <f t="shared" si="25"/>
        <v>-0.33659018830483539</v>
      </c>
      <c r="AH220">
        <f t="shared" si="26"/>
        <v>2135.9246546397367</v>
      </c>
      <c r="AI220" s="34">
        <f>VLOOKUP(A220,Input!$AC:$AD,2,FALSE)</f>
        <v>2135.92</v>
      </c>
      <c r="AJ220">
        <f t="shared" si="30"/>
        <v>0</v>
      </c>
    </row>
    <row r="221" spans="1:36" x14ac:dyDescent="0.25">
      <c r="A221" s="1">
        <f t="shared" si="23"/>
        <v>39755</v>
      </c>
      <c r="B221">
        <f>ROUND(VLOOKUP(A221,Input!$A:$B,2,FALSE),2)</f>
        <v>1544.91</v>
      </c>
      <c r="C221">
        <f>VLOOKUP(A221,Input!$E:$F,2,FALSE)</f>
        <v>2.9605999999999999</v>
      </c>
      <c r="D221" s="4">
        <f>_xlfn.IFNA(ROUND(VLOOKUP(A221,Input!$G:$H,2,FALSE),6)/100,D220)</f>
        <v>2.8587500000000002E-2</v>
      </c>
      <c r="F221">
        <f>VLOOKUP(A221,Input!$I:$J,2,FALSE)</f>
        <v>969.5</v>
      </c>
      <c r="G221">
        <f>VLOOKUP(A221,Input!$K:$L,2,FALSE)</f>
        <v>968.25</v>
      </c>
      <c r="H221">
        <f>VLOOKUP(A221,Input!$M:$N,2,FALSE)</f>
        <v>-1</v>
      </c>
      <c r="I221" s="2">
        <f>VLOOKUP(A221,Input!$O:$Q,3,FALSE)</f>
        <v>39801</v>
      </c>
      <c r="J221" s="2">
        <f>VLOOKUP(A221,Input!S:U,3,FALSE)</f>
        <v>39892</v>
      </c>
      <c r="K221">
        <f t="shared" si="29"/>
        <v>-2.5212379051160077E-3</v>
      </c>
      <c r="Q221">
        <f t="shared" si="24"/>
        <v>-1623.0910881694233</v>
      </c>
      <c r="AE221">
        <v>1E-3</v>
      </c>
      <c r="AF221">
        <f t="shared" si="22"/>
        <v>2.70875E-2</v>
      </c>
      <c r="AG221">
        <f t="shared" si="25"/>
        <v>-0.50196974239575953</v>
      </c>
      <c r="AH221">
        <f t="shared" si="26"/>
        <v>2147.533435760713</v>
      </c>
      <c r="AI221" s="34">
        <f>VLOOKUP(A221,Input!$AC:$AD,2,FALSE)</f>
        <v>2147.5300000000002</v>
      </c>
      <c r="AJ221">
        <f t="shared" si="30"/>
        <v>0</v>
      </c>
    </row>
    <row r="222" spans="1:36" x14ac:dyDescent="0.25">
      <c r="A222" s="1">
        <f t="shared" si="23"/>
        <v>39756</v>
      </c>
      <c r="B222">
        <f>ROUND(VLOOKUP(A222,Input!$A:$B,2,FALSE),2)</f>
        <v>1608</v>
      </c>
      <c r="C222">
        <f>VLOOKUP(A222,Input!$E:$F,2,FALSE)</f>
        <v>2.8445999999999998</v>
      </c>
      <c r="D222" s="4">
        <f>_xlfn.IFNA(ROUND(VLOOKUP(A222,Input!$G:$H,2,FALSE),6)/100,D221)</f>
        <v>2.70625E-2</v>
      </c>
      <c r="F222">
        <f>VLOOKUP(A222,Input!$I:$J,2,FALSE)</f>
        <v>1003.25</v>
      </c>
      <c r="G222">
        <f>VLOOKUP(A222,Input!$K:$L,2,FALSE)</f>
        <v>1002</v>
      </c>
      <c r="H222">
        <f>VLOOKUP(A222,Input!$M:$N,2,FALSE)</f>
        <v>-1.2</v>
      </c>
      <c r="I222" s="2">
        <f>VLOOKUP(A222,Input!$O:$Q,3,FALSE)</f>
        <v>39801</v>
      </c>
      <c r="J222" s="2">
        <f>VLOOKUP(A222,Input!S:U,3,FALSE)</f>
        <v>39892</v>
      </c>
      <c r="K222">
        <f t="shared" si="29"/>
        <v>4.00255145309888E-2</v>
      </c>
      <c r="Q222">
        <f t="shared" si="24"/>
        <v>-4295.066871521426</v>
      </c>
      <c r="AE222">
        <v>1E-3</v>
      </c>
      <c r="AF222">
        <f t="shared" si="22"/>
        <v>2.5562499999999998E-2</v>
      </c>
      <c r="AG222">
        <f t="shared" si="25"/>
        <v>0.39901228236691605</v>
      </c>
      <c r="AH222">
        <f t="shared" si="26"/>
        <v>2080.8482807945056</v>
      </c>
      <c r="AI222" s="34">
        <f>VLOOKUP(A222,Input!$AC:$AD,2,FALSE)</f>
        <v>2080.85</v>
      </c>
      <c r="AJ222">
        <f t="shared" si="30"/>
        <v>0</v>
      </c>
    </row>
    <row r="223" spans="1:36" x14ac:dyDescent="0.25">
      <c r="A223" s="1">
        <f t="shared" si="23"/>
        <v>39757</v>
      </c>
      <c r="B223">
        <f>ROUND(VLOOKUP(A223,Input!$A:$B,2,FALSE),2)</f>
        <v>1524.21</v>
      </c>
      <c r="C223">
        <f>VLOOKUP(A223,Input!$E:$F,2,FALSE)</f>
        <v>3.0093999999999999</v>
      </c>
      <c r="D223" s="4">
        <f>_xlfn.IFNA(ROUND(VLOOKUP(A223,Input!$G:$H,2,FALSE),6)/100,D222)</f>
        <v>2.5062500000000001E-2</v>
      </c>
      <c r="F223">
        <f>VLOOKUP(A223,Input!$I:$J,2,FALSE)</f>
        <v>958</v>
      </c>
      <c r="G223">
        <f>VLOOKUP(A223,Input!$K:$L,2,FALSE)</f>
        <v>956.5</v>
      </c>
      <c r="H223">
        <f>VLOOKUP(A223,Input!$M:$N,2,FALSE)</f>
        <v>-1.35</v>
      </c>
      <c r="I223" s="2">
        <f>VLOOKUP(A223,Input!$O:$Q,3,FALSE)</f>
        <v>39801</v>
      </c>
      <c r="J223" s="2">
        <f>VLOOKUP(A223,Input!S:U,3,FALSE)</f>
        <v>39892</v>
      </c>
      <c r="K223">
        <f t="shared" si="29"/>
        <v>-5.3514927709626445E-2</v>
      </c>
      <c r="Q223">
        <f t="shared" si="24"/>
        <v>1743.2463057619889</v>
      </c>
      <c r="AE223">
        <v>1E-3</v>
      </c>
      <c r="AF223">
        <f t="shared" si="22"/>
        <v>2.4562500000000001E-2</v>
      </c>
      <c r="AG223">
        <f t="shared" si="25"/>
        <v>0.85792141232180785</v>
      </c>
      <c r="AH223">
        <f t="shared" si="26"/>
        <v>2303.800320605576</v>
      </c>
      <c r="AI223" s="34">
        <f>VLOOKUP(A223,Input!$AC:$AD,2,FALSE)</f>
        <v>2303.8000000000002</v>
      </c>
      <c r="AJ223">
        <f t="shared" si="30"/>
        <v>0</v>
      </c>
    </row>
    <row r="224" spans="1:36" x14ac:dyDescent="0.25">
      <c r="A224" s="1">
        <f t="shared" si="23"/>
        <v>39758</v>
      </c>
      <c r="B224">
        <f>ROUND(VLOOKUP(A224,Input!$A:$B,2,FALSE),2)</f>
        <v>1448.01</v>
      </c>
      <c r="C224">
        <f>VLOOKUP(A224,Input!$E:$F,2,FALSE)</f>
        <v>3.1800999999999999</v>
      </c>
      <c r="D224" s="4">
        <f>_xlfn.IFNA(ROUND(VLOOKUP(A224,Input!$G:$H,2,FALSE),6)/100,D223)</f>
        <v>2.3875E-2</v>
      </c>
      <c r="F224">
        <f>VLOOKUP(A224,Input!$I:$J,2,FALSE)</f>
        <v>904.5</v>
      </c>
      <c r="G224">
        <f>VLOOKUP(A224,Input!$K:$L,2,FALSE)</f>
        <v>902.75</v>
      </c>
      <c r="H224">
        <f>VLOOKUP(A224,Input!$M:$N,2,FALSE)</f>
        <v>-1.7</v>
      </c>
      <c r="I224" s="2">
        <f>VLOOKUP(A224,Input!$O:$Q,3,FALSE)</f>
        <v>39801</v>
      </c>
      <c r="J224" s="2">
        <f>VLOOKUP(A224,Input!S:U,3,FALSE)</f>
        <v>39892</v>
      </c>
      <c r="K224">
        <f t="shared" si="29"/>
        <v>-5.1286043030122283E-2</v>
      </c>
      <c r="Q224">
        <f t="shared" si="24"/>
        <v>4607.6006412111519</v>
      </c>
      <c r="AE224">
        <v>1E-3</v>
      </c>
      <c r="AF224">
        <f t="shared" si="22"/>
        <v>2.3375E-2</v>
      </c>
      <c r="AG224">
        <f t="shared" si="25"/>
        <v>0.70924117110424101</v>
      </c>
      <c r="AH224">
        <f t="shared" si="26"/>
        <v>2215.940452441283</v>
      </c>
      <c r="AI224" s="34">
        <f>VLOOKUP(A224,Input!$AC:$AD,2,FALSE)</f>
        <v>2215.94</v>
      </c>
      <c r="AJ224">
        <f t="shared" si="30"/>
        <v>0</v>
      </c>
    </row>
    <row r="225" spans="1:36" x14ac:dyDescent="0.25">
      <c r="A225" s="1">
        <f t="shared" si="23"/>
        <v>39759</v>
      </c>
      <c r="B225">
        <f>ROUND(VLOOKUP(A225,Input!$A:$B,2,FALSE),2)</f>
        <v>1490.31</v>
      </c>
      <c r="C225">
        <f>VLOOKUP(A225,Input!$E:$F,2,FALSE)</f>
        <v>3.0949</v>
      </c>
      <c r="D225" s="4">
        <f>_xlfn.IFNA(ROUND(VLOOKUP(A225,Input!$G:$H,2,FALSE),6)/100,D224)</f>
        <v>2.29E-2</v>
      </c>
      <c r="F225">
        <f>VLOOKUP(A225,Input!$I:$J,2,FALSE)</f>
        <v>936.25</v>
      </c>
      <c r="G225">
        <f>VLOOKUP(A225,Input!$K:$L,2,FALSE)</f>
        <v>934.5</v>
      </c>
      <c r="H225">
        <f>VLOOKUP(A225,Input!$M:$N,2,FALSE)</f>
        <v>-1.55</v>
      </c>
      <c r="I225" s="2">
        <f>VLOOKUP(A225,Input!$O:$Q,3,FALSE)</f>
        <v>39801</v>
      </c>
      <c r="J225" s="2">
        <f>VLOOKUP(A225,Input!S:U,3,FALSE)</f>
        <v>39892</v>
      </c>
      <c r="K225">
        <f t="shared" si="29"/>
        <v>2.879395199144941E-2</v>
      </c>
      <c r="Q225">
        <f t="shared" si="24"/>
        <v>2341.9534963772753</v>
      </c>
      <c r="AE225">
        <v>1E-3</v>
      </c>
      <c r="AF225">
        <f t="shared" si="22"/>
        <v>2.24E-2</v>
      </c>
      <c r="AG225">
        <f t="shared" si="25"/>
        <v>0.77922341013671126</v>
      </c>
      <c r="AH225">
        <f t="shared" si="26"/>
        <v>2349.7603353796731</v>
      </c>
      <c r="AI225" s="34">
        <f>VLOOKUP(A225,Input!$AC:$AD,2,FALSE)</f>
        <v>2349.7600000000002</v>
      </c>
      <c r="AJ225">
        <f t="shared" si="30"/>
        <v>0</v>
      </c>
    </row>
    <row r="226" spans="1:36" x14ac:dyDescent="0.25">
      <c r="A226" s="1">
        <f t="shared" si="23"/>
        <v>39762</v>
      </c>
      <c r="B226">
        <f>ROUND(VLOOKUP(A226,Input!$A:$B,2,FALSE),2)</f>
        <v>1471.64</v>
      </c>
      <c r="C226">
        <f>VLOOKUP(A226,Input!$E:$F,2,FALSE)</f>
        <v>3.1343000000000001</v>
      </c>
      <c r="D226" s="4">
        <f>_xlfn.IFNA(ROUND(VLOOKUP(A226,Input!$G:$H,2,FALSE),6)/100,D225)</f>
        <v>2.2349999999999998E-2</v>
      </c>
      <c r="F226">
        <f>VLOOKUP(A226,Input!$I:$J,2,FALSE)</f>
        <v>921.5</v>
      </c>
      <c r="G226">
        <f>VLOOKUP(A226,Input!$K:$L,2,FALSE)</f>
        <v>919.75</v>
      </c>
      <c r="H226">
        <f>VLOOKUP(A226,Input!$M:$N,2,FALSE)</f>
        <v>-1.85</v>
      </c>
      <c r="I226" s="2">
        <f>VLOOKUP(A226,Input!$O:$Q,3,FALSE)</f>
        <v>39801</v>
      </c>
      <c r="J226" s="2">
        <f>VLOOKUP(A226,Input!S:U,3,FALSE)</f>
        <v>39892</v>
      </c>
      <c r="K226">
        <f t="shared" si="29"/>
        <v>-1.2606726830131611E-2</v>
      </c>
      <c r="Q226">
        <f t="shared" si="24"/>
        <v>2822.8156161694137</v>
      </c>
      <c r="AE226">
        <v>1E-3</v>
      </c>
      <c r="AF226">
        <f t="shared" si="22"/>
        <v>2.1849999999999998E-2</v>
      </c>
      <c r="AG226">
        <f t="shared" si="25"/>
        <v>0.53920488556498103</v>
      </c>
      <c r="AH226">
        <f t="shared" si="26"/>
        <v>2319.8817503671253</v>
      </c>
      <c r="AI226" s="34">
        <f>VLOOKUP(A226,Input!$AC:$AD,2,FALSE)</f>
        <v>2319.88</v>
      </c>
      <c r="AJ226">
        <f t="shared" si="30"/>
        <v>0</v>
      </c>
    </row>
    <row r="227" spans="1:36" x14ac:dyDescent="0.25">
      <c r="A227" s="1">
        <f t="shared" si="23"/>
        <v>39763</v>
      </c>
      <c r="B227">
        <f>ROUND(VLOOKUP(A227,Input!$A:$B,2,FALSE),2)</f>
        <v>1439.22</v>
      </c>
      <c r="C227">
        <f>VLOOKUP(A227,Input!$E:$F,2,FALSE)</f>
        <v>3.2050000000000001</v>
      </c>
      <c r="D227" s="4">
        <f>_xlfn.IFNA(ROUND(VLOOKUP(A227,Input!$G:$H,2,FALSE),6)/100,D226)</f>
        <v>2.2349999999999998E-2</v>
      </c>
      <c r="F227">
        <f>VLOOKUP(A227,Input!$I:$J,2,FALSE)</f>
        <v>893</v>
      </c>
      <c r="G227">
        <f>VLOOKUP(A227,Input!$K:$L,2,FALSE)</f>
        <v>891</v>
      </c>
      <c r="H227">
        <f>VLOOKUP(A227,Input!$M:$N,2,FALSE)</f>
        <v>-1.9</v>
      </c>
      <c r="I227" s="2">
        <f>VLOOKUP(A227,Input!$O:$Q,3,FALSE)</f>
        <v>39801</v>
      </c>
      <c r="J227" s="2">
        <f>VLOOKUP(A227,Input!S:U,3,FALSE)</f>
        <v>39892</v>
      </c>
      <c r="K227">
        <f t="shared" si="29"/>
        <v>-2.2276125011486882E-2</v>
      </c>
      <c r="Q227">
        <f t="shared" si="24"/>
        <v>2798.306778297409</v>
      </c>
      <c r="AE227">
        <v>1E-3</v>
      </c>
      <c r="AF227">
        <f t="shared" si="22"/>
        <v>2.1849999999999998E-2</v>
      </c>
      <c r="AG227">
        <f t="shared" si="25"/>
        <v>0.17886469569528193</v>
      </c>
      <c r="AH227">
        <f t="shared" si="26"/>
        <v>2257.5149469184139</v>
      </c>
      <c r="AI227" s="34" t="e">
        <f>VLOOKUP(A227,Input!$AC:$AD,2,FALSE)</f>
        <v>#N/A</v>
      </c>
      <c r="AJ227" t="e">
        <f t="shared" si="30"/>
        <v>#N/A</v>
      </c>
    </row>
    <row r="228" spans="1:36" x14ac:dyDescent="0.25">
      <c r="A228" s="1">
        <f t="shared" si="23"/>
        <v>39764</v>
      </c>
      <c r="B228">
        <f>ROUND(VLOOKUP(A228,Input!$A:$B,2,FALSE),2)</f>
        <v>1365.15</v>
      </c>
      <c r="C228">
        <f>VLOOKUP(A228,Input!$E:$F,2,FALSE)</f>
        <v>3.3837999999999999</v>
      </c>
      <c r="D228" s="4">
        <f>_xlfn.IFNA(ROUND(VLOOKUP(A228,Input!$G:$H,2,FALSE),6)/100,D227)</f>
        <v>2.1324999999999997E-2</v>
      </c>
      <c r="F228">
        <f>VLOOKUP(A228,Input!$I:$J,2,FALSE)</f>
        <v>853.5</v>
      </c>
      <c r="G228">
        <f>VLOOKUP(A228,Input!$K:$L,2,FALSE)</f>
        <v>851.5</v>
      </c>
      <c r="H228">
        <f>VLOOKUP(A228,Input!$M:$N,2,FALSE)</f>
        <v>-2</v>
      </c>
      <c r="I228" s="2">
        <f>VLOOKUP(A228,Input!$O:$Q,3,FALSE)</f>
        <v>39801</v>
      </c>
      <c r="J228" s="2">
        <f>VLOOKUP(A228,Input!S:U,3,FALSE)</f>
        <v>39892</v>
      </c>
      <c r="K228">
        <f t="shared" si="29"/>
        <v>-5.2836987457519316E-2</v>
      </c>
      <c r="Q228">
        <f t="shared" si="24"/>
        <v>4515.0298938368278</v>
      </c>
      <c r="AE228">
        <v>1E-3</v>
      </c>
      <c r="AF228">
        <f t="shared" si="22"/>
        <v>2.0824999999999996E-2</v>
      </c>
      <c r="AG228">
        <f t="shared" si="25"/>
        <v>0.54198948110746836</v>
      </c>
      <c r="AH228">
        <f t="shared" si="26"/>
        <v>2112.952096990392</v>
      </c>
      <c r="AI228" s="34">
        <f>VLOOKUP(A228,Input!$AC:$AD,2,FALSE)</f>
        <v>2112.96</v>
      </c>
      <c r="AJ228">
        <f t="shared" si="30"/>
        <v>1.0000000000218279E-2</v>
      </c>
    </row>
    <row r="229" spans="1:36" x14ac:dyDescent="0.25">
      <c r="A229" s="1">
        <f t="shared" si="23"/>
        <v>39765</v>
      </c>
      <c r="B229">
        <f>ROUND(VLOOKUP(A229,Input!$A:$B,2,FALSE),2)</f>
        <v>1459.82</v>
      </c>
      <c r="C229">
        <f>VLOOKUP(A229,Input!$E:$F,2,FALSE)</f>
        <v>3.1615000000000002</v>
      </c>
      <c r="D229" s="4">
        <f>_xlfn.IFNA(ROUND(VLOOKUP(A229,Input!$G:$H,2,FALSE),6)/100,D228)</f>
        <v>2.1487500000000003E-2</v>
      </c>
      <c r="F229">
        <f>VLOOKUP(A229,Input!$I:$J,2,FALSE)</f>
        <v>907.75</v>
      </c>
      <c r="G229">
        <f>VLOOKUP(A229,Input!$K:$L,2,FALSE)</f>
        <v>906.25</v>
      </c>
      <c r="H229">
        <f>VLOOKUP(A229,Input!$M:$N,2,FALSE)</f>
        <v>-1.6</v>
      </c>
      <c r="I229" s="2">
        <f>VLOOKUP(A229,Input!$O:$Q,3,FALSE)</f>
        <v>39801</v>
      </c>
      <c r="J229" s="2">
        <f>VLOOKUP(A229,Input!S:U,3,FALSE)</f>
        <v>39892</v>
      </c>
      <c r="K229">
        <f t="shared" si="29"/>
        <v>6.7048827739125183E-2</v>
      </c>
      <c r="Q229">
        <f t="shared" si="24"/>
        <v>-1109.8359434387223</v>
      </c>
      <c r="AE229">
        <v>1E-3</v>
      </c>
      <c r="AF229">
        <f t="shared" si="22"/>
        <v>1.9987500000000002E-2</v>
      </c>
      <c r="AG229">
        <f t="shared" si="25"/>
        <v>1.4487764844067261</v>
      </c>
      <c r="AH229" s="6">
        <f>ROUND(AI228,2)+(Q228*(B229/B228-1))-AG229</f>
        <v>2424.6181202298976</v>
      </c>
      <c r="AI229" s="34">
        <f>VLOOKUP(A229,Input!$AC:$AD,2,FALSE)</f>
        <v>2424.62</v>
      </c>
      <c r="AJ229">
        <f t="shared" si="30"/>
        <v>0</v>
      </c>
    </row>
    <row r="230" spans="1:36" x14ac:dyDescent="0.25">
      <c r="A230" s="1">
        <f t="shared" si="23"/>
        <v>39766</v>
      </c>
      <c r="B230">
        <f>ROUND(VLOOKUP(A230,Input!$A:$B,2,FALSE),2)</f>
        <v>1399.2</v>
      </c>
      <c r="C230">
        <f>VLOOKUP(A230,Input!$E:$F,2,FALSE)</f>
        <v>3.3029999999999999</v>
      </c>
      <c r="D230" s="4">
        <f>_xlfn.IFNA(ROUND(VLOOKUP(A230,Input!$G:$H,2,FALSE),6)/100,D229)</f>
        <v>2.23625E-2</v>
      </c>
      <c r="F230">
        <f>VLOOKUP(A230,Input!$I:$J,2,FALSE)</f>
        <v>861.5</v>
      </c>
      <c r="G230">
        <f>VLOOKUP(A230,Input!$K:$L,2,FALSE)</f>
        <v>860</v>
      </c>
      <c r="H230">
        <f>VLOOKUP(A230,Input!$M:$N,2,FALSE)</f>
        <v>-1.45</v>
      </c>
      <c r="I230" s="2">
        <f>VLOOKUP(A230,Input!$O:$Q,3,FALSE)</f>
        <v>39801</v>
      </c>
      <c r="J230" s="2">
        <f>VLOOKUP(A230,Input!S:U,3,FALSE)</f>
        <v>39892</v>
      </c>
      <c r="K230">
        <f t="shared" si="29"/>
        <v>-4.2412495726207165E-2</v>
      </c>
      <c r="Q230">
        <f t="shared" si="24"/>
        <v>2338.6314538545294</v>
      </c>
      <c r="AE230">
        <v>1E-3</v>
      </c>
      <c r="AF230">
        <f t="shared" si="22"/>
        <v>2.18625E-2</v>
      </c>
      <c r="AG230">
        <f t="shared" si="25"/>
        <v>0.6188571273316229</v>
      </c>
      <c r="AH230">
        <f t="shared" ref="AH230:AH293" si="31">ROUND(AH229,2)+(Q229*(B230/B229-1))-AG230</f>
        <v>2470.0878212927855</v>
      </c>
      <c r="AI230" s="34">
        <f>VLOOKUP(A230,Input!$AC:$AD,2,FALSE)</f>
        <v>2470.09</v>
      </c>
      <c r="AJ230">
        <f t="shared" si="30"/>
        <v>0</v>
      </c>
    </row>
    <row r="231" spans="1:36" x14ac:dyDescent="0.25">
      <c r="A231" s="1">
        <f t="shared" si="23"/>
        <v>39769</v>
      </c>
      <c r="B231">
        <f>ROUND(VLOOKUP(A231,Input!$A:$B,2,FALSE),2)</f>
        <v>1363.14</v>
      </c>
      <c r="C231">
        <f>VLOOKUP(A231,Input!$E:$F,2,FALSE)</f>
        <v>3.3887999999999998</v>
      </c>
      <c r="D231" s="4">
        <f>_xlfn.IFNA(ROUND(VLOOKUP(A231,Input!$G:$H,2,FALSE),6)/100,D230)</f>
        <v>2.2387500000000001E-2</v>
      </c>
      <c r="F231">
        <f>VLOOKUP(A231,Input!$I:$J,2,FALSE)</f>
        <v>851</v>
      </c>
      <c r="G231">
        <f>VLOOKUP(A231,Input!$K:$L,2,FALSE)</f>
        <v>849.5</v>
      </c>
      <c r="H231">
        <f>VLOOKUP(A231,Input!$M:$N,2,FALSE)</f>
        <v>-1.55</v>
      </c>
      <c r="I231" s="2">
        <f>VLOOKUP(A231,Input!$O:$Q,3,FALSE)</f>
        <v>39801</v>
      </c>
      <c r="J231" s="2">
        <f>VLOOKUP(A231,Input!S:U,3,FALSE)</f>
        <v>39892</v>
      </c>
      <c r="K231">
        <f t="shared" si="29"/>
        <v>-2.6109782682496308E-2</v>
      </c>
      <c r="Q231">
        <f t="shared" si="24"/>
        <v>3715.4060594622765</v>
      </c>
      <c r="AE231">
        <v>1E-3</v>
      </c>
      <c r="AF231">
        <f t="shared" si="22"/>
        <v>2.1887500000000001E-2</v>
      </c>
      <c r="AG231">
        <f t="shared" si="25"/>
        <v>0.71347852011352375</v>
      </c>
      <c r="AH231">
        <f t="shared" si="31"/>
        <v>2409.1056165156256</v>
      </c>
      <c r="AI231" s="34">
        <f>VLOOKUP(A231,Input!$AC:$AD,2,FALSE)</f>
        <v>2409.11</v>
      </c>
      <c r="AJ231">
        <f t="shared" si="30"/>
        <v>0</v>
      </c>
    </row>
    <row r="232" spans="1:36" x14ac:dyDescent="0.25">
      <c r="A232" s="1">
        <f t="shared" si="23"/>
        <v>39770</v>
      </c>
      <c r="B232">
        <f>ROUND(VLOOKUP(A232,Input!$A:$B,2,FALSE),2)</f>
        <v>1376.82</v>
      </c>
      <c r="C232">
        <f>VLOOKUP(A232,Input!$E:$F,2,FALSE)</f>
        <v>3.3586</v>
      </c>
      <c r="D232" s="4">
        <f>_xlfn.IFNA(ROUND(VLOOKUP(A232,Input!$G:$H,2,FALSE),6)/100,D231)</f>
        <v>2.2174999999999997E-2</v>
      </c>
      <c r="F232">
        <f>VLOOKUP(A232,Input!$I:$J,2,FALSE)</f>
        <v>866.5</v>
      </c>
      <c r="G232">
        <f>VLOOKUP(A232,Input!$K:$L,2,FALSE)</f>
        <v>864.75</v>
      </c>
      <c r="H232">
        <f>VLOOKUP(A232,Input!$M:$N,2,FALSE)</f>
        <v>-1.8</v>
      </c>
      <c r="I232" s="2">
        <f>VLOOKUP(A232,Input!$O:$Q,3,FALSE)</f>
        <v>39801</v>
      </c>
      <c r="J232" s="2">
        <f>VLOOKUP(A232,Input!S:U,3,FALSE)</f>
        <v>39892</v>
      </c>
      <c r="K232">
        <f t="shared" si="29"/>
        <v>9.9856302080431961E-3</v>
      </c>
      <c r="Q232">
        <f t="shared" si="24"/>
        <v>1353.0257688641839</v>
      </c>
      <c r="AE232">
        <v>1E-3</v>
      </c>
      <c r="AF232">
        <f t="shared" si="22"/>
        <v>2.1674999999999996E-2</v>
      </c>
      <c r="AG232">
        <f t="shared" si="25"/>
        <v>0.70582489142552063</v>
      </c>
      <c r="AH232">
        <f t="shared" si="31"/>
        <v>2445.6907009925212</v>
      </c>
      <c r="AI232" s="34">
        <f>VLOOKUP(A232,Input!$AC:$AD,2,FALSE)</f>
        <v>2445.69</v>
      </c>
      <c r="AJ232">
        <f t="shared" si="30"/>
        <v>0</v>
      </c>
    </row>
    <row r="233" spans="1:36" x14ac:dyDescent="0.25">
      <c r="A233" s="1">
        <f t="shared" si="23"/>
        <v>39771</v>
      </c>
      <c r="B233">
        <f>ROUND(VLOOKUP(A233,Input!$A:$B,2,FALSE),2)</f>
        <v>1292.76</v>
      </c>
      <c r="C233">
        <f>VLOOKUP(A233,Input!$E:$F,2,FALSE)</f>
        <v>3.5846999999999998</v>
      </c>
      <c r="D233" s="4">
        <f>_xlfn.IFNA(ROUND(VLOOKUP(A233,Input!$G:$H,2,FALSE),6)/100,D232)</f>
        <v>2.1724999999999998E-2</v>
      </c>
      <c r="F233">
        <f>VLOOKUP(A233,Input!$I:$J,2,FALSE)</f>
        <v>812.5</v>
      </c>
      <c r="G233">
        <f>VLOOKUP(A233,Input!$K:$L,2,FALSE)</f>
        <v>810.5</v>
      </c>
      <c r="H233">
        <f>VLOOKUP(A233,Input!$M:$N,2,FALSE)</f>
        <v>-1.8</v>
      </c>
      <c r="I233" s="2">
        <f>VLOOKUP(A233,Input!$O:$Q,3,FALSE)</f>
        <v>39801</v>
      </c>
      <c r="J233" s="2">
        <f>VLOOKUP(A233,Input!S:U,3,FALSE)</f>
        <v>39892</v>
      </c>
      <c r="K233">
        <f t="shared" si="29"/>
        <v>-6.2997024535837859E-2</v>
      </c>
      <c r="Q233">
        <f t="shared" si="24"/>
        <v>4891.3814019850424</v>
      </c>
      <c r="AE233">
        <v>1E-3</v>
      </c>
      <c r="AF233">
        <f t="shared" si="22"/>
        <v>2.1224999999999997E-2</v>
      </c>
      <c r="AG233">
        <f t="shared" si="25"/>
        <v>0.80565600779990743</v>
      </c>
      <c r="AH233">
        <f t="shared" si="31"/>
        <v>2362.2770706153437</v>
      </c>
      <c r="AI233" s="34">
        <f>VLOOKUP(A233,Input!$AC:$AD,2,FALSE)</f>
        <v>2362.2800000000002</v>
      </c>
      <c r="AJ233">
        <f t="shared" si="30"/>
        <v>0</v>
      </c>
    </row>
    <row r="234" spans="1:36" x14ac:dyDescent="0.25">
      <c r="A234" s="1">
        <f t="shared" si="23"/>
        <v>39772</v>
      </c>
      <c r="B234">
        <f>ROUND(VLOOKUP(A234,Input!$A:$B,2,FALSE),2)</f>
        <v>1206.04</v>
      </c>
      <c r="C234">
        <f>VLOOKUP(A234,Input!$E:$F,2,FALSE)</f>
        <v>3.8397999999999999</v>
      </c>
      <c r="D234" s="4">
        <f>_xlfn.IFNA(ROUND(VLOOKUP(A234,Input!$G:$H,2,FALSE),6)/100,D233)</f>
        <v>2.15313E-2</v>
      </c>
      <c r="F234">
        <f>VLOOKUP(A234,Input!$I:$J,2,FALSE)</f>
        <v>748.25</v>
      </c>
      <c r="G234">
        <f>VLOOKUP(A234,Input!$K:$L,2,FALSE)</f>
        <v>746</v>
      </c>
      <c r="H234">
        <f>VLOOKUP(A234,Input!$M:$N,2,FALSE)</f>
        <v>-2.1</v>
      </c>
      <c r="I234" s="2">
        <f>VLOOKUP(A234,Input!$O:$Q,3,FALSE)</f>
        <v>39801</v>
      </c>
      <c r="J234" s="2">
        <f>VLOOKUP(A234,Input!S:U,3,FALSE)</f>
        <v>39892</v>
      </c>
      <c r="K234">
        <f t="shared" si="29"/>
        <v>-6.9437202461145958E-2</v>
      </c>
      <c r="Q234">
        <f t="shared" si="24"/>
        <v>4724.5541412306875</v>
      </c>
      <c r="AE234">
        <v>1E-3</v>
      </c>
      <c r="AF234">
        <f t="shared" si="22"/>
        <v>2.1031299999999999E-2</v>
      </c>
      <c r="AG234">
        <f t="shared" si="25"/>
        <v>0.32064627147098573</v>
      </c>
      <c r="AH234">
        <f t="shared" si="31"/>
        <v>2033.8392114127528</v>
      </c>
      <c r="AI234" s="34">
        <f>VLOOKUP(A234,Input!$AC:$AD,2,FALSE)</f>
        <v>2033.84</v>
      </c>
      <c r="AJ234">
        <f t="shared" si="30"/>
        <v>0</v>
      </c>
    </row>
    <row r="235" spans="1:36" x14ac:dyDescent="0.25">
      <c r="A235" s="1">
        <f t="shared" si="23"/>
        <v>39773</v>
      </c>
      <c r="B235">
        <f>ROUND(VLOOKUP(A235,Input!$A:$B,2,FALSE),2)</f>
        <v>1282.5899999999999</v>
      </c>
      <c r="C235">
        <f>VLOOKUP(A235,Input!$E:$F,2,FALSE)</f>
        <v>3.6132999999999997</v>
      </c>
      <c r="D235" s="4">
        <f>_xlfn.IFNA(ROUND(VLOOKUP(A235,Input!$G:$H,2,FALSE),6)/100,D234)</f>
        <v>2.1575E-2</v>
      </c>
      <c r="F235">
        <f>VLOOKUP(A235,Input!$I:$J,2,FALSE)</f>
        <v>792</v>
      </c>
      <c r="G235">
        <f>VLOOKUP(A235,Input!$K:$L,2,FALSE)</f>
        <v>789.75</v>
      </c>
      <c r="H235">
        <f>VLOOKUP(A235,Input!$M:$N,2,FALSE)</f>
        <v>-2.25</v>
      </c>
      <c r="I235" s="2">
        <f>VLOOKUP(A235,Input!$O:$Q,3,FALSE)</f>
        <v>39801</v>
      </c>
      <c r="J235" s="2">
        <f>VLOOKUP(A235,Input!S:U,3,FALSE)</f>
        <v>39892</v>
      </c>
      <c r="K235">
        <f t="shared" si="29"/>
        <v>6.1539205788384545E-2</v>
      </c>
      <c r="Q235">
        <f t="shared" si="24"/>
        <v>1589.7138734124371</v>
      </c>
      <c r="AE235">
        <v>1E-3</v>
      </c>
      <c r="AF235">
        <f t="shared" si="22"/>
        <v>2.1075E-2</v>
      </c>
      <c r="AG235">
        <f t="shared" si="25"/>
        <v>0.96295337847236917</v>
      </c>
      <c r="AH235">
        <f t="shared" si="31"/>
        <v>2332.7548446308879</v>
      </c>
      <c r="AI235" s="34">
        <f>VLOOKUP(A235,Input!$AC:$AD,2,FALSE)</f>
        <v>2332.7600000000002</v>
      </c>
      <c r="AJ235">
        <f t="shared" si="30"/>
        <v>1.0000000000218279E-2</v>
      </c>
    </row>
    <row r="236" spans="1:36" x14ac:dyDescent="0.25">
      <c r="A236" s="1">
        <f t="shared" si="23"/>
        <v>39776</v>
      </c>
      <c r="B236">
        <f>ROUND(VLOOKUP(A236,Input!$A:$B,2,FALSE),2)</f>
        <v>1365.63</v>
      </c>
      <c r="C236">
        <f>VLOOKUP(A236,Input!$E:$F,2,FALSE)</f>
        <v>3.3936999999999999</v>
      </c>
      <c r="D236" s="4">
        <f>_xlfn.IFNA(ROUND(VLOOKUP(A236,Input!$G:$H,2,FALSE),6)/100,D235)</f>
        <v>2.1687500000000002E-2</v>
      </c>
      <c r="F236">
        <f>VLOOKUP(A236,Input!$I:$J,2,FALSE)</f>
        <v>848</v>
      </c>
      <c r="G236">
        <f>VLOOKUP(A236,Input!$K:$L,2,FALSE)</f>
        <v>846.5</v>
      </c>
      <c r="H236">
        <f>VLOOKUP(A236,Input!$M:$N,2,FALSE)</f>
        <v>-1.65</v>
      </c>
      <c r="I236" s="2">
        <f>VLOOKUP(A236,Input!$O:$Q,3,FALSE)</f>
        <v>39801</v>
      </c>
      <c r="J236" s="2">
        <f>VLOOKUP(A236,Input!S:U,3,FALSE)</f>
        <v>39892</v>
      </c>
      <c r="K236">
        <f t="shared" si="29"/>
        <v>6.2734389583143479E-2</v>
      </c>
      <c r="Q236">
        <f t="shared" si="24"/>
        <v>-4665.5096892617757</v>
      </c>
      <c r="AE236">
        <v>1E-3</v>
      </c>
      <c r="AF236">
        <f t="shared" si="22"/>
        <v>2.0187500000000001E-2</v>
      </c>
      <c r="AG236">
        <f t="shared" si="25"/>
        <v>1.5508230968316223</v>
      </c>
      <c r="AH236">
        <f t="shared" si="31"/>
        <v>2434.1236032967699</v>
      </c>
      <c r="AI236" s="34">
        <f>VLOOKUP(A236,Input!$AC:$AD,2,FALSE)</f>
        <v>2434.13</v>
      </c>
      <c r="AJ236">
        <f t="shared" si="30"/>
        <v>1.0000000000218279E-2</v>
      </c>
    </row>
    <row r="237" spans="1:36" x14ac:dyDescent="0.25">
      <c r="A237" s="1">
        <f t="shared" si="23"/>
        <v>39777</v>
      </c>
      <c r="B237">
        <f>ROUND(VLOOKUP(A237,Input!$A:$B,2,FALSE),2)</f>
        <v>1374.79</v>
      </c>
      <c r="C237">
        <f>VLOOKUP(A237,Input!$E:$F,2,FALSE)</f>
        <v>3.3555999999999999</v>
      </c>
      <c r="D237" s="4">
        <f>_xlfn.IFNA(ROUND(VLOOKUP(A237,Input!$G:$H,2,FALSE),6)/100,D236)</f>
        <v>2.1962499999999999E-2</v>
      </c>
      <c r="F237">
        <f>VLOOKUP(A237,Input!$I:$J,2,FALSE)</f>
        <v>853.25</v>
      </c>
      <c r="G237">
        <f>VLOOKUP(A237,Input!$K:$L,2,FALSE)</f>
        <v>851.75</v>
      </c>
      <c r="H237">
        <f>VLOOKUP(A237,Input!$M:$N,2,FALSE)</f>
        <v>-1.6</v>
      </c>
      <c r="I237" s="2">
        <f>VLOOKUP(A237,Input!$O:$Q,3,FALSE)</f>
        <v>39801</v>
      </c>
      <c r="J237" s="2">
        <f>VLOOKUP(A237,Input!S:U,3,FALSE)</f>
        <v>39892</v>
      </c>
      <c r="K237">
        <f t="shared" si="29"/>
        <v>6.6851315594633641E-3</v>
      </c>
      <c r="Q237">
        <f t="shared" si="24"/>
        <v>-4868.2472065935399</v>
      </c>
      <c r="AE237">
        <v>1E-3</v>
      </c>
      <c r="AF237">
        <f t="shared" si="22"/>
        <v>2.0462499999999998E-2</v>
      </c>
      <c r="AG237">
        <f t="shared" si="25"/>
        <v>-0.22733623860918209</v>
      </c>
      <c r="AH237">
        <f t="shared" si="31"/>
        <v>2403.0533043605469</v>
      </c>
      <c r="AI237" s="34">
        <f>VLOOKUP(A237,Input!$AC:$AD,2,FALSE)</f>
        <v>2403.06</v>
      </c>
      <c r="AJ237">
        <f t="shared" si="30"/>
        <v>9.9999999997635314E-3</v>
      </c>
    </row>
    <row r="238" spans="1:36" x14ac:dyDescent="0.25">
      <c r="A238" s="1">
        <f t="shared" si="23"/>
        <v>39778</v>
      </c>
      <c r="B238">
        <f>ROUND(VLOOKUP(A238,Input!$A:$B,2,FALSE),2)</f>
        <v>1423.9</v>
      </c>
      <c r="C238">
        <f>VLOOKUP(A238,Input!$E:$F,2,FALSE)</f>
        <v>3.2441</v>
      </c>
      <c r="D238" s="4">
        <f>_xlfn.IFNA(ROUND(VLOOKUP(A238,Input!$G:$H,2,FALSE),6)/100,D237)</f>
        <v>2.1812499999999999E-2</v>
      </c>
      <c r="F238">
        <f>VLOOKUP(A238,Input!$I:$J,2,FALSE)</f>
        <v>886.25</v>
      </c>
      <c r="G238">
        <f>VLOOKUP(A238,Input!$K:$L,2,FALSE)</f>
        <v>884.75</v>
      </c>
      <c r="H238">
        <f>VLOOKUP(A238,Input!$M:$N,2,FALSE)</f>
        <v>-1.4</v>
      </c>
      <c r="I238" s="2">
        <f>VLOOKUP(A238,Input!$O:$Q,3,FALSE)</f>
        <v>39801</v>
      </c>
      <c r="J238" s="2">
        <f>VLOOKUP(A238,Input!S:U,3,FALSE)</f>
        <v>39892</v>
      </c>
      <c r="K238">
        <f t="shared" si="29"/>
        <v>3.5098593623002078E-2</v>
      </c>
      <c r="Q238">
        <f t="shared" si="24"/>
        <v>-4806.1066087210938</v>
      </c>
      <c r="AE238">
        <v>1E-3</v>
      </c>
      <c r="AF238">
        <f t="shared" si="22"/>
        <v>2.0312499999999997E-2</v>
      </c>
      <c r="AG238">
        <f t="shared" si="25"/>
        <v>-0.22950387450329218</v>
      </c>
      <c r="AH238">
        <f t="shared" si="31"/>
        <v>2229.3768566950735</v>
      </c>
      <c r="AI238" s="34">
        <f>VLOOKUP(A238,Input!$AC:$AD,2,FALSE)</f>
        <v>2229.39</v>
      </c>
      <c r="AJ238">
        <f t="shared" si="30"/>
        <v>9.9999999997635314E-3</v>
      </c>
    </row>
    <row r="239" spans="1:36" x14ac:dyDescent="0.25">
      <c r="A239" s="1">
        <f t="shared" si="23"/>
        <v>39780</v>
      </c>
      <c r="B239">
        <f>ROUND(VLOOKUP(A239,Input!$A:$B,2,FALSE),2)</f>
        <v>1437.68</v>
      </c>
      <c r="C239">
        <f>VLOOKUP(A239,Input!$E:$F,2,FALSE)</f>
        <v>3.2141000000000002</v>
      </c>
      <c r="D239" s="4">
        <f>_xlfn.IFNA(ROUND(VLOOKUP(A239,Input!$G:$H,2,FALSE),6)/100,D238)</f>
        <v>2.2168800000000002E-2</v>
      </c>
      <c r="F239">
        <f>VLOOKUP(A239,Input!$I:$J,2,FALSE)</f>
        <v>895.25</v>
      </c>
      <c r="G239">
        <f>VLOOKUP(A239,Input!$K:$L,2,FALSE)</f>
        <v>894</v>
      </c>
      <c r="H239">
        <f>VLOOKUP(A239,Input!$M:$N,2,FALSE)</f>
        <v>-1.3</v>
      </c>
      <c r="I239" s="2">
        <f>VLOOKUP(A239,Input!$O:$Q,3,FALSE)</f>
        <v>39801</v>
      </c>
      <c r="J239" s="2">
        <f>VLOOKUP(A239,Input!S:U,3,FALSE)</f>
        <v>39892</v>
      </c>
      <c r="K239">
        <f t="shared" si="29"/>
        <v>9.6311174368176461E-3</v>
      </c>
      <c r="Q239">
        <f t="shared" si="24"/>
        <v>-4458.7537133901469</v>
      </c>
      <c r="AE239">
        <v>1E-3</v>
      </c>
      <c r="AF239">
        <f t="shared" si="22"/>
        <v>2.0668800000000001E-2</v>
      </c>
      <c r="AG239">
        <f t="shared" si="25"/>
        <v>-0.46358284184646176</v>
      </c>
      <c r="AH239">
        <f t="shared" si="31"/>
        <v>2183.3317849149021</v>
      </c>
      <c r="AI239" s="34">
        <f>VLOOKUP(A239,Input!$AC:$AD,2,FALSE)</f>
        <v>2183.34</v>
      </c>
      <c r="AJ239">
        <f t="shared" si="30"/>
        <v>1.0000000000218279E-2</v>
      </c>
    </row>
    <row r="240" spans="1:36" x14ac:dyDescent="0.25">
      <c r="A240" s="1">
        <f t="shared" si="23"/>
        <v>39783</v>
      </c>
      <c r="B240">
        <f>ROUND(VLOOKUP(A240,Input!$A:$B,2,FALSE),2)</f>
        <v>1309.3900000000001</v>
      </c>
      <c r="C240">
        <f>VLOOKUP(A240,Input!$E:$F,2,FALSE)</f>
        <v>3.5293000000000001</v>
      </c>
      <c r="D240" s="4">
        <f>_xlfn.IFNA(ROUND(VLOOKUP(A240,Input!$G:$H,2,FALSE),6)/100,D239)</f>
        <v>2.2200000000000001E-2</v>
      </c>
      <c r="F240">
        <f>VLOOKUP(A240,Input!$I:$J,2,FALSE)</f>
        <v>815.75</v>
      </c>
      <c r="G240">
        <f>VLOOKUP(A240,Input!$K:$L,2,FALSE)</f>
        <v>814.5</v>
      </c>
      <c r="H240">
        <f>VLOOKUP(A240,Input!$M:$N,2,FALSE)</f>
        <v>-1.35</v>
      </c>
      <c r="I240" s="2">
        <f>VLOOKUP(A240,Input!$O:$Q,3,FALSE)</f>
        <v>39801</v>
      </c>
      <c r="J240" s="2">
        <f>VLOOKUP(A240,Input!S:U,3,FALSE)</f>
        <v>39892</v>
      </c>
      <c r="K240">
        <f t="shared" si="29"/>
        <v>-9.3469323331626511E-2</v>
      </c>
      <c r="Q240">
        <f t="shared" si="24"/>
        <v>4366.6635698298041</v>
      </c>
      <c r="AE240">
        <v>1E-3</v>
      </c>
      <c r="AF240">
        <f t="shared" si="22"/>
        <v>2.1700000000000001E-2</v>
      </c>
      <c r="AG240">
        <f t="shared" si="25"/>
        <v>0.91753319227492025</v>
      </c>
      <c r="AH240">
        <f t="shared" si="31"/>
        <v>2580.2850906814815</v>
      </c>
      <c r="AI240" s="34">
        <f>VLOOKUP(A240,Input!$AC:$AD,2,FALSE)</f>
        <v>2580.3000000000002</v>
      </c>
      <c r="AJ240">
        <f t="shared" si="30"/>
        <v>1.0000000000218279E-2</v>
      </c>
    </row>
    <row r="241" spans="1:36" x14ac:dyDescent="0.25">
      <c r="A241" s="1">
        <f t="shared" si="23"/>
        <v>39784</v>
      </c>
      <c r="B241">
        <f>ROUND(VLOOKUP(A241,Input!$A:$B,2,FALSE),2)</f>
        <v>1361.79</v>
      </c>
      <c r="C241">
        <f>VLOOKUP(A241,Input!$E:$F,2,FALSE)</f>
        <v>3.3932000000000002</v>
      </c>
      <c r="D241" s="4">
        <f>_xlfn.IFNA(ROUND(VLOOKUP(A241,Input!$G:$H,2,FALSE),6)/100,D240)</f>
        <v>2.2099999999999998E-2</v>
      </c>
      <c r="F241">
        <f>VLOOKUP(A241,Input!$I:$J,2,FALSE)</f>
        <v>849</v>
      </c>
      <c r="G241">
        <f>VLOOKUP(A241,Input!$K:$L,2,FALSE)</f>
        <v>847.75</v>
      </c>
      <c r="H241">
        <f>VLOOKUP(A241,Input!$M:$N,2,FALSE)</f>
        <v>-1.4</v>
      </c>
      <c r="I241" s="2">
        <f>VLOOKUP(A241,Input!$O:$Q,3,FALSE)</f>
        <v>39801</v>
      </c>
      <c r="J241" s="2">
        <f>VLOOKUP(A241,Input!S:U,3,FALSE)</f>
        <v>39892</v>
      </c>
      <c r="K241">
        <f t="shared" si="29"/>
        <v>3.9238630907558435E-2</v>
      </c>
      <c r="Q241">
        <f t="shared" si="24"/>
        <v>1782.7865176097437</v>
      </c>
      <c r="AE241">
        <v>1E-3</v>
      </c>
      <c r="AF241">
        <f t="shared" si="22"/>
        <v>2.1599999999999998E-2</v>
      </c>
      <c r="AG241">
        <f t="shared" si="25"/>
        <v>0.81493776952837749</v>
      </c>
      <c r="AH241">
        <f t="shared" si="31"/>
        <v>2754.2229761897052</v>
      </c>
      <c r="AI241" s="34">
        <f>VLOOKUP(A241,Input!$AC:$AD,2,FALSE)</f>
        <v>2754.23</v>
      </c>
      <c r="AJ241">
        <f t="shared" si="30"/>
        <v>1.0000000000218279E-2</v>
      </c>
    </row>
    <row r="242" spans="1:36" x14ac:dyDescent="0.25">
      <c r="A242" s="1">
        <f t="shared" si="23"/>
        <v>39785</v>
      </c>
      <c r="B242">
        <f>ROUND(VLOOKUP(A242,Input!$A:$B,2,FALSE),2)</f>
        <v>1397.72</v>
      </c>
      <c r="C242">
        <f>VLOOKUP(A242,Input!$E:$F,2,FALSE)</f>
        <v>3.2820999999999998</v>
      </c>
      <c r="D242" s="4">
        <f>_xlfn.IFNA(ROUND(VLOOKUP(A242,Input!$G:$H,2,FALSE),6)/100,D241)</f>
        <v>2.2012500000000001E-2</v>
      </c>
      <c r="F242">
        <f>VLOOKUP(A242,Input!$I:$J,2,FALSE)</f>
        <v>868.5</v>
      </c>
      <c r="G242">
        <f>VLOOKUP(A242,Input!$K:$L,2,FALSE)</f>
        <v>867.25</v>
      </c>
      <c r="H242">
        <f>VLOOKUP(A242,Input!$M:$N,2,FALSE)</f>
        <v>-1.2</v>
      </c>
      <c r="I242" s="2">
        <f>VLOOKUP(A242,Input!$O:$Q,3,FALSE)</f>
        <v>39801</v>
      </c>
      <c r="J242" s="2">
        <f>VLOOKUP(A242,Input!S:U,3,FALSE)</f>
        <v>39892</v>
      </c>
      <c r="K242">
        <f t="shared" si="29"/>
        <v>2.604232681107994E-2</v>
      </c>
      <c r="Q242">
        <f t="shared" si="24"/>
        <v>-1227.7684497866958</v>
      </c>
      <c r="AE242">
        <v>1E-3</v>
      </c>
      <c r="AF242">
        <f t="shared" si="22"/>
        <v>2.0512499999999999E-2</v>
      </c>
      <c r="AG242">
        <f t="shared" si="25"/>
        <v>0.71848573189305942</v>
      </c>
      <c r="AH242">
        <f t="shared" si="31"/>
        <v>2800.5392510540419</v>
      </c>
      <c r="AI242" s="34">
        <f>VLOOKUP(A242,Input!$AC:$AD,2,FALSE)</f>
        <v>2800.55</v>
      </c>
      <c r="AJ242">
        <f t="shared" si="30"/>
        <v>1.0000000000218279E-2</v>
      </c>
    </row>
    <row r="243" spans="1:36" x14ac:dyDescent="0.25">
      <c r="A243" s="1">
        <f t="shared" si="23"/>
        <v>39786</v>
      </c>
      <c r="B243">
        <f>ROUND(VLOOKUP(A243,Input!$A:$B,2,FALSE),2)</f>
        <v>1356.81</v>
      </c>
      <c r="C243">
        <f>VLOOKUP(A243,Input!$E:$F,2,FALSE)</f>
        <v>3.3811</v>
      </c>
      <c r="D243" s="4">
        <f>_xlfn.IFNA(ROUND(VLOOKUP(A243,Input!$G:$H,2,FALSE),6)/100,D242)</f>
        <v>2.1925E-2</v>
      </c>
      <c r="F243">
        <f>VLOOKUP(A243,Input!$I:$J,2,FALSE)</f>
        <v>847.5</v>
      </c>
      <c r="G243">
        <f>VLOOKUP(A243,Input!$K:$L,2,FALSE)</f>
        <v>846.5</v>
      </c>
      <c r="H243">
        <f>VLOOKUP(A243,Input!$M:$N,2,FALSE)</f>
        <v>-1.1499999999999999</v>
      </c>
      <c r="I243" s="2">
        <f>VLOOKUP(A243,Input!$O:$Q,3,FALSE)</f>
        <v>39801</v>
      </c>
      <c r="J243" s="2">
        <f>VLOOKUP(A243,Input!S:U,3,FALSE)</f>
        <v>39892</v>
      </c>
      <c r="K243">
        <f t="shared" si="29"/>
        <v>-2.9705981317281544E-2</v>
      </c>
      <c r="Q243">
        <f t="shared" si="24"/>
        <v>1559.5924814208374</v>
      </c>
      <c r="AE243">
        <v>1E-3</v>
      </c>
      <c r="AF243">
        <f t="shared" si="22"/>
        <v>2.1425E-2</v>
      </c>
      <c r="AG243">
        <f t="shared" si="25"/>
        <v>0.48032782873980295</v>
      </c>
      <c r="AH243">
        <f t="shared" si="31"/>
        <v>2835.9953440374234</v>
      </c>
      <c r="AI243" s="34">
        <f>VLOOKUP(A243,Input!$AC:$AD,2,FALSE)</f>
        <v>2836.01</v>
      </c>
      <c r="AJ243">
        <f t="shared" si="30"/>
        <v>1.0000000000218279E-2</v>
      </c>
    </row>
    <row r="244" spans="1:36" x14ac:dyDescent="0.25">
      <c r="A244" s="1">
        <f t="shared" si="23"/>
        <v>39787</v>
      </c>
      <c r="B244">
        <f>ROUND(VLOOKUP(A244,Input!$A:$B,2,FALSE),2)</f>
        <v>1406.36</v>
      </c>
      <c r="C244">
        <f>VLOOKUP(A244,Input!$E:$F,2,FALSE)</f>
        <v>3.2625999999999999</v>
      </c>
      <c r="D244" s="4">
        <f>_xlfn.IFNA(ROUND(VLOOKUP(A244,Input!$G:$H,2,FALSE),6)/100,D243)</f>
        <v>2.1856300000000002E-2</v>
      </c>
      <c r="F244">
        <f>VLOOKUP(A244,Input!$I:$J,2,FALSE)</f>
        <v>872.5</v>
      </c>
      <c r="G244">
        <f>VLOOKUP(A244,Input!$K:$L,2,FALSE)</f>
        <v>871.5</v>
      </c>
      <c r="H244">
        <f>VLOOKUP(A244,Input!$M:$N,2,FALSE)</f>
        <v>-0.9</v>
      </c>
      <c r="I244" s="2">
        <f>VLOOKUP(A244,Input!$O:$Q,3,FALSE)</f>
        <v>39801</v>
      </c>
      <c r="J244" s="2">
        <f>VLOOKUP(A244,Input!S:U,3,FALSE)</f>
        <v>39892</v>
      </c>
      <c r="K244">
        <f t="shared" si="29"/>
        <v>3.5868449822256877E-2</v>
      </c>
      <c r="Q244">
        <f t="shared" si="24"/>
        <v>-4131.4536238590772</v>
      </c>
      <c r="AE244">
        <v>1E-3</v>
      </c>
      <c r="AF244">
        <f t="shared" si="22"/>
        <v>2.0356300000000001E-2</v>
      </c>
      <c r="AG244">
        <f t="shared" si="25"/>
        <v>1.2424177369918921</v>
      </c>
      <c r="AH244">
        <f t="shared" si="31"/>
        <v>2891.7130936864223</v>
      </c>
      <c r="AI244" s="34">
        <f>VLOOKUP(A244,Input!$AC:$AD,2,FALSE)</f>
        <v>2891.72</v>
      </c>
      <c r="AJ244">
        <f t="shared" si="30"/>
        <v>9.9999999997635314E-3</v>
      </c>
    </row>
    <row r="245" spans="1:36" x14ac:dyDescent="0.25">
      <c r="A245" s="1">
        <f t="shared" si="23"/>
        <v>39790</v>
      </c>
      <c r="B245">
        <f>ROUND(VLOOKUP(A245,Input!$A:$B,2,FALSE),2)</f>
        <v>1460.6</v>
      </c>
      <c r="C245">
        <f>VLOOKUP(A245,Input!$E:$F,2,FALSE)</f>
        <v>3.1436999999999999</v>
      </c>
      <c r="D245" s="4">
        <f>_xlfn.IFNA(ROUND(VLOOKUP(A245,Input!$G:$H,2,FALSE),6)/100,D244)</f>
        <v>2.1893799999999998E-2</v>
      </c>
      <c r="F245">
        <f>VLOOKUP(A245,Input!$I:$J,2,FALSE)</f>
        <v>904.75</v>
      </c>
      <c r="G245">
        <f>VLOOKUP(A245,Input!$K:$L,2,FALSE)</f>
        <v>904.25</v>
      </c>
      <c r="H245">
        <f>VLOOKUP(A245,Input!$M:$N,2,FALSE)</f>
        <v>-0.6</v>
      </c>
      <c r="I245" s="2">
        <f>VLOOKUP(A245,Input!$O:$Q,3,FALSE)</f>
        <v>39801</v>
      </c>
      <c r="J245" s="2">
        <f>VLOOKUP(A245,Input!S:U,3,FALSE)</f>
        <v>39892</v>
      </c>
      <c r="K245">
        <f t="shared" si="29"/>
        <v>3.7842504070255363E-2</v>
      </c>
      <c r="Q245">
        <f t="shared" si="24"/>
        <v>-5783.4261873728447</v>
      </c>
      <c r="AE245">
        <v>1E-3</v>
      </c>
      <c r="AF245">
        <f t="shared" si="22"/>
        <v>2.0393799999999997E-2</v>
      </c>
      <c r="AG245">
        <f t="shared" si="25"/>
        <v>-0.40231615698061179</v>
      </c>
      <c r="AH245">
        <f t="shared" si="31"/>
        <v>2732.7718595469264</v>
      </c>
      <c r="AI245" s="34">
        <f>VLOOKUP(A245,Input!$AC:$AD,2,FALSE)</f>
        <v>2732.78</v>
      </c>
      <c r="AJ245">
        <f t="shared" si="30"/>
        <v>1.0000000000218279E-2</v>
      </c>
    </row>
    <row r="246" spans="1:36" x14ac:dyDescent="0.25">
      <c r="A246" s="1">
        <f t="shared" si="23"/>
        <v>39791</v>
      </c>
      <c r="B246">
        <f>ROUND(VLOOKUP(A246,Input!$A:$B,2,FALSE),2)</f>
        <v>1426.88</v>
      </c>
      <c r="C246">
        <f>VLOOKUP(A246,Input!$E:$F,2,FALSE)</f>
        <v>3.2185000000000001</v>
      </c>
      <c r="D246" s="4">
        <f>_xlfn.IFNA(ROUND(VLOOKUP(A246,Input!$G:$H,2,FALSE),6)/100,D245)</f>
        <v>2.1637499999999997E-2</v>
      </c>
      <c r="F246">
        <f>VLOOKUP(A246,Input!$I:$J,2,FALSE)</f>
        <v>889.5</v>
      </c>
      <c r="G246">
        <f>VLOOKUP(A246,Input!$K:$L,2,FALSE)</f>
        <v>889</v>
      </c>
      <c r="H246">
        <f>VLOOKUP(A246,Input!$M:$N,2,FALSE)</f>
        <v>-0.6</v>
      </c>
      <c r="I246" s="2">
        <f>VLOOKUP(A246,Input!$O:$Q,3,FALSE)</f>
        <v>39801</v>
      </c>
      <c r="J246" s="2">
        <f>VLOOKUP(A246,Input!S:U,3,FALSE)</f>
        <v>39892</v>
      </c>
      <c r="K246">
        <f t="shared" si="29"/>
        <v>-2.3357067746897404E-2</v>
      </c>
      <c r="Q246">
        <f t="shared" si="24"/>
        <v>-1697.8755164851766</v>
      </c>
      <c r="AE246">
        <v>1E-3</v>
      </c>
      <c r="AF246">
        <f t="shared" si="22"/>
        <v>2.0137499999999996E-2</v>
      </c>
      <c r="AG246">
        <f t="shared" si="25"/>
        <v>0.46277855231657117</v>
      </c>
      <c r="AH246">
        <f t="shared" si="31"/>
        <v>2865.8257282518812</v>
      </c>
      <c r="AI246" s="34">
        <f>VLOOKUP(A246,Input!$AC:$AD,2,FALSE)</f>
        <v>2865.84</v>
      </c>
      <c r="AJ246">
        <f t="shared" si="30"/>
        <v>1.0000000000218279E-2</v>
      </c>
    </row>
    <row r="247" spans="1:36" x14ac:dyDescent="0.25">
      <c r="A247" s="1">
        <f t="shared" si="23"/>
        <v>39792</v>
      </c>
      <c r="B247">
        <f>ROUND(VLOOKUP(A247,Input!$A:$B,2,FALSE),2)</f>
        <v>1444</v>
      </c>
      <c r="C247">
        <f>VLOOKUP(A247,Input!$E:$F,2,FALSE)</f>
        <v>3.181</v>
      </c>
      <c r="D247" s="4">
        <f>_xlfn.IFNA(ROUND(VLOOKUP(A247,Input!$G:$H,2,FALSE),6)/100,D246)</f>
        <v>2.0987499999999999E-2</v>
      </c>
      <c r="F247">
        <f>VLOOKUP(A247,Input!$I:$J,2,FALSE)</f>
        <v>895.75</v>
      </c>
      <c r="G247">
        <f>VLOOKUP(A247,Input!$K:$L,2,FALSE)</f>
        <v>895.25</v>
      </c>
      <c r="H247">
        <f>VLOOKUP(A247,Input!$M:$N,2,FALSE)</f>
        <v>-0.65</v>
      </c>
      <c r="I247" s="2">
        <f>VLOOKUP(A247,Input!$O:$Q,3,FALSE)</f>
        <v>39801</v>
      </c>
      <c r="J247" s="2">
        <f>VLOOKUP(A247,Input!S:U,3,FALSE)</f>
        <v>39892</v>
      </c>
      <c r="K247">
        <f t="shared" si="29"/>
        <v>1.1926798013659652E-2</v>
      </c>
      <c r="Q247">
        <f t="shared" si="24"/>
        <v>-2556.0141126125841</v>
      </c>
      <c r="AE247">
        <v>1E-3</v>
      </c>
      <c r="AF247">
        <f t="shared" si="22"/>
        <v>1.9487499999999998E-2</v>
      </c>
      <c r="AG247">
        <f t="shared" si="25"/>
        <v>7.2578515522452772E-2</v>
      </c>
      <c r="AH247">
        <f t="shared" si="31"/>
        <v>2845.3859614862813</v>
      </c>
      <c r="AI247" s="34">
        <f>VLOOKUP(A247,Input!$AC:$AD,2,FALSE)</f>
        <v>2845.4</v>
      </c>
      <c r="AJ247">
        <f t="shared" si="30"/>
        <v>1.0000000000218279E-2</v>
      </c>
    </row>
    <row r="248" spans="1:36" x14ac:dyDescent="0.25">
      <c r="A248" s="1">
        <f t="shared" si="23"/>
        <v>39793</v>
      </c>
      <c r="B248">
        <f>ROUND(VLOOKUP(A248,Input!$A:$B,2,FALSE),2)</f>
        <v>1403.2</v>
      </c>
      <c r="C248">
        <f>VLOOKUP(A248,Input!$E:$F,2,FALSE)</f>
        <v>3.2757999999999998</v>
      </c>
      <c r="D248" s="4">
        <f>_xlfn.IFNA(ROUND(VLOOKUP(A248,Input!$G:$H,2,FALSE),6)/100,D247)</f>
        <v>1.9962500000000001E-2</v>
      </c>
      <c r="F248">
        <f>VLOOKUP(A248,Input!$I:$J,2,FALSE)</f>
        <v>875</v>
      </c>
      <c r="G248">
        <f>VLOOKUP(A248,Input!$K:$L,2,FALSE)</f>
        <v>874.5</v>
      </c>
      <c r="H248">
        <f>VLOOKUP(A248,Input!$M:$N,2,FALSE)</f>
        <v>-0.6</v>
      </c>
      <c r="I248" s="2">
        <f>VLOOKUP(A248,Input!$O:$Q,3,FALSE)</f>
        <v>39801</v>
      </c>
      <c r="J248" s="2">
        <f>VLOOKUP(A248,Input!S:U,3,FALSE)</f>
        <v>39892</v>
      </c>
      <c r="K248">
        <f t="shared" si="29"/>
        <v>-2.8661697834852874E-2</v>
      </c>
      <c r="Q248">
        <f t="shared" si="24"/>
        <v>2496.4855521397935</v>
      </c>
      <c r="AE248">
        <v>1E-3</v>
      </c>
      <c r="AF248">
        <f t="shared" si="22"/>
        <v>1.9462500000000001E-2</v>
      </c>
      <c r="AG248">
        <f t="shared" si="25"/>
        <v>0.85769396114102803</v>
      </c>
      <c r="AH248">
        <f t="shared" si="31"/>
        <v>2916.7520953702942</v>
      </c>
      <c r="AI248" s="34">
        <f>VLOOKUP(A248,Input!$AC:$AD,2,FALSE)</f>
        <v>2916.76</v>
      </c>
      <c r="AJ248">
        <f t="shared" si="30"/>
        <v>1.0000000000218279E-2</v>
      </c>
    </row>
    <row r="249" spans="1:36" x14ac:dyDescent="0.25">
      <c r="A249" s="1">
        <f t="shared" si="23"/>
        <v>39794</v>
      </c>
      <c r="B249">
        <f>ROUND(VLOOKUP(A249,Input!$A:$B,2,FALSE),2)</f>
        <v>1413.07</v>
      </c>
      <c r="C249">
        <f>VLOOKUP(A249,Input!$E:$F,2,FALSE)</f>
        <v>3.2528999999999999</v>
      </c>
      <c r="D249" s="4">
        <f>_xlfn.IFNA(ROUND(VLOOKUP(A249,Input!$G:$H,2,FALSE),6)/100,D248)</f>
        <v>1.92125E-2</v>
      </c>
      <c r="F249">
        <f>VLOOKUP(A249,Input!$I:$J,2,FALSE)</f>
        <v>886</v>
      </c>
      <c r="G249">
        <f>VLOOKUP(A249,Input!$K:$L,2,FALSE)</f>
        <v>885.5</v>
      </c>
      <c r="H249">
        <f>VLOOKUP(A249,Input!$M:$N,2,FALSE)</f>
        <v>-0.65</v>
      </c>
      <c r="I249" s="2">
        <f>VLOOKUP(A249,Input!$O:$Q,3,FALSE)</f>
        <v>39801</v>
      </c>
      <c r="J249" s="2">
        <f>VLOOKUP(A249,Input!S:U,3,FALSE)</f>
        <v>39892</v>
      </c>
      <c r="K249">
        <f t="shared" si="29"/>
        <v>7.0092998253900212E-3</v>
      </c>
      <c r="Q249">
        <f t="shared" si="24"/>
        <v>1675.7139193656219</v>
      </c>
      <c r="AE249">
        <v>1E-3</v>
      </c>
      <c r="AF249">
        <f t="shared" si="22"/>
        <v>1.87125E-2</v>
      </c>
      <c r="AG249">
        <f t="shared" si="25"/>
        <v>0.30263259387811303</v>
      </c>
      <c r="AH249">
        <f t="shared" si="31"/>
        <v>2934.0074532097278</v>
      </c>
      <c r="AI249" s="34">
        <f>VLOOKUP(A249,Input!$AC:$AD,2,FALSE)</f>
        <v>2934.02</v>
      </c>
      <c r="AJ249">
        <f t="shared" si="30"/>
        <v>9.9999999997635314E-3</v>
      </c>
    </row>
    <row r="250" spans="1:36" x14ac:dyDescent="0.25">
      <c r="A250" s="1">
        <f t="shared" si="23"/>
        <v>39797</v>
      </c>
      <c r="B250">
        <f>ROUND(VLOOKUP(A250,Input!$A:$B,2,FALSE),2)</f>
        <v>1395.21</v>
      </c>
      <c r="C250">
        <f>VLOOKUP(A250,Input!$E:$F,2,FALSE)</f>
        <v>3.2850999999999999</v>
      </c>
      <c r="D250" s="4">
        <f>_xlfn.IFNA(ROUND(VLOOKUP(A250,Input!$G:$H,2,FALSE),6)/100,D249)</f>
        <v>1.87125E-2</v>
      </c>
      <c r="F250">
        <f>VLOOKUP(A250,Input!$I:$J,2,FALSE)</f>
        <v>873.25</v>
      </c>
      <c r="G250">
        <f>VLOOKUP(A250,Input!$K:$L,2,FALSE)</f>
        <v>872.25</v>
      </c>
      <c r="H250">
        <f>VLOOKUP(A250,Input!$M:$N,2,FALSE)</f>
        <v>-0.9</v>
      </c>
      <c r="I250" s="2">
        <f>VLOOKUP(A250,Input!$O:$Q,3,FALSE)</f>
        <v>39801</v>
      </c>
      <c r="J250" s="2">
        <f>VLOOKUP(A250,Input!S:U,3,FALSE)</f>
        <v>39892</v>
      </c>
      <c r="K250">
        <f t="shared" si="29"/>
        <v>-1.2719700883086608E-2</v>
      </c>
      <c r="Q250">
        <f t="shared" si="24"/>
        <v>2207.7673085907309</v>
      </c>
      <c r="AE250">
        <v>1E-3</v>
      </c>
      <c r="AF250">
        <f t="shared" si="22"/>
        <v>1.82125E-2</v>
      </c>
      <c r="AG250">
        <f t="shared" si="25"/>
        <v>0.37195323618759957</v>
      </c>
      <c r="AH250">
        <f t="shared" si="31"/>
        <v>2912.4584515563074</v>
      </c>
      <c r="AI250" s="34">
        <f>VLOOKUP(A250,Input!$AC:$AD,2,FALSE)</f>
        <v>2912.47</v>
      </c>
      <c r="AJ250">
        <f t="shared" si="30"/>
        <v>9.9999999997635314E-3</v>
      </c>
    </row>
    <row r="251" spans="1:36" x14ac:dyDescent="0.25">
      <c r="A251" s="1">
        <f t="shared" si="23"/>
        <v>39798</v>
      </c>
      <c r="B251">
        <f>ROUND(VLOOKUP(A251,Input!$A:$B,2,FALSE),2)</f>
        <v>1466.87</v>
      </c>
      <c r="C251">
        <f>VLOOKUP(A251,Input!$E:$F,2,FALSE)</f>
        <v>3.1240999999999999</v>
      </c>
      <c r="D251" s="4">
        <f>_xlfn.IFNA(ROUND(VLOOKUP(A251,Input!$G:$H,2,FALSE),6)/100,D250)</f>
        <v>1.8474999999999998E-2</v>
      </c>
      <c r="F251">
        <f>VLOOKUP(A251,Input!$I:$J,2,FALSE)</f>
        <v>913.5</v>
      </c>
      <c r="G251">
        <f>VLOOKUP(A251,Input!$K:$L,2,FALSE)</f>
        <v>912.75</v>
      </c>
      <c r="H251">
        <f>VLOOKUP(A251,Input!$M:$N,2,FALSE)</f>
        <v>-0.85</v>
      </c>
      <c r="I251" s="2">
        <f>VLOOKUP(A251,Input!$O:$Q,3,FALSE)</f>
        <v>39801</v>
      </c>
      <c r="J251" s="2">
        <f>VLOOKUP(A251,Input!S:U,3,FALSE)</f>
        <v>39892</v>
      </c>
      <c r="K251">
        <f t="shared" si="29"/>
        <v>5.008593743252452E-2</v>
      </c>
      <c r="Q251">
        <f t="shared" si="24"/>
        <v>-4297.0863104009331</v>
      </c>
      <c r="AE251">
        <v>1E-3</v>
      </c>
      <c r="AF251">
        <f t="shared" si="22"/>
        <v>1.6974999999999997E-2</v>
      </c>
      <c r="AG251">
        <f t="shared" si="25"/>
        <v>1.4353411085160384</v>
      </c>
      <c r="AH251">
        <f t="shared" si="31"/>
        <v>3024.4187754285003</v>
      </c>
      <c r="AI251" s="34">
        <f>VLOOKUP(A251,Input!$AC:$AD,2,FALSE)</f>
        <v>3024.43</v>
      </c>
      <c r="AJ251">
        <f t="shared" si="30"/>
        <v>9.9999999997635314E-3</v>
      </c>
    </row>
    <row r="252" spans="1:36" x14ac:dyDescent="0.25">
      <c r="A252" s="1">
        <f t="shared" si="23"/>
        <v>39799</v>
      </c>
      <c r="B252">
        <f>ROUND(VLOOKUP(A252,Input!$A:$B,2,FALSE),2)</f>
        <v>1452.88</v>
      </c>
      <c r="C252">
        <f>VLOOKUP(A252,Input!$E:$F,2,FALSE)</f>
        <v>3.1551</v>
      </c>
      <c r="D252" s="4">
        <f>_xlfn.IFNA(ROUND(VLOOKUP(A252,Input!$G:$H,2,FALSE),6)/100,D251)</f>
        <v>1.5774999999999997E-2</v>
      </c>
      <c r="F252">
        <f>VLOOKUP(A252,Input!$I:$J,2,FALSE)</f>
        <v>904.25</v>
      </c>
      <c r="G252">
        <f>VLOOKUP(A252,Input!$K:$L,2,FALSE)</f>
        <v>903</v>
      </c>
      <c r="H252">
        <f>VLOOKUP(A252,Input!$M:$N,2,FALSE)</f>
        <v>-1.1000000000000001</v>
      </c>
      <c r="I252" s="2">
        <f>VLOOKUP(A252,Input!$O:$Q,3,FALSE)</f>
        <v>39801</v>
      </c>
      <c r="J252" s="2">
        <f>VLOOKUP(A252,Input!S:U,3,FALSE)</f>
        <v>39892</v>
      </c>
      <c r="K252">
        <f t="shared" si="29"/>
        <v>-9.5830855825033995E-3</v>
      </c>
      <c r="Q252">
        <f t="shared" si="24"/>
        <v>-2827.6914647578237</v>
      </c>
      <c r="AE252">
        <v>1E-3</v>
      </c>
      <c r="AF252">
        <f t="shared" si="22"/>
        <v>1.4274999999999996E-2</v>
      </c>
      <c r="AG252">
        <f t="shared" si="25"/>
        <v>8.3062880832188768E-2</v>
      </c>
      <c r="AH252">
        <f t="shared" si="31"/>
        <v>3065.3195991700027</v>
      </c>
      <c r="AI252" s="34">
        <f>VLOOKUP(A252,Input!$AC:$AD,2,FALSE)</f>
        <v>3065.33</v>
      </c>
      <c r="AJ252">
        <f t="shared" si="30"/>
        <v>9.9999999997635314E-3</v>
      </c>
    </row>
    <row r="253" spans="1:36" x14ac:dyDescent="0.25">
      <c r="A253" s="1">
        <f t="shared" si="23"/>
        <v>39800</v>
      </c>
      <c r="B253">
        <f>ROUND(VLOOKUP(A253,Input!$A:$B,2,FALSE),2)</f>
        <v>1422.19</v>
      </c>
      <c r="C253">
        <f>VLOOKUP(A253,Input!$E:$F,2,FALSE)</f>
        <v>3.2235999999999998</v>
      </c>
      <c r="D253" s="4">
        <f>_xlfn.IFNA(ROUND(VLOOKUP(A253,Input!$G:$H,2,FALSE),6)/100,D252)</f>
        <v>1.525E-2</v>
      </c>
      <c r="F253">
        <f>VLOOKUP(A253,Input!$I:$J,2,FALSE)</f>
        <v>895.5</v>
      </c>
      <c r="G253">
        <f>VLOOKUP(A253,Input!$K:$L,2,FALSE)</f>
        <v>892.5</v>
      </c>
      <c r="H253">
        <f>VLOOKUP(A253,Input!$M:$N,2,FALSE)</f>
        <v>-2.65</v>
      </c>
      <c r="I253" s="2">
        <f>VLOOKUP(A253,Input!$O:$Q,3,FALSE)</f>
        <v>39801</v>
      </c>
      <c r="J253" s="2">
        <f>VLOOKUP(A253,Input!S:U,3,FALSE)</f>
        <v>39892</v>
      </c>
      <c r="K253">
        <f t="shared" si="29"/>
        <v>-2.1349856345410666E-2</v>
      </c>
      <c r="Q253">
        <f t="shared" si="24"/>
        <v>818.33329652984014</v>
      </c>
      <c r="AE253">
        <v>1E-3</v>
      </c>
      <c r="AF253">
        <f t="shared" si="22"/>
        <v>1.4749999999999999E-2</v>
      </c>
      <c r="AG253">
        <f t="shared" si="25"/>
        <v>0.60513294808210738</v>
      </c>
      <c r="AH253">
        <f t="shared" si="31"/>
        <v>3124.445781548241</v>
      </c>
      <c r="AI253" s="34">
        <f>VLOOKUP(A253,Input!$AC:$AD,2,FALSE)</f>
        <v>3124.46</v>
      </c>
      <c r="AJ253">
        <f t="shared" si="30"/>
        <v>1.0000000000218279E-2</v>
      </c>
    </row>
    <row r="254" spans="1:36" x14ac:dyDescent="0.25">
      <c r="A254" s="1">
        <f t="shared" si="23"/>
        <v>39801</v>
      </c>
      <c r="B254">
        <f>ROUND(VLOOKUP(A254,Input!$A:$B,2,FALSE),2)</f>
        <v>1426.39</v>
      </c>
      <c r="C254">
        <f>VLOOKUP(A254,Input!$E:$F,2,FALSE)</f>
        <v>3.2117</v>
      </c>
      <c r="D254" s="4">
        <f>_xlfn.IFNA(ROUND(VLOOKUP(A254,Input!$G:$H,2,FALSE),6)/100,D253)</f>
        <v>1.4975E-2</v>
      </c>
      <c r="F254">
        <f>VLOOKUP(A254,Input!$I:$J,2,FALSE)</f>
        <v>889.74</v>
      </c>
      <c r="G254">
        <f>VLOOKUP(A254,Input!$K:$L,2,FALSE)</f>
        <v>881.25</v>
      </c>
      <c r="H254">
        <f>VLOOKUP(A254,Input!$M:$N,2,FALSE)</f>
        <v>-4.6500000000000004</v>
      </c>
      <c r="I254" s="2">
        <f>VLOOKUP(A254,Input!$O:$Q,3,FALSE)</f>
        <v>39801</v>
      </c>
      <c r="J254" s="2">
        <f>VLOOKUP(A254,Input!S:U,3,FALSE)</f>
        <v>39892</v>
      </c>
      <c r="K254">
        <f t="shared" si="29"/>
        <v>2.9488398033260138E-3</v>
      </c>
      <c r="Q254">
        <f t="shared" si="24"/>
        <v>666.58312168379541</v>
      </c>
      <c r="AE254">
        <v>1E-3</v>
      </c>
      <c r="AF254">
        <f t="shared" si="22"/>
        <v>1.4475000000000002E-2</v>
      </c>
      <c r="AG254">
        <f t="shared" si="25"/>
        <v>6.4362307700386617E-2</v>
      </c>
      <c r="AH254">
        <f t="shared" si="31"/>
        <v>3126.8023329618663</v>
      </c>
      <c r="AI254" s="34">
        <f>VLOOKUP(A254,Input!$AC:$AD,2,FALSE)</f>
        <v>3126.81</v>
      </c>
      <c r="AJ254">
        <f t="shared" si="30"/>
        <v>9.9999999997635314E-3</v>
      </c>
    </row>
    <row r="255" spans="1:36" x14ac:dyDescent="0.25">
      <c r="A255" s="1">
        <f t="shared" si="23"/>
        <v>39804</v>
      </c>
      <c r="B255">
        <f>ROUND(VLOOKUP(A255,Input!$A:$B,2,FALSE),2)</f>
        <v>1400.42</v>
      </c>
      <c r="C255">
        <f>VLOOKUP(A255,Input!$E:$F,2,FALSE)</f>
        <v>3.2646999999999999</v>
      </c>
      <c r="D255" s="4">
        <f>_xlfn.IFNA(ROUND(VLOOKUP(A255,Input!$G:$H,2,FALSE),6)/100,D254)</f>
        <v>1.46625E-2</v>
      </c>
      <c r="F255">
        <f>VLOOKUP(A255,Input!$I:$J,2,FALSE)</f>
        <v>871.25</v>
      </c>
      <c r="G255">
        <f>VLOOKUP(A255,Input!$K:$L,2,FALSE)</f>
        <v>869</v>
      </c>
      <c r="H255">
        <f>VLOOKUP(A255,Input!$M:$N,2,FALSE)</f>
        <v>-2.4500000000000002</v>
      </c>
      <c r="I255" s="2">
        <f>VLOOKUP(A255,Input!$O:$Q,3,FALSE)</f>
        <v>39892</v>
      </c>
      <c r="J255" s="2">
        <f>VLOOKUP(A255,Input!S:U,3,FALSE)</f>
        <v>39983</v>
      </c>
      <c r="K255">
        <f t="shared" si="29"/>
        <v>-1.8374585255810507E-2</v>
      </c>
      <c r="Q255">
        <f t="shared" si="24"/>
        <v>3656.3144226539457</v>
      </c>
      <c r="AE255">
        <v>1E-3</v>
      </c>
      <c r="AF255">
        <f t="shared" si="22"/>
        <v>1.4162500000000001E-2</v>
      </c>
      <c r="AG255">
        <f t="shared" si="25"/>
        <v>0.68078011860125964</v>
      </c>
      <c r="AH255">
        <f t="shared" si="31"/>
        <v>3113.9828731107905</v>
      </c>
      <c r="AI255" s="34">
        <f>VLOOKUP(A255,Input!$AC:$AD,2,FALSE)</f>
        <v>3113.99</v>
      </c>
      <c r="AJ255">
        <f t="shared" si="30"/>
        <v>9.9999999997635314E-3</v>
      </c>
    </row>
    <row r="256" spans="1:36" x14ac:dyDescent="0.25">
      <c r="A256" s="1">
        <f t="shared" si="23"/>
        <v>39805</v>
      </c>
      <c r="B256">
        <f>ROUND(VLOOKUP(A256,Input!$A:$B,2,FALSE),2)</f>
        <v>1387.08</v>
      </c>
      <c r="C256">
        <f>VLOOKUP(A256,Input!$E:$F,2,FALSE)</f>
        <v>3.3127</v>
      </c>
      <c r="D256" s="4">
        <f>_xlfn.IFNA(ROUND(VLOOKUP(A256,Input!$G:$H,2,FALSE),6)/100,D255)</f>
        <v>1.46625E-2</v>
      </c>
      <c r="F256">
        <f>VLOOKUP(A256,Input!$I:$J,2,FALSE)</f>
        <v>858.5</v>
      </c>
      <c r="G256">
        <f>VLOOKUP(A256,Input!$K:$L,2,FALSE)</f>
        <v>856</v>
      </c>
      <c r="H256">
        <f>VLOOKUP(A256,Input!$M:$N,2,FALSE)</f>
        <v>-2.4500000000000002</v>
      </c>
      <c r="I256" s="2">
        <f>VLOOKUP(A256,Input!$O:$Q,3,FALSE)</f>
        <v>39892</v>
      </c>
      <c r="J256" s="2">
        <f>VLOOKUP(A256,Input!S:U,3,FALSE)</f>
        <v>39983</v>
      </c>
      <c r="K256">
        <f t="shared" si="29"/>
        <v>-9.5713735181718537E-3</v>
      </c>
      <c r="Q256">
        <f t="shared" si="24"/>
        <v>3389.9261790903261</v>
      </c>
      <c r="AE256">
        <v>1E-3</v>
      </c>
      <c r="AF256">
        <f t="shared" si="22"/>
        <v>1.4162500000000001E-2</v>
      </c>
      <c r="AG256">
        <f t="shared" si="25"/>
        <v>0.19015227285477695</v>
      </c>
      <c r="AH256">
        <f t="shared" si="31"/>
        <v>3078.9608432869027</v>
      </c>
      <c r="AI256" s="34">
        <f>VLOOKUP(A256,Input!$AC:$AD,2,FALSE)</f>
        <v>3078.97</v>
      </c>
      <c r="AJ256">
        <f t="shared" si="30"/>
        <v>9.9999999997635314E-3</v>
      </c>
    </row>
    <row r="257" spans="1:36" x14ac:dyDescent="0.25">
      <c r="A257" s="1">
        <f t="shared" si="23"/>
        <v>39806</v>
      </c>
      <c r="B257">
        <f>ROUND(VLOOKUP(A257,Input!$A:$B,2,FALSE),2)</f>
        <v>1395.76</v>
      </c>
      <c r="C257">
        <f>VLOOKUP(A257,Input!$E:$F,2,FALSE)</f>
        <v>3.2936999999999999</v>
      </c>
      <c r="D257" s="4">
        <f>_xlfn.IFNA(ROUND(VLOOKUP(A257,Input!$G:$H,2,FALSE),6)/100,D256)</f>
        <v>1.4675000000000001E-2</v>
      </c>
      <c r="F257">
        <f>VLOOKUP(A257,Input!$I:$J,2,FALSE)</f>
        <v>865</v>
      </c>
      <c r="G257">
        <f>VLOOKUP(A257,Input!$K:$L,2,FALSE)</f>
        <v>862.5</v>
      </c>
      <c r="H257">
        <f>VLOOKUP(A257,Input!$M:$N,2,FALSE)</f>
        <v>-2.4500000000000002</v>
      </c>
      <c r="I257" s="2">
        <f>VLOOKUP(A257,Input!$O:$Q,3,FALSE)</f>
        <v>39892</v>
      </c>
      <c r="J257" s="2">
        <f>VLOOKUP(A257,Input!S:U,3,FALSE)</f>
        <v>39983</v>
      </c>
      <c r="K257">
        <f t="shared" si="29"/>
        <v>6.2382516774702745E-3</v>
      </c>
      <c r="Q257">
        <f t="shared" si="24"/>
        <v>1156.5021699576309</v>
      </c>
      <c r="AE257">
        <v>1E-3</v>
      </c>
      <c r="AF257">
        <f t="shared" si="22"/>
        <v>1.4175E-2</v>
      </c>
      <c r="AG257">
        <f t="shared" si="25"/>
        <v>0.58428810153109589</v>
      </c>
      <c r="AH257">
        <f t="shared" si="31"/>
        <v>3099.5890227633827</v>
      </c>
      <c r="AI257" s="34">
        <f>VLOOKUP(A257,Input!$AC:$AD,2,FALSE)</f>
        <v>3099.6</v>
      </c>
      <c r="AJ257">
        <f t="shared" si="30"/>
        <v>9.9999999997635314E-3</v>
      </c>
    </row>
    <row r="258" spans="1:36" x14ac:dyDescent="0.25">
      <c r="A258" s="1">
        <f t="shared" si="23"/>
        <v>39808</v>
      </c>
      <c r="B258">
        <f>ROUND(VLOOKUP(A258,Input!$A:$B,2,FALSE),2)</f>
        <v>1403.22</v>
      </c>
      <c r="C258">
        <f>VLOOKUP(A258,Input!$E:$F,2,FALSE)</f>
        <v>3.2761</v>
      </c>
      <c r="D258" s="4">
        <f>_xlfn.IFNA(ROUND(VLOOKUP(A258,Input!$G:$H,2,FALSE),6)/100,D257)</f>
        <v>1.4675000000000001E-2</v>
      </c>
      <c r="F258">
        <f>VLOOKUP(A258,Input!$I:$J,2,FALSE)</f>
        <v>869</v>
      </c>
      <c r="G258">
        <f>VLOOKUP(A258,Input!$K:$L,2,FALSE)</f>
        <v>866.5</v>
      </c>
      <c r="H258">
        <f>VLOOKUP(A258,Input!$M:$N,2,FALSE)</f>
        <v>-2.35</v>
      </c>
      <c r="I258" s="2">
        <f>VLOOKUP(A258,Input!$O:$Q,3,FALSE)</f>
        <v>39892</v>
      </c>
      <c r="J258" s="2">
        <f>VLOOKUP(A258,Input!S:U,3,FALSE)</f>
        <v>39983</v>
      </c>
      <c r="K258">
        <f t="shared" si="29"/>
        <v>5.330525880387035E-3</v>
      </c>
      <c r="Q258">
        <f t="shared" si="24"/>
        <v>-78.094959436546787</v>
      </c>
      <c r="AE258">
        <v>1E-3</v>
      </c>
      <c r="AF258">
        <f t="shared" si="22"/>
        <v>1.3174999999999999E-2</v>
      </c>
      <c r="AG258">
        <f t="shared" si="25"/>
        <v>0.33923021670308667</v>
      </c>
      <c r="AH258">
        <f t="shared" si="31"/>
        <v>3105.4319944837353</v>
      </c>
      <c r="AI258" s="34">
        <f>VLOOKUP(A258,Input!$AC:$AD,2,FALSE)</f>
        <v>3105.44</v>
      </c>
      <c r="AJ258">
        <f t="shared" si="30"/>
        <v>1.0000000000218279E-2</v>
      </c>
    </row>
    <row r="259" spans="1:36" x14ac:dyDescent="0.25">
      <c r="A259" s="1">
        <f t="shared" si="23"/>
        <v>39811</v>
      </c>
      <c r="B259">
        <f>ROUND(VLOOKUP(A259,Input!$A:$B,2,FALSE),2)</f>
        <v>1398.25</v>
      </c>
      <c r="C259">
        <f>VLOOKUP(A259,Input!$E:$F,2,FALSE)</f>
        <v>3.2715999999999998</v>
      </c>
      <c r="D259" s="4">
        <f>_xlfn.IFNA(ROUND(VLOOKUP(A259,Input!$G:$H,2,FALSE),6)/100,D258)</f>
        <v>1.45875E-2</v>
      </c>
      <c r="F259">
        <f>VLOOKUP(A259,Input!$I:$J,2,FALSE)</f>
        <v>870.5</v>
      </c>
      <c r="G259">
        <f>VLOOKUP(A259,Input!$K:$L,2,FALSE)</f>
        <v>868</v>
      </c>
      <c r="H259">
        <f>VLOOKUP(A259,Input!$M:$N,2,FALSE)</f>
        <v>-2.4</v>
      </c>
      <c r="I259" s="2">
        <f>VLOOKUP(A259,Input!$O:$Q,3,FALSE)</f>
        <v>39892</v>
      </c>
      <c r="J259" s="2">
        <f>VLOOKUP(A259,Input!S:U,3,FALSE)</f>
        <v>39983</v>
      </c>
      <c r="K259">
        <f t="shared" si="29"/>
        <v>-3.5481409503361062E-3</v>
      </c>
      <c r="Q259">
        <f t="shared" si="24"/>
        <v>-146.08398279916875</v>
      </c>
      <c r="AE259">
        <v>1E-3</v>
      </c>
      <c r="AF259">
        <f t="shared" si="22"/>
        <v>1.3087499999999998E-2</v>
      </c>
      <c r="AG259">
        <f t="shared" si="25"/>
        <v>5.0789491024951609E-3</v>
      </c>
      <c r="AH259">
        <f t="shared" si="31"/>
        <v>3105.7015219747723</v>
      </c>
      <c r="AI259" s="34">
        <f>VLOOKUP(A259,Input!$AC:$AD,2,FALSE)</f>
        <v>3105.71</v>
      </c>
      <c r="AJ259">
        <f t="shared" si="30"/>
        <v>1.0000000000218279E-2</v>
      </c>
    </row>
    <row r="260" spans="1:36" x14ac:dyDescent="0.25">
      <c r="A260" s="1">
        <f t="shared" si="23"/>
        <v>39812</v>
      </c>
      <c r="B260">
        <f>ROUND(VLOOKUP(A260,Input!$A:$B,2,FALSE),2)</f>
        <v>1432.65</v>
      </c>
      <c r="C260">
        <f>VLOOKUP(A260,Input!$E:$F,2,FALSE)</f>
        <v>3.1953999999999998</v>
      </c>
      <c r="D260" s="4">
        <f>_xlfn.IFNA(ROUND(VLOOKUP(A260,Input!$G:$H,2,FALSE),6)/100,D259)</f>
        <v>1.435E-2</v>
      </c>
      <c r="F260">
        <f>VLOOKUP(A260,Input!$I:$J,2,FALSE)</f>
        <v>888.25</v>
      </c>
      <c r="G260">
        <f>VLOOKUP(A260,Input!$K:$L,2,FALSE)</f>
        <v>885.5</v>
      </c>
      <c r="H260">
        <f>VLOOKUP(A260,Input!$M:$N,2,FALSE)</f>
        <v>-2.6</v>
      </c>
      <c r="I260" s="2">
        <f>VLOOKUP(A260,Input!$O:$Q,3,FALSE)</f>
        <v>39892</v>
      </c>
      <c r="J260" s="2">
        <f>VLOOKUP(A260,Input!S:U,3,FALSE)</f>
        <v>39983</v>
      </c>
      <c r="K260">
        <f t="shared" si="29"/>
        <v>2.4304421447159028E-2</v>
      </c>
      <c r="Q260">
        <f t="shared" si="24"/>
        <v>-3213.5490687618085</v>
      </c>
      <c r="AE260">
        <v>1E-3</v>
      </c>
      <c r="AF260">
        <f t="shared" si="22"/>
        <v>1.285E-2</v>
      </c>
      <c r="AG260">
        <f t="shared" si="25"/>
        <v>0.6074634588086032</v>
      </c>
      <c r="AH260">
        <f t="shared" si="31"/>
        <v>3101.4985519116249</v>
      </c>
      <c r="AI260" s="34">
        <f>VLOOKUP(A260,Input!$AC:$AD,2,FALSE)</f>
        <v>3101.51</v>
      </c>
      <c r="AJ260">
        <f t="shared" si="30"/>
        <v>1.0000000000218279E-2</v>
      </c>
    </row>
    <row r="261" spans="1:36" x14ac:dyDescent="0.25">
      <c r="A261" s="1">
        <f t="shared" si="23"/>
        <v>39813</v>
      </c>
      <c r="B261">
        <f>ROUND(VLOOKUP(A261,Input!$A:$B,2,FALSE),2)</f>
        <v>1452.98</v>
      </c>
      <c r="C261">
        <f>VLOOKUP(A261,Input!$E:$F,2,FALSE)</f>
        <v>3.1509999999999998</v>
      </c>
      <c r="D261" s="4">
        <f>_xlfn.IFNA(ROUND(VLOOKUP(A261,Input!$G:$H,2,FALSE),6)/100,D260)</f>
        <v>1.4250000000000001E-2</v>
      </c>
      <c r="F261">
        <f>VLOOKUP(A261,Input!$I:$J,2,FALSE)</f>
        <v>900</v>
      </c>
      <c r="G261">
        <f>VLOOKUP(A261,Input!$K:$L,2,FALSE)</f>
        <v>897.5</v>
      </c>
      <c r="H261">
        <f>VLOOKUP(A261,Input!$M:$N,2,FALSE)</f>
        <v>-2.4</v>
      </c>
      <c r="I261" s="2">
        <f>VLOOKUP(A261,Input!$O:$Q,3,FALSE)</f>
        <v>39892</v>
      </c>
      <c r="J261" s="2">
        <f>VLOOKUP(A261,Input!S:U,3,FALSE)</f>
        <v>39983</v>
      </c>
      <c r="K261">
        <f t="shared" si="29"/>
        <v>1.4090743701779342E-2</v>
      </c>
      <c r="Q261">
        <f t="shared" si="24"/>
        <v>-3954.7357877600175</v>
      </c>
      <c r="AE261">
        <v>1E-3</v>
      </c>
      <c r="AF261">
        <f t="shared" si="22"/>
        <v>1.2750000000000001E-2</v>
      </c>
      <c r="AG261">
        <f t="shared" si="25"/>
        <v>2.4411130376987944E-2</v>
      </c>
      <c r="AH261">
        <f t="shared" si="31"/>
        <v>3055.8737652784266</v>
      </c>
      <c r="AI261" s="34">
        <f>VLOOKUP(A261,Input!$AC:$AD,2,FALSE)</f>
        <v>3055.88</v>
      </c>
      <c r="AJ261">
        <f t="shared" si="30"/>
        <v>1.0000000000218279E-2</v>
      </c>
    </row>
    <row r="262" spans="1:36" x14ac:dyDescent="0.25">
      <c r="A262" s="1">
        <f t="shared" si="23"/>
        <v>39815</v>
      </c>
      <c r="B262">
        <f>ROUND(VLOOKUP(A262,Input!$A:$B,2,FALSE),2)</f>
        <v>1499.17</v>
      </c>
      <c r="C262">
        <f>VLOOKUP(A262,Input!$E:$F,2,FALSE)</f>
        <v>3.0337000000000001</v>
      </c>
      <c r="D262" s="4">
        <f>_xlfn.IFNA(ROUND(VLOOKUP(A262,Input!$G:$H,2,FALSE),6)/100,D261)</f>
        <v>1.4125E-2</v>
      </c>
      <c r="F262">
        <f>VLOOKUP(A262,Input!$I:$J,2,FALSE)</f>
        <v>925.5</v>
      </c>
      <c r="G262">
        <f>VLOOKUP(A262,Input!$K:$L,2,FALSE)</f>
        <v>923.25</v>
      </c>
      <c r="H262">
        <f>VLOOKUP(A262,Input!$M:$N,2,FALSE)</f>
        <v>-2.0499999999999998</v>
      </c>
      <c r="I262" s="2">
        <f>VLOOKUP(A262,Input!$O:$Q,3,FALSE)</f>
        <v>39892</v>
      </c>
      <c r="J262" s="2">
        <f>VLOOKUP(A262,Input!S:U,3,FALSE)</f>
        <v>39983</v>
      </c>
      <c r="K262">
        <f t="shared" si="29"/>
        <v>3.1295001760947405E-2</v>
      </c>
      <c r="Q262">
        <f t="shared" si="24"/>
        <v>-6111.7475305568532</v>
      </c>
      <c r="AE262">
        <v>1E-3</v>
      </c>
      <c r="AF262">
        <f t="shared" si="22"/>
        <v>1.2625000000000001E-2</v>
      </c>
      <c r="AG262">
        <f t="shared" si="25"/>
        <v>0.12613114761071081</v>
      </c>
      <c r="AH262">
        <f t="shared" si="31"/>
        <v>2930.0234556074474</v>
      </c>
      <c r="AI262" s="34">
        <f>VLOOKUP(A262,Input!$AC:$AD,2,FALSE)</f>
        <v>2930.03</v>
      </c>
      <c r="AJ262">
        <f t="shared" si="30"/>
        <v>1.0000000000218279E-2</v>
      </c>
    </row>
    <row r="263" spans="1:36" x14ac:dyDescent="0.25">
      <c r="A263" s="1">
        <f t="shared" si="23"/>
        <v>39818</v>
      </c>
      <c r="B263">
        <f>ROUND(VLOOKUP(A263,Input!$A:$B,2,FALSE),2)</f>
        <v>1492.21</v>
      </c>
      <c r="C263">
        <f>VLOOKUP(A263,Input!$E:$F,2,FALSE)</f>
        <v>3.0501</v>
      </c>
      <c r="D263" s="4">
        <f>_xlfn.IFNA(ROUND(VLOOKUP(A263,Input!$G:$H,2,FALSE),6)/100,D262)</f>
        <v>1.4212499999999999E-2</v>
      </c>
      <c r="F263">
        <f>VLOOKUP(A263,Input!$I:$J,2,FALSE)</f>
        <v>927.5</v>
      </c>
      <c r="G263">
        <f>VLOOKUP(A263,Input!$K:$L,2,FALSE)</f>
        <v>925</v>
      </c>
      <c r="H263">
        <f>VLOOKUP(A263,Input!$M:$N,2,FALSE)</f>
        <v>-2.4500000000000002</v>
      </c>
      <c r="I263" s="2">
        <f>VLOOKUP(A263,Input!$O:$Q,3,FALSE)</f>
        <v>39892</v>
      </c>
      <c r="J263" s="2">
        <f>VLOOKUP(A263,Input!S:U,3,FALSE)</f>
        <v>39983</v>
      </c>
      <c r="K263">
        <f t="shared" si="29"/>
        <v>-4.6533790820817546E-3</v>
      </c>
      <c r="Q263">
        <f t="shared" si="24"/>
        <v>-3743.3217219670337</v>
      </c>
      <c r="AE263">
        <v>1E-3</v>
      </c>
      <c r="AF263">
        <f t="shared" si="22"/>
        <v>1.2712499999999998E-2</v>
      </c>
      <c r="AG263">
        <f t="shared" si="25"/>
        <v>-0.17499645151351767</v>
      </c>
      <c r="AH263">
        <f t="shared" si="31"/>
        <v>2958.5692053889093</v>
      </c>
      <c r="AI263" s="34">
        <f>VLOOKUP(A263,Input!$AC:$AD,2,FALSE)</f>
        <v>2958.58</v>
      </c>
      <c r="AJ263">
        <f t="shared" si="30"/>
        <v>9.9999999997635314E-3</v>
      </c>
    </row>
    <row r="264" spans="1:36" x14ac:dyDescent="0.25">
      <c r="A264" s="1">
        <f t="shared" si="23"/>
        <v>39819</v>
      </c>
      <c r="B264">
        <f>ROUND(VLOOKUP(A264,Input!$A:$B,2,FALSE),2)</f>
        <v>1503.87</v>
      </c>
      <c r="C264">
        <f>VLOOKUP(A264,Input!$E:$F,2,FALSE)</f>
        <v>3.0240999999999998</v>
      </c>
      <c r="D264" s="4">
        <f>_xlfn.IFNA(ROUND(VLOOKUP(A264,Input!$G:$H,2,FALSE),6)/100,D263)</f>
        <v>1.4112499999999998E-2</v>
      </c>
      <c r="F264">
        <f>VLOOKUP(A264,Input!$I:$J,2,FALSE)</f>
        <v>930.5</v>
      </c>
      <c r="G264">
        <f>VLOOKUP(A264,Input!$K:$L,2,FALSE)</f>
        <v>928</v>
      </c>
      <c r="H264">
        <f>VLOOKUP(A264,Input!$M:$N,2,FALSE)</f>
        <v>-2.5</v>
      </c>
      <c r="I264" s="2">
        <f>VLOOKUP(A264,Input!$O:$Q,3,FALSE)</f>
        <v>39892</v>
      </c>
      <c r="J264" s="2">
        <f>VLOOKUP(A264,Input!S:U,3,FALSE)</f>
        <v>39983</v>
      </c>
      <c r="K264">
        <f t="shared" si="29"/>
        <v>7.7835430742500492E-3</v>
      </c>
      <c r="Q264">
        <f t="shared" si="24"/>
        <v>-2776.758686156058</v>
      </c>
      <c r="AE264">
        <v>1E-3</v>
      </c>
      <c r="AF264">
        <f t="shared" si="22"/>
        <v>1.2612499999999999E-2</v>
      </c>
      <c r="AG264">
        <f t="shared" si="25"/>
        <v>6.6976557351174609E-2</v>
      </c>
      <c r="AH264">
        <f t="shared" si="31"/>
        <v>2929.2530309629474</v>
      </c>
      <c r="AI264" s="34">
        <f>VLOOKUP(A264,Input!$AC:$AD,2,FALSE)</f>
        <v>2929.26</v>
      </c>
      <c r="AJ264">
        <f t="shared" si="30"/>
        <v>1.0000000000218279E-2</v>
      </c>
    </row>
    <row r="265" spans="1:36" x14ac:dyDescent="0.25">
      <c r="A265" s="1">
        <f t="shared" si="23"/>
        <v>39820</v>
      </c>
      <c r="B265">
        <f>ROUND(VLOOKUP(A265,Input!$A:$B,2,FALSE),2)</f>
        <v>1459.58</v>
      </c>
      <c r="C265">
        <f>VLOOKUP(A265,Input!$E:$F,2,FALSE)</f>
        <v>3.1194000000000002</v>
      </c>
      <c r="D265" s="4">
        <f>_xlfn.IFNA(ROUND(VLOOKUP(A265,Input!$G:$H,2,FALSE),6)/100,D264)</f>
        <v>1.3975E-2</v>
      </c>
      <c r="F265">
        <f>VLOOKUP(A265,Input!$I:$J,2,FALSE)</f>
        <v>905.25</v>
      </c>
      <c r="G265">
        <f>VLOOKUP(A265,Input!$K:$L,2,FALSE)</f>
        <v>902.5</v>
      </c>
      <c r="H265">
        <f>VLOOKUP(A265,Input!$M:$N,2,FALSE)</f>
        <v>-2.7</v>
      </c>
      <c r="I265" s="2">
        <f>VLOOKUP(A265,Input!$O:$Q,3,FALSE)</f>
        <v>39892</v>
      </c>
      <c r="J265" s="2">
        <f>VLOOKUP(A265,Input!S:U,3,FALSE)</f>
        <v>39983</v>
      </c>
      <c r="K265">
        <f t="shared" si="29"/>
        <v>-2.9893062519552097E-2</v>
      </c>
      <c r="Q265">
        <f t="shared" si="24"/>
        <v>2174.4834533358739</v>
      </c>
      <c r="AE265">
        <v>1E-3</v>
      </c>
      <c r="AF265">
        <f t="shared" ref="AF265:AF328" si="32">IF(Q265&gt;=0,D265-AE265+($AE$2/2),D265-AE265-($AE$2/2))</f>
        <v>1.3475000000000001E-2</v>
      </c>
      <c r="AG265">
        <f t="shared" si="25"/>
        <v>0.87660997018303255</v>
      </c>
      <c r="AH265">
        <f t="shared" si="31"/>
        <v>3010.1508323684843</v>
      </c>
      <c r="AI265" s="34">
        <f>VLOOKUP(A265,Input!$AC:$AD,2,FALSE)</f>
        <v>3010.16</v>
      </c>
      <c r="AJ265">
        <f t="shared" si="30"/>
        <v>9.9999999997635314E-3</v>
      </c>
    </row>
    <row r="266" spans="1:36" x14ac:dyDescent="0.25">
      <c r="A266" s="1">
        <f t="shared" ref="A266:A329" si="33">WORKDAY(A265,1,Holi)</f>
        <v>39821</v>
      </c>
      <c r="B266">
        <f>ROUND(VLOOKUP(A266,Input!$A:$B,2,FALSE),2)</f>
        <v>1464.6</v>
      </c>
      <c r="C266">
        <f>VLOOKUP(A266,Input!$E:$F,2,FALSE)</f>
        <v>3.1093000000000002</v>
      </c>
      <c r="D266" s="4">
        <f>_xlfn.IFNA(ROUND(VLOOKUP(A266,Input!$G:$H,2,FALSE),6)/100,D265)</f>
        <v>1.3537500000000001E-2</v>
      </c>
      <c r="F266">
        <f>VLOOKUP(A266,Input!$I:$J,2,FALSE)</f>
        <v>906.75</v>
      </c>
      <c r="G266">
        <f>VLOOKUP(A266,Input!$K:$L,2,FALSE)</f>
        <v>903.75</v>
      </c>
      <c r="H266">
        <f>VLOOKUP(A266,Input!$M:$N,2,FALSE)</f>
        <v>-3.15</v>
      </c>
      <c r="I266" s="2">
        <f>VLOOKUP(A266,Input!$O:$Q,3,FALSE)</f>
        <v>39892</v>
      </c>
      <c r="J266" s="2">
        <f>VLOOKUP(A266,Input!S:U,3,FALSE)</f>
        <v>39983</v>
      </c>
      <c r="K266">
        <f t="shared" si="29"/>
        <v>3.4334445427702822E-3</v>
      </c>
      <c r="Q266">
        <f t="shared" ref="Q266:Q329" si="34">2*AH265*MIN(1,MAX(-1,-$AH$2*0.2*SUM(LN((B266^4)/(B265*B264*B263*B262)))))</f>
        <v>1957.5523287237195</v>
      </c>
      <c r="AE266">
        <v>1E-3</v>
      </c>
      <c r="AF266">
        <f t="shared" si="32"/>
        <v>1.30375E-2</v>
      </c>
      <c r="AG266">
        <f t="shared" ref="AG266:AG329" si="35">(Q265*AF265*(A266-A265)/360)+(ABS(Q266-(Q265*B266/B265))*$AE$1)</f>
        <v>0.12627410863150562</v>
      </c>
      <c r="AH266">
        <f t="shared" si="31"/>
        <v>3017.5025259131189</v>
      </c>
      <c r="AI266" s="34">
        <f>VLOOKUP(A266,Input!$AC:$AD,2,FALSE)</f>
        <v>3017.51</v>
      </c>
      <c r="AJ266">
        <f t="shared" si="30"/>
        <v>1.0000000000218279E-2</v>
      </c>
    </row>
    <row r="267" spans="1:36" x14ac:dyDescent="0.25">
      <c r="A267" s="1">
        <f t="shared" si="33"/>
        <v>39822</v>
      </c>
      <c r="B267">
        <f>ROUND(VLOOKUP(A267,Input!$A:$B,2,FALSE),2)</f>
        <v>1433.41</v>
      </c>
      <c r="C267">
        <f>VLOOKUP(A267,Input!$E:$F,2,FALSE)</f>
        <v>3.1770999999999998</v>
      </c>
      <c r="D267" s="4">
        <f>_xlfn.IFNA(ROUND(VLOOKUP(A267,Input!$G:$H,2,FALSE),6)/100,D266)</f>
        <v>1.26E-2</v>
      </c>
      <c r="F267">
        <f>VLOOKUP(A267,Input!$I:$J,2,FALSE)</f>
        <v>885.5</v>
      </c>
      <c r="G267">
        <f>VLOOKUP(A267,Input!$K:$L,2,FALSE)</f>
        <v>882.25</v>
      </c>
      <c r="H267">
        <f>VLOOKUP(A267,Input!$M:$N,2,FALSE)</f>
        <v>-3.45</v>
      </c>
      <c r="I267" s="2">
        <f>VLOOKUP(A267,Input!$O:$Q,3,FALSE)</f>
        <v>39892</v>
      </c>
      <c r="J267" s="2">
        <f>VLOOKUP(A267,Input!S:U,3,FALSE)</f>
        <v>39983</v>
      </c>
      <c r="K267">
        <f t="shared" si="29"/>
        <v>-2.152594667178407E-2</v>
      </c>
      <c r="Q267">
        <f t="shared" si="34"/>
        <v>3856.5503351089533</v>
      </c>
      <c r="AE267">
        <v>1E-3</v>
      </c>
      <c r="AF267">
        <f t="shared" si="32"/>
        <v>1.21E-2</v>
      </c>
      <c r="AG267">
        <f t="shared" si="35"/>
        <v>0.45903047699923188</v>
      </c>
      <c r="AH267">
        <f t="shared" si="31"/>
        <v>2975.3530976584016</v>
      </c>
      <c r="AI267" s="34">
        <f>VLOOKUP(A267,Input!$AC:$AD,2,FALSE)</f>
        <v>2975.36</v>
      </c>
      <c r="AJ267">
        <f t="shared" si="30"/>
        <v>1.0000000000218279E-2</v>
      </c>
    </row>
    <row r="268" spans="1:36" x14ac:dyDescent="0.25">
      <c r="A268" s="1">
        <f t="shared" si="33"/>
        <v>39825</v>
      </c>
      <c r="B268">
        <f>ROUND(VLOOKUP(A268,Input!$A:$B,2,FALSE),2)</f>
        <v>1401.07</v>
      </c>
      <c r="C268">
        <f>VLOOKUP(A268,Input!$E:$F,2,FALSE)</f>
        <v>3.2504</v>
      </c>
      <c r="D268" s="4">
        <f>_xlfn.IFNA(ROUND(VLOOKUP(A268,Input!$G:$H,2,FALSE),6)/100,D267)</f>
        <v>1.1599999999999999E-2</v>
      </c>
      <c r="F268">
        <f>VLOOKUP(A268,Input!$I:$J,2,FALSE)</f>
        <v>868</v>
      </c>
      <c r="G268">
        <f>VLOOKUP(A268,Input!$K:$L,2,FALSE)</f>
        <v>864.5</v>
      </c>
      <c r="H268">
        <f>VLOOKUP(A268,Input!$M:$N,2,FALSE)</f>
        <v>-3.6</v>
      </c>
      <c r="I268" s="2">
        <f>VLOOKUP(A268,Input!$O:$Q,3,FALSE)</f>
        <v>39892</v>
      </c>
      <c r="J268" s="2">
        <f>VLOOKUP(A268,Input!S:U,3,FALSE)</f>
        <v>39983</v>
      </c>
      <c r="K268">
        <f t="shared" si="29"/>
        <v>-2.2819990555146618E-2</v>
      </c>
      <c r="Q268">
        <f t="shared" si="34"/>
        <v>5322.4299113103789</v>
      </c>
      <c r="AE268">
        <v>1E-3</v>
      </c>
      <c r="AF268">
        <f t="shared" si="32"/>
        <v>1.1099999999999999E-2</v>
      </c>
      <c r="AG268">
        <f t="shared" si="35"/>
        <v>0.69944671749891629</v>
      </c>
      <c r="AH268">
        <f t="shared" si="31"/>
        <v>2887.6406692734427</v>
      </c>
      <c r="AI268" s="34">
        <f>VLOOKUP(A268,Input!$AC:$AD,2,FALSE)</f>
        <v>2887.65</v>
      </c>
      <c r="AJ268">
        <f t="shared" si="30"/>
        <v>1.0000000000218279E-2</v>
      </c>
    </row>
    <row r="269" spans="1:36" x14ac:dyDescent="0.25">
      <c r="A269" s="1">
        <f t="shared" si="33"/>
        <v>39826</v>
      </c>
      <c r="B269">
        <f>ROUND(VLOOKUP(A269,Input!$A:$B,2,FALSE),2)</f>
        <v>1403.63</v>
      </c>
      <c r="C269">
        <f>VLOOKUP(A269,Input!$E:$F,2,FALSE)</f>
        <v>3.2454000000000001</v>
      </c>
      <c r="D269" s="4">
        <f>_xlfn.IFNA(ROUND(VLOOKUP(A269,Input!$G:$H,2,FALSE),6)/100,D268)</f>
        <v>1.0943799999999998E-2</v>
      </c>
      <c r="F269">
        <f>VLOOKUP(A269,Input!$I:$J,2,FALSE)</f>
        <v>868.5</v>
      </c>
      <c r="G269">
        <f>VLOOKUP(A269,Input!$K:$L,2,FALSE)</f>
        <v>865</v>
      </c>
      <c r="H269">
        <f>VLOOKUP(A269,Input!$M:$N,2,FALSE)</f>
        <v>-3.6</v>
      </c>
      <c r="I269" s="2">
        <f>VLOOKUP(A269,Input!$O:$Q,3,FALSE)</f>
        <v>39892</v>
      </c>
      <c r="J269" s="2">
        <f>VLOOKUP(A269,Input!S:U,3,FALSE)</f>
        <v>39983</v>
      </c>
      <c r="K269">
        <f t="shared" si="29"/>
        <v>1.8255076913244888E-3</v>
      </c>
      <c r="Q269">
        <f t="shared" si="34"/>
        <v>2910.0600140298357</v>
      </c>
      <c r="AE269">
        <v>1E-3</v>
      </c>
      <c r="AF269">
        <f t="shared" si="32"/>
        <v>1.04438E-2</v>
      </c>
      <c r="AG269">
        <f t="shared" si="35"/>
        <v>0.64852723717079319</v>
      </c>
      <c r="AH269">
        <f t="shared" si="31"/>
        <v>2896.7164833425691</v>
      </c>
      <c r="AI269" s="34">
        <f>VLOOKUP(A269,Input!$AC:$AD,2,FALSE)</f>
        <v>2896.73</v>
      </c>
      <c r="AJ269">
        <f t="shared" si="30"/>
        <v>1.0000000000218279E-2</v>
      </c>
    </row>
    <row r="270" spans="1:36" x14ac:dyDescent="0.25">
      <c r="A270" s="1">
        <f t="shared" si="33"/>
        <v>39827</v>
      </c>
      <c r="B270">
        <f>ROUND(VLOOKUP(A270,Input!$A:$B,2,FALSE),2)</f>
        <v>1356.79</v>
      </c>
      <c r="C270">
        <f>VLOOKUP(A270,Input!$E:$F,2,FALSE)</f>
        <v>3.3588</v>
      </c>
      <c r="D270" s="4">
        <f>_xlfn.IFNA(ROUND(VLOOKUP(A270,Input!$G:$H,2,FALSE),6)/100,D269)</f>
        <v>1.0825E-2</v>
      </c>
      <c r="F270">
        <f>VLOOKUP(A270,Input!$I:$J,2,FALSE)</f>
        <v>839.75</v>
      </c>
      <c r="G270">
        <f>VLOOKUP(A270,Input!$K:$L,2,FALSE)</f>
        <v>836</v>
      </c>
      <c r="H270">
        <f>VLOOKUP(A270,Input!$M:$N,2,FALSE)</f>
        <v>-3.65</v>
      </c>
      <c r="I270" s="2">
        <f>VLOOKUP(A270,Input!$O:$Q,3,FALSE)</f>
        <v>39892</v>
      </c>
      <c r="J270" s="2">
        <f>VLOOKUP(A270,Input!S:U,3,FALSE)</f>
        <v>39983</v>
      </c>
      <c r="K270">
        <f t="shared" si="29"/>
        <v>-3.3940122363904049E-2</v>
      </c>
      <c r="Q270">
        <f t="shared" si="34"/>
        <v>5719.563630582933</v>
      </c>
      <c r="AE270">
        <v>1E-3</v>
      </c>
      <c r="AF270">
        <f t="shared" si="32"/>
        <v>1.0325000000000001E-2</v>
      </c>
      <c r="AG270">
        <f t="shared" si="35"/>
        <v>0.66574528100939101</v>
      </c>
      <c r="AH270">
        <f t="shared" si="31"/>
        <v>2798.9437547601992</v>
      </c>
      <c r="AI270" s="34">
        <f>VLOOKUP(A270,Input!$AC:$AD,2,FALSE)</f>
        <v>2798.95</v>
      </c>
      <c r="AJ270">
        <f t="shared" si="30"/>
        <v>9.9999999997635314E-3</v>
      </c>
    </row>
    <row r="271" spans="1:36" x14ac:dyDescent="0.25">
      <c r="A271" s="1">
        <f t="shared" si="33"/>
        <v>39828</v>
      </c>
      <c r="B271">
        <f>ROUND(VLOOKUP(A271,Input!$A:$B,2,FALSE),2)</f>
        <v>1358.64</v>
      </c>
      <c r="C271">
        <f>VLOOKUP(A271,Input!$E:$F,2,FALSE)</f>
        <v>3.3548</v>
      </c>
      <c r="D271" s="4">
        <f>_xlfn.IFNA(ROUND(VLOOKUP(A271,Input!$G:$H,2,FALSE),6)/100,D270)</f>
        <v>1.0856300000000001E-2</v>
      </c>
      <c r="F271">
        <f>VLOOKUP(A271,Input!$I:$J,2,FALSE)</f>
        <v>839.25</v>
      </c>
      <c r="G271">
        <f>VLOOKUP(A271,Input!$K:$L,2,FALSE)</f>
        <v>835.75</v>
      </c>
      <c r="H271">
        <f>VLOOKUP(A271,Input!$M:$N,2,FALSE)</f>
        <v>-3.5</v>
      </c>
      <c r="I271" s="2">
        <f>VLOOKUP(A271,Input!$O:$Q,3,FALSE)</f>
        <v>39892</v>
      </c>
      <c r="J271" s="2">
        <f>VLOOKUP(A271,Input!S:U,3,FALSE)</f>
        <v>39983</v>
      </c>
      <c r="K271">
        <f t="shared" si="29"/>
        <v>1.3625836690551107E-3</v>
      </c>
      <c r="Q271">
        <f t="shared" si="34"/>
        <v>3233.8718371959303</v>
      </c>
      <c r="AE271">
        <v>1E-3</v>
      </c>
      <c r="AF271">
        <f t="shared" si="32"/>
        <v>1.0356300000000002E-2</v>
      </c>
      <c r="AG271">
        <f t="shared" si="35"/>
        <v>0.66273836033355615</v>
      </c>
      <c r="AH271">
        <f t="shared" si="31"/>
        <v>2806.0759576180999</v>
      </c>
      <c r="AI271" s="34">
        <f>VLOOKUP(A271,Input!$AC:$AD,2,FALSE)</f>
        <v>2806.09</v>
      </c>
      <c r="AJ271">
        <f t="shared" si="30"/>
        <v>1.0000000000218279E-2</v>
      </c>
    </row>
    <row r="272" spans="1:36" x14ac:dyDescent="0.25">
      <c r="A272" s="1">
        <f t="shared" si="33"/>
        <v>39829</v>
      </c>
      <c r="B272">
        <f>ROUND(VLOOKUP(A272,Input!$A:$B,2,FALSE),2)</f>
        <v>1368.92</v>
      </c>
      <c r="C272">
        <f>VLOOKUP(A272,Input!$E:$F,2,FALSE)</f>
        <v>3.3296000000000001</v>
      </c>
      <c r="D272" s="4">
        <f>_xlfn.IFNA(ROUND(VLOOKUP(A272,Input!$G:$H,2,FALSE),6)/100,D271)</f>
        <v>1.1425000000000001E-2</v>
      </c>
      <c r="F272">
        <f>VLOOKUP(A272,Input!$I:$J,2,FALSE)</f>
        <v>848.5</v>
      </c>
      <c r="G272">
        <f>VLOOKUP(A272,Input!$K:$L,2,FALSE)</f>
        <v>845</v>
      </c>
      <c r="H272">
        <f>VLOOKUP(A272,Input!$M:$N,2,FALSE)</f>
        <v>-3.7</v>
      </c>
      <c r="I272" s="2">
        <f>VLOOKUP(A272,Input!$O:$Q,3,FALSE)</f>
        <v>39892</v>
      </c>
      <c r="J272" s="2">
        <f>VLOOKUP(A272,Input!S:U,3,FALSE)</f>
        <v>39983</v>
      </c>
      <c r="K272">
        <f t="shared" si="29"/>
        <v>7.5379083692438641E-3</v>
      </c>
      <c r="Q272">
        <f t="shared" si="34"/>
        <v>892.76295880271323</v>
      </c>
      <c r="AE272">
        <v>1E-3</v>
      </c>
      <c r="AF272">
        <f t="shared" si="32"/>
        <v>1.0925000000000001E-2</v>
      </c>
      <c r="AG272">
        <f t="shared" si="35"/>
        <v>0.56614593080905085</v>
      </c>
      <c r="AH272">
        <f t="shared" si="31"/>
        <v>2829.9825893385587</v>
      </c>
      <c r="AI272" s="34">
        <f>VLOOKUP(A272,Input!$AC:$AD,2,FALSE)</f>
        <v>2829.99</v>
      </c>
      <c r="AJ272">
        <f t="shared" si="30"/>
        <v>9.9999999997635314E-3</v>
      </c>
    </row>
    <row r="273" spans="1:36" x14ac:dyDescent="0.25">
      <c r="A273" s="1">
        <f t="shared" si="33"/>
        <v>39833</v>
      </c>
      <c r="B273">
        <f>ROUND(VLOOKUP(A273,Input!$A:$B,2,FALSE),2)</f>
        <v>1296.6300000000001</v>
      </c>
      <c r="C273">
        <f>VLOOKUP(A273,Input!$E:$F,2,FALSE)</f>
        <v>3.5152999999999999</v>
      </c>
      <c r="D273" s="4">
        <f>_xlfn.IFNA(ROUND(VLOOKUP(A273,Input!$G:$H,2,FALSE),6)/100,D272)</f>
        <v>1.1225000000000001E-2</v>
      </c>
      <c r="F273">
        <f>VLOOKUP(A273,Input!$I:$J,2,FALSE)</f>
        <v>806</v>
      </c>
      <c r="G273">
        <f>VLOOKUP(A273,Input!$K:$L,2,FALSE)</f>
        <v>802.25</v>
      </c>
      <c r="H273">
        <f>VLOOKUP(A273,Input!$M:$N,2,FALSE)</f>
        <v>-3.8</v>
      </c>
      <c r="I273" s="2">
        <f>VLOOKUP(A273,Input!$O:$Q,3,FALSE)</f>
        <v>39892</v>
      </c>
      <c r="J273" s="2">
        <f>VLOOKUP(A273,Input!S:U,3,FALSE)</f>
        <v>39983</v>
      </c>
      <c r="K273">
        <f t="shared" si="29"/>
        <v>-5.4253516856157091E-2</v>
      </c>
      <c r="Q273">
        <f t="shared" si="34"/>
        <v>5659.9651786771174</v>
      </c>
      <c r="AE273">
        <v>1E-3</v>
      </c>
      <c r="AF273">
        <f t="shared" si="32"/>
        <v>1.0725000000000002E-2</v>
      </c>
      <c r="AG273">
        <f t="shared" si="35"/>
        <v>1.0712409623254562</v>
      </c>
      <c r="AH273">
        <f t="shared" si="31"/>
        <v>2781.763685335889</v>
      </c>
      <c r="AI273" s="34">
        <f>VLOOKUP(A273,Input!$AC:$AD,2,FALSE)</f>
        <v>2781.77</v>
      </c>
      <c r="AJ273">
        <f t="shared" si="30"/>
        <v>9.9999999997635314E-3</v>
      </c>
    </row>
    <row r="274" spans="1:36" x14ac:dyDescent="0.25">
      <c r="A274" s="1">
        <f t="shared" si="33"/>
        <v>39834</v>
      </c>
      <c r="B274">
        <f>ROUND(VLOOKUP(A274,Input!$A:$B,2,FALSE),2)</f>
        <v>1353.33</v>
      </c>
      <c r="C274">
        <f>VLOOKUP(A274,Input!$E:$F,2,FALSE)</f>
        <v>3.3698000000000001</v>
      </c>
      <c r="D274" s="4">
        <f>_xlfn.IFNA(ROUND(VLOOKUP(A274,Input!$G:$H,2,FALSE),6)/100,D273)</f>
        <v>1.125E-2</v>
      </c>
      <c r="F274">
        <f>VLOOKUP(A274,Input!$I:$J,2,FALSE)</f>
        <v>836.75</v>
      </c>
      <c r="G274">
        <f>VLOOKUP(A274,Input!$K:$L,2,FALSE)</f>
        <v>833.25</v>
      </c>
      <c r="H274">
        <f>VLOOKUP(A274,Input!$M:$N,2,FALSE)</f>
        <v>-3.75</v>
      </c>
      <c r="I274" s="2">
        <f>VLOOKUP(A274,Input!$O:$Q,3,FALSE)</f>
        <v>39892</v>
      </c>
      <c r="J274" s="2">
        <f>VLOOKUP(A274,Input!S:U,3,FALSE)</f>
        <v>39983</v>
      </c>
      <c r="K274">
        <f t="shared" si="29"/>
        <v>4.2799630960847046E-2</v>
      </c>
      <c r="Q274">
        <f t="shared" si="34"/>
        <v>-692.00192932712457</v>
      </c>
      <c r="AE274">
        <v>1E-3</v>
      </c>
      <c r="AF274">
        <f t="shared" si="32"/>
        <v>9.7499999999999983E-3</v>
      </c>
      <c r="AG274">
        <f t="shared" si="35"/>
        <v>1.488513850054894</v>
      </c>
      <c r="AH274">
        <f t="shared" si="31"/>
        <v>3027.7746486797278</v>
      </c>
      <c r="AI274" s="34">
        <f>VLOOKUP(A274,Input!$AC:$AD,2,FALSE)</f>
        <v>3027.79</v>
      </c>
      <c r="AJ274">
        <f t="shared" si="30"/>
        <v>1.999999999998181E-2</v>
      </c>
    </row>
    <row r="275" spans="1:36" x14ac:dyDescent="0.25">
      <c r="A275" s="1">
        <f t="shared" si="33"/>
        <v>39835</v>
      </c>
      <c r="B275">
        <f>ROUND(VLOOKUP(A275,Input!$A:$B,2,FALSE),2)</f>
        <v>1332.84</v>
      </c>
      <c r="C275">
        <f>VLOOKUP(A275,Input!$E:$F,2,FALSE)</f>
        <v>3.4222000000000001</v>
      </c>
      <c r="D275" s="4">
        <f>_xlfn.IFNA(ROUND(VLOOKUP(A275,Input!$G:$H,2,FALSE),6)/100,D274)</f>
        <v>1.1593800000000001E-2</v>
      </c>
      <c r="F275">
        <f>VLOOKUP(A275,Input!$I:$J,2,FALSE)</f>
        <v>825.5</v>
      </c>
      <c r="G275">
        <f>VLOOKUP(A275,Input!$K:$L,2,FALSE)</f>
        <v>822</v>
      </c>
      <c r="H275">
        <f>VLOOKUP(A275,Input!$M:$N,2,FALSE)</f>
        <v>-3.65</v>
      </c>
      <c r="I275" s="2">
        <f>VLOOKUP(A275,Input!$O:$Q,3,FALSE)</f>
        <v>39892</v>
      </c>
      <c r="J275" s="2">
        <f>VLOOKUP(A275,Input!S:U,3,FALSE)</f>
        <v>39983</v>
      </c>
      <c r="K275">
        <f t="shared" si="29"/>
        <v>-1.5256217903419212E-2</v>
      </c>
      <c r="Q275">
        <f t="shared" si="34"/>
        <v>1017.1840443563786</v>
      </c>
      <c r="AE275">
        <v>1E-3</v>
      </c>
      <c r="AF275">
        <f t="shared" si="32"/>
        <v>1.1093800000000001E-2</v>
      </c>
      <c r="AG275">
        <f t="shared" si="35"/>
        <v>0.3210000342722118</v>
      </c>
      <c r="AH275">
        <f t="shared" si="31"/>
        <v>3037.9262076917908</v>
      </c>
      <c r="AI275" s="34">
        <f>VLOOKUP(A275,Input!$AC:$AD,2,FALSE)</f>
        <v>3037.95</v>
      </c>
      <c r="AJ275">
        <f t="shared" si="30"/>
        <v>1.999999999998181E-2</v>
      </c>
    </row>
    <row r="276" spans="1:36" x14ac:dyDescent="0.25">
      <c r="A276" s="1">
        <f t="shared" si="33"/>
        <v>39836</v>
      </c>
      <c r="B276">
        <f>ROUND(VLOOKUP(A276,Input!$A:$B,2,FALSE),2)</f>
        <v>1340.02</v>
      </c>
      <c r="C276">
        <f>VLOOKUP(A276,Input!$E:$F,2,FALSE)</f>
        <v>3.4039000000000001</v>
      </c>
      <c r="D276" s="4">
        <f>_xlfn.IFNA(ROUND(VLOOKUP(A276,Input!$G:$H,2,FALSE),6)/100,D275)</f>
        <v>1.1693800000000001E-2</v>
      </c>
      <c r="F276">
        <f>VLOOKUP(A276,Input!$I:$J,2,FALSE)</f>
        <v>823.5</v>
      </c>
      <c r="G276">
        <f>VLOOKUP(A276,Input!$K:$L,2,FALSE)</f>
        <v>820</v>
      </c>
      <c r="H276">
        <f>VLOOKUP(A276,Input!$M:$N,2,FALSE)</f>
        <v>-3.6</v>
      </c>
      <c r="I276" s="2">
        <f>VLOOKUP(A276,Input!$O:$Q,3,FALSE)</f>
        <v>39892</v>
      </c>
      <c r="J276" s="2">
        <f>VLOOKUP(A276,Input!S:U,3,FALSE)</f>
        <v>39983</v>
      </c>
      <c r="K276">
        <f t="shared" si="29"/>
        <v>5.3725352396802638E-3</v>
      </c>
      <c r="Q276">
        <f t="shared" si="34"/>
        <v>-214.69730262546796</v>
      </c>
      <c r="AE276">
        <v>1E-3</v>
      </c>
      <c r="AF276">
        <f t="shared" si="32"/>
        <v>1.0193799999999999E-2</v>
      </c>
      <c r="AG276">
        <f t="shared" si="35"/>
        <v>0.27881783863117693</v>
      </c>
      <c r="AH276">
        <f t="shared" si="31"/>
        <v>3043.130745678729</v>
      </c>
      <c r="AI276" s="34">
        <f>VLOOKUP(A276,Input!$AC:$AD,2,FALSE)</f>
        <v>3043.15</v>
      </c>
      <c r="AJ276">
        <f t="shared" si="30"/>
        <v>1.999999999998181E-2</v>
      </c>
    </row>
    <row r="277" spans="1:36" x14ac:dyDescent="0.25">
      <c r="A277" s="1">
        <f t="shared" si="33"/>
        <v>39839</v>
      </c>
      <c r="B277">
        <f>ROUND(VLOOKUP(A277,Input!$A:$B,2,FALSE),2)</f>
        <v>1347.47</v>
      </c>
      <c r="C277">
        <f>VLOOKUP(A277,Input!$E:$F,2,FALSE)</f>
        <v>3.3851</v>
      </c>
      <c r="D277" s="4">
        <f>_xlfn.IFNA(ROUND(VLOOKUP(A277,Input!$G:$H,2,FALSE),6)/100,D276)</f>
        <v>1.1837500000000001E-2</v>
      </c>
      <c r="F277">
        <f>VLOOKUP(A277,Input!$I:$J,2,FALSE)</f>
        <v>830.75</v>
      </c>
      <c r="G277">
        <f>VLOOKUP(A277,Input!$K:$L,2,FALSE)</f>
        <v>827.25</v>
      </c>
      <c r="H277">
        <f>VLOOKUP(A277,Input!$M:$N,2,FALSE)</f>
        <v>-3.55</v>
      </c>
      <c r="I277" s="2">
        <f>VLOOKUP(A277,Input!$O:$Q,3,FALSE)</f>
        <v>39892</v>
      </c>
      <c r="J277" s="2">
        <f>VLOOKUP(A277,Input!S:U,3,FALSE)</f>
        <v>39983</v>
      </c>
      <c r="K277">
        <f t="shared" si="29"/>
        <v>5.5442208777739732E-3</v>
      </c>
      <c r="Q277">
        <f t="shared" si="34"/>
        <v>-1539.2667891760925</v>
      </c>
      <c r="AE277">
        <v>1E-3</v>
      </c>
      <c r="AF277">
        <f t="shared" si="32"/>
        <v>1.0337499999999999E-2</v>
      </c>
      <c r="AG277">
        <f t="shared" si="35"/>
        <v>0.24643699226124888</v>
      </c>
      <c r="AH277">
        <f t="shared" si="31"/>
        <v>3041.6899279093373</v>
      </c>
      <c r="AI277" s="34">
        <f>VLOOKUP(A277,Input!$AC:$AD,2,FALSE)</f>
        <v>3041.71</v>
      </c>
      <c r="AJ277">
        <f t="shared" si="30"/>
        <v>1.999999999998181E-2</v>
      </c>
    </row>
    <row r="278" spans="1:36" x14ac:dyDescent="0.25">
      <c r="A278" s="1">
        <f t="shared" si="33"/>
        <v>39840</v>
      </c>
      <c r="B278">
        <f>ROUND(VLOOKUP(A278,Input!$A:$B,2,FALSE),2)</f>
        <v>1362.18</v>
      </c>
      <c r="C278">
        <f>VLOOKUP(A278,Input!$E:$F,2,FALSE)</f>
        <v>3.3485</v>
      </c>
      <c r="D278" s="4">
        <f>_xlfn.IFNA(ROUND(VLOOKUP(A278,Input!$G:$H,2,FALSE),6)/100,D277)</f>
        <v>1.18438E-2</v>
      </c>
      <c r="F278">
        <f>VLOOKUP(A278,Input!$I:$J,2,FALSE)</f>
        <v>839.25</v>
      </c>
      <c r="G278">
        <f>VLOOKUP(A278,Input!$K:$L,2,FALSE)</f>
        <v>835.75</v>
      </c>
      <c r="H278">
        <f>VLOOKUP(A278,Input!$M:$N,2,FALSE)</f>
        <v>-3.5</v>
      </c>
      <c r="I278" s="2">
        <f>VLOOKUP(A278,Input!$O:$Q,3,FALSE)</f>
        <v>39892</v>
      </c>
      <c r="J278" s="2">
        <f>VLOOKUP(A278,Input!S:U,3,FALSE)</f>
        <v>39983</v>
      </c>
      <c r="K278">
        <f t="shared" si="29"/>
        <v>1.0857597483105809E-2</v>
      </c>
      <c r="Q278">
        <f t="shared" si="34"/>
        <v>-1689.7167034564345</v>
      </c>
      <c r="AE278">
        <v>1E-3</v>
      </c>
      <c r="AF278">
        <f t="shared" si="32"/>
        <v>1.03438E-2</v>
      </c>
      <c r="AG278">
        <f t="shared" si="35"/>
        <v>-1.7471250284665341E-2</v>
      </c>
      <c r="AH278">
        <f t="shared" si="31"/>
        <v>3024.9036726731142</v>
      </c>
      <c r="AI278" s="34">
        <f>VLOOKUP(A278,Input!$AC:$AD,2,FALSE)</f>
        <v>3024.92</v>
      </c>
      <c r="AJ278">
        <f t="shared" si="30"/>
        <v>1.999999999998181E-2</v>
      </c>
    </row>
    <row r="279" spans="1:36" x14ac:dyDescent="0.25">
      <c r="A279" s="1">
        <f t="shared" si="33"/>
        <v>39841</v>
      </c>
      <c r="B279">
        <f>ROUND(VLOOKUP(A279,Input!$A:$B,2,FALSE),2)</f>
        <v>1408.07</v>
      </c>
      <c r="C279">
        <f>VLOOKUP(A279,Input!$E:$F,2,FALSE)</f>
        <v>3.2391000000000001</v>
      </c>
      <c r="D279" s="4">
        <f>_xlfn.IFNA(ROUND(VLOOKUP(A279,Input!$G:$H,2,FALSE),6)/100,D278)</f>
        <v>1.17438E-2</v>
      </c>
      <c r="F279">
        <f>VLOOKUP(A279,Input!$I:$J,2,FALSE)</f>
        <v>871.5</v>
      </c>
      <c r="G279">
        <f>VLOOKUP(A279,Input!$K:$L,2,FALSE)</f>
        <v>868</v>
      </c>
      <c r="H279">
        <f>VLOOKUP(A279,Input!$M:$N,2,FALSE)</f>
        <v>-3.5</v>
      </c>
      <c r="I279" s="2">
        <f>VLOOKUP(A279,Input!$O:$Q,3,FALSE)</f>
        <v>39892</v>
      </c>
      <c r="J279" s="2">
        <f>VLOOKUP(A279,Input!S:U,3,FALSE)</f>
        <v>39983</v>
      </c>
      <c r="K279">
        <f t="shared" ref="K279:K342" si="36">LN(B279/B278)</f>
        <v>3.3133614823694743E-2</v>
      </c>
      <c r="Q279">
        <f t="shared" si="34"/>
        <v>-5492.264019543366</v>
      </c>
      <c r="AE279">
        <v>1E-3</v>
      </c>
      <c r="AF279">
        <f t="shared" si="32"/>
        <v>1.0243800000000001E-2</v>
      </c>
      <c r="AG279">
        <f t="shared" si="35"/>
        <v>0.70057435504940346</v>
      </c>
      <c r="AH279">
        <f t="shared" si="31"/>
        <v>2967.2751575441011</v>
      </c>
      <c r="AI279" s="34">
        <f>VLOOKUP(A279,Input!$AC:$AD,2,FALSE)</f>
        <v>2967.29</v>
      </c>
      <c r="AJ279">
        <f t="shared" ref="AJ279:AJ342" si="37">AI279-ROUND(AH279,2)</f>
        <v>9.9999999997635314E-3</v>
      </c>
    </row>
    <row r="280" spans="1:36" x14ac:dyDescent="0.25">
      <c r="A280" s="1">
        <f t="shared" si="33"/>
        <v>39842</v>
      </c>
      <c r="B280">
        <f>ROUND(VLOOKUP(A280,Input!$A:$B,2,FALSE),2)</f>
        <v>1361.54</v>
      </c>
      <c r="C280">
        <f>VLOOKUP(A280,Input!$E:$F,2,FALSE)</f>
        <v>3.3273999999999999</v>
      </c>
      <c r="D280" s="4">
        <f>_xlfn.IFNA(ROUND(VLOOKUP(A280,Input!$G:$H,2,FALSE),6)/100,D279)</f>
        <v>1.1699999999999999E-2</v>
      </c>
      <c r="F280">
        <f>VLOOKUP(A280,Input!$I:$J,2,FALSE)</f>
        <v>842.75</v>
      </c>
      <c r="G280">
        <f>VLOOKUP(A280,Input!$K:$L,2,FALSE)</f>
        <v>839.25</v>
      </c>
      <c r="H280">
        <f>VLOOKUP(A280,Input!$M:$N,2,FALSE)</f>
        <v>-3.55</v>
      </c>
      <c r="I280" s="2">
        <f>VLOOKUP(A280,Input!$O:$Q,3,FALSE)</f>
        <v>39892</v>
      </c>
      <c r="J280" s="2">
        <f>VLOOKUP(A280,Input!S:U,3,FALSE)</f>
        <v>39983</v>
      </c>
      <c r="K280">
        <f t="shared" si="36"/>
        <v>-3.3603560348035494E-2</v>
      </c>
      <c r="Q280">
        <f t="shared" si="34"/>
        <v>230.08195422062505</v>
      </c>
      <c r="AE280">
        <v>1E-3</v>
      </c>
      <c r="AF280">
        <f t="shared" si="32"/>
        <v>1.1199999999999998E-2</v>
      </c>
      <c r="AG280">
        <f t="shared" si="35"/>
        <v>0.95188819419180648</v>
      </c>
      <c r="AH280">
        <f t="shared" si="31"/>
        <v>3147.8212512302352</v>
      </c>
      <c r="AI280" s="34">
        <f>VLOOKUP(A280,Input!$AC:$AD,2,FALSE)</f>
        <v>3147.83</v>
      </c>
      <c r="AJ280">
        <f t="shared" si="37"/>
        <v>9.9999999997635314E-3</v>
      </c>
    </row>
    <row r="281" spans="1:36" x14ac:dyDescent="0.25">
      <c r="A281" s="1">
        <f t="shared" si="33"/>
        <v>39843</v>
      </c>
      <c r="B281">
        <f>ROUND(VLOOKUP(A281,Input!$A:$B,2,FALSE),2)</f>
        <v>1330.51</v>
      </c>
      <c r="C281">
        <f>VLOOKUP(A281,Input!$E:$F,2,FALSE)</f>
        <v>3.4074999999999998</v>
      </c>
      <c r="D281" s="4">
        <f>_xlfn.IFNA(ROUND(VLOOKUP(A281,Input!$G:$H,2,FALSE),6)/100,D280)</f>
        <v>1.18438E-2</v>
      </c>
      <c r="F281">
        <f>VLOOKUP(A281,Input!$I:$J,2,FALSE)</f>
        <v>822.5</v>
      </c>
      <c r="G281">
        <f>VLOOKUP(A281,Input!$K:$L,2,FALSE)</f>
        <v>819</v>
      </c>
      <c r="H281">
        <f>VLOOKUP(A281,Input!$M:$N,2,FALSE)</f>
        <v>-3.55</v>
      </c>
      <c r="I281" s="2">
        <f>VLOOKUP(A281,Input!$O:$Q,3,FALSE)</f>
        <v>39892</v>
      </c>
      <c r="J281" s="2">
        <f>VLOOKUP(A281,Input!S:U,3,FALSE)</f>
        <v>39983</v>
      </c>
      <c r="K281">
        <f t="shared" si="36"/>
        <v>-2.3054084682309781E-2</v>
      </c>
      <c r="Q281">
        <f t="shared" si="34"/>
        <v>3648.3938506534482</v>
      </c>
      <c r="AE281">
        <v>1E-3</v>
      </c>
      <c r="AF281">
        <f t="shared" si="32"/>
        <v>1.1343800000000001E-2</v>
      </c>
      <c r="AG281">
        <f t="shared" si="35"/>
        <v>0.69186921508988808</v>
      </c>
      <c r="AH281">
        <f t="shared" si="31"/>
        <v>3141.8844779803903</v>
      </c>
      <c r="AI281" s="34">
        <f>VLOOKUP(A281,Input!$AC:$AD,2,FALSE)</f>
        <v>3141.89</v>
      </c>
      <c r="AJ281">
        <f t="shared" si="37"/>
        <v>9.9999999997635314E-3</v>
      </c>
    </row>
    <row r="282" spans="1:36" x14ac:dyDescent="0.25">
      <c r="A282" s="1">
        <f t="shared" si="33"/>
        <v>39846</v>
      </c>
      <c r="B282">
        <f>ROUND(VLOOKUP(A282,Input!$A:$B,2,FALSE),2)</f>
        <v>1329.81</v>
      </c>
      <c r="C282">
        <f>VLOOKUP(A282,Input!$E:$F,2,FALSE)</f>
        <v>3.4083000000000001</v>
      </c>
      <c r="D282" s="4">
        <f>_xlfn.IFNA(ROUND(VLOOKUP(A282,Input!$G:$H,2,FALSE),6)/100,D281)</f>
        <v>1.225E-2</v>
      </c>
      <c r="F282">
        <f>VLOOKUP(A282,Input!$I:$J,2,FALSE)</f>
        <v>821.25</v>
      </c>
      <c r="G282">
        <f>VLOOKUP(A282,Input!$K:$L,2,FALSE)</f>
        <v>818</v>
      </c>
      <c r="H282">
        <f>VLOOKUP(A282,Input!$M:$N,2,FALSE)</f>
        <v>-3.5</v>
      </c>
      <c r="I282" s="2">
        <f>VLOOKUP(A282,Input!$O:$Q,3,FALSE)</f>
        <v>39892</v>
      </c>
      <c r="J282" s="2">
        <f>VLOOKUP(A282,Input!S:U,3,FALSE)</f>
        <v>39983</v>
      </c>
      <c r="K282">
        <f t="shared" si="36"/>
        <v>-5.2625249304970474E-4</v>
      </c>
      <c r="Q282">
        <f t="shared" si="34"/>
        <v>3309.6852982062223</v>
      </c>
      <c r="AE282">
        <v>1E-3</v>
      </c>
      <c r="AF282">
        <f t="shared" si="32"/>
        <v>1.175E-2</v>
      </c>
      <c r="AG282">
        <f t="shared" si="35"/>
        <v>0.41224656759773959</v>
      </c>
      <c r="AH282">
        <f t="shared" si="31"/>
        <v>3139.548282180433</v>
      </c>
      <c r="AI282" s="34">
        <f>VLOOKUP(A282,Input!$AC:$AD,2,FALSE)</f>
        <v>3139.56</v>
      </c>
      <c r="AJ282">
        <f t="shared" si="37"/>
        <v>9.9999999997635314E-3</v>
      </c>
    </row>
    <row r="283" spans="1:36" x14ac:dyDescent="0.25">
      <c r="A283" s="1">
        <f t="shared" si="33"/>
        <v>39847</v>
      </c>
      <c r="B283">
        <f>ROUND(VLOOKUP(A283,Input!$A:$B,2,FALSE),2)</f>
        <v>1350.89</v>
      </c>
      <c r="C283">
        <f>VLOOKUP(A283,Input!$E:$F,2,FALSE)</f>
        <v>3.3523999999999998</v>
      </c>
      <c r="D283" s="4">
        <f>_xlfn.IFNA(ROUND(VLOOKUP(A283,Input!$G:$H,2,FALSE),6)/100,D282)</f>
        <v>1.23375E-2</v>
      </c>
      <c r="F283">
        <f>VLOOKUP(A283,Input!$I:$J,2,FALSE)</f>
        <v>831.5</v>
      </c>
      <c r="G283">
        <f>VLOOKUP(A283,Input!$K:$L,2,FALSE)</f>
        <v>828.25</v>
      </c>
      <c r="H283">
        <f>VLOOKUP(A283,Input!$M:$N,2,FALSE)</f>
        <v>-3.3</v>
      </c>
      <c r="I283" s="2">
        <f>VLOOKUP(A283,Input!$O:$Q,3,FALSE)</f>
        <v>39892</v>
      </c>
      <c r="J283" s="2">
        <f>VLOOKUP(A283,Input!S:U,3,FALSE)</f>
        <v>39983</v>
      </c>
      <c r="K283">
        <f t="shared" si="36"/>
        <v>1.5727559607922881E-2</v>
      </c>
      <c r="Q283">
        <f t="shared" si="34"/>
        <v>577.05678420861682</v>
      </c>
      <c r="AE283">
        <v>1E-3</v>
      </c>
      <c r="AF283">
        <f t="shared" si="32"/>
        <v>1.1837500000000001E-2</v>
      </c>
      <c r="AG283">
        <f t="shared" si="35"/>
        <v>0.66504310604487826</v>
      </c>
      <c r="AH283">
        <f t="shared" si="31"/>
        <v>3191.3497195940313</v>
      </c>
      <c r="AI283" s="34">
        <f>VLOOKUP(A283,Input!$AC:$AD,2,FALSE)</f>
        <v>3191.36</v>
      </c>
      <c r="AJ283">
        <f t="shared" si="37"/>
        <v>1.0000000000218279E-2</v>
      </c>
    </row>
    <row r="284" spans="1:36" x14ac:dyDescent="0.25">
      <c r="A284" s="1">
        <f t="shared" si="33"/>
        <v>39848</v>
      </c>
      <c r="B284">
        <f>ROUND(VLOOKUP(A284,Input!$A:$B,2,FALSE),2)</f>
        <v>1341.77</v>
      </c>
      <c r="C284">
        <f>VLOOKUP(A284,Input!$E:$F,2,FALSE)</f>
        <v>3.3811</v>
      </c>
      <c r="D284" s="4">
        <f>_xlfn.IFNA(ROUND(VLOOKUP(A284,Input!$G:$H,2,FALSE),6)/100,D283)</f>
        <v>1.2356300000000001E-2</v>
      </c>
      <c r="F284">
        <f>VLOOKUP(A284,Input!$I:$J,2,FALSE)</f>
        <v>829.75</v>
      </c>
      <c r="G284">
        <f>VLOOKUP(A284,Input!$K:$L,2,FALSE)</f>
        <v>826.5</v>
      </c>
      <c r="H284">
        <f>VLOOKUP(A284,Input!$M:$N,2,FALSE)</f>
        <v>-3.3</v>
      </c>
      <c r="I284" s="2">
        <f>VLOOKUP(A284,Input!$O:$Q,3,FALSE)</f>
        <v>39892</v>
      </c>
      <c r="J284" s="2">
        <f>VLOOKUP(A284,Input!S:U,3,FALSE)</f>
        <v>39983</v>
      </c>
      <c r="K284">
        <f t="shared" si="36"/>
        <v>-6.7739966234997813E-3</v>
      </c>
      <c r="Q284">
        <f t="shared" si="34"/>
        <v>128.2889824446514</v>
      </c>
      <c r="AE284">
        <v>1E-3</v>
      </c>
      <c r="AF284">
        <f t="shared" si="32"/>
        <v>1.18563E-2</v>
      </c>
      <c r="AG284">
        <f t="shared" si="35"/>
        <v>0.1079491553041441</v>
      </c>
      <c r="AH284">
        <f t="shared" si="31"/>
        <v>3187.3462800032635</v>
      </c>
      <c r="AI284" s="34">
        <f>VLOOKUP(A284,Input!$AC:$AD,2,FALSE)</f>
        <v>3187.36</v>
      </c>
      <c r="AJ284">
        <f t="shared" si="37"/>
        <v>1.0000000000218279E-2</v>
      </c>
    </row>
    <row r="285" spans="1:36" x14ac:dyDescent="0.25">
      <c r="A285" s="1">
        <f t="shared" si="33"/>
        <v>39849</v>
      </c>
      <c r="B285">
        <f>ROUND(VLOOKUP(A285,Input!$A:$B,2,FALSE),2)</f>
        <v>1363.82</v>
      </c>
      <c r="C285">
        <f>VLOOKUP(A285,Input!$E:$F,2,FALSE)</f>
        <v>3.3256000000000001</v>
      </c>
      <c r="D285" s="4">
        <f>_xlfn.IFNA(ROUND(VLOOKUP(A285,Input!$G:$H,2,FALSE),6)/100,D284)</f>
        <v>1.24125E-2</v>
      </c>
      <c r="F285">
        <f>VLOOKUP(A285,Input!$I:$J,2,FALSE)</f>
        <v>840.5</v>
      </c>
      <c r="G285">
        <f>VLOOKUP(A285,Input!$K:$L,2,FALSE)</f>
        <v>837.25</v>
      </c>
      <c r="H285">
        <f>VLOOKUP(A285,Input!$M:$N,2,FALSE)</f>
        <v>-3.2</v>
      </c>
      <c r="I285" s="2">
        <f>VLOOKUP(A285,Input!$O:$Q,3,FALSE)</f>
        <v>39892</v>
      </c>
      <c r="J285" s="2">
        <f>VLOOKUP(A285,Input!S:U,3,FALSE)</f>
        <v>39983</v>
      </c>
      <c r="K285">
        <f t="shared" si="36"/>
        <v>1.6299948033589886E-2</v>
      </c>
      <c r="Q285">
        <f t="shared" si="34"/>
        <v>-2416.2210439405749</v>
      </c>
      <c r="AE285">
        <v>1E-3</v>
      </c>
      <c r="AF285">
        <f t="shared" si="32"/>
        <v>1.0912499999999999E-2</v>
      </c>
      <c r="AG285">
        <f t="shared" si="35"/>
        <v>0.51354874383914828</v>
      </c>
      <c r="AH285">
        <f t="shared" si="31"/>
        <v>3188.9446904200299</v>
      </c>
      <c r="AI285" s="34">
        <f>VLOOKUP(A285,Input!$AC:$AD,2,FALSE)</f>
        <v>3188.95</v>
      </c>
      <c r="AJ285">
        <f t="shared" si="37"/>
        <v>9.9999999997635314E-3</v>
      </c>
    </row>
    <row r="286" spans="1:36" x14ac:dyDescent="0.25">
      <c r="A286" s="1">
        <f t="shared" si="33"/>
        <v>39850</v>
      </c>
      <c r="B286">
        <f>ROUND(VLOOKUP(A286,Input!$A:$B,2,FALSE),2)</f>
        <v>1401.06</v>
      </c>
      <c r="C286">
        <f>VLOOKUP(A286,Input!$E:$F,2,FALSE)</f>
        <v>3.2435999999999998</v>
      </c>
      <c r="D286" s="4">
        <f>_xlfn.IFNA(ROUND(VLOOKUP(A286,Input!$G:$H,2,FALSE),6)/100,D285)</f>
        <v>1.24125E-2</v>
      </c>
      <c r="F286">
        <f>VLOOKUP(A286,Input!$I:$J,2,FALSE)</f>
        <v>867.75</v>
      </c>
      <c r="G286">
        <f>VLOOKUP(A286,Input!$K:$L,2,FALSE)</f>
        <v>864.5</v>
      </c>
      <c r="H286">
        <f>VLOOKUP(A286,Input!$M:$N,2,FALSE)</f>
        <v>-3.2</v>
      </c>
      <c r="I286" s="2">
        <f>VLOOKUP(A286,Input!$O:$Q,3,FALSE)</f>
        <v>39892</v>
      </c>
      <c r="J286" s="2">
        <f>VLOOKUP(A286,Input!S:U,3,FALSE)</f>
        <v>39983</v>
      </c>
      <c r="K286">
        <f t="shared" si="36"/>
        <v>2.6939507086537296E-2</v>
      </c>
      <c r="Q286">
        <f t="shared" si="34"/>
        <v>-5065.2380712618369</v>
      </c>
      <c r="AE286">
        <v>1E-3</v>
      </c>
      <c r="AF286">
        <f t="shared" si="32"/>
        <v>1.0912499999999999E-2</v>
      </c>
      <c r="AG286">
        <f t="shared" si="35"/>
        <v>0.44336640485770151</v>
      </c>
      <c r="AH286">
        <f t="shared" si="31"/>
        <v>3122.5201325346302</v>
      </c>
      <c r="AI286" s="34">
        <f>VLOOKUP(A286,Input!$AC:$AD,2,FALSE)</f>
        <v>3122.53</v>
      </c>
      <c r="AJ286">
        <f t="shared" si="37"/>
        <v>1.0000000000218279E-2</v>
      </c>
    </row>
    <row r="287" spans="1:36" x14ac:dyDescent="0.25">
      <c r="A287" s="1">
        <f t="shared" si="33"/>
        <v>39853</v>
      </c>
      <c r="B287">
        <f>ROUND(VLOOKUP(A287,Input!$A:$B,2,FALSE),2)</f>
        <v>1403.19</v>
      </c>
      <c r="C287">
        <f>VLOOKUP(A287,Input!$E:$F,2,FALSE)</f>
        <v>3.2361</v>
      </c>
      <c r="D287" s="4">
        <f>_xlfn.IFNA(ROUND(VLOOKUP(A287,Input!$G:$H,2,FALSE),6)/100,D286)</f>
        <v>1.22813E-2</v>
      </c>
      <c r="F287">
        <f>VLOOKUP(A287,Input!$I:$J,2,FALSE)</f>
        <v>865</v>
      </c>
      <c r="G287">
        <f>VLOOKUP(A287,Input!$K:$L,2,FALSE)</f>
        <v>862</v>
      </c>
      <c r="H287">
        <f>VLOOKUP(A287,Input!$M:$N,2,FALSE)</f>
        <v>-3.2</v>
      </c>
      <c r="I287" s="2">
        <f>VLOOKUP(A287,Input!$O:$Q,3,FALSE)</f>
        <v>39892</v>
      </c>
      <c r="J287" s="2">
        <f>VLOOKUP(A287,Input!S:U,3,FALSE)</f>
        <v>39983</v>
      </c>
      <c r="K287">
        <f t="shared" si="36"/>
        <v>1.5191230522406212E-3</v>
      </c>
      <c r="Q287">
        <f t="shared" si="34"/>
        <v>-3519.7331992619793</v>
      </c>
      <c r="AE287">
        <v>1E-3</v>
      </c>
      <c r="AF287">
        <f t="shared" si="32"/>
        <v>1.0781300000000001E-2</v>
      </c>
      <c r="AG287">
        <f t="shared" si="35"/>
        <v>-0.14997899920679519</v>
      </c>
      <c r="AH287">
        <f t="shared" si="31"/>
        <v>3114.9694115061748</v>
      </c>
      <c r="AI287" s="34">
        <f>VLOOKUP(A287,Input!$AC:$AD,2,FALSE)</f>
        <v>3114.98</v>
      </c>
      <c r="AJ287">
        <f t="shared" si="37"/>
        <v>1.0000000000218279E-2</v>
      </c>
    </row>
    <row r="288" spans="1:36" x14ac:dyDescent="0.25">
      <c r="A288" s="1">
        <f t="shared" si="33"/>
        <v>39854</v>
      </c>
      <c r="B288">
        <f>ROUND(VLOOKUP(A288,Input!$A:$B,2,FALSE),2)</f>
        <v>1334.3</v>
      </c>
      <c r="C288">
        <f>VLOOKUP(A288,Input!$E:$F,2,FALSE)</f>
        <v>3.4007000000000001</v>
      </c>
      <c r="D288" s="4">
        <f>_xlfn.IFNA(ROUND(VLOOKUP(A288,Input!$G:$H,2,FALSE),6)/100,D287)</f>
        <v>1.22188E-2</v>
      </c>
      <c r="F288">
        <f>VLOOKUP(A288,Input!$I:$J,2,FALSE)</f>
        <v>827</v>
      </c>
      <c r="G288">
        <f>VLOOKUP(A288,Input!$K:$L,2,FALSE)</f>
        <v>823.5</v>
      </c>
      <c r="H288">
        <f>VLOOKUP(A288,Input!$M:$N,2,FALSE)</f>
        <v>-3.2</v>
      </c>
      <c r="I288" s="2">
        <f>VLOOKUP(A288,Input!$O:$Q,3,FALSE)</f>
        <v>39892</v>
      </c>
      <c r="J288" s="2">
        <f>VLOOKUP(A288,Input!S:U,3,FALSE)</f>
        <v>39983</v>
      </c>
      <c r="K288">
        <f t="shared" si="36"/>
        <v>-5.0341406276304679E-2</v>
      </c>
      <c r="Q288">
        <f t="shared" si="34"/>
        <v>3944.4637660643648</v>
      </c>
      <c r="AE288">
        <v>1E-3</v>
      </c>
      <c r="AF288">
        <f t="shared" si="32"/>
        <v>1.1718800000000001E-2</v>
      </c>
      <c r="AG288">
        <f t="shared" si="35"/>
        <v>1.3528697732659856</v>
      </c>
      <c r="AH288">
        <f t="shared" si="31"/>
        <v>3286.4194022619954</v>
      </c>
      <c r="AI288" s="34">
        <f>VLOOKUP(A288,Input!$AC:$AD,2,FALSE)</f>
        <v>3286.43</v>
      </c>
      <c r="AJ288">
        <f t="shared" si="37"/>
        <v>9.9999999997635314E-3</v>
      </c>
    </row>
    <row r="289" spans="1:36" x14ac:dyDescent="0.25">
      <c r="A289" s="1">
        <f t="shared" si="33"/>
        <v>39855</v>
      </c>
      <c r="B289">
        <f>ROUND(VLOOKUP(A289,Input!$A:$B,2,FALSE),2)</f>
        <v>1345.5</v>
      </c>
      <c r="C289">
        <f>VLOOKUP(A289,Input!$E:$F,2,FALSE)</f>
        <v>3.3759999999999999</v>
      </c>
      <c r="D289" s="4">
        <f>_xlfn.IFNA(ROUND(VLOOKUP(A289,Input!$G:$H,2,FALSE),6)/100,D288)</f>
        <v>1.2312499999999999E-2</v>
      </c>
      <c r="F289">
        <f>VLOOKUP(A289,Input!$I:$J,2,FALSE)</f>
        <v>831.5</v>
      </c>
      <c r="G289">
        <f>VLOOKUP(A289,Input!$K:$L,2,FALSE)</f>
        <v>828.25</v>
      </c>
      <c r="H289">
        <f>VLOOKUP(A289,Input!$M:$N,2,FALSE)</f>
        <v>-3.25</v>
      </c>
      <c r="I289" s="2">
        <f>VLOOKUP(A289,Input!$O:$Q,3,FALSE)</f>
        <v>39892</v>
      </c>
      <c r="J289" s="2">
        <f>VLOOKUP(A289,Input!S:U,3,FALSE)</f>
        <v>39983</v>
      </c>
      <c r="K289">
        <f t="shared" si="36"/>
        <v>8.3588814185855311E-3</v>
      </c>
      <c r="Q289">
        <f t="shared" si="34"/>
        <v>2879.2629294663125</v>
      </c>
      <c r="AE289">
        <v>1E-3</v>
      </c>
      <c r="AF289">
        <f t="shared" si="32"/>
        <v>1.18125E-2</v>
      </c>
      <c r="AG289">
        <f t="shared" si="35"/>
        <v>0.34806312663079764</v>
      </c>
      <c r="AH289">
        <f t="shared" si="31"/>
        <v>3319.1814281271513</v>
      </c>
      <c r="AI289" s="34">
        <f>VLOOKUP(A289,Input!$AC:$AD,2,FALSE)</f>
        <v>3319.19</v>
      </c>
      <c r="AJ289">
        <f t="shared" si="37"/>
        <v>1.0000000000218279E-2</v>
      </c>
    </row>
    <row r="290" spans="1:36" x14ac:dyDescent="0.25">
      <c r="A290" s="1">
        <f t="shared" si="33"/>
        <v>39856</v>
      </c>
      <c r="B290">
        <f>ROUND(VLOOKUP(A290,Input!$A:$B,2,FALSE),2)</f>
        <v>1348.15</v>
      </c>
      <c r="C290">
        <f>VLOOKUP(A290,Input!$E:$F,2,FALSE)</f>
        <v>3.3712</v>
      </c>
      <c r="D290" s="4">
        <f>_xlfn.IFNA(ROUND(VLOOKUP(A290,Input!$G:$H,2,FALSE),6)/100,D289)</f>
        <v>1.23438E-2</v>
      </c>
      <c r="F290">
        <f>VLOOKUP(A290,Input!$I:$J,2,FALSE)</f>
        <v>835.5</v>
      </c>
      <c r="G290">
        <f>VLOOKUP(A290,Input!$K:$L,2,FALSE)</f>
        <v>832.25</v>
      </c>
      <c r="H290">
        <f>VLOOKUP(A290,Input!$M:$N,2,FALSE)</f>
        <v>-3.2</v>
      </c>
      <c r="I290" s="2">
        <f>VLOOKUP(A290,Input!$O:$Q,3,FALSE)</f>
        <v>39892</v>
      </c>
      <c r="J290" s="2">
        <f>VLOOKUP(A290,Input!S:U,3,FALSE)</f>
        <v>39983</v>
      </c>
      <c r="K290">
        <f t="shared" si="36"/>
        <v>1.9675910789727262E-3</v>
      </c>
      <c r="Q290">
        <f t="shared" si="34"/>
        <v>2197.8517757083182</v>
      </c>
      <c r="AE290">
        <v>1E-3</v>
      </c>
      <c r="AF290">
        <f t="shared" si="32"/>
        <v>1.1843800000000002E-2</v>
      </c>
      <c r="AG290">
        <f t="shared" si="35"/>
        <v>0.23189220344902828</v>
      </c>
      <c r="AH290">
        <f t="shared" si="31"/>
        <v>3324.6188969181308</v>
      </c>
      <c r="AI290" s="34">
        <f>VLOOKUP(A290,Input!$AC:$AD,2,FALSE)</f>
        <v>3324.63</v>
      </c>
      <c r="AJ290">
        <f t="shared" si="37"/>
        <v>1.0000000000218279E-2</v>
      </c>
    </row>
    <row r="291" spans="1:36" x14ac:dyDescent="0.25">
      <c r="A291" s="1">
        <f t="shared" si="33"/>
        <v>39857</v>
      </c>
      <c r="B291">
        <f>ROUND(VLOOKUP(A291,Input!$A:$B,2,FALSE),2)</f>
        <v>1334.83</v>
      </c>
      <c r="C291">
        <f>VLOOKUP(A291,Input!$E:$F,2,FALSE)</f>
        <v>3.4056999999999999</v>
      </c>
      <c r="D291" s="4">
        <f>_xlfn.IFNA(ROUND(VLOOKUP(A291,Input!$G:$H,2,FALSE),6)/100,D290)</f>
        <v>1.2375000000000001E-2</v>
      </c>
      <c r="F291">
        <f>VLOOKUP(A291,Input!$I:$J,2,FALSE)</f>
        <v>820</v>
      </c>
      <c r="G291">
        <f>VLOOKUP(A291,Input!$K:$L,2,FALSE)</f>
        <v>817</v>
      </c>
      <c r="H291">
        <f>VLOOKUP(A291,Input!$M:$N,2,FALSE)</f>
        <v>-3.2</v>
      </c>
      <c r="I291" s="2">
        <f>VLOOKUP(A291,Input!$O:$Q,3,FALSE)</f>
        <v>39892</v>
      </c>
      <c r="J291" s="2">
        <f>VLOOKUP(A291,Input!S:U,3,FALSE)</f>
        <v>39983</v>
      </c>
      <c r="K291">
        <f t="shared" si="36"/>
        <v>-9.9293393440844785E-3</v>
      </c>
      <c r="Q291">
        <f t="shared" si="34"/>
        <v>2242.0640578232405</v>
      </c>
      <c r="AE291">
        <v>1E-3</v>
      </c>
      <c r="AF291">
        <f t="shared" si="32"/>
        <v>1.1875E-2</v>
      </c>
      <c r="AG291">
        <f t="shared" si="35"/>
        <v>8.5493604566970693E-2</v>
      </c>
      <c r="AH291">
        <f t="shared" si="31"/>
        <v>3302.8192776356991</v>
      </c>
      <c r="AI291" s="34">
        <f>VLOOKUP(A291,Input!$AC:$AD,2,FALSE)</f>
        <v>3302.83</v>
      </c>
      <c r="AJ291">
        <f t="shared" si="37"/>
        <v>9.9999999997635314E-3</v>
      </c>
    </row>
    <row r="292" spans="1:36" x14ac:dyDescent="0.25">
      <c r="A292" s="1">
        <f t="shared" si="33"/>
        <v>39861</v>
      </c>
      <c r="B292">
        <f>ROUND(VLOOKUP(A292,Input!$A:$B,2,FALSE),2)</f>
        <v>1274.26</v>
      </c>
      <c r="C292">
        <f>VLOOKUP(A292,Input!$E:$F,2,FALSE)</f>
        <v>3.5697999999999999</v>
      </c>
      <c r="D292" s="4">
        <f>_xlfn.IFNA(ROUND(VLOOKUP(A292,Input!$G:$H,2,FALSE),6)/100,D291)</f>
        <v>1.24563E-2</v>
      </c>
      <c r="F292">
        <f>VLOOKUP(A292,Input!$I:$J,2,FALSE)</f>
        <v>785.5</v>
      </c>
      <c r="G292">
        <f>VLOOKUP(A292,Input!$K:$L,2,FALSE)</f>
        <v>782.5</v>
      </c>
      <c r="H292">
        <f>VLOOKUP(A292,Input!$M:$N,2,FALSE)</f>
        <v>-3.2</v>
      </c>
      <c r="I292" s="2">
        <f>VLOOKUP(A292,Input!$O:$Q,3,FALSE)</f>
        <v>39892</v>
      </c>
      <c r="J292" s="2">
        <f>VLOOKUP(A292,Input!S:U,3,FALSE)</f>
        <v>39983</v>
      </c>
      <c r="K292">
        <f t="shared" si="36"/>
        <v>-4.6438324958910489E-2</v>
      </c>
      <c r="Q292">
        <f t="shared" si="34"/>
        <v>6605.6385552713982</v>
      </c>
      <c r="AE292">
        <v>1E-3</v>
      </c>
      <c r="AF292">
        <f t="shared" si="32"/>
        <v>1.19563E-2</v>
      </c>
      <c r="AG292">
        <f t="shared" si="35"/>
        <v>1.1888902290117822</v>
      </c>
      <c r="AH292">
        <f t="shared" si="31"/>
        <v>3199.8939447519574</v>
      </c>
      <c r="AI292" s="34">
        <f>VLOOKUP(A292,Input!$AC:$AD,2,FALSE)</f>
        <v>3199.9</v>
      </c>
      <c r="AJ292">
        <f t="shared" si="37"/>
        <v>1.0000000000218279E-2</v>
      </c>
    </row>
    <row r="293" spans="1:36" x14ac:dyDescent="0.25">
      <c r="A293" s="1">
        <f t="shared" si="33"/>
        <v>39862</v>
      </c>
      <c r="B293">
        <f>ROUND(VLOOKUP(A293,Input!$A:$B,2,FALSE),2)</f>
        <v>1273.29</v>
      </c>
      <c r="C293">
        <f>VLOOKUP(A293,Input!$E:$F,2,FALSE)</f>
        <v>3.5733999999999999</v>
      </c>
      <c r="D293" s="4">
        <f>_xlfn.IFNA(ROUND(VLOOKUP(A293,Input!$G:$H,2,FALSE),6)/100,D292)</f>
        <v>1.2512499999999999E-2</v>
      </c>
      <c r="F293">
        <f>VLOOKUP(A293,Input!$I:$J,2,FALSE)</f>
        <v>779.5</v>
      </c>
      <c r="G293">
        <f>VLOOKUP(A293,Input!$K:$L,2,FALSE)</f>
        <v>776.25</v>
      </c>
      <c r="H293">
        <f>VLOOKUP(A293,Input!$M:$N,2,FALSE)</f>
        <v>-3.2</v>
      </c>
      <c r="I293" s="2">
        <f>VLOOKUP(A293,Input!$O:$Q,3,FALSE)</f>
        <v>39892</v>
      </c>
      <c r="J293" s="2">
        <f>VLOOKUP(A293,Input!S:U,3,FALSE)</f>
        <v>39983</v>
      </c>
      <c r="K293">
        <f t="shared" si="36"/>
        <v>-7.6151600312128226E-4</v>
      </c>
      <c r="Q293">
        <f t="shared" si="34"/>
        <v>5127.8980921589637</v>
      </c>
      <c r="AE293">
        <v>1E-3</v>
      </c>
      <c r="AF293">
        <f t="shared" si="32"/>
        <v>1.2012499999999999E-2</v>
      </c>
      <c r="AG293">
        <f t="shared" si="35"/>
        <v>0.51392851641424253</v>
      </c>
      <c r="AH293">
        <f t="shared" si="31"/>
        <v>3194.347686853594</v>
      </c>
      <c r="AI293" s="34">
        <f>VLOOKUP(A293,Input!$AC:$AD,2,FALSE)</f>
        <v>3194.36</v>
      </c>
      <c r="AJ293">
        <f t="shared" si="37"/>
        <v>1.0000000000218279E-2</v>
      </c>
    </row>
    <row r="294" spans="1:36" x14ac:dyDescent="0.25">
      <c r="A294" s="1">
        <f t="shared" si="33"/>
        <v>39863</v>
      </c>
      <c r="B294">
        <f>ROUND(VLOOKUP(A294,Input!$A:$B,2,FALSE),2)</f>
        <v>1258.82</v>
      </c>
      <c r="C294">
        <f>VLOOKUP(A294,Input!$E:$F,2,FALSE)</f>
        <v>3.6170999999999998</v>
      </c>
      <c r="D294" s="4">
        <f>_xlfn.IFNA(ROUND(VLOOKUP(A294,Input!$G:$H,2,FALSE),6)/100,D293)</f>
        <v>1.25063E-2</v>
      </c>
      <c r="F294">
        <f>VLOOKUP(A294,Input!$I:$J,2,FALSE)</f>
        <v>779.5</v>
      </c>
      <c r="G294">
        <f>VLOOKUP(A294,Input!$K:$L,2,FALSE)</f>
        <v>776.25</v>
      </c>
      <c r="H294">
        <f>VLOOKUP(A294,Input!$M:$N,2,FALSE)</f>
        <v>-3.15</v>
      </c>
      <c r="I294" s="2">
        <f>VLOOKUP(A294,Input!$O:$Q,3,FALSE)</f>
        <v>39892</v>
      </c>
      <c r="J294" s="2">
        <f>VLOOKUP(A294,Input!S:U,3,FALSE)</f>
        <v>39983</v>
      </c>
      <c r="K294">
        <f t="shared" si="36"/>
        <v>-1.142932772833846E-2</v>
      </c>
      <c r="Q294">
        <f t="shared" si="34"/>
        <v>4817.3270100791915</v>
      </c>
      <c r="AE294">
        <v>1E-3</v>
      </c>
      <c r="AF294">
        <f t="shared" si="32"/>
        <v>1.2006300000000001E-2</v>
      </c>
      <c r="AG294">
        <f t="shared" si="35"/>
        <v>0.22156725028854743</v>
      </c>
      <c r="AH294">
        <f t="shared" ref="AH294:AH357" si="38">ROUND(AH293,2)+(Q293*(B294/B293-1))-AG294</f>
        <v>3135.8536600007378</v>
      </c>
      <c r="AI294" s="34">
        <f>VLOOKUP(A294,Input!$AC:$AD,2,FALSE)</f>
        <v>3135.86</v>
      </c>
      <c r="AJ294">
        <f t="shared" si="37"/>
        <v>1.0000000000218279E-2</v>
      </c>
    </row>
    <row r="295" spans="1:36" x14ac:dyDescent="0.25">
      <c r="A295" s="1">
        <f t="shared" si="33"/>
        <v>39864</v>
      </c>
      <c r="B295">
        <f>ROUND(VLOOKUP(A295,Input!$A:$B,2,FALSE),2)</f>
        <v>1244.72</v>
      </c>
      <c r="C295">
        <f>VLOOKUP(A295,Input!$E:$F,2,FALSE)</f>
        <v>3.6615000000000002</v>
      </c>
      <c r="D295" s="4">
        <f>_xlfn.IFNA(ROUND(VLOOKUP(A295,Input!$G:$H,2,FALSE),6)/100,D294)</f>
        <v>1.24875E-2</v>
      </c>
      <c r="F295">
        <f>VLOOKUP(A295,Input!$I:$J,2,FALSE)</f>
        <v>769.5</v>
      </c>
      <c r="G295">
        <f>VLOOKUP(A295,Input!$K:$L,2,FALSE)</f>
        <v>766.25</v>
      </c>
      <c r="H295">
        <f>VLOOKUP(A295,Input!$M:$N,2,FALSE)</f>
        <v>-3.3</v>
      </c>
      <c r="I295" s="2">
        <f>VLOOKUP(A295,Input!$O:$Q,3,FALSE)</f>
        <v>39892</v>
      </c>
      <c r="J295" s="2">
        <f>VLOOKUP(A295,Input!S:U,3,FALSE)</f>
        <v>39983</v>
      </c>
      <c r="K295">
        <f t="shared" si="36"/>
        <v>-1.1264169204771104E-2</v>
      </c>
      <c r="Q295">
        <f t="shared" si="34"/>
        <v>3992.1303925314814</v>
      </c>
      <c r="AE295">
        <v>1E-3</v>
      </c>
      <c r="AF295">
        <f t="shared" si="32"/>
        <v>1.1987500000000002E-2</v>
      </c>
      <c r="AG295">
        <f t="shared" si="35"/>
        <v>0.31490945054010189</v>
      </c>
      <c r="AH295">
        <f t="shared" si="38"/>
        <v>3081.5763745756781</v>
      </c>
      <c r="AI295" s="34">
        <f>VLOOKUP(A295,Input!$AC:$AD,2,FALSE)</f>
        <v>3081.59</v>
      </c>
      <c r="AJ295">
        <f t="shared" si="37"/>
        <v>1.0000000000218279E-2</v>
      </c>
    </row>
    <row r="296" spans="1:36" x14ac:dyDescent="0.25">
      <c r="A296" s="1">
        <f t="shared" si="33"/>
        <v>39867</v>
      </c>
      <c r="B296">
        <f>ROUND(VLOOKUP(A296,Input!$A:$B,2,FALSE),2)</f>
        <v>1201.56</v>
      </c>
      <c r="C296">
        <f>VLOOKUP(A296,Input!$E:$F,2,FALSE)</f>
        <v>3.7927</v>
      </c>
      <c r="D296" s="4">
        <f>_xlfn.IFNA(ROUND(VLOOKUP(A296,Input!$G:$H,2,FALSE),6)/100,D295)</f>
        <v>1.24875E-2</v>
      </c>
      <c r="F296">
        <f>VLOOKUP(A296,Input!$I:$J,2,FALSE)</f>
        <v>745</v>
      </c>
      <c r="G296">
        <f>VLOOKUP(A296,Input!$K:$L,2,FALSE)</f>
        <v>741.5</v>
      </c>
      <c r="H296">
        <f>VLOOKUP(A296,Input!$M:$N,2,FALSE)</f>
        <v>-3.35</v>
      </c>
      <c r="I296" s="2">
        <f>VLOOKUP(A296,Input!$O:$Q,3,FALSE)</f>
        <v>39892</v>
      </c>
      <c r="J296" s="2">
        <f>VLOOKUP(A296,Input!S:U,3,FALSE)</f>
        <v>39983</v>
      </c>
      <c r="K296">
        <f t="shared" si="36"/>
        <v>-3.528989249899564E-2</v>
      </c>
      <c r="Q296">
        <f t="shared" si="34"/>
        <v>6119.155513807591</v>
      </c>
      <c r="AE296">
        <v>1E-3</v>
      </c>
      <c r="AF296">
        <f t="shared" si="32"/>
        <v>1.1987500000000002E-2</v>
      </c>
      <c r="AG296">
        <f t="shared" si="35"/>
        <v>0.85188721365875475</v>
      </c>
      <c r="AH296">
        <f t="shared" si="38"/>
        <v>2942.3031274549744</v>
      </c>
      <c r="AI296" s="34">
        <f>VLOOKUP(A296,Input!$AC:$AD,2,FALSE)</f>
        <v>2942.31</v>
      </c>
      <c r="AJ296">
        <f t="shared" si="37"/>
        <v>9.9999999997635314E-3</v>
      </c>
    </row>
    <row r="297" spans="1:36" x14ac:dyDescent="0.25">
      <c r="A297" s="1">
        <f t="shared" si="33"/>
        <v>39868</v>
      </c>
      <c r="B297">
        <f>ROUND(VLOOKUP(A297,Input!$A:$B,2,FALSE),2)</f>
        <v>1249.76</v>
      </c>
      <c r="C297">
        <f>VLOOKUP(A297,Input!$E:$F,2,FALSE)</f>
        <v>3.6463999999999999</v>
      </c>
      <c r="D297" s="4">
        <f>_xlfn.IFNA(ROUND(VLOOKUP(A297,Input!$G:$H,2,FALSE),6)/100,D296)</f>
        <v>1.2500000000000001E-2</v>
      </c>
      <c r="F297">
        <f>VLOOKUP(A297,Input!$I:$J,2,FALSE)</f>
        <v>768.75</v>
      </c>
      <c r="G297">
        <f>VLOOKUP(A297,Input!$K:$L,2,FALSE)</f>
        <v>765.5</v>
      </c>
      <c r="H297">
        <f>VLOOKUP(A297,Input!$M:$N,2,FALSE)</f>
        <v>-3.3</v>
      </c>
      <c r="I297" s="2">
        <f>VLOOKUP(A297,Input!$O:$Q,3,FALSE)</f>
        <v>39892</v>
      </c>
      <c r="J297" s="2">
        <f>VLOOKUP(A297,Input!S:U,3,FALSE)</f>
        <v>39983</v>
      </c>
      <c r="K297">
        <f t="shared" si="36"/>
        <v>3.9330820354275514E-2</v>
      </c>
      <c r="Q297">
        <f t="shared" si="34"/>
        <v>-514.78352454425908</v>
      </c>
      <c r="AE297">
        <v>1E-3</v>
      </c>
      <c r="AF297">
        <f t="shared" si="32"/>
        <v>1.0999999999999999E-2</v>
      </c>
      <c r="AG297">
        <f t="shared" si="35"/>
        <v>1.579640582001069</v>
      </c>
      <c r="AH297">
        <f t="shared" si="38"/>
        <v>3186.1873321580424</v>
      </c>
      <c r="AI297" s="34">
        <f>VLOOKUP(A297,Input!$AC:$AD,2,FALSE)</f>
        <v>3186.2</v>
      </c>
      <c r="AJ297">
        <f t="shared" si="37"/>
        <v>9.9999999997635314E-3</v>
      </c>
    </row>
    <row r="298" spans="1:36" x14ac:dyDescent="0.25">
      <c r="A298" s="1">
        <f t="shared" si="33"/>
        <v>39869</v>
      </c>
      <c r="B298">
        <f>ROUND(VLOOKUP(A298,Input!$A:$B,2,FALSE),2)</f>
        <v>1236.74</v>
      </c>
      <c r="C298">
        <f>VLOOKUP(A298,Input!$E:$F,2,FALSE)</f>
        <v>3.6873</v>
      </c>
      <c r="D298" s="4">
        <f>_xlfn.IFNA(ROUND(VLOOKUP(A298,Input!$G:$H,2,FALSE),6)/100,D297)</f>
        <v>1.2562500000000001E-2</v>
      </c>
      <c r="F298">
        <f>VLOOKUP(A298,Input!$I:$J,2,FALSE)</f>
        <v>761.5</v>
      </c>
      <c r="G298">
        <f>VLOOKUP(A298,Input!$K:$L,2,FALSE)</f>
        <v>758.25</v>
      </c>
      <c r="H298">
        <f>VLOOKUP(A298,Input!$M:$N,2,FALSE)</f>
        <v>-3.2</v>
      </c>
      <c r="I298" s="2">
        <f>VLOOKUP(A298,Input!$O:$Q,3,FALSE)</f>
        <v>39892</v>
      </c>
      <c r="J298" s="2">
        <f>VLOOKUP(A298,Input!S:U,3,FALSE)</f>
        <v>39983</v>
      </c>
      <c r="K298">
        <f t="shared" si="36"/>
        <v>-1.0472647495368869E-2</v>
      </c>
      <c r="Q298">
        <f t="shared" si="34"/>
        <v>182.95352501640843</v>
      </c>
      <c r="AE298">
        <v>1E-3</v>
      </c>
      <c r="AF298">
        <f t="shared" si="32"/>
        <v>1.20625E-2</v>
      </c>
      <c r="AG298">
        <f t="shared" si="35"/>
        <v>0.12274531035073427</v>
      </c>
      <c r="AH298">
        <f t="shared" si="38"/>
        <v>3191.4302695801612</v>
      </c>
      <c r="AI298" s="34">
        <f>VLOOKUP(A298,Input!$AC:$AD,2,FALSE)</f>
        <v>3191.44</v>
      </c>
      <c r="AJ298">
        <f t="shared" si="37"/>
        <v>1.0000000000218279E-2</v>
      </c>
    </row>
    <row r="299" spans="1:36" x14ac:dyDescent="0.25">
      <c r="A299" s="1">
        <f t="shared" si="33"/>
        <v>39870</v>
      </c>
      <c r="B299">
        <f>ROUND(VLOOKUP(A299,Input!$A:$B,2,FALSE),2)</f>
        <v>1217.49</v>
      </c>
      <c r="C299">
        <f>VLOOKUP(A299,Input!$E:$F,2,FALSE)</f>
        <v>3.7534999999999998</v>
      </c>
      <c r="D299" s="4">
        <f>_xlfn.IFNA(ROUND(VLOOKUP(A299,Input!$G:$H,2,FALSE),6)/100,D298)</f>
        <v>1.26125E-2</v>
      </c>
      <c r="F299">
        <f>VLOOKUP(A299,Input!$I:$J,2,FALSE)</f>
        <v>752</v>
      </c>
      <c r="G299">
        <f>VLOOKUP(A299,Input!$K:$L,2,FALSE)</f>
        <v>748.75</v>
      </c>
      <c r="H299">
        <f>VLOOKUP(A299,Input!$M:$N,2,FALSE)</f>
        <v>-3.3</v>
      </c>
      <c r="I299" s="2">
        <f>VLOOKUP(A299,Input!$O:$Q,3,FALSE)</f>
        <v>39892</v>
      </c>
      <c r="J299" s="2">
        <f>VLOOKUP(A299,Input!S:U,3,FALSE)</f>
        <v>39983</v>
      </c>
      <c r="K299">
        <f t="shared" si="36"/>
        <v>-1.5687522995966218E-2</v>
      </c>
      <c r="Q299">
        <f t="shared" si="34"/>
        <v>1621.1280555375122</v>
      </c>
      <c r="AE299">
        <v>1E-3</v>
      </c>
      <c r="AF299">
        <f t="shared" si="32"/>
        <v>1.2112500000000002E-2</v>
      </c>
      <c r="AG299">
        <f t="shared" si="35"/>
        <v>0.29433465822454946</v>
      </c>
      <c r="AH299">
        <f t="shared" si="38"/>
        <v>3188.287972733332</v>
      </c>
      <c r="AI299" s="34">
        <f>VLOOKUP(A299,Input!$AC:$AD,2,FALSE)</f>
        <v>3188.3</v>
      </c>
      <c r="AJ299">
        <f t="shared" si="37"/>
        <v>1.0000000000218279E-2</v>
      </c>
    </row>
    <row r="300" spans="1:36" x14ac:dyDescent="0.25">
      <c r="A300" s="1">
        <f t="shared" si="33"/>
        <v>39871</v>
      </c>
      <c r="B300">
        <f>ROUND(VLOOKUP(A300,Input!$A:$B,2,FALSE),2)</f>
        <v>1188.8399999999999</v>
      </c>
      <c r="C300">
        <f>VLOOKUP(A300,Input!$E:$F,2,FALSE)</f>
        <v>3.8144999999999998</v>
      </c>
      <c r="D300" s="4">
        <f>_xlfn.IFNA(ROUND(VLOOKUP(A300,Input!$G:$H,2,FALSE),6)/100,D299)</f>
        <v>1.26438E-2</v>
      </c>
      <c r="F300">
        <f>VLOOKUP(A300,Input!$I:$J,2,FALSE)</f>
        <v>734.25</v>
      </c>
      <c r="G300">
        <f>VLOOKUP(A300,Input!$K:$L,2,FALSE)</f>
        <v>731</v>
      </c>
      <c r="H300">
        <f>VLOOKUP(A300,Input!$M:$N,2,FALSE)</f>
        <v>-3.25</v>
      </c>
      <c r="I300" s="2">
        <f>VLOOKUP(A300,Input!$O:$Q,3,FALSE)</f>
        <v>39892</v>
      </c>
      <c r="J300" s="2">
        <f>VLOOKUP(A300,Input!S:U,3,FALSE)</f>
        <v>39983</v>
      </c>
      <c r="K300">
        <f t="shared" si="36"/>
        <v>-2.3813320597712906E-2</v>
      </c>
      <c r="Q300">
        <f t="shared" si="34"/>
        <v>3951.2556789122368</v>
      </c>
      <c r="AE300">
        <v>1E-3</v>
      </c>
      <c r="AF300">
        <f t="shared" si="32"/>
        <v>1.21438E-2</v>
      </c>
      <c r="AG300">
        <f t="shared" si="35"/>
        <v>0.52819941286701555</v>
      </c>
      <c r="AH300">
        <f t="shared" si="38"/>
        <v>3149.6133814698101</v>
      </c>
      <c r="AI300" s="34">
        <f>VLOOKUP(A300,Input!$AC:$AD,2,FALSE)</f>
        <v>3149.62</v>
      </c>
      <c r="AJ300">
        <f t="shared" si="37"/>
        <v>9.9999999997635314E-3</v>
      </c>
    </row>
    <row r="301" spans="1:36" x14ac:dyDescent="0.25">
      <c r="A301" s="1">
        <f t="shared" si="33"/>
        <v>39874</v>
      </c>
      <c r="B301">
        <f>ROUND(VLOOKUP(A301,Input!$A:$B,2,FALSE),2)</f>
        <v>1133.43</v>
      </c>
      <c r="C301">
        <f>VLOOKUP(A301,Input!$E:$F,2,FALSE)</f>
        <v>4.0007000000000001</v>
      </c>
      <c r="D301" s="4">
        <f>_xlfn.IFNA(ROUND(VLOOKUP(A301,Input!$G:$H,2,FALSE),6)/100,D300)</f>
        <v>1.26625E-2</v>
      </c>
      <c r="F301">
        <f>VLOOKUP(A301,Input!$I:$J,2,FALSE)</f>
        <v>705.5</v>
      </c>
      <c r="G301">
        <f>VLOOKUP(A301,Input!$K:$L,2,FALSE)</f>
        <v>702.25</v>
      </c>
      <c r="H301">
        <f>VLOOKUP(A301,Input!$M:$N,2,FALSE)</f>
        <v>-3.25</v>
      </c>
      <c r="I301" s="2">
        <f>VLOOKUP(A301,Input!$O:$Q,3,FALSE)</f>
        <v>39892</v>
      </c>
      <c r="J301" s="2">
        <f>VLOOKUP(A301,Input!S:U,3,FALSE)</f>
        <v>39983</v>
      </c>
      <c r="K301">
        <f t="shared" si="36"/>
        <v>-4.772960835648532E-2</v>
      </c>
      <c r="Q301">
        <f t="shared" si="34"/>
        <v>6299.2267629396201</v>
      </c>
      <c r="AE301">
        <v>1E-3</v>
      </c>
      <c r="AF301">
        <f t="shared" si="32"/>
        <v>1.21625E-2</v>
      </c>
      <c r="AG301">
        <f t="shared" si="35"/>
        <v>0.90628709348281511</v>
      </c>
      <c r="AH301">
        <f t="shared" si="38"/>
        <v>2964.5417759187594</v>
      </c>
      <c r="AI301" s="34">
        <f>VLOOKUP(A301,Input!$AC:$AD,2,FALSE)</f>
        <v>2964.55</v>
      </c>
      <c r="AJ301">
        <f t="shared" si="37"/>
        <v>1.0000000000218279E-2</v>
      </c>
    </row>
    <row r="302" spans="1:36" x14ac:dyDescent="0.25">
      <c r="A302" s="1">
        <f t="shared" si="33"/>
        <v>39875</v>
      </c>
      <c r="B302">
        <f>ROUND(VLOOKUP(A302,Input!$A:$B,2,FALSE),2)</f>
        <v>1126.18</v>
      </c>
      <c r="C302">
        <f>VLOOKUP(A302,Input!$E:$F,2,FALSE)</f>
        <v>4.0256999999999996</v>
      </c>
      <c r="D302" s="4">
        <f>_xlfn.IFNA(ROUND(VLOOKUP(A302,Input!$G:$H,2,FALSE),6)/100,D301)</f>
        <v>1.27125E-2</v>
      </c>
      <c r="F302">
        <f>VLOOKUP(A302,Input!$I:$J,2,FALSE)</f>
        <v>689.5</v>
      </c>
      <c r="G302">
        <f>VLOOKUP(A302,Input!$K:$L,2,FALSE)</f>
        <v>686.25</v>
      </c>
      <c r="H302">
        <f>VLOOKUP(A302,Input!$M:$N,2,FALSE)</f>
        <v>-3.3</v>
      </c>
      <c r="I302" s="2">
        <f>VLOOKUP(A302,Input!$O:$Q,3,FALSE)</f>
        <v>39892</v>
      </c>
      <c r="J302" s="2">
        <f>VLOOKUP(A302,Input!S:U,3,FALSE)</f>
        <v>39983</v>
      </c>
      <c r="K302">
        <f t="shared" si="36"/>
        <v>-6.4170585886459616E-3</v>
      </c>
      <c r="Q302">
        <f t="shared" si="34"/>
        <v>5929.0835518375188</v>
      </c>
      <c r="AE302">
        <v>1E-3</v>
      </c>
      <c r="AF302">
        <f t="shared" si="32"/>
        <v>1.2212500000000001E-2</v>
      </c>
      <c r="AG302">
        <f t="shared" si="35"/>
        <v>0.27878765114473547</v>
      </c>
      <c r="AH302">
        <f t="shared" si="38"/>
        <v>2923.9681249669152</v>
      </c>
      <c r="AI302" s="34">
        <f>VLOOKUP(A302,Input!$AC:$AD,2,FALSE)</f>
        <v>2923.98</v>
      </c>
      <c r="AJ302">
        <f t="shared" si="37"/>
        <v>1.0000000000218279E-2</v>
      </c>
    </row>
    <row r="303" spans="1:36" x14ac:dyDescent="0.25">
      <c r="A303" s="1">
        <f t="shared" si="33"/>
        <v>39876</v>
      </c>
      <c r="B303">
        <f>ROUND(VLOOKUP(A303,Input!$A:$B,2,FALSE),2)</f>
        <v>1153.3499999999999</v>
      </c>
      <c r="C303">
        <f>VLOOKUP(A303,Input!$E:$F,2,FALSE)</f>
        <v>3.8595999999999999</v>
      </c>
      <c r="D303" s="4">
        <f>_xlfn.IFNA(ROUND(VLOOKUP(A303,Input!$G:$H,2,FALSE),6)/100,D302)</f>
        <v>1.27663E-2</v>
      </c>
      <c r="F303">
        <f>VLOOKUP(A303,Input!$I:$J,2,FALSE)</f>
        <v>708.5</v>
      </c>
      <c r="G303">
        <f>VLOOKUP(A303,Input!$K:$L,2,FALSE)</f>
        <v>705.25</v>
      </c>
      <c r="H303">
        <f>VLOOKUP(A303,Input!$M:$N,2,FALSE)</f>
        <v>-3.2</v>
      </c>
      <c r="I303" s="2">
        <f>VLOOKUP(A303,Input!$O:$Q,3,FALSE)</f>
        <v>39892</v>
      </c>
      <c r="J303" s="2">
        <f>VLOOKUP(A303,Input!S:U,3,FALSE)</f>
        <v>39983</v>
      </c>
      <c r="K303">
        <f t="shared" si="36"/>
        <v>2.3839376318491565E-2</v>
      </c>
      <c r="Q303">
        <f t="shared" si="34"/>
        <v>1262.1661569066175</v>
      </c>
      <c r="AE303">
        <v>1E-3</v>
      </c>
      <c r="AF303">
        <f t="shared" si="32"/>
        <v>1.2266300000000001E-2</v>
      </c>
      <c r="AG303">
        <f t="shared" si="35"/>
        <v>1.1631281873381583</v>
      </c>
      <c r="AH303">
        <f t="shared" si="38"/>
        <v>3065.8507902834422</v>
      </c>
      <c r="AI303" s="34">
        <f>VLOOKUP(A303,Input!$AC:$AD,2,FALSE)</f>
        <v>3065.86</v>
      </c>
      <c r="AJ303">
        <f t="shared" si="37"/>
        <v>1.0000000000218279E-2</v>
      </c>
    </row>
    <row r="304" spans="1:36" x14ac:dyDescent="0.25">
      <c r="A304" s="1">
        <f t="shared" si="33"/>
        <v>39877</v>
      </c>
      <c r="B304">
        <f>ROUND(VLOOKUP(A304,Input!$A:$B,2,FALSE),2)</f>
        <v>1104.3800000000001</v>
      </c>
      <c r="C304">
        <f>VLOOKUP(A304,Input!$E:$F,2,FALSE)</f>
        <v>4.0316999999999998</v>
      </c>
      <c r="D304" s="4">
        <f>_xlfn.IFNA(ROUND(VLOOKUP(A304,Input!$G:$H,2,FALSE),6)/100,D303)</f>
        <v>1.28375E-2</v>
      </c>
      <c r="F304">
        <f>VLOOKUP(A304,Input!$I:$J,2,FALSE)</f>
        <v>686</v>
      </c>
      <c r="G304">
        <f>VLOOKUP(A304,Input!$K:$L,2,FALSE)</f>
        <v>683</v>
      </c>
      <c r="H304">
        <f>VLOOKUP(A304,Input!$M:$N,2,FALSE)</f>
        <v>-3.15</v>
      </c>
      <c r="I304" s="2">
        <f>VLOOKUP(A304,Input!$O:$Q,3,FALSE)</f>
        <v>39892</v>
      </c>
      <c r="J304" s="2">
        <f>VLOOKUP(A304,Input!S:U,3,FALSE)</f>
        <v>39983</v>
      </c>
      <c r="K304">
        <f t="shared" si="36"/>
        <v>-4.3386659634935945E-2</v>
      </c>
      <c r="Q304">
        <f t="shared" si="34"/>
        <v>4984.8353253061359</v>
      </c>
      <c r="AE304">
        <v>1E-3</v>
      </c>
      <c r="AF304">
        <f t="shared" si="32"/>
        <v>1.2337500000000001E-2</v>
      </c>
      <c r="AG304">
        <f t="shared" si="35"/>
        <v>0.7982577346518257</v>
      </c>
      <c r="AH304">
        <f t="shared" si="38"/>
        <v>3011.4615253288439</v>
      </c>
      <c r="AI304" s="34">
        <f>VLOOKUP(A304,Input!$AC:$AD,2,FALSE)</f>
        <v>3011.47</v>
      </c>
      <c r="AJ304">
        <f t="shared" si="37"/>
        <v>9.9999999997635314E-3</v>
      </c>
    </row>
    <row r="305" spans="1:36" x14ac:dyDescent="0.25">
      <c r="A305" s="1">
        <f t="shared" si="33"/>
        <v>39878</v>
      </c>
      <c r="B305">
        <f>ROUND(VLOOKUP(A305,Input!$A:$B,2,FALSE),2)</f>
        <v>1106</v>
      </c>
      <c r="C305">
        <f>VLOOKUP(A305,Input!$E:$F,2,FALSE)</f>
        <v>4.0278999999999998</v>
      </c>
      <c r="D305" s="4">
        <f>_xlfn.IFNA(ROUND(VLOOKUP(A305,Input!$G:$H,2,FALSE),6)/100,D304)</f>
        <v>1.2924999999999999E-2</v>
      </c>
      <c r="F305">
        <f>VLOOKUP(A305,Input!$I:$J,2,FALSE)</f>
        <v>687.75</v>
      </c>
      <c r="G305">
        <f>VLOOKUP(A305,Input!$K:$L,2,FALSE)</f>
        <v>684.75</v>
      </c>
      <c r="H305">
        <f>VLOOKUP(A305,Input!$M:$N,2,FALSE)</f>
        <v>-3.05</v>
      </c>
      <c r="I305" s="2">
        <f>VLOOKUP(A305,Input!$O:$Q,3,FALSE)</f>
        <v>39892</v>
      </c>
      <c r="J305" s="2">
        <f>VLOOKUP(A305,Input!S:U,3,FALSE)</f>
        <v>39983</v>
      </c>
      <c r="K305">
        <f t="shared" si="36"/>
        <v>1.4658115709166746E-3</v>
      </c>
      <c r="Q305">
        <f t="shared" si="34"/>
        <v>2500.5682391619594</v>
      </c>
      <c r="AE305">
        <v>1E-3</v>
      </c>
      <c r="AF305">
        <f t="shared" si="32"/>
        <v>1.2424999999999999E-2</v>
      </c>
      <c r="AG305">
        <f t="shared" si="35"/>
        <v>0.66915031528330515</v>
      </c>
      <c r="AH305">
        <f t="shared" si="38"/>
        <v>3018.1030368186703</v>
      </c>
      <c r="AI305" s="34">
        <f>VLOOKUP(A305,Input!$AC:$AD,2,FALSE)</f>
        <v>3018.11</v>
      </c>
      <c r="AJ305">
        <f t="shared" si="37"/>
        <v>1.0000000000218279E-2</v>
      </c>
    </row>
    <row r="306" spans="1:36" x14ac:dyDescent="0.25">
      <c r="A306" s="1">
        <f t="shared" si="33"/>
        <v>39881</v>
      </c>
      <c r="B306">
        <f>ROUND(VLOOKUP(A306,Input!$A:$B,2,FALSE),2)</f>
        <v>1095.04</v>
      </c>
      <c r="C306">
        <f>VLOOKUP(A306,Input!$E:$F,2,FALSE)</f>
        <v>4.0659999999999998</v>
      </c>
      <c r="D306" s="4">
        <f>_xlfn.IFNA(ROUND(VLOOKUP(A306,Input!$G:$H,2,FALSE),6)/100,D305)</f>
        <v>1.3125E-2</v>
      </c>
      <c r="F306">
        <f>VLOOKUP(A306,Input!$I:$J,2,FALSE)</f>
        <v>676</v>
      </c>
      <c r="G306">
        <f>VLOOKUP(A306,Input!$K:$L,2,FALSE)</f>
        <v>673</v>
      </c>
      <c r="H306">
        <f>VLOOKUP(A306,Input!$M:$N,2,FALSE)</f>
        <v>-3</v>
      </c>
      <c r="I306" s="2">
        <f>VLOOKUP(A306,Input!$O:$Q,3,FALSE)</f>
        <v>39892</v>
      </c>
      <c r="J306" s="2">
        <f>VLOOKUP(A306,Input!S:U,3,FALSE)</f>
        <v>39983</v>
      </c>
      <c r="K306">
        <f t="shared" si="36"/>
        <v>-9.9590108185061837E-3</v>
      </c>
      <c r="Q306">
        <f t="shared" si="34"/>
        <v>2968.9849645994473</v>
      </c>
      <c r="AE306">
        <v>1E-3</v>
      </c>
      <c r="AF306">
        <f t="shared" si="32"/>
        <v>1.2625000000000001E-2</v>
      </c>
      <c r="AG306">
        <f t="shared" si="35"/>
        <v>0.35755226643020976</v>
      </c>
      <c r="AH306">
        <f t="shared" si="38"/>
        <v>2992.9628565028147</v>
      </c>
      <c r="AI306" s="34">
        <f>VLOOKUP(A306,Input!$AC:$AD,2,FALSE)</f>
        <v>2992.97</v>
      </c>
      <c r="AJ306">
        <f t="shared" si="37"/>
        <v>9.9999999997635314E-3</v>
      </c>
    </row>
    <row r="307" spans="1:36" x14ac:dyDescent="0.25">
      <c r="A307" s="1">
        <f t="shared" si="33"/>
        <v>39882</v>
      </c>
      <c r="B307">
        <f>ROUND(VLOOKUP(A307,Input!$A:$B,2,FALSE),2)</f>
        <v>1164.83</v>
      </c>
      <c r="C307">
        <f>VLOOKUP(A307,Input!$E:$F,2,FALSE)</f>
        <v>3.8212000000000002</v>
      </c>
      <c r="D307" s="4">
        <f>_xlfn.IFNA(ROUND(VLOOKUP(A307,Input!$G:$H,2,FALSE),6)/100,D306)</f>
        <v>1.33125E-2</v>
      </c>
      <c r="F307">
        <f>VLOOKUP(A307,Input!$I:$J,2,FALSE)</f>
        <v>716</v>
      </c>
      <c r="G307">
        <f>VLOOKUP(A307,Input!$K:$L,2,FALSE)</f>
        <v>713</v>
      </c>
      <c r="H307">
        <f>VLOOKUP(A307,Input!$M:$N,2,FALSE)</f>
        <v>-2.95</v>
      </c>
      <c r="I307" s="2">
        <f>VLOOKUP(A307,Input!$O:$Q,3,FALSE)</f>
        <v>39892</v>
      </c>
      <c r="J307" s="2">
        <f>VLOOKUP(A307,Input!S:U,3,FALSE)</f>
        <v>39983</v>
      </c>
      <c r="K307">
        <f t="shared" si="36"/>
        <v>6.1784261341485888E-2</v>
      </c>
      <c r="Q307">
        <f t="shared" si="34"/>
        <v>-5291.7072726190354</v>
      </c>
      <c r="AE307">
        <v>1E-3</v>
      </c>
      <c r="AF307">
        <f t="shared" si="32"/>
        <v>1.18125E-2</v>
      </c>
      <c r="AG307">
        <f t="shared" si="35"/>
        <v>1.7941034645164065</v>
      </c>
      <c r="AH307">
        <f t="shared" si="38"/>
        <v>3180.3877155369769</v>
      </c>
      <c r="AI307" s="34">
        <f>VLOOKUP(A307,Input!$AC:$AD,2,FALSE)</f>
        <v>3180.4</v>
      </c>
      <c r="AJ307">
        <f t="shared" si="37"/>
        <v>1.0000000000218279E-2</v>
      </c>
    </row>
    <row r="308" spans="1:36" x14ac:dyDescent="0.25">
      <c r="A308" s="1">
        <f t="shared" si="33"/>
        <v>39883</v>
      </c>
      <c r="B308">
        <f>ROUND(VLOOKUP(A308,Input!$A:$B,2,FALSE),2)</f>
        <v>1168.07</v>
      </c>
      <c r="C308">
        <f>VLOOKUP(A308,Input!$E:$F,2,FALSE)</f>
        <v>3.8071999999999999</v>
      </c>
      <c r="D308" s="4">
        <f>_xlfn.IFNA(ROUND(VLOOKUP(A308,Input!$G:$H,2,FALSE),6)/100,D307)</f>
        <v>1.3259399999999999E-2</v>
      </c>
      <c r="F308">
        <f>VLOOKUP(A308,Input!$I:$J,2,FALSE)</f>
        <v>720.5</v>
      </c>
      <c r="G308">
        <f>VLOOKUP(A308,Input!$K:$L,2,FALSE)</f>
        <v>717.25</v>
      </c>
      <c r="H308">
        <f>VLOOKUP(A308,Input!$M:$N,2,FALSE)</f>
        <v>-3.1</v>
      </c>
      <c r="I308" s="2">
        <f>VLOOKUP(A308,Input!$O:$Q,3,FALSE)</f>
        <v>39892</v>
      </c>
      <c r="J308" s="2">
        <f>VLOOKUP(A308,Input!S:U,3,FALSE)</f>
        <v>39983</v>
      </c>
      <c r="K308">
        <f t="shared" si="36"/>
        <v>2.7776604939406574E-3</v>
      </c>
      <c r="Q308">
        <f t="shared" si="34"/>
        <v>-5661.4468438469139</v>
      </c>
      <c r="AE308">
        <v>1E-3</v>
      </c>
      <c r="AF308">
        <f t="shared" si="32"/>
        <v>1.17594E-2</v>
      </c>
      <c r="AG308">
        <f t="shared" si="35"/>
        <v>-0.10263003043004496</v>
      </c>
      <c r="AH308">
        <f t="shared" si="38"/>
        <v>3165.7736310663877</v>
      </c>
      <c r="AI308" s="34">
        <f>VLOOKUP(A308,Input!$AC:$AD,2,FALSE)</f>
        <v>3165.78</v>
      </c>
      <c r="AJ308">
        <f t="shared" si="37"/>
        <v>1.0000000000218279E-2</v>
      </c>
    </row>
    <row r="309" spans="1:36" x14ac:dyDescent="0.25">
      <c r="A309" s="1">
        <f t="shared" si="33"/>
        <v>39884</v>
      </c>
      <c r="B309">
        <f>ROUND(VLOOKUP(A309,Input!$A:$B,2,FALSE),2)</f>
        <v>1215.8699999999999</v>
      </c>
      <c r="C309">
        <f>VLOOKUP(A309,Input!$E:$F,2,FALSE)</f>
        <v>3.6447000000000003</v>
      </c>
      <c r="D309" s="4">
        <f>_xlfn.IFNA(ROUND(VLOOKUP(A309,Input!$G:$H,2,FALSE),6)/100,D308)</f>
        <v>1.32E-2</v>
      </c>
      <c r="F309">
        <f>VLOOKUP(A309,Input!$I:$J,2,FALSE)</f>
        <v>751.5</v>
      </c>
      <c r="G309">
        <f>VLOOKUP(A309,Input!$K:$L,2,FALSE)</f>
        <v>748.5</v>
      </c>
      <c r="H309">
        <f>VLOOKUP(A309,Input!$M:$N,2,FALSE)</f>
        <v>-3.25</v>
      </c>
      <c r="I309" s="2">
        <f>VLOOKUP(A309,Input!$O:$Q,3,FALSE)</f>
        <v>39892</v>
      </c>
      <c r="J309" s="2">
        <f>VLOOKUP(A309,Input!S:U,3,FALSE)</f>
        <v>39983</v>
      </c>
      <c r="K309">
        <f t="shared" si="36"/>
        <v>4.0107055817118466E-2</v>
      </c>
      <c r="Q309">
        <f t="shared" si="34"/>
        <v>-6331.5472621327754</v>
      </c>
      <c r="AE309">
        <v>1E-3</v>
      </c>
      <c r="AF309">
        <f t="shared" si="32"/>
        <v>1.1699999999999999E-2</v>
      </c>
      <c r="AG309">
        <f t="shared" si="35"/>
        <v>-9.7246855170665322E-2</v>
      </c>
      <c r="AH309">
        <f t="shared" si="38"/>
        <v>2934.1883584872799</v>
      </c>
      <c r="AI309" s="34">
        <f>VLOOKUP(A309,Input!$AC:$AD,2,FALSE)</f>
        <v>2934.2</v>
      </c>
      <c r="AJ309">
        <f t="shared" si="37"/>
        <v>9.9999999997635314E-3</v>
      </c>
    </row>
    <row r="310" spans="1:36" x14ac:dyDescent="0.25">
      <c r="A310" s="1">
        <f t="shared" si="33"/>
        <v>39885</v>
      </c>
      <c r="B310">
        <f>ROUND(VLOOKUP(A310,Input!$A:$B,2,FALSE),2)</f>
        <v>1225.32</v>
      </c>
      <c r="C310">
        <f>VLOOKUP(A310,Input!$E:$F,2,FALSE)</f>
        <v>3.6177000000000001</v>
      </c>
      <c r="D310" s="4">
        <f>_xlfn.IFNA(ROUND(VLOOKUP(A310,Input!$G:$H,2,FALSE),6)/100,D309)</f>
        <v>1.3156300000000001E-2</v>
      </c>
      <c r="F310">
        <f>VLOOKUP(A310,Input!$I:$J,2,FALSE)</f>
        <v>757.75</v>
      </c>
      <c r="G310">
        <f>VLOOKUP(A310,Input!$K:$L,2,FALSE)</f>
        <v>754.5</v>
      </c>
      <c r="H310">
        <f>VLOOKUP(A310,Input!$M:$N,2,FALSE)</f>
        <v>-3.25</v>
      </c>
      <c r="I310" s="2">
        <f>VLOOKUP(A310,Input!$O:$Q,3,FALSE)</f>
        <v>39892</v>
      </c>
      <c r="J310" s="2">
        <f>VLOOKUP(A310,Input!S:U,3,FALSE)</f>
        <v>39983</v>
      </c>
      <c r="K310">
        <f t="shared" si="36"/>
        <v>7.7421644391277127E-3</v>
      </c>
      <c r="Q310">
        <f t="shared" si="34"/>
        <v>-5868.3767169745597</v>
      </c>
      <c r="AE310">
        <v>1E-3</v>
      </c>
      <c r="AF310">
        <f t="shared" si="32"/>
        <v>1.1656300000000001E-2</v>
      </c>
      <c r="AG310">
        <f t="shared" si="35"/>
        <v>-0.10329915084554249</v>
      </c>
      <c r="AH310">
        <f t="shared" si="38"/>
        <v>2885.0831684401983</v>
      </c>
      <c r="AI310" s="34">
        <f>VLOOKUP(A310,Input!$AC:$AD,2,FALSE)</f>
        <v>2885.09</v>
      </c>
      <c r="AJ310">
        <f t="shared" si="37"/>
        <v>1.0000000000218279E-2</v>
      </c>
    </row>
    <row r="311" spans="1:36" x14ac:dyDescent="0.25">
      <c r="A311" s="1">
        <f t="shared" si="33"/>
        <v>39888</v>
      </c>
      <c r="B311">
        <f>ROUND(VLOOKUP(A311,Input!$A:$B,2,FALSE),2)</f>
        <v>1221.03</v>
      </c>
      <c r="C311">
        <f>VLOOKUP(A311,Input!$E:$F,2,FALSE)</f>
        <v>3.6274999999999999</v>
      </c>
      <c r="D311" s="4">
        <f>_xlfn.IFNA(ROUND(VLOOKUP(A311,Input!$G:$H,2,FALSE),6)/100,D310)</f>
        <v>1.30875E-2</v>
      </c>
      <c r="F311">
        <f>VLOOKUP(A311,Input!$I:$J,2,FALSE)</f>
        <v>757.25</v>
      </c>
      <c r="G311">
        <f>VLOOKUP(A311,Input!$K:$L,2,FALSE)</f>
        <v>754</v>
      </c>
      <c r="H311">
        <f>VLOOKUP(A311,Input!$M:$N,2,FALSE)</f>
        <v>-3.3</v>
      </c>
      <c r="I311" s="2">
        <f>VLOOKUP(A311,Input!$O:$Q,3,FALSE)</f>
        <v>39892</v>
      </c>
      <c r="J311" s="2">
        <f>VLOOKUP(A311,Input!S:U,3,FALSE)</f>
        <v>39983</v>
      </c>
      <c r="K311">
        <f t="shared" si="36"/>
        <v>-3.5072695220102375E-3</v>
      </c>
      <c r="Q311">
        <f t="shared" si="34"/>
        <v>-2659.7347275736001</v>
      </c>
      <c r="AE311">
        <v>1E-3</v>
      </c>
      <c r="AF311">
        <f t="shared" si="32"/>
        <v>1.1587500000000001E-2</v>
      </c>
      <c r="AG311">
        <f t="shared" si="35"/>
        <v>6.758954962514796E-2</v>
      </c>
      <c r="AH311">
        <f t="shared" si="38"/>
        <v>2905.5583381393217</v>
      </c>
      <c r="AI311" s="34">
        <f>VLOOKUP(A311,Input!$AC:$AD,2,FALSE)</f>
        <v>2905.57</v>
      </c>
      <c r="AJ311">
        <f t="shared" si="37"/>
        <v>1.0000000000218279E-2</v>
      </c>
    </row>
    <row r="312" spans="1:36" x14ac:dyDescent="0.25">
      <c r="A312" s="1">
        <f t="shared" si="33"/>
        <v>39889</v>
      </c>
      <c r="B312">
        <f>ROUND(VLOOKUP(A312,Input!$A:$B,2,FALSE),2)</f>
        <v>1260.29</v>
      </c>
      <c r="C312">
        <f>VLOOKUP(A312,Input!$E:$F,2,FALSE)</f>
        <v>3.5150999999999999</v>
      </c>
      <c r="D312" s="4">
        <f>_xlfn.IFNA(ROUND(VLOOKUP(A312,Input!$G:$H,2,FALSE),6)/100,D311)</f>
        <v>1.29938E-2</v>
      </c>
      <c r="F312">
        <f>VLOOKUP(A312,Input!$I:$J,2,FALSE)</f>
        <v>778.75</v>
      </c>
      <c r="G312">
        <f>VLOOKUP(A312,Input!$K:$L,2,FALSE)</f>
        <v>775.25</v>
      </c>
      <c r="H312">
        <f>VLOOKUP(A312,Input!$M:$N,2,FALSE)</f>
        <v>-3.45</v>
      </c>
      <c r="I312" s="2">
        <f>VLOOKUP(A312,Input!$O:$Q,3,FALSE)</f>
        <v>39892</v>
      </c>
      <c r="J312" s="2">
        <f>VLOOKUP(A312,Input!S:U,3,FALSE)</f>
        <v>39983</v>
      </c>
      <c r="K312">
        <f t="shared" si="36"/>
        <v>3.1647088359788612E-2</v>
      </c>
      <c r="Q312">
        <f t="shared" si="34"/>
        <v>-4987.6212856548082</v>
      </c>
      <c r="AE312">
        <v>1E-3</v>
      </c>
      <c r="AF312">
        <f t="shared" si="32"/>
        <v>1.1493799999999998E-2</v>
      </c>
      <c r="AG312">
        <f t="shared" si="35"/>
        <v>0.36286331303946318</v>
      </c>
      <c r="AH312">
        <f t="shared" si="38"/>
        <v>2819.6782015219446</v>
      </c>
      <c r="AI312" s="34">
        <f>VLOOKUP(A312,Input!$AC:$AD,2,FALSE)</f>
        <v>2819.69</v>
      </c>
      <c r="AJ312">
        <f t="shared" si="37"/>
        <v>1.0000000000218279E-2</v>
      </c>
    </row>
    <row r="313" spans="1:36" x14ac:dyDescent="0.25">
      <c r="A313" s="1">
        <f t="shared" si="33"/>
        <v>39890</v>
      </c>
      <c r="B313">
        <f>ROUND(VLOOKUP(A313,Input!$A:$B,2,FALSE),2)</f>
        <v>1286.6199999999999</v>
      </c>
      <c r="C313">
        <f>VLOOKUP(A313,Input!$E:$F,2,FALSE)</f>
        <v>3.4434</v>
      </c>
      <c r="D313" s="4">
        <f>_xlfn.IFNA(ROUND(VLOOKUP(A313,Input!$G:$H,2,FALSE),6)/100,D312)</f>
        <v>1.2875000000000001E-2</v>
      </c>
      <c r="F313">
        <f>VLOOKUP(A313,Input!$I:$J,2,FALSE)</f>
        <v>795.5</v>
      </c>
      <c r="G313">
        <f>VLOOKUP(A313,Input!$K:$L,2,FALSE)</f>
        <v>791.5</v>
      </c>
      <c r="H313">
        <f>VLOOKUP(A313,Input!$M:$N,2,FALSE)</f>
        <v>-3.85</v>
      </c>
      <c r="I313" s="2">
        <f>VLOOKUP(A313,Input!$O:$Q,3,FALSE)</f>
        <v>39892</v>
      </c>
      <c r="J313" s="2">
        <f>VLOOKUP(A313,Input!S:U,3,FALSE)</f>
        <v>39983</v>
      </c>
      <c r="K313">
        <f t="shared" si="36"/>
        <v>2.0676771509737981E-2</v>
      </c>
      <c r="Q313">
        <f t="shared" si="34"/>
        <v>-5029.6285265009565</v>
      </c>
      <c r="AE313">
        <v>1E-3</v>
      </c>
      <c r="AF313">
        <f t="shared" si="32"/>
        <v>1.1375E-2</v>
      </c>
      <c r="AG313">
        <f t="shared" si="35"/>
        <v>-0.14680204766177654</v>
      </c>
      <c r="AH313">
        <f t="shared" si="38"/>
        <v>2715.6253337734624</v>
      </c>
      <c r="AI313" s="34">
        <f>VLOOKUP(A313,Input!$AC:$AD,2,FALSE)</f>
        <v>2715.63</v>
      </c>
      <c r="AJ313">
        <f t="shared" si="37"/>
        <v>0</v>
      </c>
    </row>
    <row r="314" spans="1:36" x14ac:dyDescent="0.25">
      <c r="A314" s="1">
        <f t="shared" si="33"/>
        <v>39891</v>
      </c>
      <c r="B314">
        <f>ROUND(VLOOKUP(A314,Input!$A:$B,2,FALSE),2)</f>
        <v>1269.93</v>
      </c>
      <c r="C314">
        <f>VLOOKUP(A314,Input!$E:$F,2,FALSE)</f>
        <v>3.4889000000000001</v>
      </c>
      <c r="D314" s="4">
        <f>_xlfn.IFNA(ROUND(VLOOKUP(A314,Input!$G:$H,2,FALSE),6)/100,D313)</f>
        <v>1.22688E-2</v>
      </c>
      <c r="F314">
        <f>VLOOKUP(A314,Input!$I:$J,2,FALSE)</f>
        <v>784.25</v>
      </c>
      <c r="G314">
        <f>VLOOKUP(A314,Input!$K:$L,2,FALSE)</f>
        <v>780</v>
      </c>
      <c r="H314">
        <f>VLOOKUP(A314,Input!$M:$N,2,FALSE)</f>
        <v>-4.0999999999999996</v>
      </c>
      <c r="I314" s="2">
        <f>VLOOKUP(A314,Input!$O:$Q,3,FALSE)</f>
        <v>39892</v>
      </c>
      <c r="J314" s="2">
        <f>VLOOKUP(A314,Input!S:U,3,FALSE)</f>
        <v>39983</v>
      </c>
      <c r="K314">
        <f t="shared" si="36"/>
        <v>-1.3056843879621341E-2</v>
      </c>
      <c r="Q314">
        <f t="shared" si="34"/>
        <v>-1889.7994933664788</v>
      </c>
      <c r="AE314">
        <v>1E-3</v>
      </c>
      <c r="AF314">
        <f t="shared" si="32"/>
        <v>1.0768799999999999E-2</v>
      </c>
      <c r="AG314">
        <f t="shared" si="35"/>
        <v>0.45599467521345838</v>
      </c>
      <c r="AH314">
        <f t="shared" si="38"/>
        <v>2780.4182111565788</v>
      </c>
      <c r="AI314" s="34">
        <f>VLOOKUP(A314,Input!$AC:$AD,2,FALSE)</f>
        <v>2780.42</v>
      </c>
      <c r="AJ314">
        <f t="shared" si="37"/>
        <v>0</v>
      </c>
    </row>
    <row r="315" spans="1:36" x14ac:dyDescent="0.25">
      <c r="A315" s="1">
        <f t="shared" si="33"/>
        <v>39892</v>
      </c>
      <c r="B315">
        <f>ROUND(VLOOKUP(A315,Input!$A:$B,2,FALSE),2)</f>
        <v>1244.8599999999999</v>
      </c>
      <c r="C315">
        <f>VLOOKUP(A315,Input!$E:$F,2,FALSE)</f>
        <v>3.5590000000000002</v>
      </c>
      <c r="D315" s="4">
        <f>_xlfn.IFNA(ROUND(VLOOKUP(A315,Input!$G:$H,2,FALSE),6)/100,D314)</f>
        <v>1.2228099999999999E-2</v>
      </c>
      <c r="F315">
        <f>VLOOKUP(A315,Input!$I:$J,2,FALSE)</f>
        <v>789.4</v>
      </c>
      <c r="G315">
        <f>VLOOKUP(A315,Input!$K:$L,2,FALSE)</f>
        <v>764</v>
      </c>
      <c r="H315">
        <f>VLOOKUP(A315,Input!$M:$N,2,FALSE)</f>
        <v>-4.0999999999999996</v>
      </c>
      <c r="I315" s="2">
        <f>VLOOKUP(A315,Input!$O:$Q,3,FALSE)</f>
        <v>39892</v>
      </c>
      <c r="J315" s="2">
        <f>VLOOKUP(A315,Input!S:U,3,FALSE)</f>
        <v>39983</v>
      </c>
      <c r="K315">
        <f t="shared" si="36"/>
        <v>-1.9938707046683494E-2</v>
      </c>
      <c r="Q315">
        <f t="shared" si="34"/>
        <v>1276.8995131460574</v>
      </c>
      <c r="AE315">
        <v>1E-3</v>
      </c>
      <c r="AF315">
        <f t="shared" si="32"/>
        <v>1.1728099999999998E-2</v>
      </c>
      <c r="AG315">
        <f t="shared" si="35"/>
        <v>0.56934819994499408</v>
      </c>
      <c r="AH315">
        <f t="shared" si="38"/>
        <v>2817.1576476964415</v>
      </c>
      <c r="AI315" s="34">
        <f>VLOOKUP(A315,Input!$AC:$AD,2,FALSE)</f>
        <v>2817.16</v>
      </c>
      <c r="AJ315">
        <f t="shared" si="37"/>
        <v>0</v>
      </c>
    </row>
    <row r="316" spans="1:36" x14ac:dyDescent="0.25">
      <c r="A316" s="1">
        <f t="shared" si="33"/>
        <v>39895</v>
      </c>
      <c r="B316">
        <f>ROUND(VLOOKUP(A316,Input!$A:$B,2,FALSE),2)</f>
        <v>1333.21</v>
      </c>
      <c r="C316">
        <f>VLOOKUP(A316,Input!$E:$F,2,FALSE)</f>
        <v>3.3477999999999999</v>
      </c>
      <c r="D316" s="4">
        <f>_xlfn.IFNA(ROUND(VLOOKUP(A316,Input!$G:$H,2,FALSE),6)/100,D315)</f>
        <v>1.2221900000000001E-2</v>
      </c>
      <c r="F316">
        <f>VLOOKUP(A316,Input!$I:$J,2,FALSE)</f>
        <v>817.25</v>
      </c>
      <c r="G316">
        <f>VLOOKUP(A316,Input!$K:$L,2,FALSE)</f>
        <v>814</v>
      </c>
      <c r="H316">
        <f>VLOOKUP(A316,Input!$M:$N,2,FALSE)</f>
        <v>-3.2</v>
      </c>
      <c r="I316" s="2">
        <f>VLOOKUP(A316,Input!$O:$Q,3,FALSE)</f>
        <v>39983</v>
      </c>
      <c r="J316" s="2">
        <f>VLOOKUP(A316,Input!S:U,3,FALSE)</f>
        <v>40074</v>
      </c>
      <c r="K316">
        <f t="shared" si="36"/>
        <v>6.8566494378870663E-2</v>
      </c>
      <c r="Q316">
        <f t="shared" si="34"/>
        <v>-5634.3152953928829</v>
      </c>
      <c r="AE316">
        <v>1E-3</v>
      </c>
      <c r="AF316">
        <f t="shared" si="32"/>
        <v>1.0721899999999999E-2</v>
      </c>
      <c r="AG316">
        <f t="shared" si="35"/>
        <v>1.5251644521579151</v>
      </c>
      <c r="AH316">
        <f t="shared" si="38"/>
        <v>2906.2587386264649</v>
      </c>
      <c r="AI316" s="34">
        <f>VLOOKUP(A316,Input!$AC:$AD,2,FALSE)</f>
        <v>2906.26</v>
      </c>
      <c r="AJ316">
        <f t="shared" si="37"/>
        <v>0</v>
      </c>
    </row>
    <row r="317" spans="1:36" x14ac:dyDescent="0.25">
      <c r="A317" s="1">
        <f t="shared" si="33"/>
        <v>39896</v>
      </c>
      <c r="B317">
        <f>ROUND(VLOOKUP(A317,Input!$A:$B,2,FALSE),2)</f>
        <v>1306.03</v>
      </c>
      <c r="C317">
        <f>VLOOKUP(A317,Input!$E:$F,2,FALSE)</f>
        <v>3.4177</v>
      </c>
      <c r="D317" s="4">
        <f>_xlfn.IFNA(ROUND(VLOOKUP(A317,Input!$G:$H,2,FALSE),6)/100,D316)</f>
        <v>1.2262500000000001E-2</v>
      </c>
      <c r="F317">
        <f>VLOOKUP(A317,Input!$I:$J,2,FALSE)</f>
        <v>803.5</v>
      </c>
      <c r="G317">
        <f>VLOOKUP(A317,Input!$K:$L,2,FALSE)</f>
        <v>800.25</v>
      </c>
      <c r="H317">
        <f>VLOOKUP(A317,Input!$M:$N,2,FALSE)</f>
        <v>-3.2</v>
      </c>
      <c r="I317" s="2">
        <f>VLOOKUP(A317,Input!$O:$Q,3,FALSE)</f>
        <v>39983</v>
      </c>
      <c r="J317" s="2">
        <f>VLOOKUP(A317,Input!S:U,3,FALSE)</f>
        <v>40074</v>
      </c>
      <c r="K317">
        <f t="shared" si="36"/>
        <v>-2.0597566679457814E-2</v>
      </c>
      <c r="Q317">
        <f t="shared" si="34"/>
        <v>-2045.2783796355934</v>
      </c>
      <c r="AE317">
        <v>1E-3</v>
      </c>
      <c r="AF317">
        <f t="shared" si="32"/>
        <v>1.0762500000000001E-2</v>
      </c>
      <c r="AG317">
        <f t="shared" si="35"/>
        <v>0.5270270292083038</v>
      </c>
      <c r="AH317">
        <f t="shared" si="38"/>
        <v>3020.5991153855493</v>
      </c>
      <c r="AI317" s="34">
        <f>VLOOKUP(A317,Input!$AC:$AD,2,FALSE)</f>
        <v>3020.6</v>
      </c>
      <c r="AJ317">
        <f t="shared" si="37"/>
        <v>0</v>
      </c>
    </row>
    <row r="318" spans="1:36" x14ac:dyDescent="0.25">
      <c r="A318" s="1">
        <f t="shared" si="33"/>
        <v>39897</v>
      </c>
      <c r="B318">
        <f>ROUND(VLOOKUP(A318,Input!$A:$B,2,FALSE),2)</f>
        <v>1318.61</v>
      </c>
      <c r="C318">
        <f>VLOOKUP(A318,Input!$E:$F,2,FALSE)</f>
        <v>3.3851</v>
      </c>
      <c r="D318" s="4">
        <f>_xlfn.IFNA(ROUND(VLOOKUP(A318,Input!$G:$H,2,FALSE),6)/100,D317)</f>
        <v>1.2275000000000001E-2</v>
      </c>
      <c r="F318">
        <f>VLOOKUP(A318,Input!$I:$J,2,FALSE)</f>
        <v>808.25</v>
      </c>
      <c r="G318">
        <f>VLOOKUP(A318,Input!$K:$L,2,FALSE)</f>
        <v>805</v>
      </c>
      <c r="H318">
        <f>VLOOKUP(A318,Input!$M:$N,2,FALSE)</f>
        <v>-3.25</v>
      </c>
      <c r="I318" s="2">
        <f>VLOOKUP(A318,Input!$O:$Q,3,FALSE)</f>
        <v>39983</v>
      </c>
      <c r="J318" s="2">
        <f>VLOOKUP(A318,Input!S:U,3,FALSE)</f>
        <v>40074</v>
      </c>
      <c r="K318">
        <f t="shared" si="36"/>
        <v>9.5861499753719295E-3</v>
      </c>
      <c r="Q318">
        <f t="shared" si="34"/>
        <v>-2831.6963313371907</v>
      </c>
      <c r="AE318">
        <v>1E-3</v>
      </c>
      <c r="AF318">
        <f t="shared" si="32"/>
        <v>1.0775E-2</v>
      </c>
      <c r="AG318">
        <f t="shared" si="35"/>
        <v>9.2198164586876213E-2</v>
      </c>
      <c r="AH318">
        <f t="shared" si="38"/>
        <v>3000.8071808574755</v>
      </c>
      <c r="AI318" s="34">
        <f>VLOOKUP(A318,Input!$AC:$AD,2,FALSE)</f>
        <v>3000.81</v>
      </c>
      <c r="AJ318">
        <f t="shared" si="37"/>
        <v>0</v>
      </c>
    </row>
    <row r="319" spans="1:36" x14ac:dyDescent="0.25">
      <c r="A319" s="1">
        <f t="shared" si="33"/>
        <v>39898</v>
      </c>
      <c r="B319">
        <f>ROUND(VLOOKUP(A319,Input!$A:$B,2,FALSE),2)</f>
        <v>1349.37</v>
      </c>
      <c r="C319">
        <f>VLOOKUP(A319,Input!$E:$F,2,FALSE)</f>
        <v>3.3071000000000002</v>
      </c>
      <c r="D319" s="4">
        <f>_xlfn.IFNA(ROUND(VLOOKUP(A319,Input!$G:$H,2,FALSE),6)/100,D318)</f>
        <v>1.2318800000000001E-2</v>
      </c>
      <c r="F319">
        <f>VLOOKUP(A319,Input!$I:$J,2,FALSE)</f>
        <v>827.25</v>
      </c>
      <c r="G319">
        <f>VLOOKUP(A319,Input!$K:$L,2,FALSE)</f>
        <v>824</v>
      </c>
      <c r="H319">
        <f>VLOOKUP(A319,Input!$M:$N,2,FALSE)</f>
        <v>-3.2</v>
      </c>
      <c r="I319" s="2">
        <f>VLOOKUP(A319,Input!$O:$Q,3,FALSE)</f>
        <v>39983</v>
      </c>
      <c r="J319" s="2">
        <f>VLOOKUP(A319,Input!S:U,3,FALSE)</f>
        <v>40074</v>
      </c>
      <c r="K319">
        <f t="shared" si="36"/>
        <v>2.3059665391587752E-2</v>
      </c>
      <c r="Q319">
        <f t="shared" si="34"/>
        <v>-4452.2517772813117</v>
      </c>
      <c r="AE319">
        <v>1E-3</v>
      </c>
      <c r="AF319">
        <f t="shared" si="32"/>
        <v>1.08188E-2</v>
      </c>
      <c r="AG319">
        <f t="shared" si="35"/>
        <v>0.22614551180963655</v>
      </c>
      <c r="AH319">
        <f t="shared" si="38"/>
        <v>2934.5271894000048</v>
      </c>
      <c r="AI319" s="34">
        <f>VLOOKUP(A319,Input!$AC:$AD,2,FALSE)</f>
        <v>2934.53</v>
      </c>
      <c r="AJ319">
        <f t="shared" si="37"/>
        <v>0</v>
      </c>
    </row>
    <row r="320" spans="1:36" x14ac:dyDescent="0.25">
      <c r="A320" s="1">
        <f t="shared" si="33"/>
        <v>39899</v>
      </c>
      <c r="B320">
        <f>ROUND(VLOOKUP(A320,Input!$A:$B,2,FALSE),2)</f>
        <v>1322.19</v>
      </c>
      <c r="C320">
        <f>VLOOKUP(A320,Input!$E:$F,2,FALSE)</f>
        <v>3.3603000000000001</v>
      </c>
      <c r="D320" s="4">
        <f>_xlfn.IFNA(ROUND(VLOOKUP(A320,Input!$G:$H,2,FALSE),6)/100,D319)</f>
        <v>1.2199999999999999E-2</v>
      </c>
      <c r="F320">
        <f>VLOOKUP(A320,Input!$I:$J,2,FALSE)</f>
        <v>816</v>
      </c>
      <c r="G320">
        <f>VLOOKUP(A320,Input!$K:$L,2,FALSE)</f>
        <v>812.75</v>
      </c>
      <c r="H320">
        <f>VLOOKUP(A320,Input!$M:$N,2,FALSE)</f>
        <v>-3.35</v>
      </c>
      <c r="I320" s="2">
        <f>VLOOKUP(A320,Input!$O:$Q,3,FALSE)</f>
        <v>39983</v>
      </c>
      <c r="J320" s="2">
        <f>VLOOKUP(A320,Input!S:U,3,FALSE)</f>
        <v>40074</v>
      </c>
      <c r="K320">
        <f t="shared" si="36"/>
        <v>-2.0348364124476024E-2</v>
      </c>
      <c r="Q320">
        <f t="shared" si="34"/>
        <v>400.26149889661139</v>
      </c>
      <c r="AE320">
        <v>1E-3</v>
      </c>
      <c r="AF320">
        <f t="shared" si="32"/>
        <v>1.1699999999999999E-2</v>
      </c>
      <c r="AG320">
        <f t="shared" si="35"/>
        <v>0.81876649143038782</v>
      </c>
      <c r="AH320">
        <f t="shared" si="38"/>
        <v>3023.3917535338451</v>
      </c>
      <c r="AI320" s="34">
        <f>VLOOKUP(A320,Input!$AC:$AD,2,FALSE)</f>
        <v>3023.39</v>
      </c>
      <c r="AJ320">
        <f t="shared" si="37"/>
        <v>0</v>
      </c>
    </row>
    <row r="321" spans="1:36" x14ac:dyDescent="0.25">
      <c r="A321" s="1">
        <f t="shared" si="33"/>
        <v>39902</v>
      </c>
      <c r="B321">
        <f>ROUND(VLOOKUP(A321,Input!$A:$B,2,FALSE),2)</f>
        <v>1276.23</v>
      </c>
      <c r="C321">
        <f>VLOOKUP(A321,Input!$E:$F,2,FALSE)</f>
        <v>3.6358999999999999</v>
      </c>
      <c r="D321" s="4">
        <f>_xlfn.IFNA(ROUND(VLOOKUP(A321,Input!$G:$H,2,FALSE),6)/100,D320)</f>
        <v>1.2075000000000001E-2</v>
      </c>
      <c r="F321">
        <f>VLOOKUP(A321,Input!$I:$J,2,FALSE)</f>
        <v>784.25</v>
      </c>
      <c r="G321">
        <f>VLOOKUP(A321,Input!$K:$L,2,FALSE)</f>
        <v>781</v>
      </c>
      <c r="H321">
        <f>VLOOKUP(A321,Input!$M:$N,2,FALSE)</f>
        <v>-3.4</v>
      </c>
      <c r="I321" s="2">
        <f>VLOOKUP(A321,Input!$O:$Q,3,FALSE)</f>
        <v>39983</v>
      </c>
      <c r="J321" s="2">
        <f>VLOOKUP(A321,Input!S:U,3,FALSE)</f>
        <v>40074</v>
      </c>
      <c r="K321">
        <f t="shared" si="36"/>
        <v>-3.5379033273341479E-2</v>
      </c>
      <c r="Q321">
        <f t="shared" si="34"/>
        <v>4440.0244750998463</v>
      </c>
      <c r="AE321">
        <v>1E-3</v>
      </c>
      <c r="AF321">
        <f t="shared" si="32"/>
        <v>1.1575000000000002E-2</v>
      </c>
      <c r="AG321">
        <f t="shared" si="35"/>
        <v>0.84976075022775432</v>
      </c>
      <c r="AH321">
        <f t="shared" si="38"/>
        <v>3008.6269450263335</v>
      </c>
      <c r="AI321" s="34">
        <f>VLOOKUP(A321,Input!$AC:$AD,2,FALSE)</f>
        <v>3008.63</v>
      </c>
      <c r="AJ321">
        <f t="shared" si="37"/>
        <v>0</v>
      </c>
    </row>
    <row r="322" spans="1:36" x14ac:dyDescent="0.25">
      <c r="A322" s="1">
        <f t="shared" si="33"/>
        <v>39903</v>
      </c>
      <c r="B322">
        <f>ROUND(VLOOKUP(A322,Input!$A:$B,2,FALSE),2)</f>
        <v>1292.98</v>
      </c>
      <c r="C322">
        <f>VLOOKUP(A322,Input!$E:$F,2,FALSE)</f>
        <v>3.5888</v>
      </c>
      <c r="D322" s="4">
        <f>_xlfn.IFNA(ROUND(VLOOKUP(A322,Input!$G:$H,2,FALSE),6)/100,D321)</f>
        <v>1.19188E-2</v>
      </c>
      <c r="F322">
        <f>VLOOKUP(A322,Input!$I:$J,2,FALSE)</f>
        <v>794.75</v>
      </c>
      <c r="G322">
        <f>VLOOKUP(A322,Input!$K:$L,2,FALSE)</f>
        <v>791.25</v>
      </c>
      <c r="H322">
        <f>VLOOKUP(A322,Input!$M:$N,2,FALSE)</f>
        <v>-3.5</v>
      </c>
      <c r="I322" s="2">
        <f>VLOOKUP(A322,Input!$O:$Q,3,FALSE)</f>
        <v>39983</v>
      </c>
      <c r="J322" s="2">
        <f>VLOOKUP(A322,Input!S:U,3,FALSE)</f>
        <v>40074</v>
      </c>
      <c r="K322">
        <f t="shared" si="36"/>
        <v>1.3039212302915668E-2</v>
      </c>
      <c r="Q322">
        <f t="shared" si="34"/>
        <v>2154.6977902338126</v>
      </c>
      <c r="AE322">
        <v>1E-3</v>
      </c>
      <c r="AF322">
        <f t="shared" si="32"/>
        <v>1.14188E-2</v>
      </c>
      <c r="AG322">
        <f t="shared" si="35"/>
        <v>0.61147916054822304</v>
      </c>
      <c r="AH322">
        <f t="shared" si="38"/>
        <v>3066.2920373356342</v>
      </c>
      <c r="AI322" s="34">
        <f>VLOOKUP(A322,Input!$AC:$AD,2,FALSE)</f>
        <v>3066.29</v>
      </c>
      <c r="AJ322">
        <f t="shared" si="37"/>
        <v>0</v>
      </c>
    </row>
    <row r="323" spans="1:36" x14ac:dyDescent="0.25">
      <c r="A323" s="1">
        <f t="shared" si="33"/>
        <v>39904</v>
      </c>
      <c r="B323">
        <f>ROUND(VLOOKUP(A323,Input!$A:$B,2,FALSE),2)</f>
        <v>1314.63</v>
      </c>
      <c r="C323">
        <f>VLOOKUP(A323,Input!$E:$F,2,FALSE)</f>
        <v>3.5301</v>
      </c>
      <c r="D323" s="4">
        <f>_xlfn.IFNA(ROUND(VLOOKUP(A323,Input!$G:$H,2,FALSE),6)/100,D322)</f>
        <v>1.1768799999999999E-2</v>
      </c>
      <c r="F323">
        <f>VLOOKUP(A323,Input!$I:$J,2,FALSE)</f>
        <v>809.25</v>
      </c>
      <c r="G323">
        <f>VLOOKUP(A323,Input!$K:$L,2,FALSE)</f>
        <v>805.5</v>
      </c>
      <c r="H323">
        <f>VLOOKUP(A323,Input!$M:$N,2,FALSE)</f>
        <v>-3.55</v>
      </c>
      <c r="I323" s="2">
        <f>VLOOKUP(A323,Input!$O:$Q,3,FALSE)</f>
        <v>39983</v>
      </c>
      <c r="J323" s="2">
        <f>VLOOKUP(A323,Input!S:U,3,FALSE)</f>
        <v>40074</v>
      </c>
      <c r="K323">
        <f t="shared" si="36"/>
        <v>1.6605625450809462E-2</v>
      </c>
      <c r="Q323">
        <f t="shared" si="34"/>
        <v>-442.57964034810902</v>
      </c>
      <c r="AE323">
        <v>1E-3</v>
      </c>
      <c r="AF323">
        <f t="shared" si="32"/>
        <v>1.0268799999999998E-2</v>
      </c>
      <c r="AG323">
        <f t="shared" si="35"/>
        <v>0.59501587215295293</v>
      </c>
      <c r="AH323">
        <f t="shared" si="38"/>
        <v>3101.7738153228865</v>
      </c>
      <c r="AI323" s="34">
        <f>VLOOKUP(A323,Input!$AC:$AD,2,FALSE)</f>
        <v>3101.77</v>
      </c>
      <c r="AJ323">
        <f t="shared" si="37"/>
        <v>0</v>
      </c>
    </row>
    <row r="324" spans="1:36" x14ac:dyDescent="0.25">
      <c r="A324" s="1">
        <f t="shared" si="33"/>
        <v>39905</v>
      </c>
      <c r="B324">
        <f>ROUND(VLOOKUP(A324,Input!$A:$B,2,FALSE),2)</f>
        <v>1352.47</v>
      </c>
      <c r="C324">
        <f>VLOOKUP(A324,Input!$E:$F,2,FALSE)</f>
        <v>3.4146999999999998</v>
      </c>
      <c r="D324" s="4">
        <f>_xlfn.IFNA(ROUND(VLOOKUP(A324,Input!$G:$H,2,FALSE),6)/100,D323)</f>
        <v>1.16594E-2</v>
      </c>
      <c r="F324">
        <f>VLOOKUP(A324,Input!$I:$J,2,FALSE)</f>
        <v>835.5</v>
      </c>
      <c r="G324">
        <f>VLOOKUP(A324,Input!$K:$L,2,FALSE)</f>
        <v>832</v>
      </c>
      <c r="H324">
        <f>VLOOKUP(A324,Input!$M:$N,2,FALSE)</f>
        <v>-3.55</v>
      </c>
      <c r="I324" s="2">
        <f>VLOOKUP(A324,Input!$O:$Q,3,FALSE)</f>
        <v>39983</v>
      </c>
      <c r="J324" s="2">
        <f>VLOOKUP(A324,Input!S:U,3,FALSE)</f>
        <v>40074</v>
      </c>
      <c r="K324">
        <f t="shared" si="36"/>
        <v>2.8377293129666775E-2</v>
      </c>
      <c r="Q324">
        <f t="shared" si="34"/>
        <v>-4777.5207731706096</v>
      </c>
      <c r="AE324">
        <v>1E-3</v>
      </c>
      <c r="AF324">
        <f t="shared" si="32"/>
        <v>1.0159399999999999E-2</v>
      </c>
      <c r="AG324">
        <f t="shared" si="35"/>
        <v>0.85181606659495157</v>
      </c>
      <c r="AH324">
        <f t="shared" si="38"/>
        <v>3088.1790759024211</v>
      </c>
      <c r="AI324" s="34">
        <f>VLOOKUP(A324,Input!$AC:$AD,2,FALSE)</f>
        <v>3088.18</v>
      </c>
      <c r="AJ324">
        <f t="shared" si="37"/>
        <v>0</v>
      </c>
    </row>
    <row r="325" spans="1:36" x14ac:dyDescent="0.25">
      <c r="A325" s="1">
        <f t="shared" si="33"/>
        <v>39906</v>
      </c>
      <c r="B325">
        <f>ROUND(VLOOKUP(A325,Input!$A:$B,2,FALSE),2)</f>
        <v>1365.66</v>
      </c>
      <c r="C325">
        <f>VLOOKUP(A325,Input!$E:$F,2,FALSE)</f>
        <v>3.3826000000000001</v>
      </c>
      <c r="D325" s="4">
        <f>_xlfn.IFNA(ROUND(VLOOKUP(A325,Input!$G:$H,2,FALSE),6)/100,D324)</f>
        <v>1.1609400000000001E-2</v>
      </c>
      <c r="F325">
        <f>VLOOKUP(A325,Input!$I:$J,2,FALSE)</f>
        <v>840.5</v>
      </c>
      <c r="G325">
        <f>VLOOKUP(A325,Input!$K:$L,2,FALSE)</f>
        <v>837.25</v>
      </c>
      <c r="H325">
        <f>VLOOKUP(A325,Input!$M:$N,2,FALSE)</f>
        <v>-3.4</v>
      </c>
      <c r="I325" s="2">
        <f>VLOOKUP(A325,Input!$O:$Q,3,FALSE)</f>
        <v>39983</v>
      </c>
      <c r="J325" s="2">
        <f>VLOOKUP(A325,Input!S:U,3,FALSE)</f>
        <v>40074</v>
      </c>
      <c r="K325">
        <f t="shared" si="36"/>
        <v>9.7052779175427588E-3</v>
      </c>
      <c r="Q325">
        <f t="shared" si="34"/>
        <v>-5256.1874610349123</v>
      </c>
      <c r="AE325">
        <v>1E-3</v>
      </c>
      <c r="AF325">
        <f t="shared" si="32"/>
        <v>1.0109400000000001E-2</v>
      </c>
      <c r="AG325">
        <f t="shared" si="35"/>
        <v>-4.8409532755476034E-2</v>
      </c>
      <c r="AH325">
        <f t="shared" si="38"/>
        <v>3041.6355098764816</v>
      </c>
      <c r="AI325" s="34">
        <f>VLOOKUP(A325,Input!$AC:$AD,2,FALSE)</f>
        <v>3041.64</v>
      </c>
      <c r="AJ325">
        <f t="shared" si="37"/>
        <v>0</v>
      </c>
    </row>
    <row r="326" spans="1:36" x14ac:dyDescent="0.25">
      <c r="A326" s="1">
        <f t="shared" si="33"/>
        <v>39909</v>
      </c>
      <c r="B326">
        <f>ROUND(VLOOKUP(A326,Input!$A:$B,2,FALSE),2)</f>
        <v>1354.36</v>
      </c>
      <c r="C326">
        <f>VLOOKUP(A326,Input!$E:$F,2,FALSE)</f>
        <v>3.4154</v>
      </c>
      <c r="D326" s="4">
        <f>_xlfn.IFNA(ROUND(VLOOKUP(A326,Input!$G:$H,2,FALSE),6)/100,D325)</f>
        <v>1.1568799999999999E-2</v>
      </c>
      <c r="F326">
        <f>VLOOKUP(A326,Input!$I:$J,2,FALSE)</f>
        <v>830.5</v>
      </c>
      <c r="G326">
        <f>VLOOKUP(A326,Input!$K:$L,2,FALSE)</f>
        <v>827</v>
      </c>
      <c r="H326">
        <f>VLOOKUP(A326,Input!$M:$N,2,FALSE)</f>
        <v>-3.45</v>
      </c>
      <c r="I326" s="2">
        <f>VLOOKUP(A326,Input!$O:$Q,3,FALSE)</f>
        <v>39983</v>
      </c>
      <c r="J326" s="2">
        <f>VLOOKUP(A326,Input!S:U,3,FALSE)</f>
        <v>40074</v>
      </c>
      <c r="K326">
        <f t="shared" si="36"/>
        <v>-8.3088102360525089E-3</v>
      </c>
      <c r="Q326">
        <f t="shared" si="34"/>
        <v>-2106.0528975607158</v>
      </c>
      <c r="AE326">
        <v>1E-3</v>
      </c>
      <c r="AF326">
        <f t="shared" si="32"/>
        <v>1.0068799999999999E-2</v>
      </c>
      <c r="AG326">
        <f t="shared" si="35"/>
        <v>0.17852105370049876</v>
      </c>
      <c r="AH326">
        <f t="shared" si="38"/>
        <v>3084.9532106435704</v>
      </c>
      <c r="AI326" s="34">
        <f>VLOOKUP(A326,Input!$AC:$AD,2,FALSE)</f>
        <v>3084.95</v>
      </c>
      <c r="AJ326">
        <f t="shared" si="37"/>
        <v>0</v>
      </c>
    </row>
    <row r="327" spans="1:36" x14ac:dyDescent="0.25">
      <c r="A327" s="1">
        <f t="shared" si="33"/>
        <v>39910</v>
      </c>
      <c r="B327">
        <f>ROUND(VLOOKUP(A327,Input!$A:$B,2,FALSE),2)</f>
        <v>1322.91</v>
      </c>
      <c r="C327">
        <f>VLOOKUP(A327,Input!$E:$F,2,FALSE)</f>
        <v>3.4992999999999999</v>
      </c>
      <c r="D327" s="4">
        <f>_xlfn.IFNA(ROUND(VLOOKUP(A327,Input!$G:$H,2,FALSE),6)/100,D326)</f>
        <v>1.14938E-2</v>
      </c>
      <c r="F327">
        <f>VLOOKUP(A327,Input!$I:$J,2,FALSE)</f>
        <v>814</v>
      </c>
      <c r="G327">
        <f>VLOOKUP(A327,Input!$K:$L,2,FALSE)</f>
        <v>810.5</v>
      </c>
      <c r="H327">
        <f>VLOOKUP(A327,Input!$M:$N,2,FALSE)</f>
        <v>-3.55</v>
      </c>
      <c r="I327" s="2">
        <f>VLOOKUP(A327,Input!$O:$Q,3,FALSE)</f>
        <v>39983</v>
      </c>
      <c r="J327" s="2">
        <f>VLOOKUP(A327,Input!S:U,3,FALSE)</f>
        <v>40074</v>
      </c>
      <c r="K327">
        <f t="shared" si="36"/>
        <v>-2.3495162419979995E-2</v>
      </c>
      <c r="Q327">
        <f t="shared" si="34"/>
        <v>2193.9950131789001</v>
      </c>
      <c r="AE327">
        <v>1E-3</v>
      </c>
      <c r="AF327">
        <f t="shared" si="32"/>
        <v>1.0993800000000001E-2</v>
      </c>
      <c r="AG327">
        <f t="shared" si="35"/>
        <v>0.79132456539084728</v>
      </c>
      <c r="AH327">
        <f t="shared" si="38"/>
        <v>3133.0639617899978</v>
      </c>
      <c r="AI327" s="34">
        <f>VLOOKUP(A327,Input!$AC:$AD,2,FALSE)</f>
        <v>3133.06</v>
      </c>
      <c r="AJ327">
        <f t="shared" si="37"/>
        <v>0</v>
      </c>
    </row>
    <row r="328" spans="1:36" x14ac:dyDescent="0.25">
      <c r="A328" s="1">
        <f t="shared" si="33"/>
        <v>39911</v>
      </c>
      <c r="B328">
        <f>ROUND(VLOOKUP(A328,Input!$A:$B,2,FALSE),2)</f>
        <v>1338.53</v>
      </c>
      <c r="C328">
        <f>VLOOKUP(A328,Input!$E:$F,2,FALSE)</f>
        <v>3.4554999999999998</v>
      </c>
      <c r="D328" s="4">
        <f>_xlfn.IFNA(ROUND(VLOOKUP(A328,Input!$G:$H,2,FALSE),6)/100,D327)</f>
        <v>1.13875E-2</v>
      </c>
      <c r="F328">
        <f>VLOOKUP(A328,Input!$I:$J,2,FALSE)</f>
        <v>822.5</v>
      </c>
      <c r="G328">
        <f>VLOOKUP(A328,Input!$K:$L,2,FALSE)</f>
        <v>819</v>
      </c>
      <c r="H328">
        <f>VLOOKUP(A328,Input!$M:$N,2,FALSE)</f>
        <v>-3.6</v>
      </c>
      <c r="I328" s="2">
        <f>VLOOKUP(A328,Input!$O:$Q,3,FALSE)</f>
        <v>39983</v>
      </c>
      <c r="J328" s="2">
        <f>VLOOKUP(A328,Input!S:U,3,FALSE)</f>
        <v>40074</v>
      </c>
      <c r="K328">
        <f t="shared" si="36"/>
        <v>1.1738141268168023E-2</v>
      </c>
      <c r="Q328">
        <f t="shared" si="34"/>
        <v>953.86961769783261</v>
      </c>
      <c r="AE328">
        <v>1E-3</v>
      </c>
      <c r="AF328">
        <f t="shared" si="32"/>
        <v>1.0887500000000001E-2</v>
      </c>
      <c r="AG328">
        <f t="shared" si="35"/>
        <v>0.3202070631820233</v>
      </c>
      <c r="AH328">
        <f t="shared" si="38"/>
        <v>3158.6449581452252</v>
      </c>
      <c r="AI328" s="34">
        <f>VLOOKUP(A328,Input!$AC:$AD,2,FALSE)</f>
        <v>3158.64</v>
      </c>
      <c r="AJ328">
        <f t="shared" si="37"/>
        <v>0</v>
      </c>
    </row>
    <row r="329" spans="1:36" x14ac:dyDescent="0.25">
      <c r="A329" s="1">
        <f t="shared" si="33"/>
        <v>39912</v>
      </c>
      <c r="B329">
        <f>ROUND(VLOOKUP(A329,Input!$A:$B,2,FALSE),2)</f>
        <v>1389.49</v>
      </c>
      <c r="C329">
        <f>VLOOKUP(A329,Input!$E:$F,2,FALSE)</f>
        <v>3.3311999999999999</v>
      </c>
      <c r="D329" s="4">
        <f>_xlfn.IFNA(ROUND(VLOOKUP(A329,Input!$G:$H,2,FALSE),6)/100,D328)</f>
        <v>1.1312500000000001E-2</v>
      </c>
      <c r="F329">
        <f>VLOOKUP(A329,Input!$I:$J,2,FALSE)</f>
        <v>852.5</v>
      </c>
      <c r="G329">
        <f>VLOOKUP(A329,Input!$K:$L,2,FALSE)</f>
        <v>849</v>
      </c>
      <c r="H329">
        <f>VLOOKUP(A329,Input!$M:$N,2,FALSE)</f>
        <v>-3.55</v>
      </c>
      <c r="I329" s="2">
        <f>VLOOKUP(A329,Input!$O:$Q,3,FALSE)</f>
        <v>39983</v>
      </c>
      <c r="J329" s="2">
        <f>VLOOKUP(A329,Input!S:U,3,FALSE)</f>
        <v>40074</v>
      </c>
      <c r="K329">
        <f t="shared" si="36"/>
        <v>3.7364776464984116E-2</v>
      </c>
      <c r="Q329">
        <f t="shared" si="34"/>
        <v>-4086.4777917982842</v>
      </c>
      <c r="AE329">
        <v>1E-3</v>
      </c>
      <c r="AF329">
        <f t="shared" ref="AF329:AF392" si="39">IF(Q329&gt;=0,D329-AE329+($AE$2/2),D329-AE329-($AE$2/2))</f>
        <v>9.8125000000000018E-3</v>
      </c>
      <c r="AG329">
        <f t="shared" si="35"/>
        <v>1.044180485276385</v>
      </c>
      <c r="AH329">
        <f t="shared" si="38"/>
        <v>3193.91117719657</v>
      </c>
      <c r="AI329" s="34">
        <f>VLOOKUP(A329,Input!$AC:$AD,2,FALSE)</f>
        <v>3193.91</v>
      </c>
      <c r="AJ329">
        <f t="shared" si="37"/>
        <v>0</v>
      </c>
    </row>
    <row r="330" spans="1:36" x14ac:dyDescent="0.25">
      <c r="A330" s="1">
        <f t="shared" ref="A330:A393" si="40">WORKDAY(A329,1,Holi)</f>
        <v>39916</v>
      </c>
      <c r="B330">
        <f>ROUND(VLOOKUP(A330,Input!$A:$B,2,FALSE),2)</f>
        <v>1393.13</v>
      </c>
      <c r="C330">
        <f>VLOOKUP(A330,Input!$E:$F,2,FALSE)</f>
        <v>3.3235000000000001</v>
      </c>
      <c r="D330" s="4">
        <f>_xlfn.IFNA(ROUND(VLOOKUP(A330,Input!$G:$H,2,FALSE),6)/100,D329)</f>
        <v>1.1312500000000001E-2</v>
      </c>
      <c r="F330">
        <f>VLOOKUP(A330,Input!$I:$J,2,FALSE)</f>
        <v>854</v>
      </c>
      <c r="G330">
        <f>VLOOKUP(A330,Input!$K:$L,2,FALSE)</f>
        <v>850.5</v>
      </c>
      <c r="H330">
        <f>VLOOKUP(A330,Input!$M:$N,2,FALSE)</f>
        <v>-3.5</v>
      </c>
      <c r="I330" s="2">
        <f>VLOOKUP(A330,Input!$O:$Q,3,FALSE)</f>
        <v>39983</v>
      </c>
      <c r="J330" s="2">
        <f>VLOOKUP(A330,Input!S:U,3,FALSE)</f>
        <v>40074</v>
      </c>
      <c r="K330">
        <f t="shared" si="36"/>
        <v>2.6162408638120745E-3</v>
      </c>
      <c r="Q330">
        <f t="shared" ref="Q330:Q393" si="41">2*AH329*MIN(1,MAX(-1,-$AH$2*0.2*SUM(LN((B330^4)/(B329*B328*B327*B326)))))</f>
        <v>-3913.8319463216817</v>
      </c>
      <c r="AE330">
        <v>1E-3</v>
      </c>
      <c r="AF330">
        <f t="shared" si="39"/>
        <v>9.8125000000000018E-3</v>
      </c>
      <c r="AG330">
        <f t="shared" ref="AG330:AG393" si="42">(Q329*AF329*(A330-A329)/360)+(ABS(Q330-(Q329*B330/B329))*$AE$1)</f>
        <v>-0.40886938192612376</v>
      </c>
      <c r="AH330">
        <f t="shared" si="38"/>
        <v>3183.6136615991095</v>
      </c>
      <c r="AI330" s="34">
        <f>VLOOKUP(A330,Input!$AC:$AD,2,FALSE)</f>
        <v>3183.61</v>
      </c>
      <c r="AJ330">
        <f t="shared" si="37"/>
        <v>0</v>
      </c>
    </row>
    <row r="331" spans="1:36" x14ac:dyDescent="0.25">
      <c r="A331" s="1">
        <f t="shared" si="40"/>
        <v>39917</v>
      </c>
      <c r="B331">
        <f>ROUND(VLOOKUP(A331,Input!$A:$B,2,FALSE),2)</f>
        <v>1365.2</v>
      </c>
      <c r="C331">
        <f>VLOOKUP(A331,Input!$E:$F,2,FALSE)</f>
        <v>3.3917000000000002</v>
      </c>
      <c r="D331" s="4">
        <f>_xlfn.IFNA(ROUND(VLOOKUP(A331,Input!$G:$H,2,FALSE),6)/100,D330)</f>
        <v>1.1218799999999999E-2</v>
      </c>
      <c r="F331">
        <f>VLOOKUP(A331,Input!$I:$J,2,FALSE)</f>
        <v>840.25</v>
      </c>
      <c r="G331">
        <f>VLOOKUP(A331,Input!$K:$L,2,FALSE)</f>
        <v>836.75</v>
      </c>
      <c r="H331">
        <f>VLOOKUP(A331,Input!$M:$N,2,FALSE)</f>
        <v>-3.6</v>
      </c>
      <c r="I331" s="2">
        <f>VLOOKUP(A331,Input!$O:$Q,3,FALSE)</f>
        <v>39983</v>
      </c>
      <c r="J331" s="2">
        <f>VLOOKUP(A331,Input!S:U,3,FALSE)</f>
        <v>40074</v>
      </c>
      <c r="K331">
        <f t="shared" si="36"/>
        <v>-2.0252076154527916E-2</v>
      </c>
      <c r="Q331">
        <f t="shared" si="41"/>
        <v>-423.67887719155908</v>
      </c>
      <c r="AE331">
        <v>1E-3</v>
      </c>
      <c r="AF331">
        <f t="shared" si="39"/>
        <v>9.7187999999999997E-3</v>
      </c>
      <c r="AG331">
        <f t="shared" si="42"/>
        <v>0.57565831566881198</v>
      </c>
      <c r="AH331">
        <f t="shared" si="38"/>
        <v>3261.5003328414846</v>
      </c>
      <c r="AI331" s="34">
        <f>VLOOKUP(A331,Input!$AC:$AD,2,FALSE)</f>
        <v>3261.5</v>
      </c>
      <c r="AJ331">
        <f t="shared" si="37"/>
        <v>0</v>
      </c>
    </row>
    <row r="332" spans="1:36" x14ac:dyDescent="0.25">
      <c r="A332" s="1">
        <f t="shared" si="40"/>
        <v>39918</v>
      </c>
      <c r="B332">
        <f>ROUND(VLOOKUP(A332,Input!$A:$B,2,FALSE),2)</f>
        <v>1382.36</v>
      </c>
      <c r="C332">
        <f>VLOOKUP(A332,Input!$E:$F,2,FALSE)</f>
        <v>3.3483999999999998</v>
      </c>
      <c r="D332" s="4">
        <f>_xlfn.IFNA(ROUND(VLOOKUP(A332,Input!$G:$H,2,FALSE),6)/100,D331)</f>
        <v>1.1125000000000001E-2</v>
      </c>
      <c r="F332">
        <f>VLOOKUP(A332,Input!$I:$J,2,FALSE)</f>
        <v>848.5</v>
      </c>
      <c r="G332">
        <f>VLOOKUP(A332,Input!$K:$L,2,FALSE)</f>
        <v>845</v>
      </c>
      <c r="H332">
        <f>VLOOKUP(A332,Input!$M:$N,2,FALSE)</f>
        <v>-3.7</v>
      </c>
      <c r="I332" s="2">
        <f>VLOOKUP(A332,Input!$O:$Q,3,FALSE)</f>
        <v>39983</v>
      </c>
      <c r="J332" s="2">
        <f>VLOOKUP(A332,Input!S:U,3,FALSE)</f>
        <v>40074</v>
      </c>
      <c r="K332">
        <f t="shared" si="36"/>
        <v>1.249124541342345E-2</v>
      </c>
      <c r="Q332">
        <f t="shared" si="41"/>
        <v>-1037.3531671109477</v>
      </c>
      <c r="AE332">
        <v>1E-3</v>
      </c>
      <c r="AF332">
        <f t="shared" si="39"/>
        <v>9.6250000000000016E-3</v>
      </c>
      <c r="AG332">
        <f t="shared" si="42"/>
        <v>0.11023184687194586</v>
      </c>
      <c r="AH332">
        <f t="shared" si="38"/>
        <v>3256.0642996997094</v>
      </c>
      <c r="AI332" s="34">
        <f>VLOOKUP(A332,Input!$AC:$AD,2,FALSE)</f>
        <v>3256.06</v>
      </c>
      <c r="AJ332">
        <f t="shared" si="37"/>
        <v>0</v>
      </c>
    </row>
    <row r="333" spans="1:36" x14ac:dyDescent="0.25">
      <c r="A333" s="1">
        <f t="shared" si="40"/>
        <v>39919</v>
      </c>
      <c r="B333">
        <f>ROUND(VLOOKUP(A333,Input!$A:$B,2,FALSE),2)</f>
        <v>1403.89</v>
      </c>
      <c r="C333">
        <f>VLOOKUP(A333,Input!$E:$F,2,FALSE)</f>
        <v>3.2976999999999999</v>
      </c>
      <c r="D333" s="4">
        <f>_xlfn.IFNA(ROUND(VLOOKUP(A333,Input!$G:$H,2,FALSE),6)/100,D332)</f>
        <v>1.10688E-2</v>
      </c>
      <c r="F333">
        <f>VLOOKUP(A333,Input!$I:$J,2,FALSE)</f>
        <v>861.5</v>
      </c>
      <c r="G333">
        <f>VLOOKUP(A333,Input!$K:$L,2,FALSE)</f>
        <v>857.75</v>
      </c>
      <c r="H333">
        <f>VLOOKUP(A333,Input!$M:$N,2,FALSE)</f>
        <v>-3.6</v>
      </c>
      <c r="I333" s="2">
        <f>VLOOKUP(A333,Input!$O:$Q,3,FALSE)</f>
        <v>39983</v>
      </c>
      <c r="J333" s="2">
        <f>VLOOKUP(A333,Input!S:U,3,FALSE)</f>
        <v>40074</v>
      </c>
      <c r="K333">
        <f t="shared" si="36"/>
        <v>1.5454771492101718E-2</v>
      </c>
      <c r="Q333">
        <f t="shared" si="41"/>
        <v>-1999.3833776306137</v>
      </c>
      <c r="AE333">
        <v>1E-3</v>
      </c>
      <c r="AF333">
        <f t="shared" si="39"/>
        <v>9.5687999999999988E-3</v>
      </c>
      <c r="AG333">
        <f t="shared" si="42"/>
        <v>0.16143993602272505</v>
      </c>
      <c r="AH333">
        <f t="shared" si="38"/>
        <v>3239.7419773446427</v>
      </c>
      <c r="AI333" s="34">
        <f>VLOOKUP(A333,Input!$AC:$AD,2,FALSE)</f>
        <v>3239.74</v>
      </c>
      <c r="AJ333">
        <f t="shared" si="37"/>
        <v>0</v>
      </c>
    </row>
    <row r="334" spans="1:36" x14ac:dyDescent="0.25">
      <c r="A334" s="1">
        <f t="shared" si="40"/>
        <v>39920</v>
      </c>
      <c r="B334">
        <f>ROUND(VLOOKUP(A334,Input!$A:$B,2,FALSE),2)</f>
        <v>1410.85</v>
      </c>
      <c r="C334">
        <f>VLOOKUP(A334,Input!$E:$F,2,FALSE)</f>
        <v>3.2814000000000001</v>
      </c>
      <c r="D334" s="4">
        <f>_xlfn.IFNA(ROUND(VLOOKUP(A334,Input!$G:$H,2,FALSE),6)/100,D333)</f>
        <v>1.10188E-2</v>
      </c>
      <c r="F334">
        <f>VLOOKUP(A334,Input!$I:$J,2,FALSE)</f>
        <v>866.75</v>
      </c>
      <c r="G334">
        <f>VLOOKUP(A334,Input!$K:$L,2,FALSE)</f>
        <v>863.25</v>
      </c>
      <c r="H334">
        <f>VLOOKUP(A334,Input!$M:$N,2,FALSE)</f>
        <v>-3.65</v>
      </c>
      <c r="I334" s="2">
        <f>VLOOKUP(A334,Input!$O:$Q,3,FALSE)</f>
        <v>39983</v>
      </c>
      <c r="J334" s="2">
        <f>VLOOKUP(A334,Input!S:U,3,FALSE)</f>
        <v>40074</v>
      </c>
      <c r="K334">
        <f t="shared" si="36"/>
        <v>4.9454046804108887E-3</v>
      </c>
      <c r="Q334">
        <f t="shared" si="41"/>
        <v>-2296.2107939618795</v>
      </c>
      <c r="AE334">
        <v>1E-3</v>
      </c>
      <c r="AF334">
        <f t="shared" si="39"/>
        <v>9.5188000000000009E-3</v>
      </c>
      <c r="AG334">
        <f t="shared" si="42"/>
        <v>4.2394231378653918E-3</v>
      </c>
      <c r="AH334">
        <f t="shared" si="38"/>
        <v>3229.8235108220319</v>
      </c>
      <c r="AI334" s="34">
        <f>VLOOKUP(A334,Input!$AC:$AD,2,FALSE)</f>
        <v>3229.82</v>
      </c>
      <c r="AJ334">
        <f t="shared" si="37"/>
        <v>0</v>
      </c>
    </row>
    <row r="335" spans="1:36" x14ac:dyDescent="0.25">
      <c r="A335" s="1">
        <f t="shared" si="40"/>
        <v>39923</v>
      </c>
      <c r="B335">
        <f>ROUND(VLOOKUP(A335,Input!$A:$B,2,FALSE),2)</f>
        <v>1350.52</v>
      </c>
      <c r="C335">
        <f>VLOOKUP(A335,Input!$E:$F,2,FALSE)</f>
        <v>3.4283999999999999</v>
      </c>
      <c r="D335" s="4">
        <f>_xlfn.IFNA(ROUND(VLOOKUP(A335,Input!$G:$H,2,FALSE),6)/100,D334)</f>
        <v>1.10063E-2</v>
      </c>
      <c r="F335">
        <f>VLOOKUP(A335,Input!$I:$J,2,FALSE)</f>
        <v>833</v>
      </c>
      <c r="G335">
        <f>VLOOKUP(A335,Input!$K:$L,2,FALSE)</f>
        <v>829.25</v>
      </c>
      <c r="H335">
        <f>VLOOKUP(A335,Input!$M:$N,2,FALSE)</f>
        <v>-3.7</v>
      </c>
      <c r="I335" s="2">
        <f>VLOOKUP(A335,Input!$O:$Q,3,FALSE)</f>
        <v>39983</v>
      </c>
      <c r="J335" s="2">
        <f>VLOOKUP(A335,Input!S:U,3,FALSE)</f>
        <v>40074</v>
      </c>
      <c r="K335">
        <f t="shared" si="36"/>
        <v>-4.3702656165596973E-2</v>
      </c>
      <c r="Q335">
        <f t="shared" si="41"/>
        <v>3765.1222579923706</v>
      </c>
      <c r="AE335">
        <v>1E-3</v>
      </c>
      <c r="AF335">
        <f t="shared" si="39"/>
        <v>1.05063E-2</v>
      </c>
      <c r="AG335">
        <f t="shared" si="42"/>
        <v>1.010485652875589</v>
      </c>
      <c r="AH335">
        <f t="shared" si="38"/>
        <v>3326.9988308582492</v>
      </c>
      <c r="AI335" s="34">
        <f>VLOOKUP(A335,Input!$AC:$AD,2,FALSE)</f>
        <v>3327</v>
      </c>
      <c r="AJ335">
        <f t="shared" si="37"/>
        <v>0</v>
      </c>
    </row>
    <row r="336" spans="1:36" x14ac:dyDescent="0.25">
      <c r="A336" s="1">
        <f t="shared" si="40"/>
        <v>39924</v>
      </c>
      <c r="B336">
        <f>ROUND(VLOOKUP(A336,Input!$A:$B,2,FALSE),2)</f>
        <v>1379.22</v>
      </c>
      <c r="C336">
        <f>VLOOKUP(A336,Input!$E:$F,2,FALSE)</f>
        <v>3.3571</v>
      </c>
      <c r="D336" s="4">
        <f>_xlfn.IFNA(ROUND(VLOOKUP(A336,Input!$G:$H,2,FALSE),6)/100,D335)</f>
        <v>1.1000000000000001E-2</v>
      </c>
      <c r="F336">
        <f>VLOOKUP(A336,Input!$I:$J,2,FALSE)</f>
        <v>847.75</v>
      </c>
      <c r="G336">
        <f>VLOOKUP(A336,Input!$K:$L,2,FALSE)</f>
        <v>844</v>
      </c>
      <c r="H336">
        <f>VLOOKUP(A336,Input!$M:$N,2,FALSE)</f>
        <v>-3.6</v>
      </c>
      <c r="I336" s="2">
        <f>VLOOKUP(A336,Input!$O:$Q,3,FALSE)</f>
        <v>39983</v>
      </c>
      <c r="J336" s="2">
        <f>VLOOKUP(A336,Input!S:U,3,FALSE)</f>
        <v>40074</v>
      </c>
      <c r="K336">
        <f t="shared" si="36"/>
        <v>2.1028418511489698E-2</v>
      </c>
      <c r="Q336">
        <f t="shared" si="41"/>
        <v>720.25244829828046</v>
      </c>
      <c r="AE336">
        <v>1E-3</v>
      </c>
      <c r="AF336">
        <f t="shared" si="39"/>
        <v>1.0500000000000002E-2</v>
      </c>
      <c r="AG336">
        <f t="shared" si="42"/>
        <v>0.73485849552553273</v>
      </c>
      <c r="AH336">
        <f t="shared" si="38"/>
        <v>3406.2780319499188</v>
      </c>
      <c r="AI336" s="34">
        <f>VLOOKUP(A336,Input!$AC:$AD,2,FALSE)</f>
        <v>3406.28</v>
      </c>
      <c r="AJ336">
        <f t="shared" si="37"/>
        <v>0</v>
      </c>
    </row>
    <row r="337" spans="1:36" x14ac:dyDescent="0.25">
      <c r="A337" s="1">
        <f t="shared" si="40"/>
        <v>39925</v>
      </c>
      <c r="B337">
        <f>ROUND(VLOOKUP(A337,Input!$A:$B,2,FALSE),2)</f>
        <v>1368.92</v>
      </c>
      <c r="C337">
        <f>VLOOKUP(A337,Input!$E:$F,2,FALSE)</f>
        <v>3.3849</v>
      </c>
      <c r="D337" s="4">
        <f>_xlfn.IFNA(ROUND(VLOOKUP(A337,Input!$G:$H,2,FALSE),6)/100,D336)</f>
        <v>1.09938E-2</v>
      </c>
      <c r="F337">
        <f>VLOOKUP(A337,Input!$I:$J,2,FALSE)</f>
        <v>837</v>
      </c>
      <c r="G337">
        <f>VLOOKUP(A337,Input!$K:$L,2,FALSE)</f>
        <v>833.25</v>
      </c>
      <c r="H337">
        <f>VLOOKUP(A337,Input!$M:$N,2,FALSE)</f>
        <v>-3.6</v>
      </c>
      <c r="I337" s="2">
        <f>VLOOKUP(A337,Input!$O:$Q,3,FALSE)</f>
        <v>39983</v>
      </c>
      <c r="J337" s="2">
        <f>VLOOKUP(A337,Input!S:U,3,FALSE)</f>
        <v>40074</v>
      </c>
      <c r="K337">
        <f t="shared" si="36"/>
        <v>-7.4960141986225009E-3</v>
      </c>
      <c r="Q337">
        <f t="shared" si="41"/>
        <v>1681.294858482825</v>
      </c>
      <c r="AE337">
        <v>1E-3</v>
      </c>
      <c r="AF337">
        <f t="shared" si="39"/>
        <v>1.0493800000000001E-2</v>
      </c>
      <c r="AG337">
        <f t="shared" si="42"/>
        <v>0.21429161260657981</v>
      </c>
      <c r="AH337">
        <f t="shared" si="38"/>
        <v>3400.6868709158716</v>
      </c>
      <c r="AI337" s="34">
        <f>VLOOKUP(A337,Input!$AC:$AD,2,FALSE)</f>
        <v>3400.69</v>
      </c>
      <c r="AJ337">
        <f t="shared" si="37"/>
        <v>0</v>
      </c>
    </row>
    <row r="338" spans="1:36" x14ac:dyDescent="0.25">
      <c r="A338" s="1">
        <f t="shared" si="40"/>
        <v>39926</v>
      </c>
      <c r="B338">
        <f>ROUND(VLOOKUP(A338,Input!$A:$B,2,FALSE),2)</f>
        <v>1382.52</v>
      </c>
      <c r="C338">
        <f>VLOOKUP(A338,Input!$E:$F,2,FALSE)</f>
        <v>3.3515999999999999</v>
      </c>
      <c r="D338" s="4">
        <f>_xlfn.IFNA(ROUND(VLOOKUP(A338,Input!$G:$H,2,FALSE),6)/100,D337)</f>
        <v>1.0918799999999999E-2</v>
      </c>
      <c r="F338">
        <f>VLOOKUP(A338,Input!$I:$J,2,FALSE)</f>
        <v>848.75</v>
      </c>
      <c r="G338">
        <f>VLOOKUP(A338,Input!$K:$L,2,FALSE)</f>
        <v>845</v>
      </c>
      <c r="H338">
        <f>VLOOKUP(A338,Input!$M:$N,2,FALSE)</f>
        <v>-3.8</v>
      </c>
      <c r="I338" s="2">
        <f>VLOOKUP(A338,Input!$O:$Q,3,FALSE)</f>
        <v>39983</v>
      </c>
      <c r="J338" s="2">
        <f>VLOOKUP(A338,Input!S:U,3,FALSE)</f>
        <v>40074</v>
      </c>
      <c r="K338">
        <f t="shared" si="36"/>
        <v>9.8858130722042706E-3</v>
      </c>
      <c r="Q338">
        <f t="shared" si="41"/>
        <v>-524.02512133329799</v>
      </c>
      <c r="AE338">
        <v>1E-3</v>
      </c>
      <c r="AF338">
        <f t="shared" si="39"/>
        <v>9.418799999999998E-3</v>
      </c>
      <c r="AG338">
        <f t="shared" si="42"/>
        <v>0.49341348582958522</v>
      </c>
      <c r="AH338">
        <f t="shared" si="38"/>
        <v>3416.8999804855976</v>
      </c>
      <c r="AI338" s="34">
        <f>VLOOKUP(A338,Input!$AC:$AD,2,FALSE)</f>
        <v>3416.9</v>
      </c>
      <c r="AJ338">
        <f t="shared" si="37"/>
        <v>0</v>
      </c>
    </row>
    <row r="339" spans="1:36" x14ac:dyDescent="0.25">
      <c r="A339" s="1">
        <f t="shared" si="40"/>
        <v>39927</v>
      </c>
      <c r="B339">
        <f>ROUND(VLOOKUP(A339,Input!$A:$B,2,FALSE),2)</f>
        <v>1405.74</v>
      </c>
      <c r="C339">
        <f>VLOOKUP(A339,Input!$E:$F,2,FALSE)</f>
        <v>3.2961999999999998</v>
      </c>
      <c r="D339" s="4">
        <f>_xlfn.IFNA(ROUND(VLOOKUP(A339,Input!$G:$H,2,FALSE),6)/100,D338)</f>
        <v>1.0725E-2</v>
      </c>
      <c r="F339">
        <f>VLOOKUP(A339,Input!$I:$J,2,FALSE)</f>
        <v>866.5</v>
      </c>
      <c r="G339">
        <f>VLOOKUP(A339,Input!$K:$L,2,FALSE)</f>
        <v>862.75</v>
      </c>
      <c r="H339">
        <f>VLOOKUP(A339,Input!$M:$N,2,FALSE)</f>
        <v>-3.85</v>
      </c>
      <c r="I339" s="2">
        <f>VLOOKUP(A339,Input!$O:$Q,3,FALSE)</f>
        <v>39983</v>
      </c>
      <c r="J339" s="2">
        <f>VLOOKUP(A339,Input!S:U,3,FALSE)</f>
        <v>40074</v>
      </c>
      <c r="K339">
        <f t="shared" si="36"/>
        <v>1.6655933668641165E-2</v>
      </c>
      <c r="Q339">
        <f t="shared" si="41"/>
        <v>-3496.0888245346018</v>
      </c>
      <c r="AE339">
        <v>1E-3</v>
      </c>
      <c r="AF339">
        <f t="shared" si="39"/>
        <v>9.2250000000000006E-3</v>
      </c>
      <c r="AG339">
        <f t="shared" si="42"/>
        <v>0.57894225262276466</v>
      </c>
      <c r="AH339">
        <f t="shared" si="38"/>
        <v>3407.5198372823143</v>
      </c>
      <c r="AI339" s="34">
        <f>VLOOKUP(A339,Input!$AC:$AD,2,FALSE)</f>
        <v>3407.52</v>
      </c>
      <c r="AJ339">
        <f t="shared" si="37"/>
        <v>0</v>
      </c>
    </row>
    <row r="340" spans="1:36" x14ac:dyDescent="0.25">
      <c r="A340" s="1">
        <f t="shared" si="40"/>
        <v>39930</v>
      </c>
      <c r="B340">
        <f>ROUND(VLOOKUP(A340,Input!$A:$B,2,FALSE),2)</f>
        <v>1391.58</v>
      </c>
      <c r="C340">
        <f>VLOOKUP(A340,Input!$E:$F,2,FALSE)</f>
        <v>3.3298999999999999</v>
      </c>
      <c r="D340" s="4">
        <f>_xlfn.IFNA(ROUND(VLOOKUP(A340,Input!$G:$H,2,FALSE),6)/100,D339)</f>
        <v>1.05375E-2</v>
      </c>
      <c r="F340">
        <f>VLOOKUP(A340,Input!$I:$J,2,FALSE)</f>
        <v>856.75</v>
      </c>
      <c r="G340">
        <f>VLOOKUP(A340,Input!$K:$L,2,FALSE)</f>
        <v>853</v>
      </c>
      <c r="H340">
        <f>VLOOKUP(A340,Input!$M:$N,2,FALSE)</f>
        <v>-3.9</v>
      </c>
      <c r="I340" s="2">
        <f>VLOOKUP(A340,Input!$O:$Q,3,FALSE)</f>
        <v>39983</v>
      </c>
      <c r="J340" s="2">
        <f>VLOOKUP(A340,Input!S:U,3,FALSE)</f>
        <v>40074</v>
      </c>
      <c r="K340">
        <f t="shared" si="36"/>
        <v>-1.0124062278055507E-2</v>
      </c>
      <c r="Q340">
        <f t="shared" si="41"/>
        <v>-741.03892187681708</v>
      </c>
      <c r="AE340">
        <v>1E-3</v>
      </c>
      <c r="AF340">
        <f t="shared" si="39"/>
        <v>9.0375000000000004E-3</v>
      </c>
      <c r="AG340">
        <f t="shared" si="42"/>
        <v>0.27520494106013621</v>
      </c>
      <c r="AH340">
        <f t="shared" si="38"/>
        <v>3442.4608504855551</v>
      </c>
      <c r="AI340" s="34">
        <f>VLOOKUP(A340,Input!$AC:$AD,2,FALSE)</f>
        <v>3442.46</v>
      </c>
      <c r="AJ340">
        <f t="shared" si="37"/>
        <v>0</v>
      </c>
    </row>
    <row r="341" spans="1:36" x14ac:dyDescent="0.25">
      <c r="A341" s="1">
        <f t="shared" si="40"/>
        <v>39931</v>
      </c>
      <c r="B341">
        <f>ROUND(VLOOKUP(A341,Input!$A:$B,2,FALSE),2)</f>
        <v>1387.82</v>
      </c>
      <c r="C341">
        <f>VLOOKUP(A341,Input!$E:$F,2,FALSE)</f>
        <v>3.3363</v>
      </c>
      <c r="D341" s="4">
        <f>_xlfn.IFNA(ROUND(VLOOKUP(A341,Input!$G:$H,2,FALSE),6)/100,D340)</f>
        <v>1.03938E-2</v>
      </c>
      <c r="F341">
        <f>VLOOKUP(A341,Input!$I:$J,2,FALSE)</f>
        <v>851.75</v>
      </c>
      <c r="G341">
        <f>VLOOKUP(A341,Input!$K:$L,2,FALSE)</f>
        <v>848</v>
      </c>
      <c r="H341">
        <f>VLOOKUP(A341,Input!$M:$N,2,FALSE)</f>
        <v>-3.9</v>
      </c>
      <c r="I341" s="2">
        <f>VLOOKUP(A341,Input!$O:$Q,3,FALSE)</f>
        <v>39983</v>
      </c>
      <c r="J341" s="2">
        <f>VLOOKUP(A341,Input!S:U,3,FALSE)</f>
        <v>40074</v>
      </c>
      <c r="K341">
        <f t="shared" si="36"/>
        <v>-2.7056215684833651E-3</v>
      </c>
      <c r="Q341">
        <f t="shared" si="41"/>
        <v>-68.952742182593937</v>
      </c>
      <c r="AE341">
        <v>1E-3</v>
      </c>
      <c r="AF341">
        <f t="shared" si="39"/>
        <v>8.8938000000000003E-3</v>
      </c>
      <c r="AG341">
        <f t="shared" si="42"/>
        <v>0.11541361913987928</v>
      </c>
      <c r="AH341">
        <f t="shared" si="38"/>
        <v>3444.3468473692737</v>
      </c>
      <c r="AI341" s="34">
        <f>VLOOKUP(A341,Input!$AC:$AD,2,FALSE)</f>
        <v>3444.35</v>
      </c>
      <c r="AJ341">
        <f t="shared" si="37"/>
        <v>0</v>
      </c>
    </row>
    <row r="342" spans="1:36" x14ac:dyDescent="0.25">
      <c r="A342" s="1">
        <f t="shared" si="40"/>
        <v>39932</v>
      </c>
      <c r="B342">
        <f>ROUND(VLOOKUP(A342,Input!$A:$B,2,FALSE),2)</f>
        <v>1417.99</v>
      </c>
      <c r="C342">
        <f>VLOOKUP(A342,Input!$E:$F,2,FALSE)</f>
        <v>3.2643</v>
      </c>
      <c r="D342" s="4">
        <f>_xlfn.IFNA(ROUND(VLOOKUP(A342,Input!$G:$H,2,FALSE),6)/100,D341)</f>
        <v>1.0275000000000001E-2</v>
      </c>
      <c r="F342">
        <f>VLOOKUP(A342,Input!$I:$J,2,FALSE)</f>
        <v>869</v>
      </c>
      <c r="G342">
        <f>VLOOKUP(A342,Input!$K:$L,2,FALSE)</f>
        <v>865</v>
      </c>
      <c r="H342">
        <f>VLOOKUP(A342,Input!$M:$N,2,FALSE)</f>
        <v>-3.9</v>
      </c>
      <c r="I342" s="2">
        <f>VLOOKUP(A342,Input!$O:$Q,3,FALSE)</f>
        <v>39983</v>
      </c>
      <c r="J342" s="2">
        <f>VLOOKUP(A342,Input!S:U,3,FALSE)</f>
        <v>40074</v>
      </c>
      <c r="K342">
        <f t="shared" si="36"/>
        <v>2.1506205220963682E-2</v>
      </c>
      <c r="Q342">
        <f t="shared" si="41"/>
        <v>-2559.6927188966479</v>
      </c>
      <c r="AE342">
        <v>1E-3</v>
      </c>
      <c r="AF342">
        <f t="shared" si="39"/>
        <v>8.7750000000000015E-3</v>
      </c>
      <c r="AG342">
        <f t="shared" si="42"/>
        <v>0.49614472331596116</v>
      </c>
      <c r="AH342">
        <f t="shared" si="38"/>
        <v>3442.3548826205406</v>
      </c>
      <c r="AI342" s="34">
        <f>VLOOKUP(A342,Input!$AC:$AD,2,FALSE)</f>
        <v>3442.35</v>
      </c>
      <c r="AJ342">
        <f t="shared" si="37"/>
        <v>0</v>
      </c>
    </row>
    <row r="343" spans="1:36" x14ac:dyDescent="0.25">
      <c r="A343" s="1">
        <f t="shared" si="40"/>
        <v>39933</v>
      </c>
      <c r="B343">
        <f>ROUND(VLOOKUP(A343,Input!$A:$B,2,FALSE),2)</f>
        <v>1416.73</v>
      </c>
      <c r="C343">
        <f>VLOOKUP(A343,Input!$E:$F,2,FALSE)</f>
        <v>3.2658</v>
      </c>
      <c r="D343" s="4">
        <f>_xlfn.IFNA(ROUND(VLOOKUP(A343,Input!$G:$H,2,FALSE),6)/100,D342)</f>
        <v>1.0162500000000001E-2</v>
      </c>
      <c r="F343">
        <f>VLOOKUP(A343,Input!$I:$J,2,FALSE)</f>
        <v>870</v>
      </c>
      <c r="G343">
        <f>VLOOKUP(A343,Input!$K:$L,2,FALSE)</f>
        <v>866</v>
      </c>
      <c r="H343">
        <f>VLOOKUP(A343,Input!$M:$N,2,FALSE)</f>
        <v>-4</v>
      </c>
      <c r="I343" s="2">
        <f>VLOOKUP(A343,Input!$O:$Q,3,FALSE)</f>
        <v>39983</v>
      </c>
      <c r="J343" s="2">
        <f>VLOOKUP(A343,Input!S:U,3,FALSE)</f>
        <v>40074</v>
      </c>
      <c r="K343">
        <f t="shared" ref="K343:K401" si="43">LN(B343/B342)</f>
        <v>-8.8897674760072274E-4</v>
      </c>
      <c r="Q343">
        <f t="shared" si="41"/>
        <v>-1563.7724340810958</v>
      </c>
      <c r="AE343">
        <v>1E-3</v>
      </c>
      <c r="AF343">
        <f t="shared" si="39"/>
        <v>8.6625000000000001E-3</v>
      </c>
      <c r="AG343">
        <f t="shared" si="42"/>
        <v>0.13633664770576323</v>
      </c>
      <c r="AH343">
        <f t="shared" si="38"/>
        <v>3444.4881595235011</v>
      </c>
      <c r="AI343" s="34">
        <f>VLOOKUP(A343,Input!$AC:$AD,2,FALSE)</f>
        <v>3444.49</v>
      </c>
      <c r="AJ343">
        <f t="shared" ref="AJ343:AJ401" si="44">AI343-ROUND(AH343,2)</f>
        <v>0</v>
      </c>
    </row>
    <row r="344" spans="1:36" x14ac:dyDescent="0.25">
      <c r="A344" s="1">
        <f t="shared" si="40"/>
        <v>39934</v>
      </c>
      <c r="B344">
        <f>ROUND(VLOOKUP(A344,Input!$A:$B,2,FALSE),2)</f>
        <v>1424.41</v>
      </c>
      <c r="C344">
        <f>VLOOKUP(A344,Input!$E:$F,2,FALSE)</f>
        <v>3.2404999999999999</v>
      </c>
      <c r="D344" s="4">
        <f>_xlfn.IFNA(ROUND(VLOOKUP(A344,Input!$G:$H,2,FALSE),6)/100,D343)</f>
        <v>1.0068799999999999E-2</v>
      </c>
      <c r="F344">
        <f>VLOOKUP(A344,Input!$I:$J,2,FALSE)</f>
        <v>876</v>
      </c>
      <c r="G344">
        <f>VLOOKUP(A344,Input!$K:$L,2,FALSE)</f>
        <v>872</v>
      </c>
      <c r="H344">
        <f>VLOOKUP(A344,Input!$M:$N,2,FALSE)</f>
        <v>-4</v>
      </c>
      <c r="I344" s="2">
        <f>VLOOKUP(A344,Input!$O:$Q,3,FALSE)</f>
        <v>39983</v>
      </c>
      <c r="J344" s="2">
        <f>VLOOKUP(A344,Input!S:U,3,FALSE)</f>
        <v>40074</v>
      </c>
      <c r="K344">
        <f t="shared" si="43"/>
        <v>5.4062937454111776E-3</v>
      </c>
      <c r="Q344">
        <f t="shared" si="41"/>
        <v>-2041.3770655128246</v>
      </c>
      <c r="AE344">
        <v>1E-3</v>
      </c>
      <c r="AF344">
        <f t="shared" si="39"/>
        <v>8.5687999999999979E-3</v>
      </c>
      <c r="AG344">
        <f t="shared" si="42"/>
        <v>5.6197230621583168E-2</v>
      </c>
      <c r="AH344">
        <f t="shared" si="38"/>
        <v>3435.9566954209472</v>
      </c>
      <c r="AI344" s="34">
        <f>VLOOKUP(A344,Input!$AC:$AD,2,FALSE)</f>
        <v>3435.96</v>
      </c>
      <c r="AJ344">
        <f t="shared" si="44"/>
        <v>0</v>
      </c>
    </row>
    <row r="345" spans="1:36" x14ac:dyDescent="0.25">
      <c r="A345" s="1">
        <f t="shared" si="40"/>
        <v>39937</v>
      </c>
      <c r="B345">
        <f>ROUND(VLOOKUP(A345,Input!$A:$B,2,FALSE),2)</f>
        <v>1472.64</v>
      </c>
      <c r="C345">
        <f>VLOOKUP(A345,Input!$E:$F,2,FALSE)</f>
        <v>3.1343999999999999</v>
      </c>
      <c r="D345" s="4">
        <f>_xlfn.IFNA(ROUND(VLOOKUP(A345,Input!$G:$H,2,FALSE),6)/100,D344)</f>
        <v>1.0068799999999999E-2</v>
      </c>
      <c r="F345">
        <f>VLOOKUP(A345,Input!$I:$J,2,FALSE)</f>
        <v>902.75</v>
      </c>
      <c r="G345">
        <f>VLOOKUP(A345,Input!$K:$L,2,FALSE)</f>
        <v>898.75</v>
      </c>
      <c r="H345">
        <f>VLOOKUP(A345,Input!$M:$N,2,FALSE)</f>
        <v>-3.95</v>
      </c>
      <c r="I345" s="2">
        <f>VLOOKUP(A345,Input!$O:$Q,3,FALSE)</f>
        <v>39983</v>
      </c>
      <c r="J345" s="2">
        <f>VLOOKUP(A345,Input!S:U,3,FALSE)</f>
        <v>40074</v>
      </c>
      <c r="K345">
        <f t="shared" si="43"/>
        <v>3.3299015528107691E-2</v>
      </c>
      <c r="Q345">
        <f t="shared" si="41"/>
        <v>-5811.6869360086766</v>
      </c>
      <c r="AE345">
        <v>1E-3</v>
      </c>
      <c r="AF345">
        <f t="shared" si="39"/>
        <v>8.5687999999999979E-3</v>
      </c>
      <c r="AG345">
        <f t="shared" si="42"/>
        <v>0.59446998674511997</v>
      </c>
      <c r="AH345">
        <f t="shared" si="38"/>
        <v>3366.2452515332643</v>
      </c>
      <c r="AI345" s="34">
        <f>VLOOKUP(A345,Input!$AC:$AD,2,FALSE)</f>
        <v>3366.25</v>
      </c>
      <c r="AJ345">
        <f t="shared" si="44"/>
        <v>0</v>
      </c>
    </row>
    <row r="346" spans="1:36" x14ac:dyDescent="0.25">
      <c r="A346" s="1">
        <f t="shared" si="40"/>
        <v>39938</v>
      </c>
      <c r="B346">
        <f>ROUND(VLOOKUP(A346,Input!$A:$B,2,FALSE),2)</f>
        <v>1467.25</v>
      </c>
      <c r="C346">
        <f>VLOOKUP(A346,Input!$E:$F,2,FALSE)</f>
        <v>3.1461000000000001</v>
      </c>
      <c r="D346" s="4">
        <f>_xlfn.IFNA(ROUND(VLOOKUP(A346,Input!$G:$H,2,FALSE),6)/100,D345)</f>
        <v>9.8624999999999997E-3</v>
      </c>
      <c r="F346">
        <f>VLOOKUP(A346,Input!$I:$J,2,FALSE)</f>
        <v>903.5</v>
      </c>
      <c r="G346">
        <f>VLOOKUP(A346,Input!$K:$L,2,FALSE)</f>
        <v>899.5</v>
      </c>
      <c r="H346">
        <f>VLOOKUP(A346,Input!$M:$N,2,FALSE)</f>
        <v>-4</v>
      </c>
      <c r="I346" s="2">
        <f>VLOOKUP(A346,Input!$O:$Q,3,FALSE)</f>
        <v>39983</v>
      </c>
      <c r="J346" s="2">
        <f>VLOOKUP(A346,Input!S:U,3,FALSE)</f>
        <v>40074</v>
      </c>
      <c r="K346">
        <f t="shared" si="43"/>
        <v>-3.6668079685025215E-3</v>
      </c>
      <c r="Q346">
        <f t="shared" si="41"/>
        <v>-3203.09766600085</v>
      </c>
      <c r="AE346">
        <v>1E-3</v>
      </c>
      <c r="AF346">
        <f t="shared" si="39"/>
        <v>8.3624999999999984E-3</v>
      </c>
      <c r="AG346">
        <f t="shared" si="42"/>
        <v>0.37913252662148522</v>
      </c>
      <c r="AH346">
        <f t="shared" si="38"/>
        <v>3387.1421846894577</v>
      </c>
      <c r="AI346" s="34">
        <f>VLOOKUP(A346,Input!$AC:$AD,2,FALSE)</f>
        <v>3387.14</v>
      </c>
      <c r="AJ346">
        <f t="shared" si="44"/>
        <v>0</v>
      </c>
    </row>
    <row r="347" spans="1:36" x14ac:dyDescent="0.25">
      <c r="A347" s="1">
        <f t="shared" si="40"/>
        <v>39939</v>
      </c>
      <c r="B347">
        <f>ROUND(VLOOKUP(A347,Input!$A:$B,2,FALSE),2)</f>
        <v>1493.31</v>
      </c>
      <c r="C347">
        <f>VLOOKUP(A347,Input!$E:$F,2,FALSE)</f>
        <v>3.0651000000000002</v>
      </c>
      <c r="D347" s="4">
        <f>_xlfn.IFNA(ROUND(VLOOKUP(A347,Input!$G:$H,2,FALSE),6)/100,D346)</f>
        <v>9.7374999999999996E-3</v>
      </c>
      <c r="F347">
        <f>VLOOKUP(A347,Input!$I:$J,2,FALSE)</f>
        <v>917.25</v>
      </c>
      <c r="G347">
        <f>VLOOKUP(A347,Input!$K:$L,2,FALSE)</f>
        <v>913.25</v>
      </c>
      <c r="H347">
        <f>VLOOKUP(A347,Input!$M:$N,2,FALSE)</f>
        <v>-4.05</v>
      </c>
      <c r="I347" s="2">
        <f>VLOOKUP(A347,Input!$O:$Q,3,FALSE)</f>
        <v>39983</v>
      </c>
      <c r="J347" s="2">
        <f>VLOOKUP(A347,Input!S:U,3,FALSE)</f>
        <v>40074</v>
      </c>
      <c r="K347">
        <f t="shared" si="43"/>
        <v>1.760523218040573E-2</v>
      </c>
      <c r="Q347">
        <f t="shared" si="41"/>
        <v>-4451.545845138764</v>
      </c>
      <c r="AE347">
        <v>1E-3</v>
      </c>
      <c r="AF347">
        <f t="shared" si="39"/>
        <v>8.2374999999999983E-3</v>
      </c>
      <c r="AG347">
        <f t="shared" si="42"/>
        <v>0.16390622734047899</v>
      </c>
      <c r="AH347">
        <f t="shared" si="38"/>
        <v>3330.0854990028638</v>
      </c>
      <c r="AI347" s="34">
        <f>VLOOKUP(A347,Input!$AC:$AD,2,FALSE)</f>
        <v>3330.09</v>
      </c>
      <c r="AJ347">
        <f t="shared" si="44"/>
        <v>0</v>
      </c>
    </row>
    <row r="348" spans="1:36" x14ac:dyDescent="0.25">
      <c r="A348" s="1">
        <f t="shared" si="40"/>
        <v>39940</v>
      </c>
      <c r="B348">
        <f>ROUND(VLOOKUP(A348,Input!$A:$B,2,FALSE),2)</f>
        <v>1473.66</v>
      </c>
      <c r="C348">
        <f>VLOOKUP(A348,Input!$E:$F,2,FALSE)</f>
        <v>3.1034000000000002</v>
      </c>
      <c r="D348" s="4">
        <f>_xlfn.IFNA(ROUND(VLOOKUP(A348,Input!$G:$H,2,FALSE),6)/100,D347)</f>
        <v>9.5624999999999998E-3</v>
      </c>
      <c r="F348">
        <f>VLOOKUP(A348,Input!$I:$J,2,FALSE)</f>
        <v>907</v>
      </c>
      <c r="G348">
        <f>VLOOKUP(A348,Input!$K:$L,2,FALSE)</f>
        <v>903</v>
      </c>
      <c r="H348">
        <f>VLOOKUP(A348,Input!$M:$N,2,FALSE)</f>
        <v>-4</v>
      </c>
      <c r="I348" s="2">
        <f>VLOOKUP(A348,Input!$O:$Q,3,FALSE)</f>
        <v>39983</v>
      </c>
      <c r="J348" s="2">
        <f>VLOOKUP(A348,Input!S:U,3,FALSE)</f>
        <v>40074</v>
      </c>
      <c r="K348">
        <f t="shared" si="43"/>
        <v>-1.3246030334327957E-2</v>
      </c>
      <c r="Q348">
        <f t="shared" si="41"/>
        <v>-859.06131682997159</v>
      </c>
      <c r="AE348">
        <v>1E-3</v>
      </c>
      <c r="AF348">
        <f t="shared" si="39"/>
        <v>8.0625000000000002E-3</v>
      </c>
      <c r="AG348">
        <f t="shared" si="42"/>
        <v>0.6049215805875543</v>
      </c>
      <c r="AH348">
        <f t="shared" si="38"/>
        <v>3388.0615801886206</v>
      </c>
      <c r="AI348" s="34">
        <f>VLOOKUP(A348,Input!$AC:$AD,2,FALSE)</f>
        <v>3388.06</v>
      </c>
      <c r="AJ348">
        <f t="shared" si="44"/>
        <v>0</v>
      </c>
    </row>
    <row r="349" spans="1:36" x14ac:dyDescent="0.25">
      <c r="A349" s="1">
        <f t="shared" si="40"/>
        <v>39941</v>
      </c>
      <c r="B349">
        <f>ROUND(VLOOKUP(A349,Input!$A:$B,2,FALSE),2)</f>
        <v>1509.14</v>
      </c>
      <c r="C349">
        <f>VLOOKUP(A349,Input!$E:$F,2,FALSE)</f>
        <v>3.0322</v>
      </c>
      <c r="D349" s="4">
        <f>_xlfn.IFNA(ROUND(VLOOKUP(A349,Input!$G:$H,2,FALSE),6)/100,D348)</f>
        <v>9.3749999999999997E-3</v>
      </c>
      <c r="F349">
        <f>VLOOKUP(A349,Input!$I:$J,2,FALSE)</f>
        <v>924.75</v>
      </c>
      <c r="G349">
        <f>VLOOKUP(A349,Input!$K:$L,2,FALSE)</f>
        <v>920.5</v>
      </c>
      <c r="H349">
        <f>VLOOKUP(A349,Input!$M:$N,2,FALSE)</f>
        <v>-4.1500000000000004</v>
      </c>
      <c r="I349" s="2">
        <f>VLOOKUP(A349,Input!$O:$Q,3,FALSE)</f>
        <v>39983</v>
      </c>
      <c r="J349" s="2">
        <f>VLOOKUP(A349,Input!S:U,3,FALSE)</f>
        <v>40074</v>
      </c>
      <c r="K349">
        <f t="shared" si="43"/>
        <v>2.379084985313169E-2</v>
      </c>
      <c r="Q349">
        <f t="shared" si="41"/>
        <v>-2946.5620831392885</v>
      </c>
      <c r="AE349">
        <v>1E-3</v>
      </c>
      <c r="AF349">
        <f t="shared" si="39"/>
        <v>7.8750000000000001E-3</v>
      </c>
      <c r="AG349">
        <f t="shared" si="42"/>
        <v>0.39412418826549311</v>
      </c>
      <c r="AH349">
        <f t="shared" si="38"/>
        <v>3366.9830212040724</v>
      </c>
      <c r="AI349" s="34">
        <f>VLOOKUP(A349,Input!$AC:$AD,2,FALSE)</f>
        <v>3366.98</v>
      </c>
      <c r="AJ349">
        <f t="shared" si="44"/>
        <v>0</v>
      </c>
    </row>
    <row r="350" spans="1:36" x14ac:dyDescent="0.25">
      <c r="A350" s="1">
        <f t="shared" si="40"/>
        <v>39944</v>
      </c>
      <c r="B350">
        <f>ROUND(VLOOKUP(A350,Input!$A:$B,2,FALSE),2)</f>
        <v>1477.2</v>
      </c>
      <c r="C350">
        <f>VLOOKUP(A350,Input!$E:$F,2,FALSE)</f>
        <v>3.1002000000000001</v>
      </c>
      <c r="D350" s="4">
        <f>_xlfn.IFNA(ROUND(VLOOKUP(A350,Input!$G:$H,2,FALSE),6)/100,D349)</f>
        <v>9.1999999999999998E-3</v>
      </c>
      <c r="F350">
        <f>VLOOKUP(A350,Input!$I:$J,2,FALSE)</f>
        <v>909</v>
      </c>
      <c r="G350">
        <f>VLOOKUP(A350,Input!$K:$L,2,FALSE)</f>
        <v>904.75</v>
      </c>
      <c r="H350">
        <f>VLOOKUP(A350,Input!$M:$N,2,FALSE)</f>
        <v>-4.1500000000000004</v>
      </c>
      <c r="I350" s="2">
        <f>VLOOKUP(A350,Input!$O:$Q,3,FALSE)</f>
        <v>39983</v>
      </c>
      <c r="J350" s="2">
        <f>VLOOKUP(A350,Input!S:U,3,FALSE)</f>
        <v>40074</v>
      </c>
      <c r="K350">
        <f t="shared" si="43"/>
        <v>-2.1391548159244933E-2</v>
      </c>
      <c r="Q350">
        <f t="shared" si="41"/>
        <v>777.11555883550977</v>
      </c>
      <c r="AE350">
        <v>1E-3</v>
      </c>
      <c r="AF350">
        <f t="shared" si="39"/>
        <v>8.6999999999999994E-3</v>
      </c>
      <c r="AG350">
        <f t="shared" si="42"/>
        <v>0.53889496461982256</v>
      </c>
      <c r="AH350">
        <f t="shared" si="38"/>
        <v>3428.8032403809866</v>
      </c>
      <c r="AI350" s="34">
        <f>VLOOKUP(A350,Input!$AC:$AD,2,FALSE)</f>
        <v>3428.8</v>
      </c>
      <c r="AJ350">
        <f t="shared" si="44"/>
        <v>0</v>
      </c>
    </row>
    <row r="351" spans="1:36" x14ac:dyDescent="0.25">
      <c r="A351" s="1">
        <f t="shared" si="40"/>
        <v>39945</v>
      </c>
      <c r="B351">
        <f>ROUND(VLOOKUP(A351,Input!$A:$B,2,FALSE),2)</f>
        <v>1475.83</v>
      </c>
      <c r="C351">
        <f>VLOOKUP(A351,Input!$E:$F,2,FALSE)</f>
        <v>3.1009000000000002</v>
      </c>
      <c r="D351" s="4">
        <f>_xlfn.IFNA(ROUND(VLOOKUP(A351,Input!$G:$H,2,FALSE),6)/100,D350)</f>
        <v>9.0562999999999998E-3</v>
      </c>
      <c r="F351">
        <f>VLOOKUP(A351,Input!$I:$J,2,FALSE)</f>
        <v>906.75</v>
      </c>
      <c r="G351">
        <f>VLOOKUP(A351,Input!$K:$L,2,FALSE)</f>
        <v>902.5</v>
      </c>
      <c r="H351">
        <f>VLOOKUP(A351,Input!$M:$N,2,FALSE)</f>
        <v>-4.25</v>
      </c>
      <c r="I351" s="2">
        <f>VLOOKUP(A351,Input!$O:$Q,3,FALSE)</f>
        <v>39983</v>
      </c>
      <c r="J351" s="2">
        <f>VLOOKUP(A351,Input!S:U,3,FALSE)</f>
        <v>40074</v>
      </c>
      <c r="K351">
        <f t="shared" si="43"/>
        <v>-9.2786060303427927E-4</v>
      </c>
      <c r="Q351">
        <f t="shared" si="41"/>
        <v>1150.3778030163548</v>
      </c>
      <c r="AE351">
        <v>1E-3</v>
      </c>
      <c r="AF351">
        <f t="shared" si="39"/>
        <v>8.5562999999999993E-3</v>
      </c>
      <c r="AG351">
        <f t="shared" si="42"/>
        <v>9.3576885607080065E-2</v>
      </c>
      <c r="AH351">
        <f t="shared" si="38"/>
        <v>3427.9857026191285</v>
      </c>
      <c r="AI351" s="34">
        <f>VLOOKUP(A351,Input!$AC:$AD,2,FALSE)</f>
        <v>3427.99</v>
      </c>
      <c r="AJ351">
        <f t="shared" si="44"/>
        <v>0</v>
      </c>
    </row>
    <row r="352" spans="1:36" x14ac:dyDescent="0.25">
      <c r="A352" s="1">
        <f t="shared" si="40"/>
        <v>39946</v>
      </c>
      <c r="B352">
        <f>ROUND(VLOOKUP(A352,Input!$A:$B,2,FALSE),2)</f>
        <v>1436.75</v>
      </c>
      <c r="C352">
        <f>VLOOKUP(A352,Input!$E:$F,2,FALSE)</f>
        <v>3.1882000000000001</v>
      </c>
      <c r="D352" s="4">
        <f>_xlfn.IFNA(ROUND(VLOOKUP(A352,Input!$G:$H,2,FALSE),6)/100,D351)</f>
        <v>8.8313000000000003E-3</v>
      </c>
      <c r="F352">
        <f>VLOOKUP(A352,Input!$I:$J,2,FALSE)</f>
        <v>885.25</v>
      </c>
      <c r="G352">
        <f>VLOOKUP(A352,Input!$K:$L,2,FALSE)</f>
        <v>881</v>
      </c>
      <c r="H352">
        <f>VLOOKUP(A352,Input!$M:$N,2,FALSE)</f>
        <v>-4.25</v>
      </c>
      <c r="I352" s="2">
        <f>VLOOKUP(A352,Input!$O:$Q,3,FALSE)</f>
        <v>39983</v>
      </c>
      <c r="J352" s="2">
        <f>VLOOKUP(A352,Input!S:U,3,FALSE)</f>
        <v>40074</v>
      </c>
      <c r="K352">
        <f t="shared" si="43"/>
        <v>-2.6836924987522975E-2</v>
      </c>
      <c r="Q352">
        <f t="shared" si="41"/>
        <v>4426.3360862550553</v>
      </c>
      <c r="AE352">
        <v>1E-3</v>
      </c>
      <c r="AF352">
        <f t="shared" si="39"/>
        <v>8.3312999999999998E-3</v>
      </c>
      <c r="AG352">
        <f t="shared" si="42"/>
        <v>0.68862566529305325</v>
      </c>
      <c r="AH352">
        <f t="shared" si="38"/>
        <v>3396.8393532740974</v>
      </c>
      <c r="AI352" s="34">
        <f>VLOOKUP(A352,Input!$AC:$AD,2,FALSE)</f>
        <v>3396.84</v>
      </c>
      <c r="AJ352">
        <f t="shared" si="44"/>
        <v>0</v>
      </c>
    </row>
    <row r="353" spans="1:36" x14ac:dyDescent="0.25">
      <c r="A353" s="1">
        <f t="shared" si="40"/>
        <v>39947</v>
      </c>
      <c r="B353">
        <f>ROUND(VLOOKUP(A353,Input!$A:$B,2,FALSE),2)</f>
        <v>1451.79</v>
      </c>
      <c r="C353">
        <f>VLOOKUP(A353,Input!$E:$F,2,FALSE)</f>
        <v>3.1551</v>
      </c>
      <c r="D353" s="4">
        <f>_xlfn.IFNA(ROUND(VLOOKUP(A353,Input!$G:$H,2,FALSE),6)/100,D352)</f>
        <v>8.5438000000000007E-3</v>
      </c>
      <c r="F353">
        <f>VLOOKUP(A353,Input!$I:$J,2,FALSE)</f>
        <v>889.5</v>
      </c>
      <c r="G353">
        <f>VLOOKUP(A353,Input!$K:$L,2,FALSE)</f>
        <v>885</v>
      </c>
      <c r="H353">
        <f>VLOOKUP(A353,Input!$M:$N,2,FALSE)</f>
        <v>-4.3499999999999996</v>
      </c>
      <c r="I353" s="2">
        <f>VLOOKUP(A353,Input!$O:$Q,3,FALSE)</f>
        <v>39983</v>
      </c>
      <c r="J353" s="2">
        <f>VLOOKUP(A353,Input!S:U,3,FALSE)</f>
        <v>40074</v>
      </c>
      <c r="K353">
        <f t="shared" si="43"/>
        <v>1.041365943806493E-2</v>
      </c>
      <c r="Q353">
        <f t="shared" si="41"/>
        <v>2109.5529542845843</v>
      </c>
      <c r="AE353">
        <v>1E-3</v>
      </c>
      <c r="AF353">
        <f t="shared" si="39"/>
        <v>8.0438000000000003E-3</v>
      </c>
      <c r="AG353">
        <f t="shared" si="42"/>
        <v>0.57506014873254885</v>
      </c>
      <c r="AH353">
        <f t="shared" si="38"/>
        <v>3442.6001371627526</v>
      </c>
      <c r="AI353" s="34">
        <f>VLOOKUP(A353,Input!$AC:$AD,2,FALSE)</f>
        <v>3442.6</v>
      </c>
      <c r="AJ353">
        <f t="shared" si="44"/>
        <v>0</v>
      </c>
    </row>
    <row r="354" spans="1:36" x14ac:dyDescent="0.25">
      <c r="A354" s="1">
        <f t="shared" si="40"/>
        <v>39948</v>
      </c>
      <c r="B354">
        <f>ROUND(VLOOKUP(A354,Input!$A:$B,2,FALSE),2)</f>
        <v>1435.48</v>
      </c>
      <c r="C354">
        <f>VLOOKUP(A354,Input!$E:$F,2,FALSE)</f>
        <v>3.1913999999999998</v>
      </c>
      <c r="D354" s="4">
        <f>_xlfn.IFNA(ROUND(VLOOKUP(A354,Input!$G:$H,2,FALSE),6)/100,D353)</f>
        <v>8.2562999999999994E-3</v>
      </c>
      <c r="F354">
        <f>VLOOKUP(A354,Input!$I:$J,2,FALSE)</f>
        <v>883</v>
      </c>
      <c r="G354">
        <f>VLOOKUP(A354,Input!$K:$L,2,FALSE)</f>
        <v>878.5</v>
      </c>
      <c r="H354">
        <f>VLOOKUP(A354,Input!$M:$N,2,FALSE)</f>
        <v>-4.45</v>
      </c>
      <c r="I354" s="2">
        <f>VLOOKUP(A354,Input!$O:$Q,3,FALSE)</f>
        <v>39983</v>
      </c>
      <c r="J354" s="2">
        <f>VLOOKUP(A354,Input!S:U,3,FALSE)</f>
        <v>40074</v>
      </c>
      <c r="K354">
        <f t="shared" si="43"/>
        <v>-1.1297989789579757E-2</v>
      </c>
      <c r="Q354">
        <f t="shared" si="41"/>
        <v>2359.9950489295893</v>
      </c>
      <c r="AE354">
        <v>1E-3</v>
      </c>
      <c r="AF354">
        <f t="shared" si="39"/>
        <v>7.756299999999999E-3</v>
      </c>
      <c r="AG354">
        <f t="shared" si="42"/>
        <v>0.10196395111604702</v>
      </c>
      <c r="AH354">
        <f t="shared" si="38"/>
        <v>3418.7984591924646</v>
      </c>
      <c r="AI354" s="34">
        <f>VLOOKUP(A354,Input!$AC:$AD,2,FALSE)</f>
        <v>3418.8</v>
      </c>
      <c r="AJ354">
        <f t="shared" si="44"/>
        <v>0</v>
      </c>
    </row>
    <row r="355" spans="1:36" x14ac:dyDescent="0.25">
      <c r="A355" s="1">
        <f t="shared" si="40"/>
        <v>39951</v>
      </c>
      <c r="B355">
        <f>ROUND(VLOOKUP(A355,Input!$A:$B,2,FALSE),2)</f>
        <v>1479.24</v>
      </c>
      <c r="C355">
        <f>VLOOKUP(A355,Input!$E:$F,2,FALSE)</f>
        <v>3.0979000000000001</v>
      </c>
      <c r="D355" s="4">
        <f>_xlfn.IFNA(ROUND(VLOOKUP(A355,Input!$G:$H,2,FALSE),6)/100,D354)</f>
        <v>7.8500000000000011E-3</v>
      </c>
      <c r="F355">
        <f>VLOOKUP(A355,Input!$I:$J,2,FALSE)</f>
        <v>907</v>
      </c>
      <c r="G355">
        <f>VLOOKUP(A355,Input!$K:$L,2,FALSE)</f>
        <v>902.5</v>
      </c>
      <c r="H355">
        <f>VLOOKUP(A355,Input!$M:$N,2,FALSE)</f>
        <v>-4.5</v>
      </c>
      <c r="I355" s="2">
        <f>VLOOKUP(A355,Input!$O:$Q,3,FALSE)</f>
        <v>39983</v>
      </c>
      <c r="J355" s="2">
        <f>VLOOKUP(A355,Input!S:U,3,FALSE)</f>
        <v>40074</v>
      </c>
      <c r="K355">
        <f t="shared" si="43"/>
        <v>3.0029154315092458E-2</v>
      </c>
      <c r="Q355">
        <f t="shared" si="41"/>
        <v>-2742.3222364541462</v>
      </c>
      <c r="AE355">
        <v>1E-3</v>
      </c>
      <c r="AF355">
        <f t="shared" si="39"/>
        <v>6.3500000000000015E-3</v>
      </c>
      <c r="AG355">
        <f t="shared" si="42"/>
        <v>1.1873923936899526</v>
      </c>
      <c r="AH355">
        <f t="shared" si="38"/>
        <v>3489.5560574218134</v>
      </c>
      <c r="AI355" s="34">
        <f>VLOOKUP(A355,Input!$AC:$AD,2,FALSE)</f>
        <v>3489.56</v>
      </c>
      <c r="AJ355">
        <f t="shared" si="44"/>
        <v>0</v>
      </c>
    </row>
    <row r="356" spans="1:36" x14ac:dyDescent="0.25">
      <c r="A356" s="1">
        <f t="shared" si="40"/>
        <v>39952</v>
      </c>
      <c r="B356">
        <f>ROUND(VLOOKUP(A356,Input!$A:$B,2,FALSE),2)</f>
        <v>1476.94</v>
      </c>
      <c r="C356">
        <f>VLOOKUP(A356,Input!$E:$F,2,FALSE)</f>
        <v>3.1057000000000001</v>
      </c>
      <c r="D356" s="4">
        <f>_xlfn.IFNA(ROUND(VLOOKUP(A356,Input!$G:$H,2,FALSE),6)/100,D355)</f>
        <v>7.5249999999999996E-3</v>
      </c>
      <c r="F356">
        <f>VLOOKUP(A356,Input!$I:$J,2,FALSE)</f>
        <v>906.5</v>
      </c>
      <c r="G356">
        <f>VLOOKUP(A356,Input!$K:$L,2,FALSE)</f>
        <v>902</v>
      </c>
      <c r="H356">
        <f>VLOOKUP(A356,Input!$M:$N,2,FALSE)</f>
        <v>-4.5</v>
      </c>
      <c r="I356" s="2">
        <f>VLOOKUP(A356,Input!$O:$Q,3,FALSE)</f>
        <v>39983</v>
      </c>
      <c r="J356" s="2">
        <f>VLOOKUP(A356,Input!S:U,3,FALSE)</f>
        <v>40074</v>
      </c>
      <c r="K356">
        <f t="shared" si="43"/>
        <v>-1.55606252940503E-3</v>
      </c>
      <c r="Q356">
        <f t="shared" si="41"/>
        <v>-2501.3449327579688</v>
      </c>
      <c r="AE356">
        <v>1E-3</v>
      </c>
      <c r="AF356">
        <f t="shared" si="39"/>
        <v>6.0249999999999991E-3</v>
      </c>
      <c r="AG356">
        <f t="shared" si="42"/>
        <v>-1.0288377996534037E-3</v>
      </c>
      <c r="AH356">
        <f t="shared" si="38"/>
        <v>3493.8249354005243</v>
      </c>
      <c r="AI356" s="34">
        <f>VLOOKUP(A356,Input!$AC:$AD,2,FALSE)</f>
        <v>3493.82</v>
      </c>
      <c r="AJ356">
        <f t="shared" si="44"/>
        <v>0</v>
      </c>
    </row>
    <row r="357" spans="1:36" x14ac:dyDescent="0.25">
      <c r="A357" s="1">
        <f t="shared" si="40"/>
        <v>39953</v>
      </c>
      <c r="B357">
        <f>ROUND(VLOOKUP(A357,Input!$A:$B,2,FALSE),2)</f>
        <v>1469.47</v>
      </c>
      <c r="C357">
        <f>VLOOKUP(A357,Input!$E:$F,2,FALSE)</f>
        <v>3.1215999999999999</v>
      </c>
      <c r="D357" s="4">
        <f>_xlfn.IFNA(ROUND(VLOOKUP(A357,Input!$G:$H,2,FALSE),6)/100,D356)</f>
        <v>7.1625000000000005E-3</v>
      </c>
      <c r="F357">
        <f>VLOOKUP(A357,Input!$I:$J,2,FALSE)</f>
        <v>900</v>
      </c>
      <c r="G357">
        <f>VLOOKUP(A357,Input!$K:$L,2,FALSE)</f>
        <v>895.25</v>
      </c>
      <c r="H357">
        <f>VLOOKUP(A357,Input!$M:$N,2,FALSE)</f>
        <v>-4.5999999999999996</v>
      </c>
      <c r="I357" s="2">
        <f>VLOOKUP(A357,Input!$O:$Q,3,FALSE)</f>
        <v>39983</v>
      </c>
      <c r="J357" s="2">
        <f>VLOOKUP(A357,Input!S:U,3,FALSE)</f>
        <v>40074</v>
      </c>
      <c r="K357">
        <f t="shared" si="43"/>
        <v>-5.070588278621775E-3</v>
      </c>
      <c r="Q357">
        <f t="shared" si="41"/>
        <v>-831.87196564559713</v>
      </c>
      <c r="AE357">
        <v>1E-3</v>
      </c>
      <c r="AF357">
        <f t="shared" si="39"/>
        <v>5.6625000000000009E-3</v>
      </c>
      <c r="AG357">
        <f t="shared" si="42"/>
        <v>0.28950156895938672</v>
      </c>
      <c r="AH357">
        <f t="shared" si="38"/>
        <v>3506.1816871372189</v>
      </c>
      <c r="AI357" s="34">
        <f>VLOOKUP(A357,Input!$AC:$AD,2,FALSE)</f>
        <v>3506.18</v>
      </c>
      <c r="AJ357">
        <f t="shared" si="44"/>
        <v>0</v>
      </c>
    </row>
    <row r="358" spans="1:36" x14ac:dyDescent="0.25">
      <c r="A358" s="1">
        <f t="shared" si="40"/>
        <v>39954</v>
      </c>
      <c r="B358">
        <f>ROUND(VLOOKUP(A358,Input!$A:$B,2,FALSE),2)</f>
        <v>1445.28</v>
      </c>
      <c r="C358">
        <f>VLOOKUP(A358,Input!$E:$F,2,FALSE)</f>
        <v>3.1962000000000002</v>
      </c>
      <c r="D358" s="4">
        <f>_xlfn.IFNA(ROUND(VLOOKUP(A358,Input!$G:$H,2,FALSE),6)/100,D357)</f>
        <v>6.6125000000000003E-3</v>
      </c>
      <c r="F358">
        <f>VLOOKUP(A358,Input!$I:$J,2,FALSE)</f>
        <v>888.75</v>
      </c>
      <c r="G358">
        <f>VLOOKUP(A358,Input!$K:$L,2,FALSE)</f>
        <v>884.25</v>
      </c>
      <c r="H358">
        <f>VLOOKUP(A358,Input!$M:$N,2,FALSE)</f>
        <v>-4.5</v>
      </c>
      <c r="I358" s="2">
        <f>VLOOKUP(A358,Input!$O:$Q,3,FALSE)</f>
        <v>39983</v>
      </c>
      <c r="J358" s="2">
        <f>VLOOKUP(A358,Input!S:U,3,FALSE)</f>
        <v>40074</v>
      </c>
      <c r="K358">
        <f t="shared" si="43"/>
        <v>-1.65987171418682E-2</v>
      </c>
      <c r="Q358">
        <f t="shared" si="41"/>
        <v>1917.5168853719065</v>
      </c>
      <c r="AE358">
        <v>1E-3</v>
      </c>
      <c r="AF358">
        <f t="shared" si="39"/>
        <v>6.1124999999999999E-3</v>
      </c>
      <c r="AG358">
        <f t="shared" si="42"/>
        <v>0.53405430915327523</v>
      </c>
      <c r="AH358">
        <f t="shared" ref="AH358:AH421" si="45">ROUND(AH357,2)+(Q357*(B358/B357-1))-AG358</f>
        <v>3519.3399869771383</v>
      </c>
      <c r="AI358" s="34">
        <f>VLOOKUP(A358,Input!$AC:$AD,2,FALSE)</f>
        <v>3519.34</v>
      </c>
      <c r="AJ358">
        <f t="shared" si="44"/>
        <v>0</v>
      </c>
    </row>
    <row r="359" spans="1:36" x14ac:dyDescent="0.25">
      <c r="A359" s="1">
        <f t="shared" si="40"/>
        <v>39955</v>
      </c>
      <c r="B359">
        <f>ROUND(VLOOKUP(A359,Input!$A:$B,2,FALSE),2)</f>
        <v>1443.14</v>
      </c>
      <c r="C359">
        <f>VLOOKUP(A359,Input!$E:$F,2,FALSE)</f>
        <v>3.2037</v>
      </c>
      <c r="D359" s="4">
        <f>_xlfn.IFNA(ROUND(VLOOKUP(A359,Input!$G:$H,2,FALSE),6)/100,D358)</f>
        <v>6.6E-3</v>
      </c>
      <c r="F359">
        <f>VLOOKUP(A359,Input!$I:$J,2,FALSE)</f>
        <v>885</v>
      </c>
      <c r="G359">
        <f>VLOOKUP(A359,Input!$K:$L,2,FALSE)</f>
        <v>880.5</v>
      </c>
      <c r="H359" t="e">
        <f>VLOOKUP(A359,Input!$M:$N,2,FALSE)</f>
        <v>#N/A</v>
      </c>
      <c r="I359" s="2">
        <f>VLOOKUP(A359,Input!$O:$Q,3,FALSE)</f>
        <v>39983</v>
      </c>
      <c r="J359" s="2">
        <f>VLOOKUP(A359,Input!S:U,3,FALSE)</f>
        <v>40074</v>
      </c>
      <c r="K359">
        <f t="shared" si="43"/>
        <v>-1.4817792367875686E-3</v>
      </c>
      <c r="Q359">
        <f t="shared" si="41"/>
        <v>2372.7568784416976</v>
      </c>
      <c r="AE359">
        <v>1E-3</v>
      </c>
      <c r="AF359">
        <f t="shared" si="39"/>
        <v>6.0999999999999995E-3</v>
      </c>
      <c r="AG359">
        <f t="shared" si="42"/>
        <v>0.12417368392272599</v>
      </c>
      <c r="AH359">
        <f t="shared" si="45"/>
        <v>3516.3765936866243</v>
      </c>
      <c r="AI359" s="34">
        <f>VLOOKUP(A359,Input!$AC:$AD,2,FALSE)</f>
        <v>3516.38</v>
      </c>
      <c r="AJ359">
        <f t="shared" si="44"/>
        <v>0</v>
      </c>
    </row>
    <row r="360" spans="1:36" x14ac:dyDescent="0.25">
      <c r="A360" s="1">
        <f t="shared" si="40"/>
        <v>39959</v>
      </c>
      <c r="B360">
        <f>ROUND(VLOOKUP(A360,Input!$A:$B,2,FALSE),2)</f>
        <v>1481.1</v>
      </c>
      <c r="C360">
        <f>VLOOKUP(A360,Input!$E:$F,2,FALSE)</f>
        <v>3.1217000000000001</v>
      </c>
      <c r="D360" s="4">
        <f>_xlfn.IFNA(ROUND(VLOOKUP(A360,Input!$G:$H,2,FALSE),6)/100,D359)</f>
        <v>6.6374999999999993E-3</v>
      </c>
      <c r="F360">
        <f>VLOOKUP(A360,Input!$I:$J,2,FALSE)</f>
        <v>908.75</v>
      </c>
      <c r="G360">
        <f>VLOOKUP(A360,Input!$K:$L,2,FALSE)</f>
        <v>904.25</v>
      </c>
      <c r="H360">
        <f>VLOOKUP(A360,Input!$M:$N,2,FALSE)</f>
        <v>-4.5</v>
      </c>
      <c r="I360" s="2">
        <f>VLOOKUP(A360,Input!$O:$Q,3,FALSE)</f>
        <v>39983</v>
      </c>
      <c r="J360" s="2">
        <f>VLOOKUP(A360,Input!S:U,3,FALSE)</f>
        <v>40074</v>
      </c>
      <c r="K360">
        <f t="shared" si="43"/>
        <v>2.5963759768181063E-2</v>
      </c>
      <c r="Q360">
        <f t="shared" si="41"/>
        <v>-2149.9716823103781</v>
      </c>
      <c r="AE360">
        <v>1E-3</v>
      </c>
      <c r="AF360">
        <f t="shared" si="39"/>
        <v>5.1374999999999997E-3</v>
      </c>
      <c r="AG360">
        <f t="shared" si="42"/>
        <v>1.0778483833733747</v>
      </c>
      <c r="AH360">
        <f t="shared" si="45"/>
        <v>3577.7145655928498</v>
      </c>
      <c r="AI360" s="34">
        <f>VLOOKUP(A360,Input!$AC:$AD,2,FALSE)</f>
        <v>3577.71</v>
      </c>
      <c r="AJ360">
        <f t="shared" si="44"/>
        <v>0</v>
      </c>
    </row>
    <row r="361" spans="1:36" x14ac:dyDescent="0.25">
      <c r="A361" s="1">
        <f t="shared" si="40"/>
        <v>39960</v>
      </c>
      <c r="B361">
        <f>ROUND(VLOOKUP(A361,Input!$A:$B,2,FALSE),2)</f>
        <v>1453.28</v>
      </c>
      <c r="C361">
        <f>VLOOKUP(A361,Input!$E:$F,2,FALSE)</f>
        <v>3.1804000000000001</v>
      </c>
      <c r="D361" s="4">
        <f>_xlfn.IFNA(ROUND(VLOOKUP(A361,Input!$G:$H,2,FALSE),6)/100,D360)</f>
        <v>6.7374999999999996E-3</v>
      </c>
      <c r="F361">
        <f>VLOOKUP(A361,Input!$I:$J,2,FALSE)</f>
        <v>892.5</v>
      </c>
      <c r="G361">
        <f>VLOOKUP(A361,Input!$K:$L,2,FALSE)</f>
        <v>888</v>
      </c>
      <c r="H361">
        <f>VLOOKUP(A361,Input!$M:$N,2,FALSE)</f>
        <v>-4.5</v>
      </c>
      <c r="I361" s="2">
        <f>VLOOKUP(A361,Input!$O:$Q,3,FALSE)</f>
        <v>39983</v>
      </c>
      <c r="J361" s="2">
        <f>VLOOKUP(A361,Input!S:U,3,FALSE)</f>
        <v>40074</v>
      </c>
      <c r="K361">
        <f t="shared" si="43"/>
        <v>-1.8961984179023478E-2</v>
      </c>
      <c r="Q361">
        <f t="shared" si="41"/>
        <v>626.77741864322877</v>
      </c>
      <c r="AE361">
        <v>1E-3</v>
      </c>
      <c r="AF361">
        <f t="shared" si="39"/>
        <v>6.2375E-3</v>
      </c>
      <c r="AG361">
        <f t="shared" si="42"/>
        <v>0.51659120423626648</v>
      </c>
      <c r="AH361">
        <f t="shared" si="45"/>
        <v>3617.5770508198507</v>
      </c>
      <c r="AI361" s="34">
        <f>VLOOKUP(A361,Input!$AC:$AD,2,FALSE)</f>
        <v>3617.58</v>
      </c>
      <c r="AJ361">
        <f t="shared" si="44"/>
        <v>0</v>
      </c>
    </row>
    <row r="362" spans="1:36" x14ac:dyDescent="0.25">
      <c r="A362" s="1">
        <f t="shared" si="40"/>
        <v>39961</v>
      </c>
      <c r="B362">
        <f>ROUND(VLOOKUP(A362,Input!$A:$B,2,FALSE),2)</f>
        <v>1475.94</v>
      </c>
      <c r="C362">
        <f>VLOOKUP(A362,Input!$E:$F,2,FALSE)</f>
        <v>3.1307</v>
      </c>
      <c r="D362" s="4">
        <f>_xlfn.IFNA(ROUND(VLOOKUP(A362,Input!$G:$H,2,FALSE),6)/100,D361)</f>
        <v>6.6749999999999995E-3</v>
      </c>
      <c r="F362">
        <f>VLOOKUP(A362,Input!$I:$J,2,FALSE)</f>
        <v>905</v>
      </c>
      <c r="G362">
        <f>VLOOKUP(A362,Input!$K:$L,2,FALSE)</f>
        <v>900.5</v>
      </c>
      <c r="H362">
        <f>VLOOKUP(A362,Input!$M:$N,2,FALSE)</f>
        <v>-4.5</v>
      </c>
      <c r="I362" s="2">
        <f>VLOOKUP(A362,Input!$O:$Q,3,FALSE)</f>
        <v>39983</v>
      </c>
      <c r="J362" s="2">
        <f>VLOOKUP(A362,Input!S:U,3,FALSE)</f>
        <v>40074</v>
      </c>
      <c r="K362">
        <f t="shared" si="43"/>
        <v>1.547200417376028E-2</v>
      </c>
      <c r="Q362">
        <f t="shared" si="41"/>
        <v>-2005.8670492396113</v>
      </c>
      <c r="AE362">
        <v>1E-3</v>
      </c>
      <c r="AF362">
        <f t="shared" si="39"/>
        <v>5.174999999999999E-3</v>
      </c>
      <c r="AG362">
        <f t="shared" si="42"/>
        <v>0.53934326510743102</v>
      </c>
      <c r="AH362">
        <f t="shared" si="45"/>
        <v>3626.8135678782755</v>
      </c>
      <c r="AI362" s="34">
        <f>VLOOKUP(A362,Input!$AC:$AD,2,FALSE)</f>
        <v>3626.81</v>
      </c>
      <c r="AJ362">
        <f t="shared" si="44"/>
        <v>0</v>
      </c>
    </row>
    <row r="363" spans="1:36" x14ac:dyDescent="0.25">
      <c r="A363" s="1">
        <f t="shared" si="40"/>
        <v>39962</v>
      </c>
      <c r="B363">
        <f>ROUND(VLOOKUP(A363,Input!$A:$B,2,FALSE),2)</f>
        <v>1495.97</v>
      </c>
      <c r="C363">
        <f>VLOOKUP(A363,Input!$E:$F,2,FALSE)</f>
        <v>3.0865</v>
      </c>
      <c r="D363" s="4">
        <f>_xlfn.IFNA(ROUND(VLOOKUP(A363,Input!$G:$H,2,FALSE),6)/100,D362)</f>
        <v>6.5624999999999998E-3</v>
      </c>
      <c r="F363">
        <f>VLOOKUP(A363,Input!$I:$J,2,FALSE)</f>
        <v>918</v>
      </c>
      <c r="G363">
        <f>VLOOKUP(A363,Input!$K:$L,2,FALSE)</f>
        <v>913.5</v>
      </c>
      <c r="H363">
        <f>VLOOKUP(A363,Input!$M:$N,2,FALSE)</f>
        <v>-4.55</v>
      </c>
      <c r="I363" s="2">
        <f>VLOOKUP(A363,Input!$O:$Q,3,FALSE)</f>
        <v>39983</v>
      </c>
      <c r="J363" s="2">
        <f>VLOOKUP(A363,Input!S:U,3,FALSE)</f>
        <v>40074</v>
      </c>
      <c r="K363">
        <f t="shared" si="43"/>
        <v>1.3479750929749595E-2</v>
      </c>
      <c r="Q363">
        <f t="shared" si="41"/>
        <v>-3205.189514451497</v>
      </c>
      <c r="AE363">
        <v>1E-3</v>
      </c>
      <c r="AF363">
        <f t="shared" si="39"/>
        <v>5.0624999999999993E-3</v>
      </c>
      <c r="AG363">
        <f t="shared" si="42"/>
        <v>0.20558582490128374</v>
      </c>
      <c r="AH363">
        <f t="shared" si="45"/>
        <v>3599.3827676337287</v>
      </c>
      <c r="AI363" s="34">
        <f>VLOOKUP(A363,Input!$AC:$AD,2,FALSE)</f>
        <v>3599.38</v>
      </c>
      <c r="AJ363">
        <f t="shared" si="44"/>
        <v>0</v>
      </c>
    </row>
    <row r="364" spans="1:36" x14ac:dyDescent="0.25">
      <c r="A364" s="1">
        <f t="shared" si="40"/>
        <v>39965</v>
      </c>
      <c r="B364">
        <f>ROUND(VLOOKUP(A364,Input!$A:$B,2,FALSE),2)</f>
        <v>1534.65</v>
      </c>
      <c r="C364">
        <f>VLOOKUP(A364,Input!$E:$F,2,FALSE)</f>
        <v>3.0057999999999998</v>
      </c>
      <c r="D364" s="4">
        <f>_xlfn.IFNA(ROUND(VLOOKUP(A364,Input!$G:$H,2,FALSE),6)/100,D363)</f>
        <v>6.5000000000000006E-3</v>
      </c>
      <c r="F364">
        <f>VLOOKUP(A364,Input!$I:$J,2,FALSE)</f>
        <v>939</v>
      </c>
      <c r="G364">
        <f>VLOOKUP(A364,Input!$K:$L,2,FALSE)</f>
        <v>934.5</v>
      </c>
      <c r="H364">
        <f>VLOOKUP(A364,Input!$M:$N,2,FALSE)</f>
        <v>-4.5</v>
      </c>
      <c r="I364" s="2">
        <f>VLOOKUP(A364,Input!$O:$Q,3,FALSE)</f>
        <v>39983</v>
      </c>
      <c r="J364" s="2">
        <f>VLOOKUP(A364,Input!S:U,3,FALSE)</f>
        <v>40074</v>
      </c>
      <c r="K364">
        <f t="shared" si="43"/>
        <v>2.5527516135645523E-2</v>
      </c>
      <c r="Q364">
        <f t="shared" si="41"/>
        <v>-5562.1744765560234</v>
      </c>
      <c r="AE364">
        <v>1E-3</v>
      </c>
      <c r="AF364">
        <f t="shared" si="39"/>
        <v>5.000000000000001E-3</v>
      </c>
      <c r="AG364">
        <f t="shared" si="42"/>
        <v>0.31960329819800132</v>
      </c>
      <c r="AH364">
        <f t="shared" si="45"/>
        <v>3516.1865887918948</v>
      </c>
      <c r="AI364" s="34">
        <f>VLOOKUP(A364,Input!$AC:$AD,2,FALSE)</f>
        <v>3516.19</v>
      </c>
      <c r="AJ364">
        <f t="shared" si="44"/>
        <v>0</v>
      </c>
    </row>
    <row r="365" spans="1:36" x14ac:dyDescent="0.25">
      <c r="A365" s="1">
        <f t="shared" si="40"/>
        <v>39966</v>
      </c>
      <c r="B365">
        <f>ROUND(VLOOKUP(A365,Input!$A:$B,2,FALSE),2)</f>
        <v>1537.69</v>
      </c>
      <c r="C365">
        <f>VLOOKUP(A365,Input!$E:$F,2,FALSE)</f>
        <v>2.9992000000000001</v>
      </c>
      <c r="D365" s="4">
        <f>_xlfn.IFNA(ROUND(VLOOKUP(A365,Input!$G:$H,2,FALSE),6)/100,D364)</f>
        <v>6.4624999999999995E-3</v>
      </c>
      <c r="F365">
        <f>VLOOKUP(A365,Input!$I:$J,2,FALSE)</f>
        <v>942.5</v>
      </c>
      <c r="G365">
        <f>VLOOKUP(A365,Input!$K:$L,2,FALSE)</f>
        <v>938</v>
      </c>
      <c r="H365">
        <f>VLOOKUP(A365,Input!$M:$N,2,FALSE)</f>
        <v>-4.5</v>
      </c>
      <c r="I365" s="2">
        <f>VLOOKUP(A365,Input!$O:$Q,3,FALSE)</f>
        <v>39983</v>
      </c>
      <c r="J365" s="2">
        <f>VLOOKUP(A365,Input!S:U,3,FALSE)</f>
        <v>40074</v>
      </c>
      <c r="K365">
        <f t="shared" si="43"/>
        <v>1.9789482883489527E-3</v>
      </c>
      <c r="Q365">
        <f t="shared" si="41"/>
        <v>-4463.0902782598796</v>
      </c>
      <c r="AE365">
        <v>1E-3</v>
      </c>
      <c r="AF365">
        <f t="shared" si="39"/>
        <v>4.9624999999999999E-3</v>
      </c>
      <c r="AG365">
        <f t="shared" si="42"/>
        <v>0.14476804722229061</v>
      </c>
      <c r="AH365">
        <f t="shared" si="45"/>
        <v>3505.0270777099668</v>
      </c>
      <c r="AI365" s="34">
        <f>VLOOKUP(A365,Input!$AC:$AD,2,FALSE)</f>
        <v>3505.03</v>
      </c>
      <c r="AJ365">
        <f t="shared" si="44"/>
        <v>0</v>
      </c>
    </row>
    <row r="366" spans="1:36" x14ac:dyDescent="0.25">
      <c r="A366" s="1">
        <f t="shared" si="40"/>
        <v>39967</v>
      </c>
      <c r="B366">
        <f>ROUND(VLOOKUP(A366,Input!$A:$B,2,FALSE),2)</f>
        <v>1516.88</v>
      </c>
      <c r="C366">
        <f>VLOOKUP(A366,Input!$E:$F,2,FALSE)</f>
        <v>2.9813000000000001</v>
      </c>
      <c r="D366" s="4">
        <f>_xlfn.IFNA(ROUND(VLOOKUP(A366,Input!$G:$H,2,FALSE),6)/100,D365)</f>
        <v>6.3688E-3</v>
      </c>
      <c r="F366">
        <f>VLOOKUP(A366,Input!$I:$J,2,FALSE)</f>
        <v>931.75</v>
      </c>
      <c r="G366">
        <f>VLOOKUP(A366,Input!$K:$L,2,FALSE)</f>
        <v>927.25</v>
      </c>
      <c r="H366">
        <f>VLOOKUP(A366,Input!$M:$N,2,FALSE)</f>
        <v>-4.55</v>
      </c>
      <c r="I366" s="2">
        <f>VLOOKUP(A366,Input!$O:$Q,3,FALSE)</f>
        <v>39983</v>
      </c>
      <c r="J366" s="2">
        <f>VLOOKUP(A366,Input!S:U,3,FALSE)</f>
        <v>40074</v>
      </c>
      <c r="K366">
        <f t="shared" si="43"/>
        <v>-1.3625696555459392E-2</v>
      </c>
      <c r="Q366">
        <f t="shared" si="41"/>
        <v>-559.71223063763409</v>
      </c>
      <c r="AE366">
        <v>1E-3</v>
      </c>
      <c r="AF366">
        <f t="shared" si="39"/>
        <v>4.8687999999999995E-3</v>
      </c>
      <c r="AG366">
        <f t="shared" si="42"/>
        <v>0.70707309350793635</v>
      </c>
      <c r="AH366">
        <f t="shared" si="45"/>
        <v>3564.7232082964915</v>
      </c>
      <c r="AI366" s="34">
        <f>VLOOKUP(A366,Input!$AC:$AD,2,FALSE)</f>
        <v>3564.72</v>
      </c>
      <c r="AJ366">
        <f t="shared" si="44"/>
        <v>0</v>
      </c>
    </row>
    <row r="367" spans="1:36" x14ac:dyDescent="0.25">
      <c r="A367" s="1">
        <f t="shared" si="40"/>
        <v>39968</v>
      </c>
      <c r="B367">
        <f>ROUND(VLOOKUP(A367,Input!$A:$B,2,FALSE),2)</f>
        <v>1534.59</v>
      </c>
      <c r="C367">
        <f>VLOOKUP(A367,Input!$E:$F,2,FALSE)</f>
        <v>2.9493</v>
      </c>
      <c r="D367" s="4">
        <f>_xlfn.IFNA(ROUND(VLOOKUP(A367,Input!$G:$H,2,FALSE),6)/100,D366)</f>
        <v>6.2938000000000004E-3</v>
      </c>
      <c r="F367">
        <f>VLOOKUP(A367,Input!$I:$J,2,FALSE)</f>
        <v>940.5</v>
      </c>
      <c r="G367">
        <f>VLOOKUP(A367,Input!$K:$L,2,FALSE)</f>
        <v>936</v>
      </c>
      <c r="H367">
        <f>VLOOKUP(A367,Input!$M:$N,2,FALSE)</f>
        <v>-4.5</v>
      </c>
      <c r="I367" s="2">
        <f>VLOOKUP(A367,Input!$O:$Q,3,FALSE)</f>
        <v>39983</v>
      </c>
      <c r="J367" s="2">
        <f>VLOOKUP(A367,Input!S:U,3,FALSE)</f>
        <v>40074</v>
      </c>
      <c r="K367">
        <f t="shared" si="43"/>
        <v>1.1607650640331325E-2</v>
      </c>
      <c r="Q367">
        <f t="shared" si="41"/>
        <v>-1249.0407130608228</v>
      </c>
      <c r="AE367">
        <v>1E-3</v>
      </c>
      <c r="AF367">
        <f t="shared" si="39"/>
        <v>4.7938000000000008E-3</v>
      </c>
      <c r="AG367">
        <f t="shared" si="42"/>
        <v>0.12898894002009029</v>
      </c>
      <c r="AH367">
        <f t="shared" si="45"/>
        <v>3558.0562135779164</v>
      </c>
      <c r="AI367" s="34">
        <f>VLOOKUP(A367,Input!$AC:$AD,2,FALSE)</f>
        <v>3558.06</v>
      </c>
      <c r="AJ367">
        <f t="shared" si="44"/>
        <v>0</v>
      </c>
    </row>
    <row r="368" spans="1:36" x14ac:dyDescent="0.25">
      <c r="A368" s="1">
        <f t="shared" si="40"/>
        <v>39969</v>
      </c>
      <c r="B368">
        <f>ROUND(VLOOKUP(A368,Input!$A:$B,2,FALSE),2)</f>
        <v>1530.82</v>
      </c>
      <c r="C368">
        <f>VLOOKUP(A368,Input!$E:$F,2,FALSE)</f>
        <v>2.9579</v>
      </c>
      <c r="D368" s="4">
        <f>_xlfn.IFNA(ROUND(VLOOKUP(A368,Input!$G:$H,2,FALSE),6)/100,D367)</f>
        <v>6.3249999999999999E-3</v>
      </c>
      <c r="F368">
        <f>VLOOKUP(A368,Input!$I:$J,2,FALSE)</f>
        <v>940.5</v>
      </c>
      <c r="G368">
        <f>VLOOKUP(A368,Input!$K:$L,2,FALSE)</f>
        <v>936</v>
      </c>
      <c r="H368">
        <f>VLOOKUP(A368,Input!$M:$N,2,FALSE)</f>
        <v>-4.3499999999999996</v>
      </c>
      <c r="I368" s="2">
        <f>VLOOKUP(A368,Input!$O:$Q,3,FALSE)</f>
        <v>39983</v>
      </c>
      <c r="J368" s="2">
        <f>VLOOKUP(A368,Input!S:U,3,FALSE)</f>
        <v>40074</v>
      </c>
      <c r="K368">
        <f t="shared" si="43"/>
        <v>-2.459704836060853E-3</v>
      </c>
      <c r="Q368">
        <f t="shared" si="41"/>
        <v>10.258311776872562</v>
      </c>
      <c r="AE368">
        <v>1E-3</v>
      </c>
      <c r="AF368">
        <f t="shared" si="39"/>
        <v>5.8250000000000003E-3</v>
      </c>
      <c r="AG368">
        <f t="shared" si="42"/>
        <v>0.23461374082254238</v>
      </c>
      <c r="AH368">
        <f t="shared" si="45"/>
        <v>3560.8938823970639</v>
      </c>
      <c r="AI368" s="34">
        <f>VLOOKUP(A368,Input!$AC:$AD,2,FALSE)</f>
        <v>3560.89</v>
      </c>
      <c r="AJ368">
        <f t="shared" si="44"/>
        <v>0</v>
      </c>
    </row>
    <row r="369" spans="1:36" x14ac:dyDescent="0.25">
      <c r="A369" s="1">
        <f t="shared" si="40"/>
        <v>39972</v>
      </c>
      <c r="B369">
        <f>ROUND(VLOOKUP(A369,Input!$A:$B,2,FALSE),2)</f>
        <v>1529.59</v>
      </c>
      <c r="C369">
        <f>VLOOKUP(A369,Input!$E:$F,2,FALSE)</f>
        <v>2.9582999999999999</v>
      </c>
      <c r="D369" s="4">
        <f>_xlfn.IFNA(ROUND(VLOOKUP(A369,Input!$G:$H,2,FALSE),6)/100,D368)</f>
        <v>6.5000000000000006E-3</v>
      </c>
      <c r="F369">
        <f>VLOOKUP(A369,Input!$I:$J,2,FALSE)</f>
        <v>938.75</v>
      </c>
      <c r="G369">
        <f>VLOOKUP(A369,Input!$K:$L,2,FALSE)</f>
        <v>934.5</v>
      </c>
      <c r="H369">
        <f>VLOOKUP(A369,Input!$M:$N,2,FALSE)</f>
        <v>-4.2</v>
      </c>
      <c r="I369" s="2">
        <f>VLOOKUP(A369,Input!$O:$Q,3,FALSE)</f>
        <v>39983</v>
      </c>
      <c r="J369" s="2">
        <f>VLOOKUP(A369,Input!S:U,3,FALSE)</f>
        <v>40074</v>
      </c>
      <c r="K369">
        <f t="shared" si="43"/>
        <v>-8.0381391135632245E-4</v>
      </c>
      <c r="Q369">
        <f t="shared" si="41"/>
        <v>35.778630672497215</v>
      </c>
      <c r="AE369">
        <v>1E-3</v>
      </c>
      <c r="AF369">
        <f t="shared" si="39"/>
        <v>6.0000000000000001E-3</v>
      </c>
      <c r="AG369">
        <f t="shared" si="42"/>
        <v>5.60366782207407E-3</v>
      </c>
      <c r="AH369">
        <f t="shared" si="45"/>
        <v>3560.8761538716108</v>
      </c>
      <c r="AI369" s="34">
        <f>VLOOKUP(A369,Input!$AC:$AD,2,FALSE)</f>
        <v>3560.88</v>
      </c>
      <c r="AJ369">
        <f t="shared" si="44"/>
        <v>0</v>
      </c>
    </row>
    <row r="370" spans="1:36" x14ac:dyDescent="0.25">
      <c r="A370" s="1">
        <f t="shared" si="40"/>
        <v>39973</v>
      </c>
      <c r="B370">
        <f>ROUND(VLOOKUP(A370,Input!$A:$B,2,FALSE),2)</f>
        <v>1535.03</v>
      </c>
      <c r="C370">
        <f>VLOOKUP(A370,Input!$E:$F,2,FALSE)</f>
        <v>2.9470000000000001</v>
      </c>
      <c r="D370" s="4">
        <f>_xlfn.IFNA(ROUND(VLOOKUP(A370,Input!$G:$H,2,FALSE),6)/100,D369)</f>
        <v>6.4749999999999999E-3</v>
      </c>
      <c r="F370">
        <f>VLOOKUP(A370,Input!$I:$J,2,FALSE)</f>
        <v>939.5</v>
      </c>
      <c r="G370">
        <f>VLOOKUP(A370,Input!$K:$L,2,FALSE)</f>
        <v>935.5</v>
      </c>
      <c r="H370">
        <f>VLOOKUP(A370,Input!$M:$N,2,FALSE)</f>
        <v>-4.0999999999999996</v>
      </c>
      <c r="I370" s="2">
        <f>VLOOKUP(A370,Input!$O:$Q,3,FALSE)</f>
        <v>39983</v>
      </c>
      <c r="J370" s="2">
        <f>VLOOKUP(A370,Input!S:U,3,FALSE)</f>
        <v>40074</v>
      </c>
      <c r="K370">
        <f t="shared" si="43"/>
        <v>3.5501991853954559E-3</v>
      </c>
      <c r="Q370">
        <f t="shared" si="41"/>
        <v>-657.96430890824593</v>
      </c>
      <c r="AE370">
        <v>1E-3</v>
      </c>
      <c r="AF370">
        <f t="shared" si="39"/>
        <v>4.9750000000000003E-3</v>
      </c>
      <c r="AG370">
        <f t="shared" si="42"/>
        <v>0.13937034782894275</v>
      </c>
      <c r="AH370">
        <f t="shared" si="45"/>
        <v>3560.8678766601006</v>
      </c>
      <c r="AI370" s="34">
        <f>VLOOKUP(A370,Input!$AC:$AD,2,FALSE)</f>
        <v>3560.87</v>
      </c>
      <c r="AJ370">
        <f t="shared" si="44"/>
        <v>0</v>
      </c>
    </row>
    <row r="371" spans="1:36" x14ac:dyDescent="0.25">
      <c r="A371" s="1">
        <f t="shared" si="40"/>
        <v>39974</v>
      </c>
      <c r="B371">
        <f>ROUND(VLOOKUP(A371,Input!$A:$B,2,FALSE),2)</f>
        <v>1529.76</v>
      </c>
      <c r="C371">
        <f>VLOOKUP(A371,Input!$E:$F,2,FALSE)</f>
        <v>2.9558999999999997</v>
      </c>
      <c r="D371" s="4">
        <f>_xlfn.IFNA(ROUND(VLOOKUP(A371,Input!$G:$H,2,FALSE),6)/100,D370)</f>
        <v>6.3875000000000008E-3</v>
      </c>
      <c r="F371">
        <f>VLOOKUP(A371,Input!$I:$J,2,FALSE)</f>
        <v>940.5</v>
      </c>
      <c r="G371">
        <f>VLOOKUP(A371,Input!$K:$L,2,FALSE)</f>
        <v>936.5</v>
      </c>
      <c r="H371">
        <f>VLOOKUP(A371,Input!$M:$N,2,FALSE)</f>
        <v>-4.0999999999999996</v>
      </c>
      <c r="I371" s="2">
        <f>VLOOKUP(A371,Input!$O:$Q,3,FALSE)</f>
        <v>39983</v>
      </c>
      <c r="J371" s="2">
        <f>VLOOKUP(A371,Input!S:U,3,FALSE)</f>
        <v>40074</v>
      </c>
      <c r="K371">
        <f t="shared" si="43"/>
        <v>-3.4390644671219847E-3</v>
      </c>
      <c r="Q371">
        <f t="shared" si="41"/>
        <v>255.42080250208889</v>
      </c>
      <c r="AE371">
        <v>1E-3</v>
      </c>
      <c r="AF371">
        <f t="shared" si="39"/>
        <v>5.8875000000000004E-3</v>
      </c>
      <c r="AG371">
        <f t="shared" si="42"/>
        <v>0.17313254202749778</v>
      </c>
      <c r="AH371">
        <f t="shared" si="45"/>
        <v>3562.9557626638943</v>
      </c>
      <c r="AI371" s="34">
        <f>VLOOKUP(A371,Input!$AC:$AD,2,FALSE)</f>
        <v>3562.96</v>
      </c>
      <c r="AJ371">
        <f t="shared" si="44"/>
        <v>0</v>
      </c>
    </row>
    <row r="372" spans="1:36" x14ac:dyDescent="0.25">
      <c r="A372" s="1">
        <f t="shared" si="40"/>
        <v>39975</v>
      </c>
      <c r="B372">
        <f>ROUND(VLOOKUP(A372,Input!$A:$B,2,FALSE),2)</f>
        <v>1539.5</v>
      </c>
      <c r="C372">
        <f>VLOOKUP(A372,Input!$E:$F,2,FALSE)</f>
        <v>2.9367999999999999</v>
      </c>
      <c r="D372" s="4">
        <f>_xlfn.IFNA(ROUND(VLOOKUP(A372,Input!$G:$H,2,FALSE),6)/100,D371)</f>
        <v>6.2938000000000004E-3</v>
      </c>
      <c r="F372">
        <f>VLOOKUP(A372,Input!$I:$J,2,FALSE)</f>
        <v>942</v>
      </c>
      <c r="G372">
        <f>VLOOKUP(A372,Input!$K:$L,2,FALSE)</f>
        <v>938.25</v>
      </c>
      <c r="H372">
        <f>VLOOKUP(A372,Input!$M:$N,2,FALSE)</f>
        <v>-3.95</v>
      </c>
      <c r="I372" s="2">
        <f>VLOOKUP(A372,Input!$O:$Q,3,FALSE)</f>
        <v>39983</v>
      </c>
      <c r="J372" s="2">
        <f>VLOOKUP(A372,Input!S:U,3,FALSE)</f>
        <v>40074</v>
      </c>
      <c r="K372">
        <f t="shared" si="43"/>
        <v>6.3468280274191578E-3</v>
      </c>
      <c r="Q372">
        <f t="shared" si="41"/>
        <v>-761.28618180645924</v>
      </c>
      <c r="AE372">
        <v>1E-3</v>
      </c>
      <c r="AF372">
        <f t="shared" si="39"/>
        <v>4.7938000000000008E-3</v>
      </c>
      <c r="AG372">
        <f t="shared" si="42"/>
        <v>0.20784384468962458</v>
      </c>
      <c r="AH372">
        <f t="shared" si="45"/>
        <v>3564.3784234236205</v>
      </c>
      <c r="AI372" s="34">
        <f>VLOOKUP(A372,Input!$AC:$AD,2,FALSE)</f>
        <v>3564.38</v>
      </c>
      <c r="AJ372">
        <f t="shared" si="44"/>
        <v>0</v>
      </c>
    </row>
    <row r="373" spans="1:36" x14ac:dyDescent="0.25">
      <c r="A373" s="1">
        <f t="shared" si="40"/>
        <v>39976</v>
      </c>
      <c r="B373">
        <f>ROUND(VLOOKUP(A373,Input!$A:$B,2,FALSE),2)</f>
        <v>1541.7</v>
      </c>
      <c r="C373">
        <f>VLOOKUP(A373,Input!$E:$F,2,FALSE)</f>
        <v>2.9329000000000001</v>
      </c>
      <c r="D373" s="4">
        <f>_xlfn.IFNA(ROUND(VLOOKUP(A373,Input!$G:$H,2,FALSE),6)/100,D372)</f>
        <v>6.2438000000000007E-3</v>
      </c>
      <c r="F373">
        <f>VLOOKUP(A373,Input!$I:$J,2,FALSE)</f>
        <v>944.75</v>
      </c>
      <c r="G373">
        <f>VLOOKUP(A373,Input!$K:$L,2,FALSE)</f>
        <v>940.75</v>
      </c>
      <c r="H373">
        <f>VLOOKUP(A373,Input!$M:$N,2,FALSE)</f>
        <v>-4</v>
      </c>
      <c r="I373" s="2">
        <f>VLOOKUP(A373,Input!$O:$Q,3,FALSE)</f>
        <v>39983</v>
      </c>
      <c r="J373" s="2">
        <f>VLOOKUP(A373,Input!S:U,3,FALSE)</f>
        <v>40074</v>
      </c>
      <c r="K373">
        <f t="shared" si="43"/>
        <v>1.428015301738683E-3</v>
      </c>
      <c r="Q373">
        <f t="shared" si="41"/>
        <v>-763.65437362216301</v>
      </c>
      <c r="AE373">
        <v>1E-3</v>
      </c>
      <c r="AF373">
        <f t="shared" si="39"/>
        <v>4.7438000000000011E-3</v>
      </c>
      <c r="AG373">
        <f t="shared" si="42"/>
        <v>-9.8813140019821718E-3</v>
      </c>
      <c r="AH373">
        <f t="shared" si="45"/>
        <v>3563.301976409829</v>
      </c>
      <c r="AI373" s="34">
        <f>VLOOKUP(A373,Input!$AC:$AD,2,FALSE)</f>
        <v>3563.3</v>
      </c>
      <c r="AJ373">
        <f t="shared" si="44"/>
        <v>0</v>
      </c>
    </row>
    <row r="374" spans="1:36" x14ac:dyDescent="0.25">
      <c r="A374" s="1">
        <f t="shared" si="40"/>
        <v>39979</v>
      </c>
      <c r="B374">
        <f>ROUND(VLOOKUP(A374,Input!$A:$B,2,FALSE),2)</f>
        <v>1505.06</v>
      </c>
      <c r="C374">
        <f>VLOOKUP(A374,Input!$E:$F,2,FALSE)</f>
        <v>2.9999000000000002</v>
      </c>
      <c r="D374" s="4">
        <f>_xlfn.IFNA(ROUND(VLOOKUP(A374,Input!$G:$H,2,FALSE),6)/100,D373)</f>
        <v>6.1438000000000005E-3</v>
      </c>
      <c r="F374">
        <f>VLOOKUP(A374,Input!$I:$J,2,FALSE)</f>
        <v>923.5</v>
      </c>
      <c r="G374">
        <f>VLOOKUP(A374,Input!$K:$L,2,FALSE)</f>
        <v>919.5</v>
      </c>
      <c r="H374">
        <f>VLOOKUP(A374,Input!$M:$N,2,FALSE)</f>
        <v>-4.2</v>
      </c>
      <c r="I374" s="2">
        <f>VLOOKUP(A374,Input!$O:$Q,3,FALSE)</f>
        <v>39983</v>
      </c>
      <c r="J374" s="2">
        <f>VLOOKUP(A374,Input!S:U,3,FALSE)</f>
        <v>40074</v>
      </c>
      <c r="K374">
        <f t="shared" si="43"/>
        <v>-2.405293916835511E-2</v>
      </c>
      <c r="Q374">
        <f t="shared" si="41"/>
        <v>2945.8928897179935</v>
      </c>
      <c r="AE374">
        <v>1E-3</v>
      </c>
      <c r="AF374">
        <f t="shared" si="39"/>
        <v>5.6438000000000009E-3</v>
      </c>
      <c r="AG374">
        <f t="shared" si="42"/>
        <v>0.70809112473336466</v>
      </c>
      <c r="AH374">
        <f t="shared" si="45"/>
        <v>3580.7408978157323</v>
      </c>
      <c r="AI374" s="34">
        <f>VLOOKUP(A374,Input!$AC:$AD,2,FALSE)</f>
        <v>3580.74</v>
      </c>
      <c r="AJ374">
        <f t="shared" si="44"/>
        <v>0</v>
      </c>
    </row>
    <row r="375" spans="1:36" x14ac:dyDescent="0.25">
      <c r="A375" s="1">
        <f t="shared" si="40"/>
        <v>39980</v>
      </c>
      <c r="B375">
        <f>ROUND(VLOOKUP(A375,Input!$A:$B,2,FALSE),2)</f>
        <v>1485.92</v>
      </c>
      <c r="C375">
        <f>VLOOKUP(A375,Input!$E:$F,2,FALSE)</f>
        <v>3.0385</v>
      </c>
      <c r="D375" s="4">
        <f>_xlfn.IFNA(ROUND(VLOOKUP(A375,Input!$G:$H,2,FALSE),6)/100,D374)</f>
        <v>6.1312999999999993E-3</v>
      </c>
      <c r="F375">
        <f>VLOOKUP(A375,Input!$I:$J,2,FALSE)</f>
        <v>912</v>
      </c>
      <c r="G375">
        <f>VLOOKUP(A375,Input!$K:$L,2,FALSE)</f>
        <v>907.75</v>
      </c>
      <c r="H375">
        <f>VLOOKUP(A375,Input!$M:$N,2,FALSE)</f>
        <v>-4.2</v>
      </c>
      <c r="I375" s="2">
        <f>VLOOKUP(A375,Input!$O:$Q,3,FALSE)</f>
        <v>39983</v>
      </c>
      <c r="J375" s="2">
        <f>VLOOKUP(A375,Input!S:U,3,FALSE)</f>
        <v>40074</v>
      </c>
      <c r="K375">
        <f t="shared" si="43"/>
        <v>-1.2798655470240259E-2</v>
      </c>
      <c r="Q375">
        <f t="shared" si="41"/>
        <v>4087.436530193128</v>
      </c>
      <c r="AE375">
        <v>1E-3</v>
      </c>
      <c r="AF375">
        <f t="shared" si="39"/>
        <v>5.6312999999999988E-3</v>
      </c>
      <c r="AG375">
        <f t="shared" si="42"/>
        <v>0.28198478904058644</v>
      </c>
      <c r="AH375">
        <f t="shared" si="45"/>
        <v>3542.9947978580285</v>
      </c>
      <c r="AI375" s="34">
        <f>VLOOKUP(A375,Input!$AC:$AD,2,FALSE)</f>
        <v>3542.99</v>
      </c>
      <c r="AJ375">
        <f t="shared" si="44"/>
        <v>0</v>
      </c>
    </row>
    <row r="376" spans="1:36" x14ac:dyDescent="0.25">
      <c r="A376" s="1">
        <f t="shared" si="40"/>
        <v>39981</v>
      </c>
      <c r="B376">
        <f>ROUND(VLOOKUP(A376,Input!$A:$B,2,FALSE),2)</f>
        <v>1483.9</v>
      </c>
      <c r="C376">
        <f>VLOOKUP(A376,Input!$E:$F,2,FALSE)</f>
        <v>3.0428999999999999</v>
      </c>
      <c r="D376" s="4">
        <f>_xlfn.IFNA(ROUND(VLOOKUP(A376,Input!$G:$H,2,FALSE),6)/100,D375)</f>
        <v>6.0999999999999995E-3</v>
      </c>
      <c r="F376">
        <f>VLOOKUP(A376,Input!$I:$J,2,FALSE)</f>
        <v>909.75</v>
      </c>
      <c r="G376">
        <f>VLOOKUP(A376,Input!$K:$L,2,FALSE)</f>
        <v>905.25</v>
      </c>
      <c r="H376">
        <f>VLOOKUP(A376,Input!$M:$N,2,FALSE)</f>
        <v>-4.3499999999999996</v>
      </c>
      <c r="I376" s="2">
        <f>VLOOKUP(A376,Input!$O:$Q,3,FALSE)</f>
        <v>39983</v>
      </c>
      <c r="J376" s="2">
        <f>VLOOKUP(A376,Input!S:U,3,FALSE)</f>
        <v>40074</v>
      </c>
      <c r="K376">
        <f t="shared" si="43"/>
        <v>-1.3603520156174878E-3</v>
      </c>
      <c r="Q376">
        <f t="shared" si="41"/>
        <v>3206.9501561830166</v>
      </c>
      <c r="AE376">
        <v>1E-3</v>
      </c>
      <c r="AF376">
        <f t="shared" si="39"/>
        <v>5.5999999999999991E-3</v>
      </c>
      <c r="AG376">
        <f t="shared" si="42"/>
        <v>0.23892368628185806</v>
      </c>
      <c r="AH376">
        <f t="shared" si="45"/>
        <v>3537.1945040951664</v>
      </c>
      <c r="AI376" s="34">
        <f>VLOOKUP(A376,Input!$AC:$AD,2,FALSE)</f>
        <v>3537.19</v>
      </c>
      <c r="AJ376">
        <f t="shared" si="44"/>
        <v>0</v>
      </c>
    </row>
    <row r="377" spans="1:36" x14ac:dyDescent="0.25">
      <c r="A377" s="1">
        <f t="shared" si="40"/>
        <v>39982</v>
      </c>
      <c r="B377">
        <f>ROUND(VLOOKUP(A377,Input!$A:$B,2,FALSE),2)</f>
        <v>1496.59</v>
      </c>
      <c r="C377">
        <f>VLOOKUP(A377,Input!$E:$F,2,FALSE)</f>
        <v>2.9899</v>
      </c>
      <c r="D377" s="4">
        <f>_xlfn.IFNA(ROUND(VLOOKUP(A377,Input!$G:$H,2,FALSE),6)/100,D376)</f>
        <v>6.0875E-3</v>
      </c>
      <c r="F377">
        <f>VLOOKUP(A377,Input!$I:$J,2,FALSE)</f>
        <v>917.75</v>
      </c>
      <c r="G377">
        <f>VLOOKUP(A377,Input!$K:$L,2,FALSE)</f>
        <v>913.25</v>
      </c>
      <c r="H377">
        <f>VLOOKUP(A377,Input!$M:$N,2,FALSE)</f>
        <v>-4.45</v>
      </c>
      <c r="I377" s="2">
        <f>VLOOKUP(A377,Input!$O:$Q,3,FALSE)</f>
        <v>39983</v>
      </c>
      <c r="J377" s="2">
        <f>VLOOKUP(A377,Input!S:U,3,FALSE)</f>
        <v>40074</v>
      </c>
      <c r="K377">
        <f t="shared" si="43"/>
        <v>8.5154297997465482E-3</v>
      </c>
      <c r="Q377">
        <f t="shared" si="41"/>
        <v>695.75154881068272</v>
      </c>
      <c r="AE377">
        <v>1E-3</v>
      </c>
      <c r="AF377">
        <f t="shared" si="39"/>
        <v>5.5875000000000005E-3</v>
      </c>
      <c r="AG377">
        <f t="shared" si="42"/>
        <v>0.55761064513763137</v>
      </c>
      <c r="AH377">
        <f t="shared" si="45"/>
        <v>3564.057551078673</v>
      </c>
      <c r="AI377" s="34">
        <f>VLOOKUP(A377,Input!$AC:$AD,2,FALSE)</f>
        <v>3564.06</v>
      </c>
      <c r="AJ377">
        <f t="shared" si="44"/>
        <v>0</v>
      </c>
    </row>
    <row r="378" spans="1:36" x14ac:dyDescent="0.25">
      <c r="A378" s="1">
        <f t="shared" si="40"/>
        <v>39983</v>
      </c>
      <c r="B378">
        <f>ROUND(VLOOKUP(A378,Input!$A:$B,2,FALSE),2)</f>
        <v>1501.25</v>
      </c>
      <c r="C378">
        <f>VLOOKUP(A378,Input!$E:$F,2,FALSE)</f>
        <v>2.9807000000000001</v>
      </c>
      <c r="D378" s="4">
        <f>_xlfn.IFNA(ROUND(VLOOKUP(A378,Input!$G:$H,2,FALSE),6)/100,D377)</f>
        <v>6.1187999999999998E-3</v>
      </c>
      <c r="F378">
        <f>VLOOKUP(A378,Input!$I:$J,2,FALSE)</f>
        <v>926.15</v>
      </c>
      <c r="G378">
        <f>VLOOKUP(A378,Input!$K:$L,2,FALSE)</f>
        <v>915.75</v>
      </c>
      <c r="H378">
        <f>VLOOKUP(A378,Input!$M:$N,2,FALSE)</f>
        <v>-4.95</v>
      </c>
      <c r="I378" s="2">
        <f>VLOOKUP(A378,Input!$O:$Q,3,FALSE)</f>
        <v>39983</v>
      </c>
      <c r="J378" s="2">
        <f>VLOOKUP(A378,Input!S:U,3,FALSE)</f>
        <v>40074</v>
      </c>
      <c r="K378">
        <f t="shared" si="43"/>
        <v>3.1089075823659937E-3</v>
      </c>
      <c r="Q378">
        <f t="shared" si="41"/>
        <v>-800.57857394413406</v>
      </c>
      <c r="AE378">
        <v>1E-3</v>
      </c>
      <c r="AF378">
        <f t="shared" si="39"/>
        <v>4.6187999999999993E-3</v>
      </c>
      <c r="AG378">
        <f t="shared" si="42"/>
        <v>0.31049794699717659</v>
      </c>
      <c r="AH378">
        <f t="shared" si="45"/>
        <v>3565.9158951315731</v>
      </c>
      <c r="AI378" s="34">
        <f>VLOOKUP(A378,Input!$AC:$AD,2,FALSE)</f>
        <v>3565.92</v>
      </c>
      <c r="AJ378">
        <f t="shared" si="44"/>
        <v>0</v>
      </c>
    </row>
    <row r="379" spans="1:36" x14ac:dyDescent="0.25">
      <c r="A379" s="1">
        <f t="shared" si="40"/>
        <v>39986</v>
      </c>
      <c r="B379">
        <f>ROUND(VLOOKUP(A379,Input!$A:$B,2,FALSE),2)</f>
        <v>1455.54</v>
      </c>
      <c r="C379">
        <f>VLOOKUP(A379,Input!$E:$F,2,FALSE)</f>
        <v>3.0859999999999999</v>
      </c>
      <c r="D379" s="4">
        <f>_xlfn.IFNA(ROUND(VLOOKUP(A379,Input!$G:$H,2,FALSE),6)/100,D378)</f>
        <v>6.0999999999999995E-3</v>
      </c>
      <c r="F379">
        <f>VLOOKUP(A379,Input!$I:$J,2,FALSE)</f>
        <v>888.5</v>
      </c>
      <c r="G379">
        <f>VLOOKUP(A379,Input!$K:$L,2,FALSE)</f>
        <v>884.5</v>
      </c>
      <c r="H379">
        <f>VLOOKUP(A379,Input!$M:$N,2,FALSE)</f>
        <v>-4.1500000000000004</v>
      </c>
      <c r="I379" s="2">
        <f>VLOOKUP(A379,Input!$O:$Q,3,FALSE)</f>
        <v>40074</v>
      </c>
      <c r="J379" s="2">
        <f>VLOOKUP(A379,Input!S:U,3,FALSE)</f>
        <v>40165</v>
      </c>
      <c r="K379">
        <f t="shared" si="43"/>
        <v>-3.0921128621177223E-2</v>
      </c>
      <c r="Q379">
        <f t="shared" si="41"/>
        <v>3519.1055521116959</v>
      </c>
      <c r="AE379">
        <v>1E-3</v>
      </c>
      <c r="AF379">
        <f t="shared" si="39"/>
        <v>5.5999999999999991E-3</v>
      </c>
      <c r="AG379">
        <f t="shared" si="42"/>
        <v>0.82824735901546198</v>
      </c>
      <c r="AH379">
        <f t="shared" si="45"/>
        <v>3589.4677370639561</v>
      </c>
      <c r="AI379" s="34">
        <f>VLOOKUP(A379,Input!$AC:$AD,2,FALSE)</f>
        <v>3589.47</v>
      </c>
      <c r="AJ379">
        <f t="shared" si="44"/>
        <v>0</v>
      </c>
    </row>
    <row r="380" spans="1:36" x14ac:dyDescent="0.25">
      <c r="A380" s="1">
        <f t="shared" si="40"/>
        <v>39987</v>
      </c>
      <c r="B380">
        <f>ROUND(VLOOKUP(A380,Input!$A:$B,2,FALSE),2)</f>
        <v>1458.92</v>
      </c>
      <c r="C380">
        <f>VLOOKUP(A380,Input!$E:$F,2,FALSE)</f>
        <v>3.0790999999999999</v>
      </c>
      <c r="D380" s="4">
        <f>_xlfn.IFNA(ROUND(VLOOKUP(A380,Input!$G:$H,2,FALSE),6)/100,D379)</f>
        <v>6.0750000000000005E-3</v>
      </c>
      <c r="F380">
        <f>VLOOKUP(A380,Input!$I:$J,2,FALSE)</f>
        <v>890.25</v>
      </c>
      <c r="G380">
        <f>VLOOKUP(A380,Input!$K:$L,2,FALSE)</f>
        <v>886</v>
      </c>
      <c r="H380">
        <f>VLOOKUP(A380,Input!$M:$N,2,FALSE)</f>
        <v>-4.2</v>
      </c>
      <c r="I380" s="2">
        <f>VLOOKUP(A380,Input!$O:$Q,3,FALSE)</f>
        <v>40074</v>
      </c>
      <c r="J380" s="2">
        <f>VLOOKUP(A380,Input!S:U,3,FALSE)</f>
        <v>40165</v>
      </c>
      <c r="K380">
        <f t="shared" si="43"/>
        <v>2.3194701696713314E-3</v>
      </c>
      <c r="Q380">
        <f t="shared" si="41"/>
        <v>2467.8401991123378</v>
      </c>
      <c r="AE380">
        <v>1E-3</v>
      </c>
      <c r="AF380">
        <f t="shared" si="39"/>
        <v>5.5750000000000001E-3</v>
      </c>
      <c r="AG380">
        <f t="shared" si="42"/>
        <v>0.26662909931498308</v>
      </c>
      <c r="AH380">
        <f t="shared" si="45"/>
        <v>3597.3753048675544</v>
      </c>
      <c r="AI380" s="34">
        <f>VLOOKUP(A380,Input!$AC:$AD,2,FALSE)</f>
        <v>3597.38</v>
      </c>
      <c r="AJ380">
        <f t="shared" si="44"/>
        <v>0</v>
      </c>
    </row>
    <row r="381" spans="1:36" x14ac:dyDescent="0.25">
      <c r="A381" s="1">
        <f t="shared" si="40"/>
        <v>39988</v>
      </c>
      <c r="B381">
        <f>ROUND(VLOOKUP(A381,Input!$A:$B,2,FALSE),2)</f>
        <v>1468.48</v>
      </c>
      <c r="C381">
        <f>VLOOKUP(A381,Input!$E:$F,2,FALSE)</f>
        <v>3.0592000000000001</v>
      </c>
      <c r="D381" s="4">
        <f>_xlfn.IFNA(ROUND(VLOOKUP(A381,Input!$G:$H,2,FALSE),6)/100,D380)</f>
        <v>6.0438000000000002E-3</v>
      </c>
      <c r="F381">
        <f>VLOOKUP(A381,Input!$I:$J,2,FALSE)</f>
        <v>898</v>
      </c>
      <c r="G381">
        <f>VLOOKUP(A381,Input!$K:$L,2,FALSE)</f>
        <v>893.75</v>
      </c>
      <c r="H381">
        <f>VLOOKUP(A381,Input!$M:$N,2,FALSE)</f>
        <v>-4.0999999999999996</v>
      </c>
      <c r="I381" s="2">
        <f>VLOOKUP(A381,Input!$O:$Q,3,FALSE)</f>
        <v>40074</v>
      </c>
      <c r="J381" s="2">
        <f>VLOOKUP(A381,Input!S:U,3,FALSE)</f>
        <v>40165</v>
      </c>
      <c r="K381">
        <f t="shared" si="43"/>
        <v>6.5314162637811089E-3</v>
      </c>
      <c r="Q381">
        <f t="shared" si="41"/>
        <v>922.7006522018786</v>
      </c>
      <c r="AE381">
        <v>1E-3</v>
      </c>
      <c r="AF381">
        <f t="shared" si="39"/>
        <v>5.5437999999999998E-3</v>
      </c>
      <c r="AG381">
        <f t="shared" si="42"/>
        <v>0.35047940584806403</v>
      </c>
      <c r="AH381">
        <f t="shared" si="45"/>
        <v>3613.2007652844118</v>
      </c>
      <c r="AI381" s="34">
        <f>VLOOKUP(A381,Input!$AC:$AD,2,FALSE)</f>
        <v>3613.2</v>
      </c>
      <c r="AJ381">
        <f t="shared" si="44"/>
        <v>0</v>
      </c>
    </row>
    <row r="382" spans="1:36" x14ac:dyDescent="0.25">
      <c r="A382" s="1">
        <f t="shared" si="40"/>
        <v>39989</v>
      </c>
      <c r="B382">
        <f>ROUND(VLOOKUP(A382,Input!$A:$B,2,FALSE),2)</f>
        <v>1499.98</v>
      </c>
      <c r="C382">
        <f>VLOOKUP(A382,Input!$E:$F,2,FALSE)</f>
        <v>2.9950000000000001</v>
      </c>
      <c r="D382" s="4">
        <f>_xlfn.IFNA(ROUND(VLOOKUP(A382,Input!$G:$H,2,FALSE),6)/100,D381)</f>
        <v>6.0124999999999996E-3</v>
      </c>
      <c r="F382">
        <f>VLOOKUP(A382,Input!$I:$J,2,FALSE)</f>
        <v>916.5</v>
      </c>
      <c r="G382">
        <f>VLOOKUP(A382,Input!$K:$L,2,FALSE)</f>
        <v>912.5</v>
      </c>
      <c r="H382">
        <f>VLOOKUP(A382,Input!$M:$N,2,FALSE)</f>
        <v>-4.2</v>
      </c>
      <c r="I382" s="2">
        <f>VLOOKUP(A382,Input!$O:$Q,3,FALSE)</f>
        <v>40074</v>
      </c>
      <c r="J382" s="2">
        <f>VLOOKUP(A382,Input!S:U,3,FALSE)</f>
        <v>40165</v>
      </c>
      <c r="K382">
        <f t="shared" si="43"/>
        <v>2.1223922461609777E-2</v>
      </c>
      <c r="Q382">
        <f t="shared" si="41"/>
        <v>-2825.8030343728524</v>
      </c>
      <c r="AE382">
        <v>1E-3</v>
      </c>
      <c r="AF382">
        <f t="shared" si="39"/>
        <v>4.5124999999999992E-3</v>
      </c>
      <c r="AG382">
        <f t="shared" si="42"/>
        <v>0.76786833928218767</v>
      </c>
      <c r="AH382">
        <f t="shared" si="45"/>
        <v>3632.2247543347471</v>
      </c>
      <c r="AI382" s="34">
        <f>VLOOKUP(A382,Input!$AC:$AD,2,FALSE)</f>
        <v>3632.22</v>
      </c>
      <c r="AJ382">
        <f t="shared" si="44"/>
        <v>0</v>
      </c>
    </row>
    <row r="383" spans="1:36" x14ac:dyDescent="0.25">
      <c r="A383" s="1">
        <f t="shared" si="40"/>
        <v>39990</v>
      </c>
      <c r="B383">
        <f>ROUND(VLOOKUP(A383,Input!$A:$B,2,FALSE),2)</f>
        <v>1498.08</v>
      </c>
      <c r="C383">
        <f>VLOOKUP(A383,Input!$E:$F,2,FALSE)</f>
        <v>2.9849999999999999</v>
      </c>
      <c r="D383" s="4">
        <f>_xlfn.IFNA(ROUND(VLOOKUP(A383,Input!$G:$H,2,FALSE),6)/100,D382)</f>
        <v>5.9750000000000003E-3</v>
      </c>
      <c r="F383">
        <f>VLOOKUP(A383,Input!$I:$J,2,FALSE)</f>
        <v>914</v>
      </c>
      <c r="G383">
        <f>VLOOKUP(A383,Input!$K:$L,2,FALSE)</f>
        <v>909.75</v>
      </c>
      <c r="H383">
        <f>VLOOKUP(A383,Input!$M:$N,2,FALSE)</f>
        <v>-4.2</v>
      </c>
      <c r="I383" s="2">
        <f>VLOOKUP(A383,Input!$O:$Q,3,FALSE)</f>
        <v>40074</v>
      </c>
      <c r="J383" s="2">
        <f>VLOOKUP(A383,Input!S:U,3,FALSE)</f>
        <v>40165</v>
      </c>
      <c r="K383">
        <f t="shared" si="43"/>
        <v>-1.2674864774995438E-3</v>
      </c>
      <c r="Q383">
        <f t="shared" si="41"/>
        <v>-2687.2696724555085</v>
      </c>
      <c r="AE383">
        <v>1E-3</v>
      </c>
      <c r="AF383">
        <f t="shared" si="39"/>
        <v>4.4749999999999998E-3</v>
      </c>
      <c r="AG383">
        <f t="shared" si="42"/>
        <v>-8.4298633542107537E-3</v>
      </c>
      <c r="AH383">
        <f t="shared" si="45"/>
        <v>3635.8078280988698</v>
      </c>
      <c r="AI383" s="34">
        <f>VLOOKUP(A383,Input!$AC:$AD,2,FALSE)</f>
        <v>3635.81</v>
      </c>
      <c r="AJ383">
        <f t="shared" si="44"/>
        <v>0</v>
      </c>
    </row>
    <row r="384" spans="1:36" x14ac:dyDescent="0.25">
      <c r="A384" s="1">
        <f t="shared" si="40"/>
        <v>39993</v>
      </c>
      <c r="B384">
        <f>ROUND(VLOOKUP(A384,Input!$A:$B,2,FALSE),2)</f>
        <v>1511.7</v>
      </c>
      <c r="C384">
        <f>VLOOKUP(A384,Input!$E:$F,2,FALSE)</f>
        <v>2.9569000000000001</v>
      </c>
      <c r="D384" s="4">
        <f>_xlfn.IFNA(ROUND(VLOOKUP(A384,Input!$G:$H,2,FALSE),6)/100,D383)</f>
        <v>5.9687999999999998E-3</v>
      </c>
      <c r="F384">
        <f>VLOOKUP(A384,Input!$I:$J,2,FALSE)</f>
        <v>921.25</v>
      </c>
      <c r="G384">
        <f>VLOOKUP(A384,Input!$K:$L,2,FALSE)</f>
        <v>917</v>
      </c>
      <c r="H384">
        <f>VLOOKUP(A384,Input!$M:$N,2,FALSE)</f>
        <v>-4.2</v>
      </c>
      <c r="I384" s="2">
        <f>VLOOKUP(A384,Input!$O:$Q,3,FALSE)</f>
        <v>40074</v>
      </c>
      <c r="J384" s="2">
        <f>VLOOKUP(A384,Input!S:U,3,FALSE)</f>
        <v>40165</v>
      </c>
      <c r="K384">
        <f t="shared" si="43"/>
        <v>9.0505571640831489E-3</v>
      </c>
      <c r="Q384">
        <f t="shared" si="41"/>
        <v>-2958.7851581080999</v>
      </c>
      <c r="AE384">
        <v>1E-3</v>
      </c>
      <c r="AF384">
        <f t="shared" si="39"/>
        <v>4.4688000000000002E-3</v>
      </c>
      <c r="AG384">
        <f t="shared" si="42"/>
        <v>-5.0796003973695839E-2</v>
      </c>
      <c r="AH384">
        <f t="shared" si="45"/>
        <v>3611.42911482617</v>
      </c>
      <c r="AI384" s="34">
        <f>VLOOKUP(A384,Input!$AC:$AD,2,FALSE)</f>
        <v>3611.43</v>
      </c>
      <c r="AJ384">
        <f t="shared" si="44"/>
        <v>0</v>
      </c>
    </row>
    <row r="385" spans="1:36" x14ac:dyDescent="0.25">
      <c r="A385" s="1">
        <f t="shared" si="40"/>
        <v>39994</v>
      </c>
      <c r="B385">
        <f>ROUND(VLOOKUP(A385,Input!$A:$B,2,FALSE),2)</f>
        <v>1498.94</v>
      </c>
      <c r="C385">
        <f>VLOOKUP(A385,Input!$E:$F,2,FALSE)</f>
        <v>2.9813999999999998</v>
      </c>
      <c r="D385" s="4">
        <f>_xlfn.IFNA(ROUND(VLOOKUP(A385,Input!$G:$H,2,FALSE),6)/100,D384)</f>
        <v>5.9499999999999996E-3</v>
      </c>
      <c r="F385">
        <f>VLOOKUP(A385,Input!$I:$J,2,FALSE)</f>
        <v>915.5</v>
      </c>
      <c r="G385">
        <f>VLOOKUP(A385,Input!$K:$L,2,FALSE)</f>
        <v>911.25</v>
      </c>
      <c r="H385">
        <f>VLOOKUP(A385,Input!$M:$N,2,FALSE)</f>
        <v>-4.2</v>
      </c>
      <c r="I385" s="2">
        <f>VLOOKUP(A385,Input!$O:$Q,3,FALSE)</f>
        <v>40074</v>
      </c>
      <c r="J385" s="2">
        <f>VLOOKUP(A385,Input!S:U,3,FALSE)</f>
        <v>40165</v>
      </c>
      <c r="K385">
        <f t="shared" si="43"/>
        <v>-8.4766537376097552E-3</v>
      </c>
      <c r="Q385">
        <f t="shared" si="41"/>
        <v>-430.98816899779843</v>
      </c>
      <c r="AE385">
        <v>1E-3</v>
      </c>
      <c r="AF385">
        <f t="shared" si="39"/>
        <v>4.4499999999999991E-3</v>
      </c>
      <c r="AG385">
        <f t="shared" si="42"/>
        <v>0.46383609194874709</v>
      </c>
      <c r="AH385">
        <f t="shared" si="45"/>
        <v>3635.9407611280412</v>
      </c>
      <c r="AI385" s="34">
        <f>VLOOKUP(A385,Input!$AC:$AD,2,FALSE)</f>
        <v>3635.94</v>
      </c>
      <c r="AJ385">
        <f t="shared" si="44"/>
        <v>0</v>
      </c>
    </row>
    <row r="386" spans="1:36" x14ac:dyDescent="0.25">
      <c r="A386" s="1">
        <f t="shared" si="40"/>
        <v>39995</v>
      </c>
      <c r="B386">
        <f>ROUND(VLOOKUP(A386,Input!$A:$B,2,FALSE),2)</f>
        <v>1505.64</v>
      </c>
      <c r="C386">
        <f>VLOOKUP(A386,Input!$E:$F,2,FALSE)</f>
        <v>2.9478</v>
      </c>
      <c r="D386" s="4">
        <f>_xlfn.IFNA(ROUND(VLOOKUP(A386,Input!$G:$H,2,FALSE),6)/100,D385)</f>
        <v>5.875E-3</v>
      </c>
      <c r="F386">
        <f>VLOOKUP(A386,Input!$I:$J,2,FALSE)</f>
        <v>919.25</v>
      </c>
      <c r="G386">
        <f>VLOOKUP(A386,Input!$K:$L,2,FALSE)</f>
        <v>915</v>
      </c>
      <c r="H386">
        <f>VLOOKUP(A386,Input!$M:$N,2,FALSE)</f>
        <v>-4.25</v>
      </c>
      <c r="I386" s="2">
        <f>VLOOKUP(A386,Input!$O:$Q,3,FALSE)</f>
        <v>40074</v>
      </c>
      <c r="J386" s="2">
        <f>VLOOKUP(A386,Input!S:U,3,FALSE)</f>
        <v>40165</v>
      </c>
      <c r="K386">
        <f t="shared" si="43"/>
        <v>4.4598653425565156E-3</v>
      </c>
      <c r="Q386">
        <f t="shared" si="41"/>
        <v>-336.07465884840673</v>
      </c>
      <c r="AE386">
        <v>1E-3</v>
      </c>
      <c r="AF386">
        <f t="shared" si="39"/>
        <v>4.3750000000000004E-3</v>
      </c>
      <c r="AG386">
        <f t="shared" si="42"/>
        <v>1.4040497753407042E-2</v>
      </c>
      <c r="AH386">
        <f t="shared" si="45"/>
        <v>3633.9995176618227</v>
      </c>
      <c r="AI386" s="34">
        <f>VLOOKUP(A386,Input!$AC:$AD,2,FALSE)</f>
        <v>3634</v>
      </c>
      <c r="AJ386">
        <f t="shared" si="44"/>
        <v>0</v>
      </c>
    </row>
    <row r="387" spans="1:36" x14ac:dyDescent="0.25">
      <c r="A387" s="1">
        <f t="shared" si="40"/>
        <v>39996</v>
      </c>
      <c r="B387">
        <f>ROUND(VLOOKUP(A387,Input!$A:$B,2,FALSE),2)</f>
        <v>1461.8</v>
      </c>
      <c r="C387">
        <f>VLOOKUP(A387,Input!$E:$F,2,FALSE)</f>
        <v>3.0341</v>
      </c>
      <c r="D387" s="4">
        <f>_xlfn.IFNA(ROUND(VLOOKUP(A387,Input!$G:$H,2,FALSE),6)/100,D386)</f>
        <v>5.7749999999999998E-3</v>
      </c>
      <c r="F387">
        <f>VLOOKUP(A387,Input!$I:$J,2,FALSE)</f>
        <v>893.25</v>
      </c>
      <c r="G387">
        <f>VLOOKUP(A387,Input!$K:$L,2,FALSE)</f>
        <v>889</v>
      </c>
      <c r="H387">
        <f>VLOOKUP(A387,Input!$M:$N,2,FALSE)</f>
        <v>-4.2</v>
      </c>
      <c r="I387" s="2">
        <f>VLOOKUP(A387,Input!$O:$Q,3,FALSE)</f>
        <v>40074</v>
      </c>
      <c r="J387" s="2">
        <f>VLOOKUP(A387,Input!S:U,3,FALSE)</f>
        <v>40165</v>
      </c>
      <c r="K387">
        <f t="shared" si="43"/>
        <v>-2.9549503913317416E-2</v>
      </c>
      <c r="Q387">
        <f t="shared" si="41"/>
        <v>4096.2867718037851</v>
      </c>
      <c r="AE387">
        <v>1E-3</v>
      </c>
      <c r="AF387">
        <f t="shared" si="39"/>
        <v>5.2750000000000002E-3</v>
      </c>
      <c r="AG387">
        <f t="shared" si="42"/>
        <v>0.88043093581122833</v>
      </c>
      <c r="AH387">
        <f t="shared" si="45"/>
        <v>3642.9051174316037</v>
      </c>
      <c r="AI387" s="34">
        <f>VLOOKUP(A387,Input!$AC:$AD,2,FALSE)</f>
        <v>3642.91</v>
      </c>
      <c r="AJ387">
        <f t="shared" si="44"/>
        <v>0</v>
      </c>
    </row>
    <row r="388" spans="1:36" x14ac:dyDescent="0.25">
      <c r="A388" s="1">
        <f t="shared" si="40"/>
        <v>40000</v>
      </c>
      <c r="B388">
        <f>ROUND(VLOOKUP(A388,Input!$A:$B,2,FALSE),2)</f>
        <v>1465.58</v>
      </c>
      <c r="C388">
        <f>VLOOKUP(A388,Input!$E:$F,2,FALSE)</f>
        <v>3.0266000000000002</v>
      </c>
      <c r="D388" s="4">
        <f>_xlfn.IFNA(ROUND(VLOOKUP(A388,Input!$G:$H,2,FALSE),6)/100,D387)</f>
        <v>5.4812999999999997E-3</v>
      </c>
      <c r="F388">
        <f>VLOOKUP(A388,Input!$I:$J,2,FALSE)</f>
        <v>895.5</v>
      </c>
      <c r="G388">
        <f>VLOOKUP(A388,Input!$K:$L,2,FALSE)</f>
        <v>891</v>
      </c>
      <c r="H388">
        <f>VLOOKUP(A388,Input!$M:$N,2,FALSE)</f>
        <v>-4.3499999999999996</v>
      </c>
      <c r="I388" s="2">
        <f>VLOOKUP(A388,Input!$O:$Q,3,FALSE)</f>
        <v>40074</v>
      </c>
      <c r="J388" s="2">
        <f>VLOOKUP(A388,Input!S:U,3,FALSE)</f>
        <v>40165</v>
      </c>
      <c r="K388">
        <f t="shared" si="43"/>
        <v>2.5825154922533211E-3</v>
      </c>
      <c r="Q388">
        <f t="shared" si="41"/>
        <v>2836.9259418038755</v>
      </c>
      <c r="AE388">
        <v>1E-3</v>
      </c>
      <c r="AF388">
        <f t="shared" si="39"/>
        <v>4.9812999999999993E-3</v>
      </c>
      <c r="AG388">
        <f t="shared" si="42"/>
        <v>0.49407856426010771</v>
      </c>
      <c r="AH388">
        <f t="shared" si="45"/>
        <v>3653.0083171105362</v>
      </c>
      <c r="AI388" s="34">
        <f>VLOOKUP(A388,Input!$AC:$AD,2,FALSE)</f>
        <v>3653.01</v>
      </c>
      <c r="AJ388">
        <f t="shared" si="44"/>
        <v>0</v>
      </c>
    </row>
    <row r="389" spans="1:36" x14ac:dyDescent="0.25">
      <c r="A389" s="1">
        <f t="shared" si="40"/>
        <v>40001</v>
      </c>
      <c r="B389">
        <f>ROUND(VLOOKUP(A389,Input!$A:$B,2,FALSE),2)</f>
        <v>1436.74</v>
      </c>
      <c r="C389">
        <f>VLOOKUP(A389,Input!$E:$F,2,FALSE)</f>
        <v>3.0872999999999999</v>
      </c>
      <c r="D389" s="4">
        <f>_xlfn.IFNA(ROUND(VLOOKUP(A389,Input!$G:$H,2,FALSE),6)/100,D388)</f>
        <v>5.3749999999999996E-3</v>
      </c>
      <c r="F389">
        <f>VLOOKUP(A389,Input!$I:$J,2,FALSE)</f>
        <v>879.25</v>
      </c>
      <c r="G389">
        <f>VLOOKUP(A389,Input!$K:$L,2,FALSE)</f>
        <v>875</v>
      </c>
      <c r="H389">
        <f>VLOOKUP(A389,Input!$M:$N,2,FALSE)</f>
        <v>-4.4000000000000004</v>
      </c>
      <c r="I389" s="2">
        <f>VLOOKUP(A389,Input!$O:$Q,3,FALSE)</f>
        <v>40074</v>
      </c>
      <c r="J389" s="2">
        <f>VLOOKUP(A389,Input!S:U,3,FALSE)</f>
        <v>40165</v>
      </c>
      <c r="K389">
        <f t="shared" si="43"/>
        <v>-1.9874410328039164E-2</v>
      </c>
      <c r="Q389">
        <f t="shared" si="41"/>
        <v>4617.009351212997</v>
      </c>
      <c r="AE389">
        <v>1E-3</v>
      </c>
      <c r="AF389">
        <f t="shared" si="39"/>
        <v>4.8749999999999991E-3</v>
      </c>
      <c r="AG389">
        <f t="shared" si="42"/>
        <v>0.40643619689871568</v>
      </c>
      <c r="AH389">
        <f t="shared" si="45"/>
        <v>3596.7779219673621</v>
      </c>
      <c r="AI389" s="34">
        <f>VLOOKUP(A389,Input!$AC:$AD,2,FALSE)</f>
        <v>3596.78</v>
      </c>
      <c r="AJ389">
        <f t="shared" si="44"/>
        <v>0</v>
      </c>
    </row>
    <row r="390" spans="1:36" x14ac:dyDescent="0.25">
      <c r="A390" s="1">
        <f t="shared" si="40"/>
        <v>40002</v>
      </c>
      <c r="B390">
        <f>ROUND(VLOOKUP(A390,Input!$A:$B,2,FALSE),2)</f>
        <v>1435.2</v>
      </c>
      <c r="C390">
        <f>VLOOKUP(A390,Input!$E:$F,2,FALSE)</f>
        <v>3.0899000000000001</v>
      </c>
      <c r="D390" s="4">
        <f>_xlfn.IFNA(ROUND(VLOOKUP(A390,Input!$G:$H,2,FALSE),6)/100,D389)</f>
        <v>5.2500000000000003E-3</v>
      </c>
      <c r="F390">
        <f>VLOOKUP(A390,Input!$I:$J,2,FALSE)</f>
        <v>873.75</v>
      </c>
      <c r="G390">
        <f>VLOOKUP(A390,Input!$K:$L,2,FALSE)</f>
        <v>869.25</v>
      </c>
      <c r="H390">
        <f>VLOOKUP(A390,Input!$M:$N,2,FALSE)</f>
        <v>-4.5</v>
      </c>
      <c r="I390" s="2">
        <f>VLOOKUP(A390,Input!$O:$Q,3,FALSE)</f>
        <v>40074</v>
      </c>
      <c r="J390" s="2">
        <f>VLOOKUP(A390,Input!S:U,3,FALSE)</f>
        <v>40165</v>
      </c>
      <c r="K390">
        <f t="shared" si="43"/>
        <v>-1.0724459059738166E-3</v>
      </c>
      <c r="Q390">
        <f t="shared" si="41"/>
        <v>3175.864537376357</v>
      </c>
      <c r="AE390">
        <v>1E-3</v>
      </c>
      <c r="AF390">
        <f t="shared" si="39"/>
        <v>4.7500000000000007E-3</v>
      </c>
      <c r="AG390">
        <f t="shared" si="42"/>
        <v>0.34976119667406325</v>
      </c>
      <c r="AH390">
        <f t="shared" si="45"/>
        <v>3591.4814001819559</v>
      </c>
      <c r="AI390" s="34">
        <f>VLOOKUP(A390,Input!$AC:$AD,2,FALSE)</f>
        <v>3591.48</v>
      </c>
      <c r="AJ390">
        <f t="shared" si="44"/>
        <v>0</v>
      </c>
    </row>
    <row r="391" spans="1:36" x14ac:dyDescent="0.25">
      <c r="A391" s="1">
        <f t="shared" si="40"/>
        <v>40003</v>
      </c>
      <c r="B391">
        <f>ROUND(VLOOKUP(A391,Input!$A:$B,2,FALSE),2)</f>
        <v>1440.3</v>
      </c>
      <c r="C391">
        <f>VLOOKUP(A391,Input!$E:$F,2,FALSE)</f>
        <v>3.0806</v>
      </c>
      <c r="D391" s="4">
        <f>_xlfn.IFNA(ROUND(VLOOKUP(A391,Input!$G:$H,2,FALSE),6)/100,D390)</f>
        <v>5.1000000000000004E-3</v>
      </c>
      <c r="F391">
        <f>VLOOKUP(A391,Input!$I:$J,2,FALSE)</f>
        <v>879</v>
      </c>
      <c r="G391">
        <f>VLOOKUP(A391,Input!$K:$L,2,FALSE)</f>
        <v>874.5</v>
      </c>
      <c r="H391">
        <f>VLOOKUP(A391,Input!$M:$N,2,FALSE)</f>
        <v>-4.5</v>
      </c>
      <c r="I391" s="2">
        <f>VLOOKUP(A391,Input!$O:$Q,3,FALSE)</f>
        <v>40074</v>
      </c>
      <c r="J391" s="2">
        <f>VLOOKUP(A391,Input!S:U,3,FALSE)</f>
        <v>40165</v>
      </c>
      <c r="K391">
        <f t="shared" si="43"/>
        <v>3.547212900472589E-3</v>
      </c>
      <c r="Q391">
        <f t="shared" si="41"/>
        <v>940.78105663251472</v>
      </c>
      <c r="AE391">
        <v>1E-3</v>
      </c>
      <c r="AF391">
        <f t="shared" si="39"/>
        <v>4.5999999999999999E-3</v>
      </c>
      <c r="AG391">
        <f t="shared" si="42"/>
        <v>0.49117755871210977</v>
      </c>
      <c r="AH391">
        <f t="shared" si="45"/>
        <v>3602.2742942505265</v>
      </c>
      <c r="AI391" s="34">
        <f>VLOOKUP(A391,Input!$AC:$AD,2,FALSE)</f>
        <v>3602.27</v>
      </c>
      <c r="AJ391">
        <f t="shared" si="44"/>
        <v>0</v>
      </c>
    </row>
    <row r="392" spans="1:36" x14ac:dyDescent="0.25">
      <c r="A392" s="1">
        <f t="shared" si="40"/>
        <v>40004</v>
      </c>
      <c r="B392">
        <f>ROUND(VLOOKUP(A392,Input!$A:$B,2,FALSE),2)</f>
        <v>1434.5</v>
      </c>
      <c r="C392">
        <f>VLOOKUP(A392,Input!$E:$F,2,FALSE)</f>
        <v>3.093</v>
      </c>
      <c r="D392" s="4">
        <f>_xlfn.IFNA(ROUND(VLOOKUP(A392,Input!$G:$H,2,FALSE),6)/100,D391)</f>
        <v>5.0499999999999998E-3</v>
      </c>
      <c r="F392">
        <f>VLOOKUP(A392,Input!$I:$J,2,FALSE)</f>
        <v>874.25</v>
      </c>
      <c r="G392">
        <f>VLOOKUP(A392,Input!$K:$L,2,FALSE)</f>
        <v>869.75</v>
      </c>
      <c r="H392">
        <f>VLOOKUP(A392,Input!$M:$N,2,FALSE)</f>
        <v>-4.45</v>
      </c>
      <c r="I392" s="2">
        <f>VLOOKUP(A392,Input!$O:$Q,3,FALSE)</f>
        <v>40074</v>
      </c>
      <c r="J392" s="2">
        <f>VLOOKUP(A392,Input!S:U,3,FALSE)</f>
        <v>40165</v>
      </c>
      <c r="K392">
        <f t="shared" si="43"/>
        <v>-4.0350687835848846E-3</v>
      </c>
      <c r="Q392">
        <f t="shared" si="41"/>
        <v>991.27162751952972</v>
      </c>
      <c r="AE392">
        <v>1E-3</v>
      </c>
      <c r="AF392">
        <f t="shared" si="39"/>
        <v>4.5500000000000002E-3</v>
      </c>
      <c r="AG392">
        <f t="shared" si="42"/>
        <v>2.2876899010504249E-2</v>
      </c>
      <c r="AH392">
        <f t="shared" si="45"/>
        <v>3598.4586553314493</v>
      </c>
      <c r="AI392" s="34">
        <f>VLOOKUP(A392,Input!$AC:$AD,2,FALSE)</f>
        <v>3598.46</v>
      </c>
      <c r="AJ392">
        <f t="shared" si="44"/>
        <v>0</v>
      </c>
    </row>
    <row r="393" spans="1:36" x14ac:dyDescent="0.25">
      <c r="A393" s="1">
        <f t="shared" si="40"/>
        <v>40007</v>
      </c>
      <c r="B393">
        <f>ROUND(VLOOKUP(A393,Input!$A:$B,2,FALSE),2)</f>
        <v>1470.43</v>
      </c>
      <c r="C393">
        <f>VLOOKUP(A393,Input!$E:$F,2,FALSE)</f>
        <v>3.0209000000000001</v>
      </c>
      <c r="D393" s="4">
        <f>_xlfn.IFNA(ROUND(VLOOKUP(A393,Input!$G:$H,2,FALSE),6)/100,D392)</f>
        <v>5.0938000000000008E-3</v>
      </c>
      <c r="F393">
        <f>VLOOKUP(A393,Input!$I:$J,2,FALSE)</f>
        <v>895.5</v>
      </c>
      <c r="G393">
        <f>VLOOKUP(A393,Input!$K:$L,2,FALSE)</f>
        <v>891.25</v>
      </c>
      <c r="H393">
        <f>VLOOKUP(A393,Input!$M:$N,2,FALSE)</f>
        <v>-4.4000000000000004</v>
      </c>
      <c r="I393" s="2">
        <f>VLOOKUP(A393,Input!$O:$Q,3,FALSE)</f>
        <v>40074</v>
      </c>
      <c r="J393" s="2">
        <f>VLOOKUP(A393,Input!S:U,3,FALSE)</f>
        <v>40165</v>
      </c>
      <c r="K393">
        <f t="shared" si="43"/>
        <v>2.4738518583407015E-2</v>
      </c>
      <c r="Q393">
        <f t="shared" si="41"/>
        <v>-3341.9190637400184</v>
      </c>
      <c r="AE393">
        <v>1E-3</v>
      </c>
      <c r="AF393">
        <f t="shared" ref="AF393:AF456" si="46">IF(Q393&gt;=0,D393-AE393+($AE$2/2),D393-AE393-($AE$2/2))</f>
        <v>3.5938000000000007E-3</v>
      </c>
      <c r="AG393">
        <f t="shared" si="42"/>
        <v>0.90918954106863992</v>
      </c>
      <c r="AH393">
        <f t="shared" si="45"/>
        <v>3622.379245158671</v>
      </c>
      <c r="AI393" s="34">
        <f>VLOOKUP(A393,Input!$AC:$AD,2,FALSE)</f>
        <v>3622.38</v>
      </c>
      <c r="AJ393">
        <f t="shared" si="44"/>
        <v>0</v>
      </c>
    </row>
    <row r="394" spans="1:36" x14ac:dyDescent="0.25">
      <c r="A394" s="1">
        <f t="shared" ref="A394:A457" si="47">WORKDAY(A393,1,Holi)</f>
        <v>40008</v>
      </c>
      <c r="B394">
        <f>ROUND(VLOOKUP(A394,Input!$A:$B,2,FALSE),2)</f>
        <v>1478.24</v>
      </c>
      <c r="C394">
        <f>VLOOKUP(A394,Input!$E:$F,2,FALSE)</f>
        <v>3.0049999999999999</v>
      </c>
      <c r="D394" s="4">
        <f>_xlfn.IFNA(ROUND(VLOOKUP(A394,Input!$G:$H,2,FALSE),6)/100,D393)</f>
        <v>5.1313000000000001E-3</v>
      </c>
      <c r="F394">
        <f>VLOOKUP(A394,Input!$I:$J,2,FALSE)</f>
        <v>901.5</v>
      </c>
      <c r="G394">
        <f>VLOOKUP(A394,Input!$K:$L,2,FALSE)</f>
        <v>897</v>
      </c>
      <c r="H394">
        <f>VLOOKUP(A394,Input!$M:$N,2,FALSE)</f>
        <v>-4.4000000000000004</v>
      </c>
      <c r="I394" s="2">
        <f>VLOOKUP(A394,Input!$O:$Q,3,FALSE)</f>
        <v>40074</v>
      </c>
      <c r="J394" s="2">
        <f>VLOOKUP(A394,Input!S:U,3,FALSE)</f>
        <v>40165</v>
      </c>
      <c r="K394">
        <f t="shared" si="43"/>
        <v>5.2973159176085416E-3</v>
      </c>
      <c r="Q394">
        <f t="shared" ref="Q394:Q457" si="48">2*AH393*MIN(1,MAX(-1,-$AH$2*0.2*SUM(LN((B394^4)/(B393*B392*B391*B390)))))</f>
        <v>-3292.0868931743139</v>
      </c>
      <c r="AE394">
        <v>1E-3</v>
      </c>
      <c r="AF394">
        <f t="shared" si="46"/>
        <v>3.6313000000000001E-3</v>
      </c>
      <c r="AG394">
        <f t="shared" ref="AG394:AG457" si="49">(Q393*AF393*(A394-A393)/360)+(ABS(Q394-(Q393*B394/B393))*$AE$1)</f>
        <v>-1.9845166515015222E-2</v>
      </c>
      <c r="AH394">
        <f t="shared" si="45"/>
        <v>3604.6496714841164</v>
      </c>
      <c r="AI394" s="34">
        <f>VLOOKUP(A394,Input!$AC:$AD,2,FALSE)</f>
        <v>3604.65</v>
      </c>
      <c r="AJ394">
        <f t="shared" si="44"/>
        <v>0</v>
      </c>
    </row>
    <row r="395" spans="1:36" x14ac:dyDescent="0.25">
      <c r="A395" s="1">
        <f t="shared" si="47"/>
        <v>40009</v>
      </c>
      <c r="B395">
        <f>ROUND(VLOOKUP(A395,Input!$A:$B,2,FALSE),2)</f>
        <v>1522.09</v>
      </c>
      <c r="C395">
        <f>VLOOKUP(A395,Input!$E:$F,2,FALSE)</f>
        <v>2.9186999999999999</v>
      </c>
      <c r="D395" s="4">
        <f>_xlfn.IFNA(ROUND(VLOOKUP(A395,Input!$G:$H,2,FALSE),6)/100,D394)</f>
        <v>5.1375000000000006E-3</v>
      </c>
      <c r="F395">
        <f>VLOOKUP(A395,Input!$I:$J,2,FALSE)</f>
        <v>927.25</v>
      </c>
      <c r="G395">
        <f>VLOOKUP(A395,Input!$K:$L,2,FALSE)</f>
        <v>922.75</v>
      </c>
      <c r="H395">
        <f>VLOOKUP(A395,Input!$M:$N,2,FALSE)</f>
        <v>-4.4000000000000004</v>
      </c>
      <c r="I395" s="2">
        <f>VLOOKUP(A395,Input!$O:$Q,3,FALSE)</f>
        <v>40074</v>
      </c>
      <c r="J395" s="2">
        <f>VLOOKUP(A395,Input!S:U,3,FALSE)</f>
        <v>40165</v>
      </c>
      <c r="K395">
        <f t="shared" si="43"/>
        <v>2.9232199471030819E-2</v>
      </c>
      <c r="Q395">
        <f t="shared" si="48"/>
        <v>-6425.7463353070116</v>
      </c>
      <c r="AE395">
        <v>1E-3</v>
      </c>
      <c r="AF395">
        <f t="shared" si="46"/>
        <v>3.6375000000000005E-3</v>
      </c>
      <c r="AG395">
        <f t="shared" si="49"/>
        <v>0.57399372547193706</v>
      </c>
      <c r="AH395">
        <f t="shared" si="45"/>
        <v>3506.4206794901811</v>
      </c>
      <c r="AI395" s="34">
        <f>VLOOKUP(A395,Input!$AC:$AD,2,FALSE)</f>
        <v>3506.42</v>
      </c>
      <c r="AJ395">
        <f t="shared" si="44"/>
        <v>0</v>
      </c>
    </row>
    <row r="396" spans="1:36" x14ac:dyDescent="0.25">
      <c r="A396" s="1">
        <f t="shared" si="47"/>
        <v>40010</v>
      </c>
      <c r="B396">
        <f>ROUND(VLOOKUP(A396,Input!$A:$B,2,FALSE),2)</f>
        <v>1535.3</v>
      </c>
      <c r="C396">
        <f>VLOOKUP(A396,Input!$E:$F,2,FALSE)</f>
        <v>2.8936999999999999</v>
      </c>
      <c r="D396" s="4">
        <f>_xlfn.IFNA(ROUND(VLOOKUP(A396,Input!$G:$H,2,FALSE),6)/100,D395)</f>
        <v>5.1000000000000004E-3</v>
      </c>
      <c r="F396">
        <f>VLOOKUP(A396,Input!$I:$J,2,FALSE)</f>
        <v>935.75</v>
      </c>
      <c r="G396">
        <f>VLOOKUP(A396,Input!$K:$L,2,FALSE)</f>
        <v>931.25</v>
      </c>
      <c r="H396">
        <f>VLOOKUP(A396,Input!$M:$N,2,FALSE)</f>
        <v>-4.4000000000000004</v>
      </c>
      <c r="I396" s="2">
        <f>VLOOKUP(A396,Input!$O:$Q,3,FALSE)</f>
        <v>40074</v>
      </c>
      <c r="J396" s="2">
        <f>VLOOKUP(A396,Input!S:U,3,FALSE)</f>
        <v>40165</v>
      </c>
      <c r="K396">
        <f t="shared" si="43"/>
        <v>8.641411271387572E-3</v>
      </c>
      <c r="Q396">
        <f t="shared" si="48"/>
        <v>-5525.9574822390423</v>
      </c>
      <c r="AE396">
        <v>1E-3</v>
      </c>
      <c r="AF396">
        <f t="shared" si="46"/>
        <v>3.6000000000000003E-3</v>
      </c>
      <c r="AG396">
        <f t="shared" si="49"/>
        <v>0.12618458417117442</v>
      </c>
      <c r="AH396">
        <f t="shared" si="45"/>
        <v>3450.5256879796016</v>
      </c>
      <c r="AI396" s="34">
        <f>VLOOKUP(A396,Input!$AC:$AD,2,FALSE)</f>
        <v>3450.53</v>
      </c>
      <c r="AJ396">
        <f t="shared" si="44"/>
        <v>0</v>
      </c>
    </row>
    <row r="397" spans="1:36" x14ac:dyDescent="0.25">
      <c r="A397" s="1">
        <f t="shared" si="47"/>
        <v>40011</v>
      </c>
      <c r="B397">
        <f>ROUND(VLOOKUP(A397,Input!$A:$B,2,FALSE),2)</f>
        <v>1534.7</v>
      </c>
      <c r="C397">
        <f>VLOOKUP(A397,Input!$E:$F,2,FALSE)</f>
        <v>2.8947000000000003</v>
      </c>
      <c r="D397" s="4">
        <f>_xlfn.IFNA(ROUND(VLOOKUP(A397,Input!$G:$H,2,FALSE),6)/100,D396)</f>
        <v>5.0375000000000003E-3</v>
      </c>
      <c r="F397">
        <f>VLOOKUP(A397,Input!$I:$J,2,FALSE)</f>
        <v>937</v>
      </c>
      <c r="G397">
        <f>VLOOKUP(A397,Input!$K:$L,2,FALSE)</f>
        <v>932.5</v>
      </c>
      <c r="H397">
        <f>VLOOKUP(A397,Input!$M:$N,2,FALSE)</f>
        <v>-4.4000000000000004</v>
      </c>
      <c r="I397" s="2">
        <f>VLOOKUP(A397,Input!$O:$Q,3,FALSE)</f>
        <v>40074</v>
      </c>
      <c r="J397" s="2">
        <f>VLOOKUP(A397,Input!S:U,3,FALSE)</f>
        <v>40165</v>
      </c>
      <c r="K397">
        <f t="shared" si="43"/>
        <v>-3.9087948380407282E-4</v>
      </c>
      <c r="Q397">
        <f t="shared" si="48"/>
        <v>-3040.6871095079937</v>
      </c>
      <c r="AE397">
        <v>1E-3</v>
      </c>
      <c r="AF397">
        <f t="shared" si="46"/>
        <v>3.5375000000000003E-3</v>
      </c>
      <c r="AG397">
        <f t="shared" si="49"/>
        <v>0.4413625874605035</v>
      </c>
      <c r="AH397">
        <f t="shared" si="45"/>
        <v>3452.2481987291185</v>
      </c>
      <c r="AI397" s="34">
        <f>VLOOKUP(A397,Input!$AC:$AD,2,FALSE)</f>
        <v>3452.25</v>
      </c>
      <c r="AJ397">
        <f t="shared" si="44"/>
        <v>0</v>
      </c>
    </row>
    <row r="398" spans="1:36" x14ac:dyDescent="0.25">
      <c r="A398" s="1">
        <f t="shared" si="47"/>
        <v>40014</v>
      </c>
      <c r="B398">
        <f>ROUND(VLOOKUP(A398,Input!$A:$B,2,FALSE),2)</f>
        <v>1552.26</v>
      </c>
      <c r="C398">
        <f>VLOOKUP(A398,Input!$E:$F,2,FALSE)</f>
        <v>2.8618000000000001</v>
      </c>
      <c r="D398" s="4">
        <f>_xlfn.IFNA(ROUND(VLOOKUP(A398,Input!$G:$H,2,FALSE),6)/100,D397)</f>
        <v>5.0499999999999998E-3</v>
      </c>
      <c r="F398">
        <f>VLOOKUP(A398,Input!$I:$J,2,FALSE)</f>
        <v>949</v>
      </c>
      <c r="G398">
        <f>VLOOKUP(A398,Input!$K:$L,2,FALSE)</f>
        <v>944.5</v>
      </c>
      <c r="H398">
        <f>VLOOKUP(A398,Input!$M:$N,2,FALSE)</f>
        <v>-4.45</v>
      </c>
      <c r="I398" s="2">
        <f>VLOOKUP(A398,Input!$O:$Q,3,FALSE)</f>
        <v>40074</v>
      </c>
      <c r="J398" s="2">
        <f>VLOOKUP(A398,Input!S:U,3,FALSE)</f>
        <v>40165</v>
      </c>
      <c r="K398">
        <f t="shared" si="43"/>
        <v>1.1377011304435266E-2</v>
      </c>
      <c r="Q398">
        <f t="shared" si="48"/>
        <v>-3136.3822910998824</v>
      </c>
      <c r="AE398">
        <v>1E-3</v>
      </c>
      <c r="AF398">
        <f t="shared" si="46"/>
        <v>3.5499999999999998E-3</v>
      </c>
      <c r="AG398">
        <f t="shared" si="49"/>
        <v>-7.7456179325335606E-2</v>
      </c>
      <c r="AH398">
        <f t="shared" si="45"/>
        <v>3417.5359883726142</v>
      </c>
      <c r="AI398" s="34">
        <f>VLOOKUP(A398,Input!$AC:$AD,2,FALSE)</f>
        <v>3417.54</v>
      </c>
      <c r="AJ398">
        <f t="shared" si="44"/>
        <v>0</v>
      </c>
    </row>
    <row r="399" spans="1:36" x14ac:dyDescent="0.25">
      <c r="A399" s="1">
        <f t="shared" si="47"/>
        <v>40015</v>
      </c>
      <c r="B399">
        <f>ROUND(VLOOKUP(A399,Input!$A:$B,2,FALSE),2)</f>
        <v>1557.91</v>
      </c>
      <c r="C399">
        <f>VLOOKUP(A399,Input!$E:$F,2,FALSE)</f>
        <v>2.8515999999999999</v>
      </c>
      <c r="D399" s="4">
        <f>_xlfn.IFNA(ROUND(VLOOKUP(A399,Input!$G:$H,2,FALSE),6)/100,D398)</f>
        <v>5.0312999999999998E-3</v>
      </c>
      <c r="F399">
        <f>VLOOKUP(A399,Input!$I:$J,2,FALSE)</f>
        <v>953.5</v>
      </c>
      <c r="G399">
        <f>VLOOKUP(A399,Input!$K:$L,2,FALSE)</f>
        <v>949</v>
      </c>
      <c r="H399">
        <f>VLOOKUP(A399,Input!$M:$N,2,FALSE)</f>
        <v>-4.4000000000000004</v>
      </c>
      <c r="I399" s="2">
        <f>VLOOKUP(A399,Input!$O:$Q,3,FALSE)</f>
        <v>40074</v>
      </c>
      <c r="J399" s="2">
        <f>VLOOKUP(A399,Input!S:U,3,FALSE)</f>
        <v>40165</v>
      </c>
      <c r="K399">
        <f t="shared" si="43"/>
        <v>3.6332459095307673E-3</v>
      </c>
      <c r="Q399">
        <f t="shared" si="48"/>
        <v>-1931.7167592506748</v>
      </c>
      <c r="AE399">
        <v>1E-3</v>
      </c>
      <c r="AF399">
        <f t="shared" si="46"/>
        <v>3.5312999999999998E-3</v>
      </c>
      <c r="AG399">
        <f t="shared" si="49"/>
        <v>0.21228808692887022</v>
      </c>
      <c r="AH399">
        <f t="shared" si="45"/>
        <v>3405.911737820642</v>
      </c>
      <c r="AI399" s="34">
        <f>VLOOKUP(A399,Input!$AC:$AD,2,FALSE)</f>
        <v>3405.91</v>
      </c>
      <c r="AJ399">
        <f t="shared" si="44"/>
        <v>0</v>
      </c>
    </row>
    <row r="400" spans="1:36" x14ac:dyDescent="0.25">
      <c r="A400" s="1">
        <f t="shared" si="47"/>
        <v>40016</v>
      </c>
      <c r="B400">
        <f>ROUND(VLOOKUP(A400,Input!$A:$B,2,FALSE),2)</f>
        <v>1557.37</v>
      </c>
      <c r="C400">
        <f>VLOOKUP(A400,Input!$E:$F,2,FALSE)</f>
        <v>2.8547000000000002</v>
      </c>
      <c r="D400" s="4">
        <f>_xlfn.IFNA(ROUND(VLOOKUP(A400,Input!$G:$H,2,FALSE),6)/100,D399)</f>
        <v>5.0188000000000003E-3</v>
      </c>
      <c r="F400">
        <f>VLOOKUP(A400,Input!$I:$J,2,FALSE)</f>
        <v>949.5</v>
      </c>
      <c r="G400">
        <f>VLOOKUP(A400,Input!$K:$L,2,FALSE)</f>
        <v>945</v>
      </c>
      <c r="H400">
        <f>VLOOKUP(A400,Input!$M:$N,2,FALSE)</f>
        <v>-4.5</v>
      </c>
      <c r="I400" s="2">
        <f>VLOOKUP(A400,Input!$O:$Q,3,FALSE)</f>
        <v>40074</v>
      </c>
      <c r="J400" s="2">
        <f>VLOOKUP(A400,Input!S:U,3,FALSE)</f>
        <v>40165</v>
      </c>
      <c r="K400">
        <f t="shared" si="43"/>
        <v>-3.4667831168211648E-4</v>
      </c>
      <c r="Q400">
        <f t="shared" si="48"/>
        <v>-1085.6741340918247</v>
      </c>
      <c r="AE400">
        <v>1E-3</v>
      </c>
      <c r="AF400">
        <f t="shared" si="46"/>
        <v>3.5188000000000003E-3</v>
      </c>
      <c r="AG400">
        <f t="shared" si="49"/>
        <v>0.15012607974035769</v>
      </c>
      <c r="AH400">
        <f t="shared" si="45"/>
        <v>3406.4294421559057</v>
      </c>
      <c r="AI400" s="34">
        <f>VLOOKUP(A400,Input!$AC:$AD,2,FALSE)</f>
        <v>3406.43</v>
      </c>
      <c r="AJ400">
        <f t="shared" si="44"/>
        <v>0</v>
      </c>
    </row>
    <row r="401" spans="1:36" x14ac:dyDescent="0.25">
      <c r="A401" s="1">
        <f t="shared" si="47"/>
        <v>40017</v>
      </c>
      <c r="B401">
        <f>ROUND(VLOOKUP(A401,Input!$A:$B,2,FALSE),2)</f>
        <v>1593.65</v>
      </c>
      <c r="C401">
        <f>VLOOKUP(A401,Input!$E:$F,2,FALSE)</f>
        <v>2.7898000000000001</v>
      </c>
      <c r="D401" s="4">
        <f>_xlfn.IFNA(ROUND(VLOOKUP(A401,Input!$G:$H,2,FALSE),6)/100,D400)</f>
        <v>5.0375000000000003E-3</v>
      </c>
      <c r="F401">
        <f>VLOOKUP(A401,Input!$I:$J,2,FALSE)</f>
        <v>969</v>
      </c>
      <c r="G401">
        <f>VLOOKUP(A401,Input!$K:$L,2,FALSE)</f>
        <v>964.5</v>
      </c>
      <c r="H401">
        <f>VLOOKUP(A401,Input!$M:$N,2,FALSE)</f>
        <v>-4.4000000000000004</v>
      </c>
      <c r="I401" s="2">
        <f>VLOOKUP(A401,Input!$O:$Q,3,FALSE)</f>
        <v>40074</v>
      </c>
      <c r="J401" s="2">
        <f>VLOOKUP(A401,Input!S:U,3,FALSE)</f>
        <v>40165</v>
      </c>
      <c r="K401">
        <f t="shared" si="43"/>
        <v>2.3028481756807787E-2</v>
      </c>
      <c r="Q401">
        <f t="shared" si="48"/>
        <v>-3737.4456537935421</v>
      </c>
      <c r="AE401">
        <v>1E-3</v>
      </c>
      <c r="AF401">
        <f t="shared" si="46"/>
        <v>3.5375000000000003E-3</v>
      </c>
      <c r="AG401">
        <f t="shared" si="49"/>
        <v>0.51468413803603918</v>
      </c>
      <c r="AH401">
        <f t="shared" si="45"/>
        <v>3380.6237938826966</v>
      </c>
      <c r="AI401" s="34">
        <f>VLOOKUP(A401,Input!$AC:$AD,2,FALSE)</f>
        <v>3380.62</v>
      </c>
      <c r="AJ401">
        <f t="shared" si="44"/>
        <v>0</v>
      </c>
    </row>
    <row r="402" spans="1:36" x14ac:dyDescent="0.25">
      <c r="A402" s="1">
        <f t="shared" si="47"/>
        <v>40018</v>
      </c>
      <c r="B402">
        <f>ROUND(VLOOKUP(A402,Input!$A:$B,2,FALSE),2)</f>
        <v>1598.5</v>
      </c>
      <c r="C402">
        <f>VLOOKUP(A402,Input!$E:$F,2,FALSE)</f>
        <v>2.7812999999999999</v>
      </c>
      <c r="D402" s="4">
        <f>_xlfn.IFNA(ROUND(VLOOKUP(A402,Input!$G:$H,2,FALSE),6)/100,D401)</f>
        <v>5.0188000000000003E-3</v>
      </c>
      <c r="F402">
        <f>VLOOKUP(A402,Input!$I:$J,2,FALSE)</f>
        <v>977.75</v>
      </c>
      <c r="G402">
        <f>VLOOKUP(A402,Input!$K:$L,2,FALSE)</f>
        <v>973.5</v>
      </c>
      <c r="H402">
        <f>VLOOKUP(A402,Input!$M:$N,2,FALSE)</f>
        <v>-4.45</v>
      </c>
      <c r="I402" s="2">
        <f>VLOOKUP(A402,Input!$O:$Q,3,FALSE)</f>
        <v>40074</v>
      </c>
      <c r="J402" s="2">
        <f>VLOOKUP(A402,Input!S:U,3,FALSE)</f>
        <v>40165</v>
      </c>
      <c r="K402">
        <f t="shared" ref="K402:K465" si="50">LN(B402/B401)</f>
        <v>3.0387066597549863E-3</v>
      </c>
      <c r="Q402">
        <f t="shared" si="48"/>
        <v>-2845.8145591076063</v>
      </c>
      <c r="AE402">
        <v>1E-3</v>
      </c>
      <c r="AF402">
        <f t="shared" si="46"/>
        <v>3.5188000000000003E-3</v>
      </c>
      <c r="AG402">
        <f t="shared" si="49"/>
        <v>0.14387547924935509</v>
      </c>
      <c r="AH402">
        <f t="shared" si="45"/>
        <v>3369.1018507335966</v>
      </c>
      <c r="AI402" s="34">
        <f>VLOOKUP(A402,Input!$AC:$AD,2,FALSE)</f>
        <v>3369.1</v>
      </c>
      <c r="AJ402">
        <f t="shared" ref="AJ402:AJ465" si="51">AI402-ROUND(AH402,2)</f>
        <v>0</v>
      </c>
    </row>
    <row r="403" spans="1:36" x14ac:dyDescent="0.25">
      <c r="A403" s="1">
        <f t="shared" si="47"/>
        <v>40021</v>
      </c>
      <c r="B403">
        <f>ROUND(VLOOKUP(A403,Input!$A:$B,2,FALSE),2)</f>
        <v>1603.26</v>
      </c>
      <c r="C403">
        <f>VLOOKUP(A403,Input!$E:$F,2,FALSE)</f>
        <v>2.7707999999999999</v>
      </c>
      <c r="D403" s="4">
        <f>_xlfn.IFNA(ROUND(VLOOKUP(A403,Input!$G:$H,2,FALSE),6)/100,D402)</f>
        <v>4.9624999999999999E-3</v>
      </c>
      <c r="F403">
        <f>VLOOKUP(A403,Input!$I:$J,2,FALSE)</f>
        <v>980</v>
      </c>
      <c r="G403">
        <f>VLOOKUP(A403,Input!$K:$L,2,FALSE)</f>
        <v>975.5</v>
      </c>
      <c r="H403">
        <f>VLOOKUP(A403,Input!$M:$N,2,FALSE)</f>
        <v>-4.4000000000000004</v>
      </c>
      <c r="I403" s="2">
        <f>VLOOKUP(A403,Input!$O:$Q,3,FALSE)</f>
        <v>40074</v>
      </c>
      <c r="J403" s="2">
        <f>VLOOKUP(A403,Input!S:U,3,FALSE)</f>
        <v>40165</v>
      </c>
      <c r="K403">
        <f t="shared" si="50"/>
        <v>2.9733668400467646E-3</v>
      </c>
      <c r="Q403">
        <f t="shared" si="48"/>
        <v>-2247.8604605989021</v>
      </c>
      <c r="AE403">
        <v>1E-3</v>
      </c>
      <c r="AF403">
        <f t="shared" si="46"/>
        <v>3.4624999999999999E-3</v>
      </c>
      <c r="AG403">
        <f t="shared" si="49"/>
        <v>3.7836899363391227E-2</v>
      </c>
      <c r="AH403">
        <f t="shared" si="45"/>
        <v>3360.5879201845573</v>
      </c>
      <c r="AI403" s="34">
        <f>VLOOKUP(A403,Input!$AC:$AD,2,FALSE)</f>
        <v>3360.59</v>
      </c>
      <c r="AJ403">
        <f t="shared" si="51"/>
        <v>0</v>
      </c>
    </row>
    <row r="404" spans="1:36" x14ac:dyDescent="0.25">
      <c r="A404" s="1">
        <f t="shared" si="47"/>
        <v>40022</v>
      </c>
      <c r="B404">
        <f>ROUND(VLOOKUP(A404,Input!$A:$B,2,FALSE),2)</f>
        <v>1599.09</v>
      </c>
      <c r="C404">
        <f>VLOOKUP(A404,Input!$E:$F,2,FALSE)</f>
        <v>2.778</v>
      </c>
      <c r="D404" s="4">
        <f>_xlfn.IFNA(ROUND(VLOOKUP(A404,Input!$G:$H,2,FALSE),6)/100,D403)</f>
        <v>4.9125000000000002E-3</v>
      </c>
      <c r="F404">
        <f>VLOOKUP(A404,Input!$I:$J,2,FALSE)</f>
        <v>976</v>
      </c>
      <c r="G404">
        <f>VLOOKUP(A404,Input!$K:$L,2,FALSE)</f>
        <v>971.5</v>
      </c>
      <c r="H404">
        <f>VLOOKUP(A404,Input!$M:$N,2,FALSE)</f>
        <v>-4.5</v>
      </c>
      <c r="I404" s="2">
        <f>VLOOKUP(A404,Input!$O:$Q,3,FALSE)</f>
        <v>40074</v>
      </c>
      <c r="J404" s="2">
        <f>VLOOKUP(A404,Input!S:U,3,FALSE)</f>
        <v>40165</v>
      </c>
      <c r="K404">
        <f t="shared" si="50"/>
        <v>-2.6043389117034856E-3</v>
      </c>
      <c r="Q404">
        <f t="shared" si="48"/>
        <v>-927.81261907498072</v>
      </c>
      <c r="AE404">
        <v>1E-3</v>
      </c>
      <c r="AF404">
        <f t="shared" si="46"/>
        <v>3.4125000000000002E-3</v>
      </c>
      <c r="AG404">
        <f t="shared" si="49"/>
        <v>0.24122020672739705</v>
      </c>
      <c r="AH404">
        <f t="shared" si="45"/>
        <v>3366.1953537243239</v>
      </c>
      <c r="AI404" s="34">
        <f>VLOOKUP(A404,Input!$AC:$AD,2,FALSE)</f>
        <v>3366.2</v>
      </c>
      <c r="AJ404">
        <f t="shared" si="51"/>
        <v>0</v>
      </c>
    </row>
    <row r="405" spans="1:36" x14ac:dyDescent="0.25">
      <c r="A405" s="1">
        <f t="shared" si="47"/>
        <v>40023</v>
      </c>
      <c r="B405">
        <f>ROUND(VLOOKUP(A405,Input!$A:$B,2,FALSE),2)</f>
        <v>1592</v>
      </c>
      <c r="C405">
        <f>VLOOKUP(A405,Input!$E:$F,2,FALSE)</f>
        <v>2.7861000000000002</v>
      </c>
      <c r="D405" s="4">
        <f>_xlfn.IFNA(ROUND(VLOOKUP(A405,Input!$G:$H,2,FALSE),6)/100,D404)</f>
        <v>4.875E-3</v>
      </c>
      <c r="F405">
        <f>VLOOKUP(A405,Input!$I:$J,2,FALSE)</f>
        <v>975</v>
      </c>
      <c r="G405">
        <f>VLOOKUP(A405,Input!$K:$L,2,FALSE)</f>
        <v>970.5</v>
      </c>
      <c r="H405">
        <f>VLOOKUP(A405,Input!$M:$N,2,FALSE)</f>
        <v>-4.5</v>
      </c>
      <c r="I405" s="2">
        <f>VLOOKUP(A405,Input!$O:$Q,3,FALSE)</f>
        <v>40074</v>
      </c>
      <c r="J405" s="2">
        <f>VLOOKUP(A405,Input!S:U,3,FALSE)</f>
        <v>40165</v>
      </c>
      <c r="K405">
        <f t="shared" si="50"/>
        <v>-4.4436300239110499E-3</v>
      </c>
      <c r="Q405">
        <f t="shared" si="48"/>
        <v>558.85900069771742</v>
      </c>
      <c r="AE405">
        <v>1E-3</v>
      </c>
      <c r="AF405">
        <f t="shared" si="46"/>
        <v>4.3750000000000004E-3</v>
      </c>
      <c r="AG405">
        <f t="shared" si="49"/>
        <v>0.28771669163479868</v>
      </c>
      <c r="AH405">
        <f t="shared" si="45"/>
        <v>3370.0259926488284</v>
      </c>
      <c r="AI405" s="34">
        <f>VLOOKUP(A405,Input!$AC:$AD,2,FALSE)</f>
        <v>3370.03</v>
      </c>
      <c r="AJ405">
        <f t="shared" si="51"/>
        <v>0</v>
      </c>
    </row>
    <row r="406" spans="1:36" x14ac:dyDescent="0.25">
      <c r="A406" s="1">
        <f t="shared" si="47"/>
        <v>40024</v>
      </c>
      <c r="B406">
        <f>ROUND(VLOOKUP(A406,Input!$A:$B,2,FALSE),2)</f>
        <v>1611.14</v>
      </c>
      <c r="C406">
        <f>VLOOKUP(A406,Input!$E:$F,2,FALSE)</f>
        <v>2.7519</v>
      </c>
      <c r="D406" s="4">
        <f>_xlfn.IFNA(ROUND(VLOOKUP(A406,Input!$G:$H,2,FALSE),6)/100,D405)</f>
        <v>4.8313000000000002E-3</v>
      </c>
      <c r="F406">
        <f>VLOOKUP(A406,Input!$I:$J,2,FALSE)</f>
        <v>982.25</v>
      </c>
      <c r="G406">
        <f>VLOOKUP(A406,Input!$K:$L,2,FALSE)</f>
        <v>977.75</v>
      </c>
      <c r="H406">
        <f>VLOOKUP(A406,Input!$M:$N,2,FALSE)</f>
        <v>-4.45</v>
      </c>
      <c r="I406" s="2">
        <f>VLOOKUP(A406,Input!$O:$Q,3,FALSE)</f>
        <v>40074</v>
      </c>
      <c r="J406" s="2">
        <f>VLOOKUP(A406,Input!S:U,3,FALSE)</f>
        <v>40165</v>
      </c>
      <c r="K406">
        <f t="shared" si="50"/>
        <v>1.1950915541841814E-2</v>
      </c>
      <c r="Q406">
        <f t="shared" si="48"/>
        <v>-1086.4108188536911</v>
      </c>
      <c r="AE406">
        <v>1E-3</v>
      </c>
      <c r="AF406">
        <f t="shared" si="46"/>
        <v>3.3313000000000001E-3</v>
      </c>
      <c r="AG406">
        <f t="shared" si="49"/>
        <v>0.33718944225956482</v>
      </c>
      <c r="AH406">
        <f t="shared" si="45"/>
        <v>3376.4117560812047</v>
      </c>
      <c r="AI406" s="34">
        <f>VLOOKUP(A406,Input!$AC:$AD,2,FALSE)</f>
        <v>3376.41</v>
      </c>
      <c r="AJ406">
        <f t="shared" si="51"/>
        <v>0</v>
      </c>
    </row>
    <row r="407" spans="1:36" x14ac:dyDescent="0.25">
      <c r="A407" s="1">
        <f t="shared" si="47"/>
        <v>40025</v>
      </c>
      <c r="B407">
        <f>ROUND(VLOOKUP(A407,Input!$A:$B,2,FALSE),2)</f>
        <v>1612.31</v>
      </c>
      <c r="C407">
        <f>VLOOKUP(A407,Input!$E:$F,2,FALSE)</f>
        <v>2.7499000000000002</v>
      </c>
      <c r="D407" s="4">
        <f>_xlfn.IFNA(ROUND(VLOOKUP(A407,Input!$G:$H,2,FALSE),6)/100,D406)</f>
        <v>4.7938E-3</v>
      </c>
      <c r="F407">
        <f>VLOOKUP(A407,Input!$I:$J,2,FALSE)</f>
        <v>984.5</v>
      </c>
      <c r="G407">
        <f>VLOOKUP(A407,Input!$K:$L,2,FALSE)</f>
        <v>980</v>
      </c>
      <c r="H407">
        <f>VLOOKUP(A407,Input!$M:$N,2,FALSE)</f>
        <v>-4.4000000000000004</v>
      </c>
      <c r="I407" s="2">
        <f>VLOOKUP(A407,Input!$O:$Q,3,FALSE)</f>
        <v>40074</v>
      </c>
      <c r="J407" s="2">
        <f>VLOOKUP(A407,Input!S:U,3,FALSE)</f>
        <v>40165</v>
      </c>
      <c r="K407">
        <f t="shared" si="50"/>
        <v>7.2593032395713711E-4</v>
      </c>
      <c r="Q407">
        <f t="shared" si="48"/>
        <v>-920.57424090730706</v>
      </c>
      <c r="AE407">
        <v>1E-3</v>
      </c>
      <c r="AF407">
        <f t="shared" si="46"/>
        <v>3.2937999999999999E-3</v>
      </c>
      <c r="AG407">
        <f t="shared" si="49"/>
        <v>2.3271881341209368E-2</v>
      </c>
      <c r="AH407">
        <f t="shared" si="45"/>
        <v>3375.5977832361168</v>
      </c>
      <c r="AI407" s="34">
        <f>VLOOKUP(A407,Input!$AC:$AD,2,FALSE)</f>
        <v>3375.6</v>
      </c>
      <c r="AJ407">
        <f t="shared" si="51"/>
        <v>0</v>
      </c>
    </row>
    <row r="408" spans="1:36" x14ac:dyDescent="0.25">
      <c r="A408" s="1">
        <f t="shared" si="47"/>
        <v>40028</v>
      </c>
      <c r="B408">
        <f>ROUND(VLOOKUP(A408,Input!$A:$B,2,FALSE),2)</f>
        <v>1637.06</v>
      </c>
      <c r="C408">
        <f>VLOOKUP(A408,Input!$E:$F,2,FALSE)</f>
        <v>2.6991000000000001</v>
      </c>
      <c r="D408" s="4">
        <f>_xlfn.IFNA(ROUND(VLOOKUP(A408,Input!$G:$H,2,FALSE),6)/100,D407)</f>
        <v>4.7188000000000004E-3</v>
      </c>
      <c r="F408">
        <f>VLOOKUP(A408,Input!$I:$J,2,FALSE)</f>
        <v>1000.75</v>
      </c>
      <c r="G408">
        <f>VLOOKUP(A408,Input!$K:$L,2,FALSE)</f>
        <v>996.25</v>
      </c>
      <c r="H408">
        <f>VLOOKUP(A408,Input!$M:$N,2,FALSE)</f>
        <v>-4.4000000000000004</v>
      </c>
      <c r="I408" s="2">
        <f>VLOOKUP(A408,Input!$O:$Q,3,FALSE)</f>
        <v>40074</v>
      </c>
      <c r="J408" s="2">
        <f>VLOOKUP(A408,Input!S:U,3,FALSE)</f>
        <v>40165</v>
      </c>
      <c r="K408">
        <f t="shared" si="50"/>
        <v>1.5234016842274871E-2</v>
      </c>
      <c r="Q408">
        <f t="shared" si="48"/>
        <v>-2787.3006067039073</v>
      </c>
      <c r="AE408">
        <v>1E-3</v>
      </c>
      <c r="AF408">
        <f t="shared" si="46"/>
        <v>3.2188000000000004E-3</v>
      </c>
      <c r="AG408">
        <f t="shared" si="49"/>
        <v>0.34525076268500643</v>
      </c>
      <c r="AH408">
        <f t="shared" si="45"/>
        <v>3361.1233399782668</v>
      </c>
      <c r="AI408" s="34">
        <f>VLOOKUP(A408,Input!$AC:$AD,2,FALSE)</f>
        <v>3361.12</v>
      </c>
      <c r="AJ408">
        <f t="shared" si="51"/>
        <v>0</v>
      </c>
    </row>
    <row r="409" spans="1:36" x14ac:dyDescent="0.25">
      <c r="A409" s="1">
        <f t="shared" si="47"/>
        <v>40029</v>
      </c>
      <c r="B409">
        <f>ROUND(VLOOKUP(A409,Input!$A:$B,2,FALSE),2)</f>
        <v>1642.03</v>
      </c>
      <c r="C409">
        <f>VLOOKUP(A409,Input!$E:$F,2,FALSE)</f>
        <v>2.6907999999999999</v>
      </c>
      <c r="D409" s="4">
        <f>_xlfn.IFNA(ROUND(VLOOKUP(A409,Input!$G:$H,2,FALSE),6)/100,D408)</f>
        <v>4.7063000000000001E-3</v>
      </c>
      <c r="F409">
        <f>VLOOKUP(A409,Input!$I:$J,2,FALSE)</f>
        <v>1004.75</v>
      </c>
      <c r="G409">
        <f>VLOOKUP(A409,Input!$K:$L,2,FALSE)</f>
        <v>1000.25</v>
      </c>
      <c r="H409">
        <f>VLOOKUP(A409,Input!$M:$N,2,FALSE)</f>
        <v>-4.4000000000000004</v>
      </c>
      <c r="I409" s="2">
        <f>VLOOKUP(A409,Input!$O:$Q,3,FALSE)</f>
        <v>40074</v>
      </c>
      <c r="J409" s="2">
        <f>VLOOKUP(A409,Input!S:U,3,FALSE)</f>
        <v>40165</v>
      </c>
      <c r="K409">
        <f t="shared" si="50"/>
        <v>3.0313311350185263E-3</v>
      </c>
      <c r="Q409">
        <f t="shared" si="48"/>
        <v>-2394.133238989235</v>
      </c>
      <c r="AE409">
        <v>1E-3</v>
      </c>
      <c r="AF409">
        <f t="shared" si="46"/>
        <v>3.2063E-3</v>
      </c>
      <c r="AG409">
        <f t="shared" si="49"/>
        <v>5.5404319172365601E-2</v>
      </c>
      <c r="AH409">
        <f t="shared" si="45"/>
        <v>3352.6025454106366</v>
      </c>
      <c r="AI409" s="34">
        <f>VLOOKUP(A409,Input!$AC:$AD,2,FALSE)</f>
        <v>3352.6</v>
      </c>
      <c r="AJ409">
        <f t="shared" si="51"/>
        <v>0</v>
      </c>
    </row>
    <row r="410" spans="1:36" x14ac:dyDescent="0.25">
      <c r="A410" s="1">
        <f t="shared" si="47"/>
        <v>40030</v>
      </c>
      <c r="B410">
        <f>ROUND(VLOOKUP(A410,Input!$A:$B,2,FALSE),2)</f>
        <v>1637.81</v>
      </c>
      <c r="C410">
        <f>VLOOKUP(A410,Input!$E:$F,2,FALSE)</f>
        <v>2.6699000000000002</v>
      </c>
      <c r="D410" s="4">
        <f>_xlfn.IFNA(ROUND(VLOOKUP(A410,Input!$G:$H,2,FALSE),6)/100,D409)</f>
        <v>4.6813000000000002E-3</v>
      </c>
      <c r="F410">
        <f>VLOOKUP(A410,Input!$I:$J,2,FALSE)</f>
        <v>1000.75</v>
      </c>
      <c r="G410">
        <f>VLOOKUP(A410,Input!$K:$L,2,FALSE)</f>
        <v>996.5</v>
      </c>
      <c r="H410">
        <f>VLOOKUP(A410,Input!$M:$N,2,FALSE)</f>
        <v>-4.45</v>
      </c>
      <c r="I410" s="2">
        <f>VLOOKUP(A410,Input!$O:$Q,3,FALSE)</f>
        <v>40074</v>
      </c>
      <c r="J410" s="2">
        <f>VLOOKUP(A410,Input!S:U,3,FALSE)</f>
        <v>40165</v>
      </c>
      <c r="K410">
        <f t="shared" si="50"/>
        <v>-2.573297678354724E-3</v>
      </c>
      <c r="Q410">
        <f t="shared" si="48"/>
        <v>-1005.6053118789791</v>
      </c>
      <c r="AE410">
        <v>1E-3</v>
      </c>
      <c r="AF410">
        <f t="shared" si="46"/>
        <v>3.1813000000000002E-3</v>
      </c>
      <c r="AG410">
        <f t="shared" si="49"/>
        <v>0.25515192424542887</v>
      </c>
      <c r="AH410">
        <f t="shared" si="45"/>
        <v>3358.4977455675994</v>
      </c>
      <c r="AI410" s="34">
        <f>VLOOKUP(A410,Input!$AC:$AD,2,FALSE)</f>
        <v>3358.5</v>
      </c>
      <c r="AJ410">
        <f t="shared" si="51"/>
        <v>0</v>
      </c>
    </row>
    <row r="411" spans="1:36" x14ac:dyDescent="0.25">
      <c r="A411" s="1">
        <f t="shared" si="47"/>
        <v>40031</v>
      </c>
      <c r="B411">
        <f>ROUND(VLOOKUP(A411,Input!$A:$B,2,FALSE),2)</f>
        <v>1628.82</v>
      </c>
      <c r="C411">
        <f>VLOOKUP(A411,Input!$E:$F,2,FALSE)</f>
        <v>2.7119999999999997</v>
      </c>
      <c r="D411" s="4">
        <f>_xlfn.IFNA(ROUND(VLOOKUP(A411,Input!$G:$H,2,FALSE),6)/100,D410)</f>
        <v>4.6438E-3</v>
      </c>
      <c r="F411">
        <f>VLOOKUP(A411,Input!$I:$J,2,FALSE)</f>
        <v>995</v>
      </c>
      <c r="G411">
        <f>VLOOKUP(A411,Input!$K:$L,2,FALSE)</f>
        <v>990.5</v>
      </c>
      <c r="H411">
        <f>VLOOKUP(A411,Input!$M:$N,2,FALSE)</f>
        <v>-4.4000000000000004</v>
      </c>
      <c r="I411" s="2">
        <f>VLOOKUP(A411,Input!$O:$Q,3,FALSE)</f>
        <v>40074</v>
      </c>
      <c r="J411" s="2">
        <f>VLOOKUP(A411,Input!S:U,3,FALSE)</f>
        <v>40165</v>
      </c>
      <c r="K411">
        <f t="shared" si="50"/>
        <v>-5.5041573098592823E-3</v>
      </c>
      <c r="Q411">
        <f t="shared" si="48"/>
        <v>283.45194233158378</v>
      </c>
      <c r="AE411">
        <v>1E-3</v>
      </c>
      <c r="AF411">
        <f t="shared" si="46"/>
        <v>4.1437999999999996E-3</v>
      </c>
      <c r="AG411">
        <f t="shared" si="49"/>
        <v>0.24782101157694569</v>
      </c>
      <c r="AH411">
        <f t="shared" si="45"/>
        <v>3363.7719839436941</v>
      </c>
      <c r="AI411" s="34">
        <f>VLOOKUP(A411,Input!$AC:$AD,2,FALSE)</f>
        <v>3363.77</v>
      </c>
      <c r="AJ411">
        <f t="shared" si="51"/>
        <v>0</v>
      </c>
    </row>
    <row r="412" spans="1:36" x14ac:dyDescent="0.25">
      <c r="A412" s="1">
        <f t="shared" si="47"/>
        <v>40032</v>
      </c>
      <c r="B412">
        <f>ROUND(VLOOKUP(A412,Input!$A:$B,2,FALSE),2)</f>
        <v>1650.73</v>
      </c>
      <c r="C412">
        <f>VLOOKUP(A412,Input!$E:$F,2,FALSE)</f>
        <v>2.6734999999999998</v>
      </c>
      <c r="D412" s="4">
        <f>_xlfn.IFNA(ROUND(VLOOKUP(A412,Input!$G:$H,2,FALSE),6)/100,D411)</f>
        <v>4.6125000000000003E-3</v>
      </c>
      <c r="F412">
        <f>VLOOKUP(A412,Input!$I:$J,2,FALSE)</f>
        <v>1006.5</v>
      </c>
      <c r="G412">
        <f>VLOOKUP(A412,Input!$K:$L,2,FALSE)</f>
        <v>1002</v>
      </c>
      <c r="H412">
        <f>VLOOKUP(A412,Input!$M:$N,2,FALSE)</f>
        <v>-4.45</v>
      </c>
      <c r="I412" s="2">
        <f>VLOOKUP(A412,Input!$O:$Q,3,FALSE)</f>
        <v>40074</v>
      </c>
      <c r="J412" s="2">
        <f>VLOOKUP(A412,Input!S:U,3,FALSE)</f>
        <v>40165</v>
      </c>
      <c r="K412">
        <f t="shared" si="50"/>
        <v>1.3361788037095829E-2</v>
      </c>
      <c r="Q412">
        <f t="shared" si="48"/>
        <v>-1171.245760283749</v>
      </c>
      <c r="AE412">
        <v>1E-3</v>
      </c>
      <c r="AF412">
        <f t="shared" si="46"/>
        <v>3.1125000000000002E-3</v>
      </c>
      <c r="AG412">
        <f t="shared" si="49"/>
        <v>0.29496479809912457</v>
      </c>
      <c r="AH412">
        <f t="shared" si="45"/>
        <v>3367.2878764345019</v>
      </c>
      <c r="AI412" s="34">
        <f>VLOOKUP(A412,Input!$AC:$AD,2,FALSE)</f>
        <v>3367.29</v>
      </c>
      <c r="AJ412">
        <f t="shared" si="51"/>
        <v>0</v>
      </c>
    </row>
    <row r="413" spans="1:36" x14ac:dyDescent="0.25">
      <c r="A413" s="1">
        <f t="shared" si="47"/>
        <v>40035</v>
      </c>
      <c r="B413">
        <f>ROUND(VLOOKUP(A413,Input!$A:$B,2,FALSE),2)</f>
        <v>1645.26</v>
      </c>
      <c r="C413">
        <f>VLOOKUP(A413,Input!$E:$F,2,FALSE)</f>
        <v>2.681</v>
      </c>
      <c r="D413" s="4">
        <f>_xlfn.IFNA(ROUND(VLOOKUP(A413,Input!$G:$H,2,FALSE),6)/100,D412)</f>
        <v>4.5874999999999996E-3</v>
      </c>
      <c r="F413">
        <f>VLOOKUP(A413,Input!$I:$J,2,FALSE)</f>
        <v>1007.5</v>
      </c>
      <c r="G413">
        <f>VLOOKUP(A413,Input!$K:$L,2,FALSE)</f>
        <v>1003</v>
      </c>
      <c r="H413">
        <f>VLOOKUP(A413,Input!$M:$N,2,FALSE)</f>
        <v>-4.45</v>
      </c>
      <c r="I413" s="2">
        <f>VLOOKUP(A413,Input!$O:$Q,3,FALSE)</f>
        <v>40074</v>
      </c>
      <c r="J413" s="2">
        <f>VLOOKUP(A413,Input!S:U,3,FALSE)</f>
        <v>40165</v>
      </c>
      <c r="K413">
        <f t="shared" si="50"/>
        <v>-3.3191878749138973E-3</v>
      </c>
      <c r="Q413">
        <f t="shared" si="48"/>
        <v>-445.39117797442822</v>
      </c>
      <c r="AE413">
        <v>1E-3</v>
      </c>
      <c r="AF413">
        <f t="shared" si="46"/>
        <v>3.0874999999999995E-3</v>
      </c>
      <c r="AG413">
        <f t="shared" si="49"/>
        <v>0.11401550154522946</v>
      </c>
      <c r="AH413">
        <f t="shared" si="45"/>
        <v>3371.0571245448295</v>
      </c>
      <c r="AI413" s="34">
        <f>VLOOKUP(A413,Input!$AC:$AD,2,FALSE)</f>
        <v>3371.06</v>
      </c>
      <c r="AJ413">
        <f t="shared" si="51"/>
        <v>0</v>
      </c>
    </row>
    <row r="414" spans="1:36" x14ac:dyDescent="0.25">
      <c r="A414" s="1">
        <f t="shared" si="47"/>
        <v>40036</v>
      </c>
      <c r="B414">
        <f>ROUND(VLOOKUP(A414,Input!$A:$B,2,FALSE),2)</f>
        <v>1624.91</v>
      </c>
      <c r="C414">
        <f>VLOOKUP(A414,Input!$E:$F,2,FALSE)</f>
        <v>2.7168999999999999</v>
      </c>
      <c r="D414" s="4">
        <f>_xlfn.IFNA(ROUND(VLOOKUP(A414,Input!$G:$H,2,FALSE),6)/100,D413)</f>
        <v>4.5437999999999997E-3</v>
      </c>
      <c r="F414">
        <f>VLOOKUP(A414,Input!$I:$J,2,FALSE)</f>
        <v>993</v>
      </c>
      <c r="G414">
        <f>VLOOKUP(A414,Input!$K:$L,2,FALSE)</f>
        <v>988.5</v>
      </c>
      <c r="H414">
        <f>VLOOKUP(A414,Input!$M:$N,2,FALSE)</f>
        <v>-4.55</v>
      </c>
      <c r="I414" s="2">
        <f>VLOOKUP(A414,Input!$O:$Q,3,FALSE)</f>
        <v>40074</v>
      </c>
      <c r="J414" s="2">
        <f>VLOOKUP(A414,Input!S:U,3,FALSE)</f>
        <v>40165</v>
      </c>
      <c r="K414">
        <f t="shared" si="50"/>
        <v>-1.2445996806719744E-2</v>
      </c>
      <c r="Q414">
        <f t="shared" si="48"/>
        <v>1298.6030782550899</v>
      </c>
      <c r="AE414">
        <v>1E-3</v>
      </c>
      <c r="AF414">
        <f t="shared" si="46"/>
        <v>4.0438000000000002E-3</v>
      </c>
      <c r="AG414">
        <f t="shared" si="49"/>
        <v>0.34387720656205134</v>
      </c>
      <c r="AH414">
        <f t="shared" si="45"/>
        <v>3376.2251064627544</v>
      </c>
      <c r="AI414" s="34">
        <f>VLOOKUP(A414,Input!$AC:$AD,2,FALSE)</f>
        <v>3376.23</v>
      </c>
      <c r="AJ414">
        <f t="shared" si="51"/>
        <v>0</v>
      </c>
    </row>
    <row r="415" spans="1:36" x14ac:dyDescent="0.25">
      <c r="A415" s="1">
        <f t="shared" si="47"/>
        <v>40037</v>
      </c>
      <c r="B415">
        <f>ROUND(VLOOKUP(A415,Input!$A:$B,2,FALSE),2)</f>
        <v>1644.23</v>
      </c>
      <c r="C415">
        <f>VLOOKUP(A415,Input!$E:$F,2,FALSE)</f>
        <v>2.6798000000000002</v>
      </c>
      <c r="D415" s="4">
        <f>_xlfn.IFNA(ROUND(VLOOKUP(A415,Input!$G:$H,2,FALSE),6)/100,D414)</f>
        <v>4.4968999999999999E-3</v>
      </c>
      <c r="F415">
        <f>VLOOKUP(A415,Input!$I:$J,2,FALSE)</f>
        <v>1002.25</v>
      </c>
      <c r="G415">
        <f>VLOOKUP(A415,Input!$K:$L,2,FALSE)</f>
        <v>997.75</v>
      </c>
      <c r="H415">
        <f>VLOOKUP(A415,Input!$M:$N,2,FALSE)</f>
        <v>-4.45</v>
      </c>
      <c r="I415" s="2">
        <f>VLOOKUP(A415,Input!$O:$Q,3,FALSE)</f>
        <v>40074</v>
      </c>
      <c r="J415" s="2">
        <f>VLOOKUP(A415,Input!S:U,3,FALSE)</f>
        <v>40165</v>
      </c>
      <c r="K415">
        <f t="shared" si="50"/>
        <v>1.1819759892388681E-2</v>
      </c>
      <c r="Q415">
        <f t="shared" si="48"/>
        <v>-562.62973088144679</v>
      </c>
      <c r="AE415">
        <v>1E-3</v>
      </c>
      <c r="AF415">
        <f t="shared" si="46"/>
        <v>2.9968999999999998E-3</v>
      </c>
      <c r="AG415">
        <f t="shared" si="49"/>
        <v>0.38992153099231297</v>
      </c>
      <c r="AH415">
        <f t="shared" si="45"/>
        <v>3391.2803252961476</v>
      </c>
      <c r="AI415" s="34">
        <f>VLOOKUP(A415,Input!$AC:$AD,2,FALSE)</f>
        <v>3391.28</v>
      </c>
      <c r="AJ415">
        <f t="shared" si="51"/>
        <v>0</v>
      </c>
    </row>
    <row r="416" spans="1:36" x14ac:dyDescent="0.25">
      <c r="A416" s="1">
        <f t="shared" si="47"/>
        <v>40038</v>
      </c>
      <c r="B416">
        <f>ROUND(VLOOKUP(A416,Input!$A:$B,2,FALSE),2)</f>
        <v>1655.66</v>
      </c>
      <c r="C416">
        <f>VLOOKUP(A416,Input!$E:$F,2,FALSE)</f>
        <v>2.6583999999999999</v>
      </c>
      <c r="D416" s="4">
        <f>_xlfn.IFNA(ROUND(VLOOKUP(A416,Input!$G:$H,2,FALSE),6)/100,D415)</f>
        <v>4.4000000000000003E-3</v>
      </c>
      <c r="F416">
        <f>VLOOKUP(A416,Input!$I:$J,2,FALSE)</f>
        <v>1013.5</v>
      </c>
      <c r="G416">
        <f>VLOOKUP(A416,Input!$K:$L,2,FALSE)</f>
        <v>1009</v>
      </c>
      <c r="H416">
        <f>VLOOKUP(A416,Input!$M:$N,2,FALSE)</f>
        <v>-4.5</v>
      </c>
      <c r="I416" s="2">
        <f>VLOOKUP(A416,Input!$O:$Q,3,FALSE)</f>
        <v>40074</v>
      </c>
      <c r="J416" s="2">
        <f>VLOOKUP(A416,Input!S:U,3,FALSE)</f>
        <v>40165</v>
      </c>
      <c r="K416">
        <f t="shared" si="50"/>
        <v>6.9275313486791149E-3</v>
      </c>
      <c r="Q416">
        <f t="shared" si="48"/>
        <v>-1185.5313584612438</v>
      </c>
      <c r="AE416">
        <v>1E-3</v>
      </c>
      <c r="AF416">
        <f t="shared" si="46"/>
        <v>2.9000000000000002E-3</v>
      </c>
      <c r="AG416">
        <f t="shared" si="49"/>
        <v>0.1191143559279788</v>
      </c>
      <c r="AH416">
        <f t="shared" si="45"/>
        <v>3387.2497188219272</v>
      </c>
      <c r="AI416" s="34">
        <f>VLOOKUP(A416,Input!$AC:$AD,2,FALSE)</f>
        <v>3387.25</v>
      </c>
      <c r="AJ416">
        <f t="shared" si="51"/>
        <v>0</v>
      </c>
    </row>
    <row r="417" spans="1:36" x14ac:dyDescent="0.25">
      <c r="A417" s="1">
        <f t="shared" si="47"/>
        <v>40039</v>
      </c>
      <c r="B417">
        <f>ROUND(VLOOKUP(A417,Input!$A:$B,2,FALSE),2)</f>
        <v>1641.54</v>
      </c>
      <c r="C417">
        <f>VLOOKUP(A417,Input!$E:$F,2,FALSE)</f>
        <v>2.6808999999999998</v>
      </c>
      <c r="D417" s="4">
        <f>_xlfn.IFNA(ROUND(VLOOKUP(A417,Input!$G:$H,2,FALSE),6)/100,D416)</f>
        <v>4.2937999999999995E-3</v>
      </c>
      <c r="F417">
        <f>VLOOKUP(A417,Input!$I:$J,2,FALSE)</f>
        <v>1005.75</v>
      </c>
      <c r="G417">
        <f>VLOOKUP(A417,Input!$K:$L,2,FALSE)</f>
        <v>1001.25</v>
      </c>
      <c r="H417">
        <f>VLOOKUP(A417,Input!$M:$N,2,FALSE)</f>
        <v>-4.55</v>
      </c>
      <c r="I417" s="2">
        <f>VLOOKUP(A417,Input!$O:$Q,3,FALSE)</f>
        <v>40074</v>
      </c>
      <c r="J417" s="2">
        <f>VLOOKUP(A417,Input!S:U,3,FALSE)</f>
        <v>40165</v>
      </c>
      <c r="K417">
        <f t="shared" si="50"/>
        <v>-8.5648952548453318E-3</v>
      </c>
      <c r="Q417">
        <f t="shared" si="48"/>
        <v>77.346627759752025</v>
      </c>
      <c r="AE417">
        <v>1E-3</v>
      </c>
      <c r="AF417">
        <f t="shared" si="46"/>
        <v>3.7937999999999995E-3</v>
      </c>
      <c r="AG417">
        <f t="shared" si="49"/>
        <v>0.24100336511954648</v>
      </c>
      <c r="AH417">
        <f t="shared" si="45"/>
        <v>3397.1195886534547</v>
      </c>
      <c r="AI417" s="34">
        <f>VLOOKUP(A417,Input!$AC:$AD,2,FALSE)</f>
        <v>3397.12</v>
      </c>
      <c r="AJ417">
        <f t="shared" si="51"/>
        <v>0</v>
      </c>
    </row>
    <row r="418" spans="1:36" x14ac:dyDescent="0.25">
      <c r="A418" s="1">
        <f t="shared" si="47"/>
        <v>40042</v>
      </c>
      <c r="B418">
        <f>ROUND(VLOOKUP(A418,Input!$A:$B,2,FALSE),2)</f>
        <v>1602.06</v>
      </c>
      <c r="C418">
        <f>VLOOKUP(A418,Input!$E:$F,2,FALSE)</f>
        <v>2.7484000000000002</v>
      </c>
      <c r="D418" s="4">
        <f>_xlfn.IFNA(ROUND(VLOOKUP(A418,Input!$G:$H,2,FALSE),6)/100,D417)</f>
        <v>4.3125000000000004E-3</v>
      </c>
      <c r="F418">
        <f>VLOOKUP(A418,Input!$I:$J,2,FALSE)</f>
        <v>978.25</v>
      </c>
      <c r="G418">
        <f>VLOOKUP(A418,Input!$K:$L,2,FALSE)</f>
        <v>973.75</v>
      </c>
      <c r="H418">
        <f>VLOOKUP(A418,Input!$M:$N,2,FALSE)</f>
        <v>-4.55</v>
      </c>
      <c r="I418" s="2">
        <f>VLOOKUP(A418,Input!$O:$Q,3,FALSE)</f>
        <v>40074</v>
      </c>
      <c r="J418" s="2">
        <f>VLOOKUP(A418,Input!S:U,3,FALSE)</f>
        <v>40165</v>
      </c>
      <c r="K418">
        <f t="shared" si="50"/>
        <v>-2.4344524490419114E-2</v>
      </c>
      <c r="Q418">
        <f t="shared" si="48"/>
        <v>3308.725216715955</v>
      </c>
      <c r="AE418">
        <v>1E-3</v>
      </c>
      <c r="AF418">
        <f t="shared" si="46"/>
        <v>3.8125000000000004E-3</v>
      </c>
      <c r="AG418">
        <f t="shared" si="49"/>
        <v>0.64909307778238057</v>
      </c>
      <c r="AH418">
        <f t="shared" si="45"/>
        <v>3394.6106751496413</v>
      </c>
      <c r="AI418" s="34">
        <f>VLOOKUP(A418,Input!$AC:$AD,2,FALSE)</f>
        <v>3394.61</v>
      </c>
      <c r="AJ418">
        <f t="shared" si="51"/>
        <v>0</v>
      </c>
    </row>
    <row r="419" spans="1:36" x14ac:dyDescent="0.25">
      <c r="A419" s="1">
        <f t="shared" si="47"/>
        <v>40043</v>
      </c>
      <c r="B419">
        <f>ROUND(VLOOKUP(A419,Input!$A:$B,2,FALSE),2)</f>
        <v>1618.6</v>
      </c>
      <c r="C419">
        <f>VLOOKUP(A419,Input!$E:$F,2,FALSE)</f>
        <v>2.7229999999999999</v>
      </c>
      <c r="D419" s="4">
        <f>_xlfn.IFNA(ROUND(VLOOKUP(A419,Input!$G:$H,2,FALSE),6)/100,D418)</f>
        <v>4.2500000000000003E-3</v>
      </c>
      <c r="F419">
        <f>VLOOKUP(A419,Input!$I:$J,2,FALSE)</f>
        <v>989.5</v>
      </c>
      <c r="G419">
        <f>VLOOKUP(A419,Input!$K:$L,2,FALSE)</f>
        <v>985</v>
      </c>
      <c r="H419">
        <f>VLOOKUP(A419,Input!$M:$N,2,FALSE)</f>
        <v>-4.55</v>
      </c>
      <c r="I419" s="2">
        <f>VLOOKUP(A419,Input!$O:$Q,3,FALSE)</f>
        <v>40074</v>
      </c>
      <c r="J419" s="2">
        <f>VLOOKUP(A419,Input!S:U,3,FALSE)</f>
        <v>40165</v>
      </c>
      <c r="K419">
        <f t="shared" si="50"/>
        <v>1.0271276951129341E-2</v>
      </c>
      <c r="Q419">
        <f t="shared" si="48"/>
        <v>1430.8530046558151</v>
      </c>
      <c r="AE419">
        <v>1E-3</v>
      </c>
      <c r="AF419">
        <f t="shared" si="46"/>
        <v>3.7500000000000003E-3</v>
      </c>
      <c r="AG419">
        <f t="shared" si="49"/>
        <v>0.41744675474171045</v>
      </c>
      <c r="AH419">
        <f t="shared" si="45"/>
        <v>3428.3525192168709</v>
      </c>
      <c r="AI419" s="34">
        <f>VLOOKUP(A419,Input!$AC:$AD,2,FALSE)</f>
        <v>3428.35</v>
      </c>
      <c r="AJ419">
        <f t="shared" si="51"/>
        <v>0</v>
      </c>
    </row>
    <row r="420" spans="1:36" x14ac:dyDescent="0.25">
      <c r="A420" s="1">
        <f t="shared" si="47"/>
        <v>40044</v>
      </c>
      <c r="B420">
        <f>ROUND(VLOOKUP(A420,Input!$A:$B,2,FALSE),2)</f>
        <v>1629.92</v>
      </c>
      <c r="C420">
        <f>VLOOKUP(A420,Input!$E:$F,2,FALSE)</f>
        <v>2.7048000000000001</v>
      </c>
      <c r="D420" s="4">
        <f>_xlfn.IFNA(ROUND(VLOOKUP(A420,Input!$G:$H,2,FALSE),6)/100,D419)</f>
        <v>4.1875000000000002E-3</v>
      </c>
      <c r="F420">
        <f>VLOOKUP(A420,Input!$I:$J,2,FALSE)</f>
        <v>997</v>
      </c>
      <c r="G420">
        <f>VLOOKUP(A420,Input!$K:$L,2,FALSE)</f>
        <v>992.5</v>
      </c>
      <c r="H420">
        <f>VLOOKUP(A420,Input!$M:$N,2,FALSE)</f>
        <v>-4.55</v>
      </c>
      <c r="I420" s="2">
        <f>VLOOKUP(A420,Input!$O:$Q,3,FALSE)</f>
        <v>40074</v>
      </c>
      <c r="J420" s="2">
        <f>VLOOKUP(A420,Input!S:U,3,FALSE)</f>
        <v>40165</v>
      </c>
      <c r="K420">
        <f t="shared" si="50"/>
        <v>6.9693557801547455E-3</v>
      </c>
      <c r="Q420">
        <f t="shared" si="48"/>
        <v>-49.276044622767301</v>
      </c>
      <c r="AE420">
        <v>1E-3</v>
      </c>
      <c r="AF420">
        <f t="shared" si="46"/>
        <v>2.6875000000000002E-3</v>
      </c>
      <c r="AG420">
        <f t="shared" si="49"/>
        <v>0.3129319194873672</v>
      </c>
      <c r="AH420">
        <f t="shared" si="45"/>
        <v>3438.0440222462757</v>
      </c>
      <c r="AI420" s="34">
        <f>VLOOKUP(A420,Input!$AC:$AD,2,FALSE)</f>
        <v>3438.04</v>
      </c>
      <c r="AJ420">
        <f t="shared" si="51"/>
        <v>0</v>
      </c>
    </row>
    <row r="421" spans="1:36" x14ac:dyDescent="0.25">
      <c r="A421" s="1">
        <f t="shared" si="47"/>
        <v>40045</v>
      </c>
      <c r="B421">
        <f>ROUND(VLOOKUP(A421,Input!$A:$B,2,FALSE),2)</f>
        <v>1647.85</v>
      </c>
      <c r="C421">
        <f>VLOOKUP(A421,Input!$E:$F,2,FALSE)</f>
        <v>2.6760999999999999</v>
      </c>
      <c r="D421" s="4">
        <f>_xlfn.IFNA(ROUND(VLOOKUP(A421,Input!$G:$H,2,FALSE),6)/100,D420)</f>
        <v>4.0688E-3</v>
      </c>
      <c r="F421">
        <f>VLOOKUP(A421,Input!$I:$J,2,FALSE)</f>
        <v>1004.75</v>
      </c>
      <c r="G421">
        <f>VLOOKUP(A421,Input!$K:$L,2,FALSE)</f>
        <v>1000</v>
      </c>
      <c r="H421">
        <f>VLOOKUP(A421,Input!$M:$N,2,FALSE)</f>
        <v>-4.55</v>
      </c>
      <c r="I421" s="2">
        <f>VLOOKUP(A421,Input!$O:$Q,3,FALSE)</f>
        <v>40074</v>
      </c>
      <c r="J421" s="2">
        <f>VLOOKUP(A421,Input!S:U,3,FALSE)</f>
        <v>40165</v>
      </c>
      <c r="K421">
        <f t="shared" si="50"/>
        <v>1.0940474067666449E-2</v>
      </c>
      <c r="Q421">
        <f t="shared" si="48"/>
        <v>-2092.6683955874828</v>
      </c>
      <c r="AE421">
        <v>1E-3</v>
      </c>
      <c r="AF421">
        <f t="shared" si="46"/>
        <v>2.5688E-3</v>
      </c>
      <c r="AG421">
        <f t="shared" si="49"/>
        <v>0.40820219821300918</v>
      </c>
      <c r="AH421">
        <f t="shared" si="45"/>
        <v>3437.0897347066129</v>
      </c>
      <c r="AI421" s="34">
        <f>VLOOKUP(A421,Input!$AC:$AD,2,FALSE)</f>
        <v>3437.09</v>
      </c>
      <c r="AJ421">
        <f t="shared" si="51"/>
        <v>0</v>
      </c>
    </row>
    <row r="422" spans="1:36" x14ac:dyDescent="0.25">
      <c r="A422" s="1">
        <f t="shared" si="47"/>
        <v>40046</v>
      </c>
      <c r="B422">
        <f>ROUND(VLOOKUP(A422,Input!$A:$B,2,FALSE),2)</f>
        <v>1678.84</v>
      </c>
      <c r="C422">
        <f>VLOOKUP(A422,Input!$E:$F,2,FALSE)</f>
        <v>2.6280999999999999</v>
      </c>
      <c r="D422" s="4">
        <f>_xlfn.IFNA(ROUND(VLOOKUP(A422,Input!$G:$H,2,FALSE),6)/100,D421)</f>
        <v>3.9312999999999996E-3</v>
      </c>
      <c r="F422">
        <f>VLOOKUP(A422,Input!$I:$J,2,FALSE)</f>
        <v>1025.25</v>
      </c>
      <c r="G422">
        <f>VLOOKUP(A422,Input!$K:$L,2,FALSE)</f>
        <v>1020.5</v>
      </c>
      <c r="H422">
        <f>VLOOKUP(A422,Input!$M:$N,2,FALSE)</f>
        <v>-4.6500000000000004</v>
      </c>
      <c r="I422" s="2">
        <f>VLOOKUP(A422,Input!$O:$Q,3,FALSE)</f>
        <v>40074</v>
      </c>
      <c r="J422" s="2">
        <f>VLOOKUP(A422,Input!S:U,3,FALSE)</f>
        <v>40165</v>
      </c>
      <c r="K422">
        <f t="shared" si="50"/>
        <v>1.8631670808934141E-2</v>
      </c>
      <c r="Q422">
        <f t="shared" si="48"/>
        <v>-4521.7697423371355</v>
      </c>
      <c r="AE422">
        <v>1E-3</v>
      </c>
      <c r="AF422">
        <f t="shared" si="46"/>
        <v>2.4312999999999995E-3</v>
      </c>
      <c r="AG422">
        <f t="shared" si="49"/>
        <v>0.46301683803431637</v>
      </c>
      <c r="AH422">
        <f t="shared" ref="AH422:AH485" si="52">ROUND(AH421,2)+(Q421*(B422/B421-1))-AG422</f>
        <v>3397.2715845642438</v>
      </c>
      <c r="AI422" s="34">
        <f>VLOOKUP(A422,Input!$AC:$AD,2,FALSE)</f>
        <v>3397.27</v>
      </c>
      <c r="AJ422">
        <f t="shared" si="51"/>
        <v>0</v>
      </c>
    </row>
    <row r="423" spans="1:36" x14ac:dyDescent="0.25">
      <c r="A423" s="1">
        <f t="shared" si="47"/>
        <v>40049</v>
      </c>
      <c r="B423">
        <f>ROUND(VLOOKUP(A423,Input!$A:$B,2,FALSE),2)</f>
        <v>1677.94</v>
      </c>
      <c r="C423">
        <f>VLOOKUP(A423,Input!$E:$F,2,FALSE)</f>
        <v>2.6292</v>
      </c>
      <c r="D423" s="4">
        <f>_xlfn.IFNA(ROUND(VLOOKUP(A423,Input!$G:$H,2,FALSE),6)/100,D422)</f>
        <v>3.8687999999999999E-3</v>
      </c>
      <c r="F423">
        <f>VLOOKUP(A423,Input!$I:$J,2,FALSE)</f>
        <v>1024.5</v>
      </c>
      <c r="G423">
        <f>VLOOKUP(A423,Input!$K:$L,2,FALSE)</f>
        <v>1020</v>
      </c>
      <c r="H423">
        <f>VLOOKUP(A423,Input!$M:$N,2,FALSE)</f>
        <v>-4.5999999999999996</v>
      </c>
      <c r="I423" s="2">
        <f>VLOOKUP(A423,Input!$O:$Q,3,FALSE)</f>
        <v>40074</v>
      </c>
      <c r="J423" s="2">
        <f>VLOOKUP(A423,Input!S:U,3,FALSE)</f>
        <v>40165</v>
      </c>
      <c r="K423">
        <f t="shared" si="50"/>
        <v>-5.3622818389371268E-4</v>
      </c>
      <c r="Q423">
        <f t="shared" si="48"/>
        <v>-2806.1600404663168</v>
      </c>
      <c r="AE423">
        <v>1E-3</v>
      </c>
      <c r="AF423">
        <f t="shared" si="46"/>
        <v>2.3687999999999999E-3</v>
      </c>
      <c r="AG423">
        <f t="shared" si="49"/>
        <v>0.25102230717360868</v>
      </c>
      <c r="AH423">
        <f t="shared" si="52"/>
        <v>3399.4430280895899</v>
      </c>
      <c r="AI423" s="34">
        <f>VLOOKUP(A423,Input!$AC:$AD,2,FALSE)</f>
        <v>3399.44</v>
      </c>
      <c r="AJ423">
        <f t="shared" si="51"/>
        <v>0</v>
      </c>
    </row>
    <row r="424" spans="1:36" x14ac:dyDescent="0.25">
      <c r="A424" s="1">
        <f t="shared" si="47"/>
        <v>40050</v>
      </c>
      <c r="B424">
        <f>ROUND(VLOOKUP(A424,Input!$A:$B,2,FALSE),2)</f>
        <v>1681.92</v>
      </c>
      <c r="C424">
        <f>VLOOKUP(A424,Input!$E:$F,2,FALSE)</f>
        <v>2.6230000000000002</v>
      </c>
      <c r="D424" s="4">
        <f>_xlfn.IFNA(ROUND(VLOOKUP(A424,Input!$G:$H,2,FALSE),6)/100,D423)</f>
        <v>3.8E-3</v>
      </c>
      <c r="F424">
        <f>VLOOKUP(A424,Input!$I:$J,2,FALSE)</f>
        <v>1026</v>
      </c>
      <c r="G424">
        <f>VLOOKUP(A424,Input!$K:$L,2,FALSE)</f>
        <v>1021.5</v>
      </c>
      <c r="H424">
        <f>VLOOKUP(A424,Input!$M:$N,2,FALSE)</f>
        <v>-4.55</v>
      </c>
      <c r="I424" s="2">
        <f>VLOOKUP(A424,Input!$O:$Q,3,FALSE)</f>
        <v>40074</v>
      </c>
      <c r="J424" s="2">
        <f>VLOOKUP(A424,Input!S:U,3,FALSE)</f>
        <v>40165</v>
      </c>
      <c r="K424">
        <f t="shared" si="50"/>
        <v>2.3691474416185059E-3</v>
      </c>
      <c r="Q424">
        <f t="shared" si="48"/>
        <v>-1906.1262068760436</v>
      </c>
      <c r="AE424">
        <v>1E-3</v>
      </c>
      <c r="AF424">
        <f t="shared" si="46"/>
        <v>2.3E-3</v>
      </c>
      <c r="AG424">
        <f t="shared" si="49"/>
        <v>0.16287345133073264</v>
      </c>
      <c r="AH424">
        <f t="shared" si="52"/>
        <v>3392.6210381539381</v>
      </c>
      <c r="AI424" s="34">
        <f>VLOOKUP(A424,Input!$AC:$AD,2,FALSE)</f>
        <v>3392.62</v>
      </c>
      <c r="AJ424">
        <f t="shared" si="51"/>
        <v>0</v>
      </c>
    </row>
    <row r="425" spans="1:36" x14ac:dyDescent="0.25">
      <c r="A425" s="1">
        <f t="shared" si="47"/>
        <v>40051</v>
      </c>
      <c r="B425">
        <f>ROUND(VLOOKUP(A425,Input!$A:$B,2,FALSE),2)</f>
        <v>1682.29</v>
      </c>
      <c r="C425">
        <f>VLOOKUP(A425,Input!$E:$F,2,FALSE)</f>
        <v>2.6233</v>
      </c>
      <c r="D425" s="4">
        <f>_xlfn.IFNA(ROUND(VLOOKUP(A425,Input!$G:$H,2,FALSE),6)/100,D424)</f>
        <v>3.7188E-3</v>
      </c>
      <c r="F425">
        <f>VLOOKUP(A425,Input!$I:$J,2,FALSE)</f>
        <v>1026.75</v>
      </c>
      <c r="G425">
        <f>VLOOKUP(A425,Input!$K:$L,2,FALSE)</f>
        <v>1022.25</v>
      </c>
      <c r="H425">
        <f>VLOOKUP(A425,Input!$M:$N,2,FALSE)</f>
        <v>-4.55</v>
      </c>
      <c r="I425" s="2">
        <f>VLOOKUP(A425,Input!$O:$Q,3,FALSE)</f>
        <v>40074</v>
      </c>
      <c r="J425" s="2">
        <f>VLOOKUP(A425,Input!S:U,3,FALSE)</f>
        <v>40165</v>
      </c>
      <c r="K425">
        <f t="shared" si="50"/>
        <v>2.1996248836527371E-4</v>
      </c>
      <c r="Q425">
        <f t="shared" si="48"/>
        <v>-866.69616147793158</v>
      </c>
      <c r="AE425">
        <v>1E-3</v>
      </c>
      <c r="AF425">
        <f t="shared" si="46"/>
        <v>2.2187999999999999E-3</v>
      </c>
      <c r="AG425">
        <f t="shared" si="49"/>
        <v>0.19579184501159397</v>
      </c>
      <c r="AH425">
        <f t="shared" si="52"/>
        <v>3392.0048857754791</v>
      </c>
      <c r="AI425" s="34">
        <f>VLOOKUP(A425,Input!$AC:$AD,2,FALSE)</f>
        <v>3392</v>
      </c>
      <c r="AJ425">
        <f t="shared" si="51"/>
        <v>0</v>
      </c>
    </row>
    <row r="426" spans="1:36" x14ac:dyDescent="0.25">
      <c r="A426" s="1">
        <f t="shared" si="47"/>
        <v>40052</v>
      </c>
      <c r="B426">
        <f>ROUND(VLOOKUP(A426,Input!$A:$B,2,FALSE),2)</f>
        <v>1687.16</v>
      </c>
      <c r="C426">
        <f>VLOOKUP(A426,Input!$E:$F,2,FALSE)</f>
        <v>2.6147</v>
      </c>
      <c r="D426" s="4">
        <f>_xlfn.IFNA(ROUND(VLOOKUP(A426,Input!$G:$H,2,FALSE),6)/100,D425)</f>
        <v>3.6063000000000002E-3</v>
      </c>
      <c r="F426">
        <f>VLOOKUP(A426,Input!$I:$J,2,FALSE)</f>
        <v>1029.25</v>
      </c>
      <c r="G426">
        <f>VLOOKUP(A426,Input!$K:$L,2,FALSE)</f>
        <v>1024.75</v>
      </c>
      <c r="H426">
        <f>VLOOKUP(A426,Input!$M:$N,2,FALSE)</f>
        <v>-4.5</v>
      </c>
      <c r="I426" s="2">
        <f>VLOOKUP(A426,Input!$O:$Q,3,FALSE)</f>
        <v>40074</v>
      </c>
      <c r="J426" s="2">
        <f>VLOOKUP(A426,Input!S:U,3,FALSE)</f>
        <v>40165</v>
      </c>
      <c r="K426">
        <f t="shared" si="50"/>
        <v>2.8906815006359845E-3</v>
      </c>
      <c r="Q426">
        <f t="shared" si="48"/>
        <v>-557.12595373706802</v>
      </c>
      <c r="AE426">
        <v>1E-3</v>
      </c>
      <c r="AF426">
        <f t="shared" si="46"/>
        <v>2.1063000000000002E-3</v>
      </c>
      <c r="AG426">
        <f t="shared" si="49"/>
        <v>5.7074097631463622E-2</v>
      </c>
      <c r="AH426">
        <f t="shared" si="52"/>
        <v>3389.4339587763693</v>
      </c>
      <c r="AI426" s="34">
        <f>VLOOKUP(A426,Input!$AC:$AD,2,FALSE)</f>
        <v>3389.43</v>
      </c>
      <c r="AJ426">
        <f t="shared" si="51"/>
        <v>0</v>
      </c>
    </row>
    <row r="427" spans="1:36" x14ac:dyDescent="0.25">
      <c r="A427" s="1">
        <f t="shared" si="47"/>
        <v>40053</v>
      </c>
      <c r="B427">
        <f>ROUND(VLOOKUP(A427,Input!$A:$B,2,FALSE),2)</f>
        <v>1684.05</v>
      </c>
      <c r="C427">
        <f>VLOOKUP(A427,Input!$E:$F,2,FALSE)</f>
        <v>2.6153</v>
      </c>
      <c r="D427" s="4">
        <f>_xlfn.IFNA(ROUND(VLOOKUP(A427,Input!$G:$H,2,FALSE),6)/100,D426)</f>
        <v>3.4749999999999998E-3</v>
      </c>
      <c r="F427">
        <f>VLOOKUP(A427,Input!$I:$J,2,FALSE)</f>
        <v>1027.5</v>
      </c>
      <c r="G427">
        <f>VLOOKUP(A427,Input!$K:$L,2,FALSE)</f>
        <v>1023</v>
      </c>
      <c r="H427">
        <f>VLOOKUP(A427,Input!$M:$N,2,FALSE)</f>
        <v>-4.5</v>
      </c>
      <c r="I427" s="2">
        <f>VLOOKUP(A427,Input!$O:$Q,3,FALSE)</f>
        <v>40074</v>
      </c>
      <c r="J427" s="2">
        <f>VLOOKUP(A427,Input!S:U,3,FALSE)</f>
        <v>40165</v>
      </c>
      <c r="K427">
        <f t="shared" si="50"/>
        <v>-1.845035392184891E-3</v>
      </c>
      <c r="Q427">
        <f t="shared" si="48"/>
        <v>-138.99985120539404</v>
      </c>
      <c r="AE427">
        <v>1E-3</v>
      </c>
      <c r="AF427">
        <f t="shared" si="46"/>
        <v>1.9749999999999998E-3</v>
      </c>
      <c r="AG427">
        <f t="shared" si="49"/>
        <v>8.0160175522592469E-2</v>
      </c>
      <c r="AH427">
        <f t="shared" si="52"/>
        <v>3390.3768092382393</v>
      </c>
      <c r="AI427" s="34">
        <f>VLOOKUP(A427,Input!$AC:$AD,2,FALSE)</f>
        <v>3390.38</v>
      </c>
      <c r="AJ427">
        <f t="shared" si="51"/>
        <v>0</v>
      </c>
    </row>
    <row r="428" spans="1:36" x14ac:dyDescent="0.25">
      <c r="A428" s="1">
        <f t="shared" si="47"/>
        <v>40056</v>
      </c>
      <c r="B428">
        <f>ROUND(VLOOKUP(A428,Input!$A:$B,2,FALSE),2)</f>
        <v>1670.52</v>
      </c>
      <c r="C428">
        <f>VLOOKUP(A428,Input!$E:$F,2,FALSE)</f>
        <v>2.6341999999999999</v>
      </c>
      <c r="D428" s="4">
        <f>_xlfn.IFNA(ROUND(VLOOKUP(A428,Input!$G:$H,2,FALSE),6)/100,D427)</f>
        <v>3.4749999999999998E-3</v>
      </c>
      <c r="F428">
        <f>VLOOKUP(A428,Input!$I:$J,2,FALSE)</f>
        <v>1019.75</v>
      </c>
      <c r="G428">
        <f>VLOOKUP(A428,Input!$K:$L,2,FALSE)</f>
        <v>1015.25</v>
      </c>
      <c r="H428">
        <f>VLOOKUP(A428,Input!$M:$N,2,FALSE)</f>
        <v>-4.5</v>
      </c>
      <c r="I428" s="2">
        <f>VLOOKUP(A428,Input!$O:$Q,3,FALSE)</f>
        <v>40074</v>
      </c>
      <c r="J428" s="2">
        <f>VLOOKUP(A428,Input!S:U,3,FALSE)</f>
        <v>40165</v>
      </c>
      <c r="K428">
        <f t="shared" si="50"/>
        <v>-8.066651384421912E-3</v>
      </c>
      <c r="Q428">
        <f t="shared" si="48"/>
        <v>1078.1529198072003</v>
      </c>
      <c r="AE428">
        <v>1E-3</v>
      </c>
      <c r="AF428">
        <f t="shared" si="46"/>
        <v>2.9749999999999998E-3</v>
      </c>
      <c r="AG428">
        <f t="shared" si="49"/>
        <v>0.24091949770655802</v>
      </c>
      <c r="AH428">
        <f t="shared" si="52"/>
        <v>3391.255833559987</v>
      </c>
      <c r="AI428" s="34">
        <f>VLOOKUP(A428,Input!$AC:$AD,2,FALSE)</f>
        <v>3391.26</v>
      </c>
      <c r="AJ428">
        <f t="shared" si="51"/>
        <v>0</v>
      </c>
    </row>
    <row r="429" spans="1:36" x14ac:dyDescent="0.25">
      <c r="A429" s="1">
        <f t="shared" si="47"/>
        <v>40057</v>
      </c>
      <c r="B429">
        <f>ROUND(VLOOKUP(A429,Input!$A:$B,2,FALSE),2)</f>
        <v>1633.63</v>
      </c>
      <c r="C429">
        <f>VLOOKUP(A429,Input!$E:$F,2,FALSE)</f>
        <v>2.6501000000000001</v>
      </c>
      <c r="D429" s="4">
        <f>_xlfn.IFNA(ROUND(VLOOKUP(A429,Input!$G:$H,2,FALSE),6)/100,D428)</f>
        <v>3.3438000000000001E-3</v>
      </c>
      <c r="F429">
        <f>VLOOKUP(A429,Input!$I:$J,2,FALSE)</f>
        <v>996.5</v>
      </c>
      <c r="G429">
        <f>VLOOKUP(A429,Input!$K:$L,2,FALSE)</f>
        <v>992</v>
      </c>
      <c r="H429">
        <f>VLOOKUP(A429,Input!$M:$N,2,FALSE)</f>
        <v>-4.55</v>
      </c>
      <c r="I429" s="2">
        <f>VLOOKUP(A429,Input!$O:$Q,3,FALSE)</f>
        <v>40074</v>
      </c>
      <c r="J429" s="2">
        <f>VLOOKUP(A429,Input!S:U,3,FALSE)</f>
        <v>40165</v>
      </c>
      <c r="K429">
        <f t="shared" si="50"/>
        <v>-2.2330422598019772E-2</v>
      </c>
      <c r="Q429">
        <f t="shared" si="48"/>
        <v>3876.9187287147288</v>
      </c>
      <c r="AE429">
        <v>1E-3</v>
      </c>
      <c r="AF429">
        <f t="shared" si="46"/>
        <v>2.8438000000000001E-3</v>
      </c>
      <c r="AG429">
        <f t="shared" si="49"/>
        <v>0.57342465587655889</v>
      </c>
      <c r="AH429">
        <f t="shared" si="52"/>
        <v>3366.877784541447</v>
      </c>
      <c r="AI429" s="34">
        <f>VLOOKUP(A429,Input!$AC:$AD,2,FALSE)</f>
        <v>3366.88</v>
      </c>
      <c r="AJ429">
        <f t="shared" si="51"/>
        <v>0</v>
      </c>
    </row>
    <row r="430" spans="1:36" x14ac:dyDescent="0.25">
      <c r="A430" s="1">
        <f t="shared" si="47"/>
        <v>40058</v>
      </c>
      <c r="B430">
        <f>ROUND(VLOOKUP(A430,Input!$A:$B,2,FALSE),2)</f>
        <v>1628.66</v>
      </c>
      <c r="C430">
        <f>VLOOKUP(A430,Input!$E:$F,2,FALSE)</f>
        <v>2.5975000000000001</v>
      </c>
      <c r="D430" s="4">
        <f>_xlfn.IFNA(ROUND(VLOOKUP(A430,Input!$G:$H,2,FALSE),6)/100,D429)</f>
        <v>3.3E-3</v>
      </c>
      <c r="F430">
        <f>VLOOKUP(A430,Input!$I:$J,2,FALSE)</f>
        <v>994.25</v>
      </c>
      <c r="G430">
        <f>VLOOKUP(A430,Input!$K:$L,2,FALSE)</f>
        <v>989.75</v>
      </c>
      <c r="H430">
        <f>VLOOKUP(A430,Input!$M:$N,2,FALSE)</f>
        <v>-4.55</v>
      </c>
      <c r="I430" s="2">
        <f>VLOOKUP(A430,Input!$O:$Q,3,FALSE)</f>
        <v>40074</v>
      </c>
      <c r="J430" s="2">
        <f>VLOOKUP(A430,Input!S:U,3,FALSE)</f>
        <v>40165</v>
      </c>
      <c r="K430">
        <f t="shared" si="50"/>
        <v>-3.0469417771334397E-3</v>
      </c>
      <c r="Q430">
        <f t="shared" si="48"/>
        <v>3271.1700097231433</v>
      </c>
      <c r="AE430">
        <v>1E-3</v>
      </c>
      <c r="AF430">
        <f t="shared" si="46"/>
        <v>2.8E-3</v>
      </c>
      <c r="AG430">
        <f t="shared" si="49"/>
        <v>0.14941629440521989</v>
      </c>
      <c r="AH430">
        <f t="shared" si="52"/>
        <v>3354.9358161745677</v>
      </c>
      <c r="AI430" s="34">
        <f>VLOOKUP(A430,Input!$AC:$AD,2,FALSE)</f>
        <v>3354.94</v>
      </c>
      <c r="AJ430">
        <f t="shared" si="51"/>
        <v>0</v>
      </c>
    </row>
    <row r="431" spans="1:36" x14ac:dyDescent="0.25">
      <c r="A431" s="1">
        <f t="shared" si="47"/>
        <v>40059</v>
      </c>
      <c r="B431">
        <f>ROUND(VLOOKUP(A431,Input!$A:$B,2,FALSE),2)</f>
        <v>1642.68</v>
      </c>
      <c r="C431">
        <f>VLOOKUP(A431,Input!$E:$F,2,FALSE)</f>
        <v>2.5758000000000001</v>
      </c>
      <c r="D431" s="4">
        <f>_xlfn.IFNA(ROUND(VLOOKUP(A431,Input!$G:$H,2,FALSE),6)/100,D430)</f>
        <v>3.2188E-3</v>
      </c>
      <c r="F431">
        <f>VLOOKUP(A431,Input!$I:$J,2,FALSE)</f>
        <v>1001.75</v>
      </c>
      <c r="G431">
        <f>VLOOKUP(A431,Input!$K:$L,2,FALSE)</f>
        <v>997.25</v>
      </c>
      <c r="H431">
        <f>VLOOKUP(A431,Input!$M:$N,2,FALSE)</f>
        <v>-4.5</v>
      </c>
      <c r="I431" s="2">
        <f>VLOOKUP(A431,Input!$O:$Q,3,FALSE)</f>
        <v>40074</v>
      </c>
      <c r="J431" s="2">
        <f>VLOOKUP(A431,Input!S:U,3,FALSE)</f>
        <v>40165</v>
      </c>
      <c r="K431">
        <f t="shared" si="50"/>
        <v>8.571463582098383E-3</v>
      </c>
      <c r="Q431">
        <f t="shared" si="48"/>
        <v>925.37408394252623</v>
      </c>
      <c r="AE431">
        <v>1E-3</v>
      </c>
      <c r="AF431">
        <f t="shared" si="46"/>
        <v>2.7187999999999999E-3</v>
      </c>
      <c r="AG431">
        <f t="shared" si="49"/>
        <v>0.5002334635832334</v>
      </c>
      <c r="AH431">
        <f t="shared" si="52"/>
        <v>3382.5989916271778</v>
      </c>
      <c r="AI431" s="34">
        <f>VLOOKUP(A431,Input!$AC:$AD,2,FALSE)</f>
        <v>3382.6</v>
      </c>
      <c r="AJ431">
        <f t="shared" si="51"/>
        <v>0</v>
      </c>
    </row>
    <row r="432" spans="1:36" x14ac:dyDescent="0.25">
      <c r="A432" s="1">
        <f t="shared" si="47"/>
        <v>40060</v>
      </c>
      <c r="B432">
        <f>ROUND(VLOOKUP(A432,Input!$A:$B,2,FALSE),2)</f>
        <v>1664.34</v>
      </c>
      <c r="C432">
        <f>VLOOKUP(A432,Input!$E:$F,2,FALSE)</f>
        <v>2.5426000000000002</v>
      </c>
      <c r="D432" s="4">
        <f>_xlfn.IFNA(ROUND(VLOOKUP(A432,Input!$G:$H,2,FALSE),6)/100,D431)</f>
        <v>3.1438E-3</v>
      </c>
      <c r="F432">
        <f>VLOOKUP(A432,Input!$I:$J,2,FALSE)</f>
        <v>1014</v>
      </c>
      <c r="G432">
        <f>VLOOKUP(A432,Input!$K:$L,2,FALSE)</f>
        <v>1009.5</v>
      </c>
      <c r="H432">
        <f>VLOOKUP(A432,Input!$M:$N,2,FALSE)</f>
        <v>-4.45</v>
      </c>
      <c r="I432" s="2">
        <f>VLOOKUP(A432,Input!$O:$Q,3,FALSE)</f>
        <v>40074</v>
      </c>
      <c r="J432" s="2">
        <f>VLOOKUP(A432,Input!S:U,3,FALSE)</f>
        <v>40165</v>
      </c>
      <c r="K432">
        <f t="shared" si="50"/>
        <v>1.309959403690699E-2</v>
      </c>
      <c r="Q432">
        <f t="shared" si="48"/>
        <v>-1680.761372001637</v>
      </c>
      <c r="AE432">
        <v>1E-3</v>
      </c>
      <c r="AF432">
        <f t="shared" si="46"/>
        <v>1.6437999999999999E-3</v>
      </c>
      <c r="AG432">
        <f t="shared" si="49"/>
        <v>0.53065607580165186</v>
      </c>
      <c r="AH432">
        <f t="shared" si="52"/>
        <v>3394.2711133851981</v>
      </c>
      <c r="AI432" s="34">
        <f>VLOOKUP(A432,Input!$AC:$AD,2,FALSE)</f>
        <v>3394.27</v>
      </c>
      <c r="AJ432">
        <f t="shared" si="51"/>
        <v>0</v>
      </c>
    </row>
    <row r="433" spans="1:36" x14ac:dyDescent="0.25">
      <c r="A433" s="1">
        <f t="shared" si="47"/>
        <v>40064</v>
      </c>
      <c r="B433">
        <f>ROUND(VLOOKUP(A433,Input!$A:$B,2,FALSE),2)</f>
        <v>1679.32</v>
      </c>
      <c r="C433">
        <f>VLOOKUP(A433,Input!$E:$F,2,FALSE)</f>
        <v>2.5150000000000001</v>
      </c>
      <c r="D433" s="4">
        <f>_xlfn.IFNA(ROUND(VLOOKUP(A433,Input!$G:$H,2,FALSE),6)/100,D432)</f>
        <v>3.0187999999999999E-3</v>
      </c>
      <c r="F433">
        <f>VLOOKUP(A433,Input!$I:$J,2,FALSE)</f>
        <v>1025</v>
      </c>
      <c r="G433">
        <f>VLOOKUP(A433,Input!$K:$L,2,FALSE)</f>
        <v>1020.75</v>
      </c>
      <c r="H433">
        <f>VLOOKUP(A433,Input!$M:$N,2,FALSE)</f>
        <v>-4.3499999999999996</v>
      </c>
      <c r="I433" s="2">
        <f>VLOOKUP(A433,Input!$O:$Q,3,FALSE)</f>
        <v>40074</v>
      </c>
      <c r="J433" s="2">
        <f>VLOOKUP(A433,Input!S:U,3,FALSE)</f>
        <v>40165</v>
      </c>
      <c r="K433">
        <f t="shared" si="50"/>
        <v>8.9603011220036246E-3</v>
      </c>
      <c r="Q433">
        <f t="shared" si="48"/>
        <v>-3028.9108198624772</v>
      </c>
      <c r="AE433">
        <v>1E-3</v>
      </c>
      <c r="AF433">
        <f t="shared" si="46"/>
        <v>1.5187999999999998E-3</v>
      </c>
      <c r="AG433">
        <f t="shared" si="49"/>
        <v>0.23590615654435276</v>
      </c>
      <c r="AH433">
        <f t="shared" si="52"/>
        <v>3378.90629222084</v>
      </c>
      <c r="AI433" s="34">
        <f>VLOOKUP(A433,Input!$AC:$AD,2,FALSE)</f>
        <v>3378.91</v>
      </c>
      <c r="AJ433">
        <f t="shared" si="51"/>
        <v>0</v>
      </c>
    </row>
    <row r="434" spans="1:36" x14ac:dyDescent="0.25">
      <c r="A434" s="1">
        <f t="shared" si="47"/>
        <v>40065</v>
      </c>
      <c r="B434">
        <f>ROUND(VLOOKUP(A434,Input!$A:$B,2,FALSE),2)</f>
        <v>1692.48</v>
      </c>
      <c r="C434">
        <f>VLOOKUP(A434,Input!$E:$F,2,FALSE)</f>
        <v>2.4925999999999999</v>
      </c>
      <c r="D434" s="4">
        <f>_xlfn.IFNA(ROUND(VLOOKUP(A434,Input!$G:$H,2,FALSE),6)/100,D433)</f>
        <v>2.9869000000000002E-3</v>
      </c>
      <c r="F434">
        <f>VLOOKUP(A434,Input!$I:$J,2,FALSE)</f>
        <v>1032.5</v>
      </c>
      <c r="G434">
        <f>VLOOKUP(A434,Input!$K:$L,2,FALSE)</f>
        <v>1028</v>
      </c>
      <c r="H434">
        <f>VLOOKUP(A434,Input!$M:$N,2,FALSE)</f>
        <v>-4.4000000000000004</v>
      </c>
      <c r="I434" s="2">
        <f>VLOOKUP(A434,Input!$O:$Q,3,FALSE)</f>
        <v>40074</v>
      </c>
      <c r="J434" s="2">
        <f>VLOOKUP(A434,Input!S:U,3,FALSE)</f>
        <v>40165</v>
      </c>
      <c r="K434">
        <f t="shared" si="50"/>
        <v>7.805959323283233E-3</v>
      </c>
      <c r="Q434">
        <f t="shared" si="48"/>
        <v>-3138.1724748582233</v>
      </c>
      <c r="AE434">
        <v>1E-3</v>
      </c>
      <c r="AF434">
        <f t="shared" si="46"/>
        <v>1.4869000000000002E-3</v>
      </c>
      <c r="AG434">
        <f t="shared" si="49"/>
        <v>4.3264776861814541E-3</v>
      </c>
      <c r="AH434">
        <f t="shared" si="52"/>
        <v>3355.1695979742403</v>
      </c>
      <c r="AI434" s="34">
        <f>VLOOKUP(A434,Input!$AC:$AD,2,FALSE)</f>
        <v>3355.17</v>
      </c>
      <c r="AJ434">
        <f t="shared" si="51"/>
        <v>0</v>
      </c>
    </row>
    <row r="435" spans="1:36" x14ac:dyDescent="0.25">
      <c r="A435" s="1">
        <f t="shared" si="47"/>
        <v>40066</v>
      </c>
      <c r="B435">
        <f>ROUND(VLOOKUP(A435,Input!$A:$B,2,FALSE),2)</f>
        <v>1710.14</v>
      </c>
      <c r="C435">
        <f>VLOOKUP(A435,Input!$E:$F,2,FALSE)</f>
        <v>2.4668999999999999</v>
      </c>
      <c r="D435" s="4">
        <f>_xlfn.IFNA(ROUND(VLOOKUP(A435,Input!$G:$H,2,FALSE),6)/100,D434)</f>
        <v>2.9969000000000003E-3</v>
      </c>
      <c r="F435">
        <f>VLOOKUP(A435,Input!$I:$J,2,FALSE)</f>
        <v>1041.75</v>
      </c>
      <c r="G435">
        <f>VLOOKUP(A435,Input!$K:$L,2,FALSE)</f>
        <v>1037.5</v>
      </c>
      <c r="H435">
        <f>VLOOKUP(A435,Input!$M:$N,2,FALSE)</f>
        <v>-4.3499999999999996</v>
      </c>
      <c r="I435" s="2">
        <f>VLOOKUP(A435,Input!$O:$Q,3,FALSE)</f>
        <v>40074</v>
      </c>
      <c r="J435" s="2">
        <f>VLOOKUP(A435,Input!S:U,3,FALSE)</f>
        <v>40165</v>
      </c>
      <c r="K435">
        <f t="shared" si="50"/>
        <v>1.0380329612844047E-2</v>
      </c>
      <c r="Q435">
        <f t="shared" si="48"/>
        <v>-3219.6003703429324</v>
      </c>
      <c r="AE435">
        <v>1E-3</v>
      </c>
      <c r="AF435">
        <f t="shared" si="46"/>
        <v>1.4969000000000002E-3</v>
      </c>
      <c r="AG435">
        <f t="shared" si="49"/>
        <v>-3.224929376546724E-3</v>
      </c>
      <c r="AH435">
        <f t="shared" si="52"/>
        <v>3322.4283027406382</v>
      </c>
      <c r="AI435" s="34">
        <f>VLOOKUP(A435,Input!$AC:$AD,2,FALSE)</f>
        <v>3322.43</v>
      </c>
      <c r="AJ435">
        <f t="shared" si="51"/>
        <v>0</v>
      </c>
    </row>
    <row r="436" spans="1:36" x14ac:dyDescent="0.25">
      <c r="A436" s="1">
        <f t="shared" si="47"/>
        <v>40067</v>
      </c>
      <c r="B436">
        <f>ROUND(VLOOKUP(A436,Input!$A:$B,2,FALSE),2)</f>
        <v>1708.19</v>
      </c>
      <c r="C436">
        <f>VLOOKUP(A436,Input!$E:$F,2,FALSE)</f>
        <v>2.4699999999999998</v>
      </c>
      <c r="D436" s="4">
        <f>_xlfn.IFNA(ROUND(VLOOKUP(A436,Input!$G:$H,2,FALSE),6)/100,D435)</f>
        <v>2.99E-3</v>
      </c>
      <c r="F436">
        <f>VLOOKUP(A436,Input!$I:$J,2,FALSE)</f>
        <v>1041.5</v>
      </c>
      <c r="G436">
        <f>VLOOKUP(A436,Input!$K:$L,2,FALSE)</f>
        <v>1037.25</v>
      </c>
      <c r="H436">
        <f>VLOOKUP(A436,Input!$M:$N,2,FALSE)</f>
        <v>-4.3499999999999996</v>
      </c>
      <c r="I436" s="2">
        <f>VLOOKUP(A436,Input!$O:$Q,3,FALSE)</f>
        <v>40074</v>
      </c>
      <c r="J436" s="2">
        <f>VLOOKUP(A436,Input!S:U,3,FALSE)</f>
        <v>40165</v>
      </c>
      <c r="K436">
        <f t="shared" si="50"/>
        <v>-1.1409081109907948E-3</v>
      </c>
      <c r="Q436">
        <f t="shared" si="48"/>
        <v>-1699.4079951760116</v>
      </c>
      <c r="AE436">
        <v>1E-3</v>
      </c>
      <c r="AF436">
        <f t="shared" si="46"/>
        <v>1.49E-3</v>
      </c>
      <c r="AG436">
        <f t="shared" si="49"/>
        <v>0.28991696311828785</v>
      </c>
      <c r="AH436">
        <f t="shared" si="52"/>
        <v>3325.8112565794972</v>
      </c>
      <c r="AI436" s="34">
        <f>VLOOKUP(A436,Input!$AC:$AD,2,FALSE)</f>
        <v>3325.81</v>
      </c>
      <c r="AJ436">
        <f t="shared" si="51"/>
        <v>0</v>
      </c>
    </row>
    <row r="437" spans="1:36" x14ac:dyDescent="0.25">
      <c r="A437" s="1">
        <f t="shared" si="47"/>
        <v>40070</v>
      </c>
      <c r="B437">
        <f>ROUND(VLOOKUP(A437,Input!$A:$B,2,FALSE),2)</f>
        <v>1719.04</v>
      </c>
      <c r="C437">
        <f>VLOOKUP(A437,Input!$E:$F,2,FALSE)</f>
        <v>2.4546000000000001</v>
      </c>
      <c r="D437" s="4">
        <f>_xlfn.IFNA(ROUND(VLOOKUP(A437,Input!$G:$H,2,FALSE),6)/100,D436)</f>
        <v>2.9499999999999999E-3</v>
      </c>
      <c r="F437">
        <f>VLOOKUP(A437,Input!$I:$J,2,FALSE)</f>
        <v>1048</v>
      </c>
      <c r="G437">
        <f>VLOOKUP(A437,Input!$K:$L,2,FALSE)</f>
        <v>1043.5</v>
      </c>
      <c r="H437">
        <f>VLOOKUP(A437,Input!$M:$N,2,FALSE)</f>
        <v>-4.4000000000000004</v>
      </c>
      <c r="I437" s="2">
        <f>VLOOKUP(A437,Input!$O:$Q,3,FALSE)</f>
        <v>40074</v>
      </c>
      <c r="J437" s="2">
        <f>VLOOKUP(A437,Input!S:U,3,FALSE)</f>
        <v>40165</v>
      </c>
      <c r="K437">
        <f t="shared" si="50"/>
        <v>6.3316650752949155E-3</v>
      </c>
      <c r="Q437">
        <f t="shared" si="48"/>
        <v>-1678.5553833904314</v>
      </c>
      <c r="AE437">
        <v>1E-3</v>
      </c>
      <c r="AF437">
        <f t="shared" si="46"/>
        <v>1.4499999999999999E-3</v>
      </c>
      <c r="AG437">
        <f t="shared" si="49"/>
        <v>-1.477161647376605E-2</v>
      </c>
      <c r="AH437">
        <f t="shared" si="52"/>
        <v>3315.0305527370406</v>
      </c>
      <c r="AI437" s="34">
        <f>VLOOKUP(A437,Input!$AC:$AD,2,FALSE)</f>
        <v>3315.03</v>
      </c>
      <c r="AJ437">
        <f t="shared" si="51"/>
        <v>0</v>
      </c>
    </row>
    <row r="438" spans="1:36" x14ac:dyDescent="0.25">
      <c r="A438" s="1">
        <f t="shared" si="47"/>
        <v>40071</v>
      </c>
      <c r="B438">
        <f>ROUND(VLOOKUP(A438,Input!$A:$B,2,FALSE),2)</f>
        <v>1724.45</v>
      </c>
      <c r="C438">
        <f>VLOOKUP(A438,Input!$E:$F,2,FALSE)</f>
        <v>2.4458000000000002</v>
      </c>
      <c r="D438" s="4">
        <f>_xlfn.IFNA(ROUND(VLOOKUP(A438,Input!$G:$H,2,FALSE),6)/100,D437)</f>
        <v>2.9337999999999999E-3</v>
      </c>
      <c r="F438">
        <f>VLOOKUP(A438,Input!$I:$J,2,FALSE)</f>
        <v>1050.25</v>
      </c>
      <c r="G438">
        <f>VLOOKUP(A438,Input!$K:$L,2,FALSE)</f>
        <v>1046</v>
      </c>
      <c r="H438">
        <f>VLOOKUP(A438,Input!$M:$N,2,FALSE)</f>
        <v>-4.45</v>
      </c>
      <c r="I438" s="2">
        <f>VLOOKUP(A438,Input!$O:$Q,3,FALSE)</f>
        <v>40074</v>
      </c>
      <c r="J438" s="2">
        <f>VLOOKUP(A438,Input!S:U,3,FALSE)</f>
        <v>40165</v>
      </c>
      <c r="K438">
        <f t="shared" si="50"/>
        <v>3.1421635905220587E-3</v>
      </c>
      <c r="Q438">
        <f t="shared" si="48"/>
        <v>-1314.81282062477</v>
      </c>
      <c r="AE438">
        <v>1E-3</v>
      </c>
      <c r="AF438">
        <f t="shared" si="46"/>
        <v>1.4337999999999998E-3</v>
      </c>
      <c r="AG438">
        <f t="shared" si="49"/>
        <v>6.7044182610348016E-2</v>
      </c>
      <c r="AH438">
        <f t="shared" si="52"/>
        <v>3309.6803651713649</v>
      </c>
      <c r="AI438" s="34">
        <f>VLOOKUP(A438,Input!$AC:$AD,2,FALSE)</f>
        <v>3309.68</v>
      </c>
      <c r="AJ438">
        <f t="shared" si="51"/>
        <v>0</v>
      </c>
    </row>
    <row r="439" spans="1:36" x14ac:dyDescent="0.25">
      <c r="A439" s="1">
        <f t="shared" si="47"/>
        <v>40072</v>
      </c>
      <c r="B439">
        <f>ROUND(VLOOKUP(A439,Input!$A:$B,2,FALSE),2)</f>
        <v>1750.91</v>
      </c>
      <c r="C439">
        <f>VLOOKUP(A439,Input!$E:$F,2,FALSE)</f>
        <v>2.4089</v>
      </c>
      <c r="D439" s="4">
        <f>_xlfn.IFNA(ROUND(VLOOKUP(A439,Input!$G:$H,2,FALSE),6)/100,D438)</f>
        <v>2.9187999999999996E-3</v>
      </c>
      <c r="F439">
        <f>VLOOKUP(A439,Input!$I:$J,2,FALSE)</f>
        <v>1068</v>
      </c>
      <c r="G439">
        <f>VLOOKUP(A439,Input!$K:$L,2,FALSE)</f>
        <v>1063.5</v>
      </c>
      <c r="H439">
        <f>VLOOKUP(A439,Input!$M:$N,2,FALSE)</f>
        <v>-4.55</v>
      </c>
      <c r="I439" s="2">
        <f>VLOOKUP(A439,Input!$O:$Q,3,FALSE)</f>
        <v>40074</v>
      </c>
      <c r="J439" s="2">
        <f>VLOOKUP(A439,Input!S:U,3,FALSE)</f>
        <v>40165</v>
      </c>
      <c r="K439">
        <f t="shared" si="50"/>
        <v>1.5227493719125386E-2</v>
      </c>
      <c r="Q439">
        <f t="shared" si="48"/>
        <v>-2709.2675329464064</v>
      </c>
      <c r="AE439">
        <v>1E-3</v>
      </c>
      <c r="AF439">
        <f t="shared" si="46"/>
        <v>1.4187999999999996E-3</v>
      </c>
      <c r="AG439">
        <f t="shared" si="49"/>
        <v>0.26961943161883739</v>
      </c>
      <c r="AH439">
        <f t="shared" si="52"/>
        <v>3289.2358627605399</v>
      </c>
      <c r="AI439" s="34">
        <f>VLOOKUP(A439,Input!$AC:$AD,2,FALSE)</f>
        <v>3289.24</v>
      </c>
      <c r="AJ439">
        <f t="shared" si="51"/>
        <v>0</v>
      </c>
    </row>
    <row r="440" spans="1:36" x14ac:dyDescent="0.25">
      <c r="A440" s="1">
        <f t="shared" si="47"/>
        <v>40073</v>
      </c>
      <c r="B440">
        <f>ROUND(VLOOKUP(A440,Input!$A:$B,2,FALSE),2)</f>
        <v>1745.8</v>
      </c>
      <c r="C440">
        <f>VLOOKUP(A440,Input!$E:$F,2,FALSE)</f>
        <v>2.3921999999999999</v>
      </c>
      <c r="D440" s="4">
        <f>_xlfn.IFNA(ROUND(VLOOKUP(A440,Input!$G:$H,2,FALSE),6)/100,D439)</f>
        <v>2.9187999999999996E-3</v>
      </c>
      <c r="F440">
        <f>VLOOKUP(A440,Input!$I:$J,2,FALSE)</f>
        <v>1067.5</v>
      </c>
      <c r="G440">
        <f>VLOOKUP(A440,Input!$K:$L,2,FALSE)</f>
        <v>1062.75</v>
      </c>
      <c r="H440">
        <f>VLOOKUP(A440,Input!$M:$N,2,FALSE)</f>
        <v>-4.7</v>
      </c>
      <c r="I440" s="2">
        <f>VLOOKUP(A440,Input!$O:$Q,3,FALSE)</f>
        <v>40074</v>
      </c>
      <c r="J440" s="2">
        <f>VLOOKUP(A440,Input!S:U,3,FALSE)</f>
        <v>40165</v>
      </c>
      <c r="K440">
        <f t="shared" si="50"/>
        <v>-2.9227494631614871E-3</v>
      </c>
      <c r="Q440">
        <f t="shared" si="48"/>
        <v>-1533.0298008820496</v>
      </c>
      <c r="AE440">
        <v>1E-3</v>
      </c>
      <c r="AF440">
        <f t="shared" si="46"/>
        <v>1.4187999999999996E-3</v>
      </c>
      <c r="AG440">
        <f t="shared" si="49"/>
        <v>0.22298863211931957</v>
      </c>
      <c r="AH440">
        <f t="shared" si="52"/>
        <v>3296.9239609503015</v>
      </c>
      <c r="AI440" s="34">
        <f>VLOOKUP(A440,Input!$AC:$AD,2,FALSE)</f>
        <v>3296.92</v>
      </c>
      <c r="AJ440">
        <f t="shared" si="51"/>
        <v>0</v>
      </c>
    </row>
    <row r="441" spans="1:36" x14ac:dyDescent="0.25">
      <c r="A441" s="1">
        <f t="shared" si="47"/>
        <v>40074</v>
      </c>
      <c r="B441">
        <f>ROUND(VLOOKUP(A441,Input!$A:$B,2,FALSE),2)</f>
        <v>1750.43</v>
      </c>
      <c r="C441">
        <f>VLOOKUP(A441,Input!$E:$F,2,FALSE)</f>
        <v>2.3860000000000001</v>
      </c>
      <c r="D441" s="4">
        <f>_xlfn.IFNA(ROUND(VLOOKUP(A441,Input!$G:$H,2,FALSE),6)/100,D440)</f>
        <v>2.8938000000000002E-3</v>
      </c>
      <c r="F441">
        <f>VLOOKUP(A441,Input!$I:$J,2,FALSE)</f>
        <v>1071.57</v>
      </c>
      <c r="G441">
        <f>VLOOKUP(A441,Input!$K:$L,2,FALSE)</f>
        <v>1061</v>
      </c>
      <c r="H441">
        <f>VLOOKUP(A441,Input!$M:$N,2,FALSE)</f>
        <v>-4.8499999999999996</v>
      </c>
      <c r="I441" s="2">
        <f>VLOOKUP(A441,Input!$O:$Q,3,FALSE)</f>
        <v>40074</v>
      </c>
      <c r="J441" s="2">
        <f>VLOOKUP(A441,Input!S:U,3,FALSE)</f>
        <v>40165</v>
      </c>
      <c r="K441">
        <f t="shared" si="50"/>
        <v>2.6485687192138122E-3</v>
      </c>
      <c r="Q441">
        <f t="shared" si="48"/>
        <v>-1167.8752272596921</v>
      </c>
      <c r="AE441">
        <v>1E-3</v>
      </c>
      <c r="AF441">
        <f t="shared" si="46"/>
        <v>1.3938000000000002E-3</v>
      </c>
      <c r="AG441">
        <f t="shared" si="49"/>
        <v>6.7802217255425609E-2</v>
      </c>
      <c r="AH441">
        <f t="shared" si="52"/>
        <v>3292.7864812183702</v>
      </c>
      <c r="AI441" s="34">
        <f>VLOOKUP(A441,Input!$AC:$AD,2,FALSE)</f>
        <v>3292.79</v>
      </c>
      <c r="AJ441">
        <f t="shared" si="51"/>
        <v>0</v>
      </c>
    </row>
    <row r="442" spans="1:36" x14ac:dyDescent="0.25">
      <c r="A442" s="1">
        <f t="shared" si="47"/>
        <v>40077</v>
      </c>
      <c r="B442">
        <f>ROUND(VLOOKUP(A442,Input!$A:$B,2,FALSE),2)</f>
        <v>1744.47</v>
      </c>
      <c r="C442">
        <f>VLOOKUP(A442,Input!$E:$F,2,FALSE)</f>
        <v>2.3954</v>
      </c>
      <c r="D442" s="4">
        <f>_xlfn.IFNA(ROUND(VLOOKUP(A442,Input!$G:$H,2,FALSE),6)/100,D441)</f>
        <v>2.8938000000000002E-3</v>
      </c>
      <c r="F442">
        <f>VLOOKUP(A442,Input!$I:$J,2,FALSE)</f>
        <v>1060.5</v>
      </c>
      <c r="G442">
        <f>VLOOKUP(A442,Input!$K:$L,2,FALSE)</f>
        <v>1056</v>
      </c>
      <c r="H442">
        <f>VLOOKUP(A442,Input!$M:$N,2,FALSE)</f>
        <v>-4.25</v>
      </c>
      <c r="I442" s="2">
        <f>VLOOKUP(A442,Input!$O:$Q,3,FALSE)</f>
        <v>40165</v>
      </c>
      <c r="J442" s="2">
        <f>VLOOKUP(A442,Input!S:U,3,FALSE)</f>
        <v>40256</v>
      </c>
      <c r="K442">
        <f t="shared" si="50"/>
        <v>-3.4106874460599441E-3</v>
      </c>
      <c r="Q442">
        <f t="shared" si="48"/>
        <v>-121.33757384026472</v>
      </c>
      <c r="AE442">
        <v>1E-3</v>
      </c>
      <c r="AF442">
        <f t="shared" si="46"/>
        <v>1.3938000000000002E-3</v>
      </c>
      <c r="AG442">
        <f t="shared" si="49"/>
        <v>0.19494736546539085</v>
      </c>
      <c r="AH442">
        <f t="shared" si="52"/>
        <v>3296.5715249039013</v>
      </c>
      <c r="AI442" s="34">
        <f>VLOOKUP(A442,Input!$AC:$AD,2,FALSE)</f>
        <v>3296.57</v>
      </c>
      <c r="AJ442">
        <f t="shared" si="51"/>
        <v>0</v>
      </c>
    </row>
    <row r="443" spans="1:36" x14ac:dyDescent="0.25">
      <c r="A443" s="1">
        <f t="shared" si="47"/>
        <v>40078</v>
      </c>
      <c r="B443">
        <f>ROUND(VLOOKUP(A443,Input!$A:$B,2,FALSE),2)</f>
        <v>1755.99</v>
      </c>
      <c r="C443">
        <f>VLOOKUP(A443,Input!$E:$F,2,FALSE)</f>
        <v>2.38</v>
      </c>
      <c r="D443" s="4">
        <f>_xlfn.IFNA(ROUND(VLOOKUP(A443,Input!$G:$H,2,FALSE),6)/100,D442)</f>
        <v>2.8563E-3</v>
      </c>
      <c r="F443">
        <f>VLOOKUP(A443,Input!$I:$J,2,FALSE)</f>
        <v>1067.25</v>
      </c>
      <c r="G443">
        <f>VLOOKUP(A443,Input!$K:$L,2,FALSE)</f>
        <v>1063</v>
      </c>
      <c r="H443">
        <f>VLOOKUP(A443,Input!$M:$N,2,FALSE)</f>
        <v>-4.45</v>
      </c>
      <c r="I443" s="2">
        <f>VLOOKUP(A443,Input!$O:$Q,3,FALSE)</f>
        <v>40165</v>
      </c>
      <c r="J443" s="2">
        <f>VLOOKUP(A443,Input!S:U,3,FALSE)</f>
        <v>40256</v>
      </c>
      <c r="K443">
        <f t="shared" si="50"/>
        <v>6.5820158436234386E-3</v>
      </c>
      <c r="Q443">
        <f t="shared" si="48"/>
        <v>-608.88958469474665</v>
      </c>
      <c r="AE443">
        <v>1E-3</v>
      </c>
      <c r="AF443">
        <f t="shared" si="46"/>
        <v>1.3563E-3</v>
      </c>
      <c r="AG443">
        <f t="shared" si="49"/>
        <v>9.6880367538980272E-2</v>
      </c>
      <c r="AH443">
        <f t="shared" si="52"/>
        <v>3295.671839673138</v>
      </c>
      <c r="AI443" s="34">
        <f>VLOOKUP(A443,Input!$AC:$AD,2,FALSE)</f>
        <v>3295.67</v>
      </c>
      <c r="AJ443">
        <f t="shared" si="51"/>
        <v>0</v>
      </c>
    </row>
    <row r="444" spans="1:36" x14ac:dyDescent="0.25">
      <c r="A444" s="1">
        <f t="shared" si="47"/>
        <v>40079</v>
      </c>
      <c r="B444">
        <f>ROUND(VLOOKUP(A444,Input!$A:$B,2,FALSE),2)</f>
        <v>1738.32</v>
      </c>
      <c r="C444">
        <f>VLOOKUP(A444,Input!$E:$F,2,FALSE)</f>
        <v>2.4005999999999998</v>
      </c>
      <c r="D444" s="4">
        <f>_xlfn.IFNA(ROUND(VLOOKUP(A444,Input!$G:$H,2,FALSE),6)/100,D443)</f>
        <v>2.8499999999999997E-3</v>
      </c>
      <c r="F444">
        <f>VLOOKUP(A444,Input!$I:$J,2,FALSE)</f>
        <v>1059</v>
      </c>
      <c r="G444">
        <f>VLOOKUP(A444,Input!$K:$L,2,FALSE)</f>
        <v>1054.5</v>
      </c>
      <c r="H444">
        <f>VLOOKUP(A444,Input!$M:$N,2,FALSE)</f>
        <v>-4.45</v>
      </c>
      <c r="I444" s="2">
        <f>VLOOKUP(A444,Input!$O:$Q,3,FALSE)</f>
        <v>40165</v>
      </c>
      <c r="J444" s="2">
        <f>VLOOKUP(A444,Input!S:U,3,FALSE)</f>
        <v>40256</v>
      </c>
      <c r="K444">
        <f t="shared" si="50"/>
        <v>-1.0113670862846395E-2</v>
      </c>
      <c r="Q444">
        <f t="shared" si="48"/>
        <v>820.01068037746575</v>
      </c>
      <c r="AE444">
        <v>1E-3</v>
      </c>
      <c r="AF444">
        <f t="shared" si="46"/>
        <v>2.3499999999999997E-3</v>
      </c>
      <c r="AG444">
        <f t="shared" si="49"/>
        <v>0.28226064689906105</v>
      </c>
      <c r="AH444">
        <f t="shared" si="52"/>
        <v>3301.514812378321</v>
      </c>
      <c r="AI444" s="34">
        <f>VLOOKUP(A444,Input!$AC:$AD,2,FALSE)</f>
        <v>3301.51</v>
      </c>
      <c r="AJ444">
        <f t="shared" si="51"/>
        <v>0</v>
      </c>
    </row>
    <row r="445" spans="1:36" x14ac:dyDescent="0.25">
      <c r="A445" s="1">
        <f t="shared" si="47"/>
        <v>40080</v>
      </c>
      <c r="B445">
        <f>ROUND(VLOOKUP(A445,Input!$A:$B,2,FALSE),2)</f>
        <v>1722.02</v>
      </c>
      <c r="C445">
        <f>VLOOKUP(A445,Input!$E:$F,2,FALSE)</f>
        <v>2.4239999999999999</v>
      </c>
      <c r="D445" s="4">
        <f>_xlfn.IFNA(ROUND(VLOOKUP(A445,Input!$G:$H,2,FALSE),6)/100,D444)</f>
        <v>2.8313000000000001E-3</v>
      </c>
      <c r="F445">
        <f>VLOOKUP(A445,Input!$I:$J,2,FALSE)</f>
        <v>1044.25</v>
      </c>
      <c r="G445">
        <f>VLOOKUP(A445,Input!$K:$L,2,FALSE)</f>
        <v>1039.75</v>
      </c>
      <c r="H445">
        <f>VLOOKUP(A445,Input!$M:$N,2,FALSE)</f>
        <v>-4.4000000000000004</v>
      </c>
      <c r="I445" s="2">
        <f>VLOOKUP(A445,Input!$O:$Q,3,FALSE)</f>
        <v>40165</v>
      </c>
      <c r="J445" s="2">
        <f>VLOOKUP(A445,Input!S:U,3,FALSE)</f>
        <v>40256</v>
      </c>
      <c r="K445">
        <f t="shared" si="50"/>
        <v>-9.4211092330925457E-3</v>
      </c>
      <c r="Q445">
        <f t="shared" si="48"/>
        <v>1923.8621872947153</v>
      </c>
      <c r="AE445">
        <v>1E-3</v>
      </c>
      <c r="AF445">
        <f t="shared" si="46"/>
        <v>2.3313000000000001E-3</v>
      </c>
      <c r="AG445">
        <f t="shared" si="49"/>
        <v>0.22766097552794373</v>
      </c>
      <c r="AH445">
        <f t="shared" si="52"/>
        <v>3293.5932057865452</v>
      </c>
      <c r="AI445" s="34">
        <f>VLOOKUP(A445,Input!$AC:$AD,2,FALSE)</f>
        <v>3293.59</v>
      </c>
      <c r="AJ445">
        <f t="shared" si="51"/>
        <v>0</v>
      </c>
    </row>
    <row r="446" spans="1:36" x14ac:dyDescent="0.25">
      <c r="A446" s="1">
        <f t="shared" si="47"/>
        <v>40081</v>
      </c>
      <c r="B446">
        <f>ROUND(VLOOKUP(A446,Input!$A:$B,2,FALSE),2)</f>
        <v>1711.53</v>
      </c>
      <c r="C446">
        <f>VLOOKUP(A446,Input!$E:$F,2,FALSE)</f>
        <v>2.4388000000000001</v>
      </c>
      <c r="D446" s="4">
        <f>_xlfn.IFNA(ROUND(VLOOKUP(A446,Input!$G:$H,2,FALSE),6)/100,D445)</f>
        <v>2.8249999999999998E-3</v>
      </c>
      <c r="F446">
        <f>VLOOKUP(A446,Input!$I:$J,2,FALSE)</f>
        <v>1041</v>
      </c>
      <c r="G446">
        <f>VLOOKUP(A446,Input!$K:$L,2,FALSE)</f>
        <v>1036.75</v>
      </c>
      <c r="H446">
        <f>VLOOKUP(A446,Input!$M:$N,2,FALSE)</f>
        <v>-4.45</v>
      </c>
      <c r="I446" s="2">
        <f>VLOOKUP(A446,Input!$O:$Q,3,FALSE)</f>
        <v>40165</v>
      </c>
      <c r="J446" s="2">
        <f>VLOOKUP(A446,Input!S:U,3,FALSE)</f>
        <v>40256</v>
      </c>
      <c r="K446">
        <f t="shared" si="50"/>
        <v>-6.1103130216836957E-3</v>
      </c>
      <c r="Q446">
        <f t="shared" si="48"/>
        <v>2185.2959851297151</v>
      </c>
      <c r="AE446">
        <v>1E-3</v>
      </c>
      <c r="AF446">
        <f t="shared" si="46"/>
        <v>2.3249999999999998E-3</v>
      </c>
      <c r="AG446">
        <f t="shared" si="49"/>
        <v>6.7089282173373524E-2</v>
      </c>
      <c r="AH446">
        <f t="shared" si="52"/>
        <v>3281.8033520920721</v>
      </c>
      <c r="AI446" s="34">
        <f>VLOOKUP(A446,Input!$AC:$AD,2,FALSE)</f>
        <v>3281.8</v>
      </c>
      <c r="AJ446">
        <f t="shared" si="51"/>
        <v>0</v>
      </c>
    </row>
    <row r="447" spans="1:36" x14ac:dyDescent="0.25">
      <c r="A447" s="1">
        <f t="shared" si="47"/>
        <v>40084</v>
      </c>
      <c r="B447">
        <f>ROUND(VLOOKUP(A447,Input!$A:$B,2,FALSE),2)</f>
        <v>1742.32</v>
      </c>
      <c r="C447">
        <f>VLOOKUP(A447,Input!$E:$F,2,FALSE)</f>
        <v>2.3832</v>
      </c>
      <c r="D447" s="4">
        <f>_xlfn.IFNA(ROUND(VLOOKUP(A447,Input!$G:$H,2,FALSE),6)/100,D446)</f>
        <v>2.8249999999999998E-3</v>
      </c>
      <c r="F447">
        <f>VLOOKUP(A447,Input!$I:$J,2,FALSE)</f>
        <v>1059</v>
      </c>
      <c r="G447">
        <f>VLOOKUP(A447,Input!$K:$L,2,FALSE)</f>
        <v>1054.5</v>
      </c>
      <c r="H447">
        <f>VLOOKUP(A447,Input!$M:$N,2,FALSE)</f>
        <v>-4.55</v>
      </c>
      <c r="I447" s="2">
        <f>VLOOKUP(A447,Input!$O:$Q,3,FALSE)</f>
        <v>40165</v>
      </c>
      <c r="J447" s="2">
        <f>VLOOKUP(A447,Input!S:U,3,FALSE)</f>
        <v>40256</v>
      </c>
      <c r="K447">
        <f t="shared" si="50"/>
        <v>1.7829851141949241E-2</v>
      </c>
      <c r="Q447">
        <f t="shared" si="48"/>
        <v>-788.70189046303744</v>
      </c>
      <c r="AE447">
        <v>1E-3</v>
      </c>
      <c r="AF447">
        <f t="shared" si="46"/>
        <v>1.3249999999999998E-3</v>
      </c>
      <c r="AG447">
        <f t="shared" si="49"/>
        <v>0.64500227133282484</v>
      </c>
      <c r="AH447">
        <f t="shared" si="52"/>
        <v>3320.4679302405975</v>
      </c>
      <c r="AI447" s="34">
        <f>VLOOKUP(A447,Input!$AC:$AD,2,FALSE)</f>
        <v>3320.47</v>
      </c>
      <c r="AJ447">
        <f t="shared" si="51"/>
        <v>0</v>
      </c>
    </row>
    <row r="448" spans="1:36" x14ac:dyDescent="0.25">
      <c r="A448" s="1">
        <f t="shared" si="47"/>
        <v>40085</v>
      </c>
      <c r="B448">
        <f>ROUND(VLOOKUP(A448,Input!$A:$B,2,FALSE),2)</f>
        <v>1738.48</v>
      </c>
      <c r="C448">
        <f>VLOOKUP(A448,Input!$E:$F,2,FALSE)</f>
        <v>2.3872999999999998</v>
      </c>
      <c r="D448" s="4">
        <f>_xlfn.IFNA(ROUND(VLOOKUP(A448,Input!$G:$H,2,FALSE),6)/100,D447)</f>
        <v>2.8969E-3</v>
      </c>
      <c r="F448">
        <f>VLOOKUP(A448,Input!$I:$J,2,FALSE)</f>
        <v>1054.75</v>
      </c>
      <c r="G448">
        <f>VLOOKUP(A448,Input!$K:$L,2,FALSE)</f>
        <v>1050.25</v>
      </c>
      <c r="H448">
        <f>VLOOKUP(A448,Input!$M:$N,2,FALSE)</f>
        <v>-4.55</v>
      </c>
      <c r="I448" s="2">
        <f>VLOOKUP(A448,Input!$O:$Q,3,FALSE)</f>
        <v>40165</v>
      </c>
      <c r="J448" s="2">
        <f>VLOOKUP(A448,Input!S:U,3,FALSE)</f>
        <v>40256</v>
      </c>
      <c r="K448">
        <f t="shared" si="50"/>
        <v>-2.206390230872404E-3</v>
      </c>
      <c r="Q448">
        <f t="shared" si="48"/>
        <v>-764.44666800345635</v>
      </c>
      <c r="AE448">
        <v>1E-3</v>
      </c>
      <c r="AF448">
        <f t="shared" si="46"/>
        <v>1.3969E-3</v>
      </c>
      <c r="AG448">
        <f t="shared" si="49"/>
        <v>1.6005302083603318E-3</v>
      </c>
      <c r="AH448">
        <f t="shared" si="52"/>
        <v>3322.2066652644667</v>
      </c>
      <c r="AI448" s="34">
        <f>VLOOKUP(A448,Input!$AC:$AD,2,FALSE)</f>
        <v>3322.21</v>
      </c>
      <c r="AJ448">
        <f t="shared" si="51"/>
        <v>0</v>
      </c>
    </row>
    <row r="449" spans="1:36" x14ac:dyDescent="0.25">
      <c r="A449" s="1">
        <f t="shared" si="47"/>
        <v>40086</v>
      </c>
      <c r="B449">
        <f>ROUND(VLOOKUP(A449,Input!$A:$B,2,FALSE),2)</f>
        <v>1732.86</v>
      </c>
      <c r="C449">
        <f>VLOOKUP(A449,Input!$E:$F,2,FALSE)</f>
        <v>2.3952999999999998</v>
      </c>
      <c r="D449" s="4">
        <f>_xlfn.IFNA(ROUND(VLOOKUP(A449,Input!$G:$H,2,FALSE),6)/100,D448)</f>
        <v>2.8688000000000003E-3</v>
      </c>
      <c r="F449">
        <f>VLOOKUP(A449,Input!$I:$J,2,FALSE)</f>
        <v>1053</v>
      </c>
      <c r="G449">
        <f>VLOOKUP(A449,Input!$K:$L,2,FALSE)</f>
        <v>1048.5</v>
      </c>
      <c r="H449">
        <f>VLOOKUP(A449,Input!$M:$N,2,FALSE)</f>
        <v>-4.55</v>
      </c>
      <c r="I449" s="2">
        <f>VLOOKUP(A449,Input!$O:$Q,3,FALSE)</f>
        <v>40165</v>
      </c>
      <c r="J449" s="2">
        <f>VLOOKUP(A449,Input!S:U,3,FALSE)</f>
        <v>40256</v>
      </c>
      <c r="K449">
        <f t="shared" si="50"/>
        <v>-3.2379455254411185E-3</v>
      </c>
      <c r="Q449">
        <f t="shared" si="48"/>
        <v>-331.5042814235365</v>
      </c>
      <c r="AE449">
        <v>1E-3</v>
      </c>
      <c r="AF449">
        <f t="shared" si="46"/>
        <v>1.3688000000000003E-3</v>
      </c>
      <c r="AG449">
        <f t="shared" si="49"/>
        <v>8.3127965168026313E-2</v>
      </c>
      <c r="AH449">
        <f t="shared" si="52"/>
        <v>3324.59810568387</v>
      </c>
      <c r="AI449" s="34">
        <f>VLOOKUP(A449,Input!$AC:$AD,2,FALSE)</f>
        <v>3324.6</v>
      </c>
      <c r="AJ449">
        <f t="shared" si="51"/>
        <v>0</v>
      </c>
    </row>
    <row r="450" spans="1:36" x14ac:dyDescent="0.25">
      <c r="A450" s="1">
        <f t="shared" si="47"/>
        <v>40087</v>
      </c>
      <c r="B450">
        <f>ROUND(VLOOKUP(A450,Input!$A:$B,2,FALSE),2)</f>
        <v>1688.24</v>
      </c>
      <c r="C450">
        <f>VLOOKUP(A450,Input!$E:$F,2,FALSE)</f>
        <v>2.4546999999999999</v>
      </c>
      <c r="D450" s="4">
        <f>_xlfn.IFNA(ROUND(VLOOKUP(A450,Input!$G:$H,2,FALSE),6)/100,D449)</f>
        <v>2.8438000000000001E-3</v>
      </c>
      <c r="F450">
        <f>VLOOKUP(A450,Input!$I:$J,2,FALSE)</f>
        <v>1027.5</v>
      </c>
      <c r="G450">
        <f>VLOOKUP(A450,Input!$K:$L,2,FALSE)</f>
        <v>1022.75</v>
      </c>
      <c r="H450">
        <f>VLOOKUP(A450,Input!$M:$N,2,FALSE)</f>
        <v>-4.5999999999999996</v>
      </c>
      <c r="I450" s="2">
        <f>VLOOKUP(A450,Input!$O:$Q,3,FALSE)</f>
        <v>40165</v>
      </c>
      <c r="J450" s="2">
        <f>VLOOKUP(A450,Input!S:U,3,FALSE)</f>
        <v>40256</v>
      </c>
      <c r="K450">
        <f t="shared" si="50"/>
        <v>-2.608665654198233E-2</v>
      </c>
      <c r="Q450">
        <f t="shared" si="48"/>
        <v>3345.9883060573411</v>
      </c>
      <c r="AE450">
        <v>1E-3</v>
      </c>
      <c r="AF450">
        <f t="shared" si="46"/>
        <v>2.3438000000000001E-3</v>
      </c>
      <c r="AG450">
        <f t="shared" si="49"/>
        <v>0.73253086131003275</v>
      </c>
      <c r="AH450">
        <f t="shared" si="52"/>
        <v>3332.4034853414519</v>
      </c>
      <c r="AI450" s="34">
        <f>VLOOKUP(A450,Input!$AC:$AD,2,FALSE)</f>
        <v>3332.4</v>
      </c>
      <c r="AJ450">
        <f t="shared" si="51"/>
        <v>0</v>
      </c>
    </row>
    <row r="451" spans="1:36" x14ac:dyDescent="0.25">
      <c r="A451" s="1">
        <f t="shared" si="47"/>
        <v>40088</v>
      </c>
      <c r="B451">
        <f>ROUND(VLOOKUP(A451,Input!$A:$B,2,FALSE),2)</f>
        <v>1680.71</v>
      </c>
      <c r="C451">
        <f>VLOOKUP(A451,Input!$E:$F,2,FALSE)</f>
        <v>2.4510000000000001</v>
      </c>
      <c r="D451" s="4">
        <f>_xlfn.IFNA(ROUND(VLOOKUP(A451,Input!$G:$H,2,FALSE),6)/100,D450)</f>
        <v>2.8406E-3</v>
      </c>
      <c r="F451">
        <f>VLOOKUP(A451,Input!$I:$J,2,FALSE)</f>
        <v>1021.75</v>
      </c>
      <c r="G451">
        <f>VLOOKUP(A451,Input!$K:$L,2,FALSE)</f>
        <v>1017</v>
      </c>
      <c r="H451">
        <f>VLOOKUP(A451,Input!$M:$N,2,FALSE)</f>
        <v>-4.6500000000000004</v>
      </c>
      <c r="I451" s="2">
        <f>VLOOKUP(A451,Input!$O:$Q,3,FALSE)</f>
        <v>40165</v>
      </c>
      <c r="J451" s="2">
        <f>VLOOKUP(A451,Input!S:U,3,FALSE)</f>
        <v>40256</v>
      </c>
      <c r="K451">
        <f t="shared" si="50"/>
        <v>-4.4702429774105207E-3</v>
      </c>
      <c r="Q451">
        <f t="shared" si="48"/>
        <v>3493.1327306124081</v>
      </c>
      <c r="AE451">
        <v>1E-3</v>
      </c>
      <c r="AF451">
        <f t="shared" si="46"/>
        <v>2.3406E-3</v>
      </c>
      <c r="AG451">
        <f t="shared" si="49"/>
        <v>5.419792745077618E-2</v>
      </c>
      <c r="AH451">
        <f t="shared" si="52"/>
        <v>3317.4218031478636</v>
      </c>
      <c r="AI451" s="34">
        <f>VLOOKUP(A451,Input!$AC:$AD,2,FALSE)</f>
        <v>3317.42</v>
      </c>
      <c r="AJ451">
        <f t="shared" si="51"/>
        <v>0</v>
      </c>
    </row>
    <row r="452" spans="1:36" x14ac:dyDescent="0.25">
      <c r="A452" s="1">
        <f t="shared" si="47"/>
        <v>40091</v>
      </c>
      <c r="B452">
        <f>ROUND(VLOOKUP(A452,Input!$A:$B,2,FALSE),2)</f>
        <v>1705.73</v>
      </c>
      <c r="C452">
        <f>VLOOKUP(A452,Input!$E:$F,2,FALSE)</f>
        <v>2.4153000000000002</v>
      </c>
      <c r="D452" s="4">
        <f>_xlfn.IFNA(ROUND(VLOOKUP(A452,Input!$G:$H,2,FALSE),6)/100,D451)</f>
        <v>2.8406E-3</v>
      </c>
      <c r="F452">
        <f>VLOOKUP(A452,Input!$I:$J,2,FALSE)</f>
        <v>1036.5</v>
      </c>
      <c r="G452">
        <f>VLOOKUP(A452,Input!$K:$L,2,FALSE)</f>
        <v>1031.75</v>
      </c>
      <c r="H452">
        <f>VLOOKUP(A452,Input!$M:$N,2,FALSE)</f>
        <v>-4.6500000000000004</v>
      </c>
      <c r="I452" s="2">
        <f>VLOOKUP(A452,Input!$O:$Q,3,FALSE)</f>
        <v>40165</v>
      </c>
      <c r="J452" s="2">
        <f>VLOOKUP(A452,Input!S:U,3,FALSE)</f>
        <v>40256</v>
      </c>
      <c r="K452">
        <f t="shared" si="50"/>
        <v>1.4776848412514114E-2</v>
      </c>
      <c r="Q452">
        <f t="shared" si="48"/>
        <v>322.27405584656498</v>
      </c>
      <c r="AE452">
        <v>1E-3</v>
      </c>
      <c r="AF452">
        <f t="shared" si="46"/>
        <v>2.3406E-3</v>
      </c>
      <c r="AG452">
        <f t="shared" si="49"/>
        <v>0.71270543890986593</v>
      </c>
      <c r="AH452">
        <f t="shared" si="52"/>
        <v>3368.708044791601</v>
      </c>
      <c r="AI452" s="34">
        <f>VLOOKUP(A452,Input!$AC:$AD,2,FALSE)</f>
        <v>3368.71</v>
      </c>
      <c r="AJ452">
        <f t="shared" si="51"/>
        <v>0</v>
      </c>
    </row>
    <row r="453" spans="1:36" x14ac:dyDescent="0.25">
      <c r="A453" s="1">
        <f t="shared" si="47"/>
        <v>40092</v>
      </c>
      <c r="B453">
        <f>ROUND(VLOOKUP(A453,Input!$A:$B,2,FALSE),2)</f>
        <v>1729.14</v>
      </c>
      <c r="C453">
        <f>VLOOKUP(A453,Input!$E:$F,2,FALSE)</f>
        <v>2.3824000000000001</v>
      </c>
      <c r="D453" s="4">
        <f>_xlfn.IFNA(ROUND(VLOOKUP(A453,Input!$G:$H,2,FALSE),6)/100,D452)</f>
        <v>2.8406E-3</v>
      </c>
      <c r="F453">
        <f>VLOOKUP(A453,Input!$I:$J,2,FALSE)</f>
        <v>1048.5</v>
      </c>
      <c r="G453">
        <f>VLOOKUP(A453,Input!$K:$L,2,FALSE)</f>
        <v>1044</v>
      </c>
      <c r="H453">
        <f>VLOOKUP(A453,Input!$M:$N,2,FALSE)</f>
        <v>-4.5999999999999996</v>
      </c>
      <c r="I453" s="2">
        <f>VLOOKUP(A453,Input!$O:$Q,3,FALSE)</f>
        <v>40165</v>
      </c>
      <c r="J453" s="2">
        <f>VLOOKUP(A453,Input!S:U,3,FALSE)</f>
        <v>40256</v>
      </c>
      <c r="K453">
        <f t="shared" si="50"/>
        <v>1.3631003486020542E-2</v>
      </c>
      <c r="Q453">
        <f t="shared" si="48"/>
        <v>-2150.1593206442362</v>
      </c>
      <c r="AE453">
        <v>1E-3</v>
      </c>
      <c r="AF453">
        <f t="shared" si="46"/>
        <v>1.3406E-3</v>
      </c>
      <c r="AG453">
        <f t="shared" si="49"/>
        <v>0.49746659282985067</v>
      </c>
      <c r="AH453">
        <f t="shared" si="52"/>
        <v>3372.635528633477</v>
      </c>
      <c r="AI453" s="34">
        <f>VLOOKUP(A453,Input!$AC:$AD,2,FALSE)</f>
        <v>3372.64</v>
      </c>
      <c r="AJ453">
        <f t="shared" si="51"/>
        <v>0</v>
      </c>
    </row>
    <row r="454" spans="1:36" x14ac:dyDescent="0.25">
      <c r="A454" s="1">
        <f t="shared" si="47"/>
        <v>40093</v>
      </c>
      <c r="B454">
        <f>ROUND(VLOOKUP(A454,Input!$A:$B,2,FALSE),2)</f>
        <v>1734.74</v>
      </c>
      <c r="C454">
        <f>VLOOKUP(A454,Input!$E:$F,2,FALSE)</f>
        <v>2.3757999999999999</v>
      </c>
      <c r="D454" s="4">
        <f>_xlfn.IFNA(ROUND(VLOOKUP(A454,Input!$G:$H,2,FALSE),6)/100,D453)</f>
        <v>2.8438000000000001E-3</v>
      </c>
      <c r="F454">
        <f>VLOOKUP(A454,Input!$I:$J,2,FALSE)</f>
        <v>1053.5</v>
      </c>
      <c r="G454">
        <f>VLOOKUP(A454,Input!$K:$L,2,FALSE)</f>
        <v>1049</v>
      </c>
      <c r="H454">
        <f>VLOOKUP(A454,Input!$M:$N,2,FALSE)</f>
        <v>-4.5999999999999996</v>
      </c>
      <c r="I454" s="2">
        <f>VLOOKUP(A454,Input!$O:$Q,3,FALSE)</f>
        <v>40165</v>
      </c>
      <c r="J454" s="2">
        <f>VLOOKUP(A454,Input!S:U,3,FALSE)</f>
        <v>40256</v>
      </c>
      <c r="K454">
        <f t="shared" si="50"/>
        <v>3.2333711784785523E-3</v>
      </c>
      <c r="Q454">
        <f t="shared" si="48"/>
        <v>-2661.3449762613786</v>
      </c>
      <c r="AE454">
        <v>1E-3</v>
      </c>
      <c r="AF454">
        <f t="shared" si="46"/>
        <v>1.3438E-3</v>
      </c>
      <c r="AG454">
        <f t="shared" si="49"/>
        <v>9.2837473735149584E-2</v>
      </c>
      <c r="AH454">
        <f t="shared" si="52"/>
        <v>3365.5836476023096</v>
      </c>
      <c r="AI454" s="34">
        <f>VLOOKUP(A454,Input!$AC:$AD,2,FALSE)</f>
        <v>3365.58</v>
      </c>
      <c r="AJ454">
        <f t="shared" si="51"/>
        <v>0</v>
      </c>
    </row>
    <row r="455" spans="1:36" x14ac:dyDescent="0.25">
      <c r="A455" s="1">
        <f t="shared" si="47"/>
        <v>40094</v>
      </c>
      <c r="B455">
        <f>ROUND(VLOOKUP(A455,Input!$A:$B,2,FALSE),2)</f>
        <v>1747.7</v>
      </c>
      <c r="C455">
        <f>VLOOKUP(A455,Input!$E:$F,2,FALSE)</f>
        <v>2.3552</v>
      </c>
      <c r="D455" s="4">
        <f>_xlfn.IFNA(ROUND(VLOOKUP(A455,Input!$G:$H,2,FALSE),6)/100,D454)</f>
        <v>2.8438000000000001E-3</v>
      </c>
      <c r="F455">
        <f>VLOOKUP(A455,Input!$I:$J,2,FALSE)</f>
        <v>1063.75</v>
      </c>
      <c r="G455">
        <f>VLOOKUP(A455,Input!$K:$L,2,FALSE)</f>
        <v>1059.25</v>
      </c>
      <c r="H455">
        <f>VLOOKUP(A455,Input!$M:$N,2,FALSE)</f>
        <v>-4.55</v>
      </c>
      <c r="I455" s="2">
        <f>VLOOKUP(A455,Input!$O:$Q,3,FALSE)</f>
        <v>40165</v>
      </c>
      <c r="J455" s="2">
        <f>VLOOKUP(A455,Input!S:U,3,FALSE)</f>
        <v>40256</v>
      </c>
      <c r="K455">
        <f t="shared" si="50"/>
        <v>7.4430915286553493E-3</v>
      </c>
      <c r="Q455">
        <f t="shared" si="48"/>
        <v>-2743.3321628672343</v>
      </c>
      <c r="AE455">
        <v>1E-3</v>
      </c>
      <c r="AF455">
        <f t="shared" si="46"/>
        <v>1.3438E-3</v>
      </c>
      <c r="AG455">
        <f t="shared" si="49"/>
        <v>2.4867206896217898E-3</v>
      </c>
      <c r="AH455">
        <f t="shared" si="52"/>
        <v>3345.694977053508</v>
      </c>
      <c r="AI455" s="34">
        <f>VLOOKUP(A455,Input!$AC:$AD,2,FALSE)</f>
        <v>3345.69</v>
      </c>
      <c r="AJ455">
        <f t="shared" si="51"/>
        <v>0</v>
      </c>
    </row>
    <row r="456" spans="1:36" x14ac:dyDescent="0.25">
      <c r="A456" s="1">
        <f t="shared" si="47"/>
        <v>40095</v>
      </c>
      <c r="B456">
        <f>ROUND(VLOOKUP(A456,Input!$A:$B,2,FALSE),2)</f>
        <v>1757.6</v>
      </c>
      <c r="C456">
        <f>VLOOKUP(A456,Input!$E:$F,2,FALSE)</f>
        <v>2.3439999999999999</v>
      </c>
      <c r="D456" s="4">
        <f>_xlfn.IFNA(ROUND(VLOOKUP(A456,Input!$G:$H,2,FALSE),6)/100,D455)</f>
        <v>2.8438000000000001E-3</v>
      </c>
      <c r="F456">
        <f>VLOOKUP(A456,Input!$I:$J,2,FALSE)</f>
        <v>1068</v>
      </c>
      <c r="G456">
        <f>VLOOKUP(A456,Input!$K:$L,2,FALSE)</f>
        <v>1063.5</v>
      </c>
      <c r="H456">
        <f>VLOOKUP(A456,Input!$M:$N,2,FALSE)</f>
        <v>-4.55</v>
      </c>
      <c r="I456" s="2">
        <f>VLOOKUP(A456,Input!$O:$Q,3,FALSE)</f>
        <v>40165</v>
      </c>
      <c r="J456" s="2">
        <f>VLOOKUP(A456,Input!S:U,3,FALSE)</f>
        <v>40256</v>
      </c>
      <c r="K456">
        <f t="shared" si="50"/>
        <v>5.6486042980849211E-3</v>
      </c>
      <c r="Q456">
        <f t="shared" si="48"/>
        <v>-2175.418972503252</v>
      </c>
      <c r="AE456">
        <v>1E-3</v>
      </c>
      <c r="AF456">
        <f t="shared" si="46"/>
        <v>1.3438E-3</v>
      </c>
      <c r="AG456">
        <f t="shared" si="49"/>
        <v>0.106450357887623</v>
      </c>
      <c r="AH456">
        <f t="shared" si="52"/>
        <v>3330.0437038949103</v>
      </c>
      <c r="AI456" s="34">
        <f>VLOOKUP(A456,Input!$AC:$AD,2,FALSE)</f>
        <v>3330.04</v>
      </c>
      <c r="AJ456">
        <f t="shared" si="51"/>
        <v>0</v>
      </c>
    </row>
    <row r="457" spans="1:36" x14ac:dyDescent="0.25">
      <c r="A457" s="1">
        <f t="shared" si="47"/>
        <v>40098</v>
      </c>
      <c r="B457">
        <f>ROUND(VLOOKUP(A457,Input!$A:$B,2,FALSE),2)</f>
        <v>1765.31</v>
      </c>
      <c r="C457">
        <f>VLOOKUP(A457,Input!$E:$F,2,FALSE)</f>
        <v>2.3338000000000001</v>
      </c>
      <c r="D457" s="4">
        <f>_xlfn.IFNA(ROUND(VLOOKUP(A457,Input!$G:$H,2,FALSE),6)/100,D456)</f>
        <v>2.8438000000000001E-3</v>
      </c>
      <c r="F457">
        <f>VLOOKUP(A457,Input!$I:$J,2,FALSE)</f>
        <v>1071.5</v>
      </c>
      <c r="G457">
        <f>VLOOKUP(A457,Input!$K:$L,2,FALSE)</f>
        <v>1067</v>
      </c>
      <c r="H457">
        <f>VLOOKUP(A457,Input!$M:$N,2,FALSE)</f>
        <v>-4.5999999999999996</v>
      </c>
      <c r="I457" s="2">
        <f>VLOOKUP(A457,Input!$O:$Q,3,FALSE)</f>
        <v>40165</v>
      </c>
      <c r="J457" s="2">
        <f>VLOOKUP(A457,Input!S:U,3,FALSE)</f>
        <v>40256</v>
      </c>
      <c r="K457">
        <f t="shared" si="50"/>
        <v>4.3770702683232398E-3</v>
      </c>
      <c r="Q457">
        <f t="shared" si="48"/>
        <v>-1750.7254619030814</v>
      </c>
      <c r="AE457">
        <v>1E-3</v>
      </c>
      <c r="AF457">
        <f t="shared" ref="AF457:AF520" si="53">IF(Q457&gt;=0,D457-AE457+($AE$2/2),D457-AE457-($AE$2/2))</f>
        <v>1.3438E-3</v>
      </c>
      <c r="AG457">
        <f t="shared" si="49"/>
        <v>6.2486201584592047E-2</v>
      </c>
      <c r="AH457">
        <f t="shared" si="52"/>
        <v>3320.434682506881</v>
      </c>
      <c r="AI457" s="34" t="e">
        <f>VLOOKUP(A457,Input!$AC:$AD,2,FALSE)</f>
        <v>#N/A</v>
      </c>
      <c r="AJ457" t="e">
        <f t="shared" si="51"/>
        <v>#N/A</v>
      </c>
    </row>
    <row r="458" spans="1:36" x14ac:dyDescent="0.25">
      <c r="A458" s="1">
        <f t="shared" ref="A458:A521" si="54">WORKDAY(A457,1,Holi)</f>
        <v>40099</v>
      </c>
      <c r="B458">
        <f>ROUND(VLOOKUP(A458,Input!$A:$B,2,FALSE),2)</f>
        <v>1760.51</v>
      </c>
      <c r="C458">
        <f>VLOOKUP(A458,Input!$E:$F,2,FALSE)</f>
        <v>2.3410000000000002</v>
      </c>
      <c r="D458" s="4">
        <f>_xlfn.IFNA(ROUND(VLOOKUP(A458,Input!$G:$H,2,FALSE),6)/100,D457)</f>
        <v>2.8438000000000001E-3</v>
      </c>
      <c r="F458">
        <f>VLOOKUP(A458,Input!$I:$J,2,FALSE)</f>
        <v>1068.75</v>
      </c>
      <c r="G458">
        <f>VLOOKUP(A458,Input!$K:$L,2,FALSE)</f>
        <v>1064.25</v>
      </c>
      <c r="H458">
        <f>VLOOKUP(A458,Input!$M:$N,2,FALSE)</f>
        <v>-4.5999999999999996</v>
      </c>
      <c r="I458" s="2">
        <f>VLOOKUP(A458,Input!$O:$Q,3,FALSE)</f>
        <v>40165</v>
      </c>
      <c r="J458" s="2">
        <f>VLOOKUP(A458,Input!S:U,3,FALSE)</f>
        <v>40256</v>
      </c>
      <c r="K458">
        <f t="shared" si="50"/>
        <v>-2.7227725552612823E-3</v>
      </c>
      <c r="Q458">
        <f t="shared" ref="Q458:Q521" si="55">2*AH457*MIN(1,MAX(-1,-$AH$2*0.2*SUM(LN((B458^4)/(B457*B456*B455*B454)))))</f>
        <v>-696.64116574917546</v>
      </c>
      <c r="AE458">
        <v>1E-3</v>
      </c>
      <c r="AF458">
        <f t="shared" si="53"/>
        <v>1.3438E-3</v>
      </c>
      <c r="AG458">
        <f t="shared" ref="AG458:AG521" si="56">(Q457*AF457*(A458-A457)/360)+(ABS(Q458-(Q457*B458/B457))*$AE$1)</f>
        <v>0.2033297214051851</v>
      </c>
      <c r="AH458">
        <f t="shared" si="52"/>
        <v>3324.9870139106674</v>
      </c>
      <c r="AI458" s="34">
        <f>VLOOKUP(A458,Input!$AC:$AD,2,FALSE)</f>
        <v>3324.99</v>
      </c>
      <c r="AJ458">
        <f t="shared" si="51"/>
        <v>0</v>
      </c>
    </row>
    <row r="459" spans="1:36" x14ac:dyDescent="0.25">
      <c r="A459" s="1">
        <f t="shared" si="54"/>
        <v>40100</v>
      </c>
      <c r="B459">
        <f>ROUND(VLOOKUP(A459,Input!$A:$B,2,FALSE),2)</f>
        <v>1791.47</v>
      </c>
      <c r="C459">
        <f>VLOOKUP(A459,Input!$E:$F,2,FALSE)</f>
        <v>2.2984999999999998</v>
      </c>
      <c r="D459" s="4">
        <f>_xlfn.IFNA(ROUND(VLOOKUP(A459,Input!$G:$H,2,FALSE),6)/100,D458)</f>
        <v>2.8406E-3</v>
      </c>
      <c r="F459">
        <f>VLOOKUP(A459,Input!$I:$J,2,FALSE)</f>
        <v>1087.75</v>
      </c>
      <c r="G459">
        <f>VLOOKUP(A459,Input!$K:$L,2,FALSE)</f>
        <v>1083</v>
      </c>
      <c r="H459">
        <f>VLOOKUP(A459,Input!$M:$N,2,FALSE)</f>
        <v>-4.55</v>
      </c>
      <c r="I459" s="2">
        <f>VLOOKUP(A459,Input!$O:$Q,3,FALSE)</f>
        <v>40165</v>
      </c>
      <c r="J459" s="2">
        <f>VLOOKUP(A459,Input!S:U,3,FALSE)</f>
        <v>40256</v>
      </c>
      <c r="K459">
        <f t="shared" si="50"/>
        <v>1.7432972077544566E-2</v>
      </c>
      <c r="Q459">
        <f t="shared" si="55"/>
        <v>-2525.8701246273363</v>
      </c>
      <c r="AE459">
        <v>1E-3</v>
      </c>
      <c r="AF459">
        <f t="shared" si="53"/>
        <v>1.3406E-3</v>
      </c>
      <c r="AG459">
        <f t="shared" si="56"/>
        <v>0.36079518483112077</v>
      </c>
      <c r="AH459">
        <f t="shared" si="52"/>
        <v>3312.3782034055803</v>
      </c>
      <c r="AI459" s="34">
        <f>VLOOKUP(A459,Input!$AC:$AD,2,FALSE)</f>
        <v>3312.38</v>
      </c>
      <c r="AJ459">
        <f t="shared" si="51"/>
        <v>0</v>
      </c>
    </row>
    <row r="460" spans="1:36" x14ac:dyDescent="0.25">
      <c r="A460" s="1">
        <f t="shared" si="54"/>
        <v>40101</v>
      </c>
      <c r="B460">
        <f>ROUND(VLOOKUP(A460,Input!$A:$B,2,FALSE),2)</f>
        <v>1798.91</v>
      </c>
      <c r="C460">
        <f>VLOOKUP(A460,Input!$E:$F,2,FALSE)</f>
        <v>2.2890999999999999</v>
      </c>
      <c r="D460" s="4">
        <f>_xlfn.IFNA(ROUND(VLOOKUP(A460,Input!$G:$H,2,FALSE),6)/100,D459)</f>
        <v>2.8406E-3</v>
      </c>
      <c r="F460">
        <f>VLOOKUP(A460,Input!$I:$J,2,FALSE)</f>
        <v>1089.75</v>
      </c>
      <c r="G460">
        <f>VLOOKUP(A460,Input!$K:$L,2,FALSE)</f>
        <v>1085</v>
      </c>
      <c r="H460">
        <f>VLOOKUP(A460,Input!$M:$N,2,FALSE)</f>
        <v>-4.6500000000000004</v>
      </c>
      <c r="I460" s="2">
        <f>VLOOKUP(A460,Input!$O:$Q,3,FALSE)</f>
        <v>40165</v>
      </c>
      <c r="J460" s="2">
        <f>VLOOKUP(A460,Input!S:U,3,FALSE)</f>
        <v>40256</v>
      </c>
      <c r="K460">
        <f t="shared" si="50"/>
        <v>4.1444140448761218E-3</v>
      </c>
      <c r="Q460">
        <f t="shared" si="55"/>
        <v>-2246.0606440506367</v>
      </c>
      <c r="AE460">
        <v>1E-3</v>
      </c>
      <c r="AF460">
        <f t="shared" si="53"/>
        <v>1.3406E-3</v>
      </c>
      <c r="AG460">
        <f t="shared" si="56"/>
        <v>4.8653831224071895E-2</v>
      </c>
      <c r="AH460">
        <f t="shared" si="52"/>
        <v>3301.8413721657353</v>
      </c>
      <c r="AI460" s="34">
        <f>VLOOKUP(A460,Input!$AC:$AD,2,FALSE)</f>
        <v>3301.84</v>
      </c>
      <c r="AJ460">
        <f t="shared" si="51"/>
        <v>0</v>
      </c>
    </row>
    <row r="461" spans="1:36" x14ac:dyDescent="0.25">
      <c r="A461" s="1">
        <f t="shared" si="54"/>
        <v>40102</v>
      </c>
      <c r="B461">
        <f>ROUND(VLOOKUP(A461,Input!$A:$B,2,FALSE),2)</f>
        <v>1784.35</v>
      </c>
      <c r="C461">
        <f>VLOOKUP(A461,Input!$E:$F,2,FALSE)</f>
        <v>2.3130000000000002</v>
      </c>
      <c r="D461" s="4">
        <f>_xlfn.IFNA(ROUND(VLOOKUP(A461,Input!$G:$H,2,FALSE),6)/100,D460)</f>
        <v>2.8406E-3</v>
      </c>
      <c r="F461">
        <f>VLOOKUP(A461,Input!$I:$J,2,FALSE)</f>
        <v>1082</v>
      </c>
      <c r="G461">
        <f>VLOOKUP(A461,Input!$K:$L,2,FALSE)</f>
        <v>1077.25</v>
      </c>
      <c r="H461">
        <f>VLOOKUP(A461,Input!$M:$N,2,FALSE)</f>
        <v>-4.5999999999999996</v>
      </c>
      <c r="I461" s="2">
        <f>VLOOKUP(A461,Input!$O:$Q,3,FALSE)</f>
        <v>40165</v>
      </c>
      <c r="J461" s="2">
        <f>VLOOKUP(A461,Input!S:U,3,FALSE)</f>
        <v>40256</v>
      </c>
      <c r="K461">
        <f t="shared" si="50"/>
        <v>-8.1267226675369193E-3</v>
      </c>
      <c r="Q461">
        <f t="shared" si="55"/>
        <v>-398.51650596042373</v>
      </c>
      <c r="AE461">
        <v>1E-3</v>
      </c>
      <c r="AF461">
        <f t="shared" si="53"/>
        <v>1.3406E-3</v>
      </c>
      <c r="AG461">
        <f t="shared" si="56"/>
        <v>0.35750891864814088</v>
      </c>
      <c r="AH461">
        <f t="shared" si="52"/>
        <v>3319.6616345501066</v>
      </c>
      <c r="AI461" s="34">
        <f>VLOOKUP(A461,Input!$AC:$AD,2,FALSE)</f>
        <v>3319.66</v>
      </c>
      <c r="AJ461">
        <f t="shared" si="51"/>
        <v>0</v>
      </c>
    </row>
    <row r="462" spans="1:36" x14ac:dyDescent="0.25">
      <c r="A462" s="1">
        <f t="shared" si="54"/>
        <v>40105</v>
      </c>
      <c r="B462">
        <f>ROUND(VLOOKUP(A462,Input!$A:$B,2,FALSE),2)</f>
        <v>1801.13</v>
      </c>
      <c r="C462">
        <f>VLOOKUP(A462,Input!$E:$F,2,FALSE)</f>
        <v>2.2913999999999999</v>
      </c>
      <c r="D462" s="4">
        <f>_xlfn.IFNA(ROUND(VLOOKUP(A462,Input!$G:$H,2,FALSE),6)/100,D461)</f>
        <v>2.8338E-3</v>
      </c>
      <c r="F462">
        <f>VLOOKUP(A462,Input!$I:$J,2,FALSE)</f>
        <v>1091</v>
      </c>
      <c r="G462">
        <f>VLOOKUP(A462,Input!$K:$L,2,FALSE)</f>
        <v>1086.5</v>
      </c>
      <c r="H462">
        <f>VLOOKUP(A462,Input!$M:$N,2,FALSE)</f>
        <v>-4.6500000000000004</v>
      </c>
      <c r="I462" s="2">
        <f>VLOOKUP(A462,Input!$O:$Q,3,FALSE)</f>
        <v>40165</v>
      </c>
      <c r="J462" s="2">
        <f>VLOOKUP(A462,Input!S:U,3,FALSE)</f>
        <v>40256</v>
      </c>
      <c r="K462">
        <f t="shared" si="50"/>
        <v>9.3600424536501251E-3</v>
      </c>
      <c r="Q462">
        <f t="shared" si="55"/>
        <v>-1287.42460149356</v>
      </c>
      <c r="AE462">
        <v>1E-3</v>
      </c>
      <c r="AF462">
        <f t="shared" si="53"/>
        <v>1.3338E-3</v>
      </c>
      <c r="AG462">
        <f t="shared" si="56"/>
        <v>0.17257999692036485</v>
      </c>
      <c r="AH462">
        <f t="shared" si="52"/>
        <v>3315.7397769005402</v>
      </c>
      <c r="AI462" s="34">
        <f>VLOOKUP(A462,Input!$AC:$AD,2,FALSE)</f>
        <v>3315.74</v>
      </c>
      <c r="AJ462">
        <f t="shared" si="51"/>
        <v>0</v>
      </c>
    </row>
    <row r="463" spans="1:36" x14ac:dyDescent="0.25">
      <c r="A463" s="1">
        <f t="shared" si="54"/>
        <v>40106</v>
      </c>
      <c r="B463">
        <f>ROUND(VLOOKUP(A463,Input!$A:$B,2,FALSE),2)</f>
        <v>1789.93</v>
      </c>
      <c r="C463">
        <f>VLOOKUP(A463,Input!$E:$F,2,FALSE)</f>
        <v>2.3058999999999998</v>
      </c>
      <c r="D463" s="4">
        <f>_xlfn.IFNA(ROUND(VLOOKUP(A463,Input!$G:$H,2,FALSE),6)/100,D462)</f>
        <v>2.8313000000000001E-3</v>
      </c>
      <c r="F463">
        <f>VLOOKUP(A463,Input!$I:$J,2,FALSE)</f>
        <v>1089.5</v>
      </c>
      <c r="G463">
        <f>VLOOKUP(A463,Input!$K:$L,2,FALSE)</f>
        <v>1084.75</v>
      </c>
      <c r="H463">
        <f>VLOOKUP(A463,Input!$M:$N,2,FALSE)</f>
        <v>-4.75</v>
      </c>
      <c r="I463" s="2">
        <f>VLOOKUP(A463,Input!$O:$Q,3,FALSE)</f>
        <v>40165</v>
      </c>
      <c r="J463" s="2">
        <f>VLOOKUP(A463,Input!S:U,3,FALSE)</f>
        <v>40256</v>
      </c>
      <c r="K463">
        <f t="shared" si="50"/>
        <v>-6.2377327671119271E-3</v>
      </c>
      <c r="Q463">
        <f t="shared" si="55"/>
        <v>297.74796091862197</v>
      </c>
      <c r="AE463">
        <v>1E-3</v>
      </c>
      <c r="AF463">
        <f t="shared" si="53"/>
        <v>2.3313000000000001E-3</v>
      </c>
      <c r="AG463">
        <f t="shared" si="56"/>
        <v>0.31066348109052472</v>
      </c>
      <c r="AH463">
        <f t="shared" si="52"/>
        <v>3323.4349527357995</v>
      </c>
      <c r="AI463" s="34">
        <f>VLOOKUP(A463,Input!$AC:$AD,2,FALSE)</f>
        <v>3323.43</v>
      </c>
      <c r="AJ463">
        <f t="shared" si="51"/>
        <v>0</v>
      </c>
    </row>
    <row r="464" spans="1:36" x14ac:dyDescent="0.25">
      <c r="A464" s="1">
        <f t="shared" si="54"/>
        <v>40107</v>
      </c>
      <c r="B464">
        <f>ROUND(VLOOKUP(A464,Input!$A:$B,2,FALSE),2)</f>
        <v>1774.33</v>
      </c>
      <c r="C464">
        <f>VLOOKUP(A464,Input!$E:$F,2,FALSE)</f>
        <v>2.3279000000000001</v>
      </c>
      <c r="D464" s="4">
        <f>_xlfn.IFNA(ROUND(VLOOKUP(A464,Input!$G:$H,2,FALSE),6)/100,D463)</f>
        <v>2.8344000000000004E-3</v>
      </c>
      <c r="F464">
        <f>VLOOKUP(A464,Input!$I:$J,2,FALSE)</f>
        <v>1078</v>
      </c>
      <c r="G464">
        <f>VLOOKUP(A464,Input!$K:$L,2,FALSE)</f>
        <v>1073.25</v>
      </c>
      <c r="H464">
        <f>VLOOKUP(A464,Input!$M:$N,2,FALSE)</f>
        <v>-4.8</v>
      </c>
      <c r="I464" s="2">
        <f>VLOOKUP(A464,Input!$O:$Q,3,FALSE)</f>
        <v>40165</v>
      </c>
      <c r="J464" s="2">
        <f>VLOOKUP(A464,Input!S:U,3,FALSE)</f>
        <v>40256</v>
      </c>
      <c r="K464">
        <f t="shared" si="50"/>
        <v>-8.7536260618658081E-3</v>
      </c>
      <c r="Q464">
        <f t="shared" si="55"/>
        <v>1433.5417424625102</v>
      </c>
      <c r="AE464">
        <v>1E-3</v>
      </c>
      <c r="AF464">
        <f t="shared" si="53"/>
        <v>2.3344000000000004E-3</v>
      </c>
      <c r="AG464">
        <f t="shared" si="56"/>
        <v>0.22960592246118564</v>
      </c>
      <c r="AH464">
        <f t="shared" si="52"/>
        <v>3320.6053941667428</v>
      </c>
      <c r="AI464" s="34">
        <f>VLOOKUP(A464,Input!$AC:$AD,2,FALSE)</f>
        <v>3320.61</v>
      </c>
      <c r="AJ464">
        <f t="shared" si="51"/>
        <v>0</v>
      </c>
    </row>
    <row r="465" spans="1:36" x14ac:dyDescent="0.25">
      <c r="A465" s="1">
        <f t="shared" si="54"/>
        <v>40108</v>
      </c>
      <c r="B465">
        <f>ROUND(VLOOKUP(A465,Input!$A:$B,2,FALSE),2)</f>
        <v>1793.34</v>
      </c>
      <c r="C465">
        <f>VLOOKUP(A465,Input!$E:$F,2,FALSE)</f>
        <v>2.3035999999999999</v>
      </c>
      <c r="D465" s="4">
        <f>_xlfn.IFNA(ROUND(VLOOKUP(A465,Input!$G:$H,2,FALSE),6)/100,D464)</f>
        <v>2.8219E-3</v>
      </c>
      <c r="F465">
        <f>VLOOKUP(A465,Input!$I:$J,2,FALSE)</f>
        <v>1090.75</v>
      </c>
      <c r="G465">
        <f>VLOOKUP(A465,Input!$K:$L,2,FALSE)</f>
        <v>1086</v>
      </c>
      <c r="H465">
        <f>VLOOKUP(A465,Input!$M:$N,2,FALSE)</f>
        <v>-4.8</v>
      </c>
      <c r="I465" s="2">
        <f>VLOOKUP(A465,Input!$O:$Q,3,FALSE)</f>
        <v>40165</v>
      </c>
      <c r="J465" s="2">
        <f>VLOOKUP(A465,Input!S:U,3,FALSE)</f>
        <v>40256</v>
      </c>
      <c r="K465">
        <f t="shared" si="50"/>
        <v>1.0656916089911336E-2</v>
      </c>
      <c r="Q465">
        <f t="shared" si="55"/>
        <v>-440.02547768250855</v>
      </c>
      <c r="AE465">
        <v>1E-3</v>
      </c>
      <c r="AF465">
        <f t="shared" si="53"/>
        <v>1.3219E-3</v>
      </c>
      <c r="AG465">
        <f t="shared" si="56"/>
        <v>0.38708093133101207</v>
      </c>
      <c r="AH465">
        <f t="shared" si="52"/>
        <v>3335.5817466397593</v>
      </c>
      <c r="AI465" s="34">
        <f>VLOOKUP(A465,Input!$AC:$AD,2,FALSE)</f>
        <v>3335.58</v>
      </c>
      <c r="AJ465">
        <f t="shared" si="51"/>
        <v>0</v>
      </c>
    </row>
    <row r="466" spans="1:36" x14ac:dyDescent="0.25">
      <c r="A466" s="1">
        <f t="shared" si="54"/>
        <v>40109</v>
      </c>
      <c r="B466">
        <f>ROUND(VLOOKUP(A466,Input!$A:$B,2,FALSE),2)</f>
        <v>1771.5</v>
      </c>
      <c r="C466">
        <f>VLOOKUP(A466,Input!$E:$F,2,FALSE)</f>
        <v>2.3321999999999998</v>
      </c>
      <c r="D466" s="4">
        <f>_xlfn.IFNA(ROUND(VLOOKUP(A466,Input!$G:$H,2,FALSE),6)/100,D465)</f>
        <v>2.8188000000000002E-3</v>
      </c>
      <c r="F466">
        <f>VLOOKUP(A466,Input!$I:$J,2,FALSE)</f>
        <v>1077</v>
      </c>
      <c r="G466">
        <f>VLOOKUP(A466,Input!$K:$L,2,FALSE)</f>
        <v>1072</v>
      </c>
      <c r="H466">
        <f>VLOOKUP(A466,Input!$M:$N,2,FALSE)</f>
        <v>-4.8499999999999996</v>
      </c>
      <c r="I466" s="2">
        <f>VLOOKUP(A466,Input!$O:$Q,3,FALSE)</f>
        <v>40165</v>
      </c>
      <c r="J466" s="2">
        <f>VLOOKUP(A466,Input!S:U,3,FALSE)</f>
        <v>40256</v>
      </c>
      <c r="K466">
        <f t="shared" ref="K466:K529" si="57">LN(B466/B465)</f>
        <v>-1.2253157647402904E-2</v>
      </c>
      <c r="Q466">
        <f t="shared" si="55"/>
        <v>1360.4792977070178</v>
      </c>
      <c r="AE466">
        <v>1E-3</v>
      </c>
      <c r="AF466">
        <f t="shared" si="53"/>
        <v>2.3188000000000002E-3</v>
      </c>
      <c r="AG466">
        <f t="shared" si="56"/>
        <v>0.35741344529604618</v>
      </c>
      <c r="AH466">
        <f t="shared" si="52"/>
        <v>3340.5813899230479</v>
      </c>
      <c r="AI466" s="34">
        <f>VLOOKUP(A466,Input!$AC:$AD,2,FALSE)</f>
        <v>3340.58</v>
      </c>
      <c r="AJ466">
        <f t="shared" ref="AJ466:AJ529" si="58">AI466-ROUND(AH466,2)</f>
        <v>0</v>
      </c>
    </row>
    <row r="467" spans="1:36" x14ac:dyDescent="0.25">
      <c r="A467" s="1">
        <f t="shared" si="54"/>
        <v>40112</v>
      </c>
      <c r="B467">
        <f>ROUND(VLOOKUP(A467,Input!$A:$B,2,FALSE),2)</f>
        <v>1750.75</v>
      </c>
      <c r="C467">
        <f>VLOOKUP(A467,Input!$E:$F,2,FALSE)</f>
        <v>2.36</v>
      </c>
      <c r="D467" s="4">
        <f>_xlfn.IFNA(ROUND(VLOOKUP(A467,Input!$G:$H,2,FALSE),6)/100,D466)</f>
        <v>2.8062999999999999E-3</v>
      </c>
      <c r="F467">
        <f>VLOOKUP(A467,Input!$I:$J,2,FALSE)</f>
        <v>1066.5</v>
      </c>
      <c r="G467">
        <f>VLOOKUP(A467,Input!$K:$L,2,FALSE)</f>
        <v>1061.5</v>
      </c>
      <c r="H467">
        <f>VLOOKUP(A467,Input!$M:$N,2,FALSE)</f>
        <v>-4.9000000000000004</v>
      </c>
      <c r="I467" s="2">
        <f>VLOOKUP(A467,Input!$O:$Q,3,FALSE)</f>
        <v>40165</v>
      </c>
      <c r="J467" s="2">
        <f>VLOOKUP(A467,Input!S:U,3,FALSE)</f>
        <v>40256</v>
      </c>
      <c r="K467">
        <f t="shared" si="57"/>
        <v>-1.1782377769899618E-2</v>
      </c>
      <c r="Q467">
        <f t="shared" si="55"/>
        <v>2382.7958803155666</v>
      </c>
      <c r="AE467">
        <v>1E-3</v>
      </c>
      <c r="AF467">
        <f t="shared" si="53"/>
        <v>2.3062999999999998E-3</v>
      </c>
      <c r="AG467">
        <f t="shared" si="56"/>
        <v>0.23393943487445762</v>
      </c>
      <c r="AH467">
        <f t="shared" si="52"/>
        <v>3324.4104436148455</v>
      </c>
      <c r="AI467" s="34">
        <f>VLOOKUP(A467,Input!$AC:$AD,2,FALSE)</f>
        <v>3324.41</v>
      </c>
      <c r="AJ467">
        <f t="shared" si="58"/>
        <v>0</v>
      </c>
    </row>
    <row r="468" spans="1:36" x14ac:dyDescent="0.25">
      <c r="A468" s="1">
        <f t="shared" si="54"/>
        <v>40113</v>
      </c>
      <c r="B468">
        <f>ROUND(VLOOKUP(A468,Input!$A:$B,2,FALSE),2)</f>
        <v>1744.95</v>
      </c>
      <c r="C468">
        <f>VLOOKUP(A468,Input!$E:$F,2,FALSE)</f>
        <v>2.3677999999999999</v>
      </c>
      <c r="D468" s="4">
        <f>_xlfn.IFNA(ROUND(VLOOKUP(A468,Input!$G:$H,2,FALSE),6)/100,D467)</f>
        <v>2.8062999999999999E-3</v>
      </c>
      <c r="F468">
        <f>VLOOKUP(A468,Input!$I:$J,2,FALSE)</f>
        <v>1060.5</v>
      </c>
      <c r="G468">
        <f>VLOOKUP(A468,Input!$K:$L,2,FALSE)</f>
        <v>1055.5</v>
      </c>
      <c r="H468">
        <f>VLOOKUP(A468,Input!$M:$N,2,FALSE)</f>
        <v>-5</v>
      </c>
      <c r="I468" s="2">
        <f>VLOOKUP(A468,Input!$O:$Q,3,FALSE)</f>
        <v>40165</v>
      </c>
      <c r="J468" s="2">
        <f>VLOOKUP(A468,Input!S:U,3,FALSE)</f>
        <v>40256</v>
      </c>
      <c r="K468">
        <f t="shared" si="57"/>
        <v>-3.3183656047419872E-3</v>
      </c>
      <c r="Q468">
        <f t="shared" si="55"/>
        <v>2076.7590356969781</v>
      </c>
      <c r="AE468">
        <v>1E-3</v>
      </c>
      <c r="AF468">
        <f t="shared" si="53"/>
        <v>2.3062999999999998E-3</v>
      </c>
      <c r="AG468">
        <f t="shared" si="56"/>
        <v>7.4893709325188393E-2</v>
      </c>
      <c r="AH468">
        <f t="shared" si="52"/>
        <v>3316.4412230373086</v>
      </c>
      <c r="AI468" s="34">
        <f>VLOOKUP(A468,Input!$AC:$AD,2,FALSE)</f>
        <v>3316.44</v>
      </c>
      <c r="AJ468">
        <f t="shared" si="58"/>
        <v>0</v>
      </c>
    </row>
    <row r="469" spans="1:36" x14ac:dyDescent="0.25">
      <c r="A469" s="1">
        <f t="shared" si="54"/>
        <v>40114</v>
      </c>
      <c r="B469">
        <f>ROUND(VLOOKUP(A469,Input!$A:$B,2,FALSE),2)</f>
        <v>1711.09</v>
      </c>
      <c r="C469">
        <f>VLOOKUP(A469,Input!$E:$F,2,FALSE)</f>
        <v>2.4104999999999999</v>
      </c>
      <c r="D469" s="4">
        <f>_xlfn.IFNA(ROUND(VLOOKUP(A469,Input!$G:$H,2,FALSE),6)/100,D468)</f>
        <v>2.8062999999999999E-3</v>
      </c>
      <c r="F469">
        <f>VLOOKUP(A469,Input!$I:$J,2,FALSE)</f>
        <v>1038.5</v>
      </c>
      <c r="G469">
        <f>VLOOKUP(A469,Input!$K:$L,2,FALSE)</f>
        <v>1033.5</v>
      </c>
      <c r="H469">
        <f>VLOOKUP(A469,Input!$M:$N,2,FALSE)</f>
        <v>-5</v>
      </c>
      <c r="I469" s="2">
        <f>VLOOKUP(A469,Input!$O:$Q,3,FALSE)</f>
        <v>40165</v>
      </c>
      <c r="J469" s="2">
        <f>VLOOKUP(A469,Input!S:U,3,FALSE)</f>
        <v>40256</v>
      </c>
      <c r="K469">
        <f t="shared" si="57"/>
        <v>-1.9595307603831321E-2</v>
      </c>
      <c r="Q469">
        <f t="shared" si="55"/>
        <v>4117.5024093300399</v>
      </c>
      <c r="AE469">
        <v>1E-3</v>
      </c>
      <c r="AF469">
        <f t="shared" si="53"/>
        <v>2.3062999999999998E-3</v>
      </c>
      <c r="AG469">
        <f t="shared" si="56"/>
        <v>0.42951292290161097</v>
      </c>
      <c r="AH469">
        <f t="shared" si="52"/>
        <v>3275.711876258049</v>
      </c>
      <c r="AI469" s="34">
        <f>VLOOKUP(A469,Input!$AC:$AD,2,FALSE)</f>
        <v>3275.71</v>
      </c>
      <c r="AJ469">
        <f t="shared" si="58"/>
        <v>0</v>
      </c>
    </row>
    <row r="470" spans="1:36" x14ac:dyDescent="0.25">
      <c r="A470" s="1">
        <f t="shared" si="54"/>
        <v>40115</v>
      </c>
      <c r="B470">
        <f>ROUND(VLOOKUP(A470,Input!$A:$B,2,FALSE),2)</f>
        <v>1749.76</v>
      </c>
      <c r="C470">
        <f>VLOOKUP(A470,Input!$E:$F,2,FALSE)</f>
        <v>2.3589000000000002</v>
      </c>
      <c r="D470" s="4">
        <f>_xlfn.IFNA(ROUND(VLOOKUP(A470,Input!$G:$H,2,FALSE),6)/100,D469)</f>
        <v>2.8062999999999999E-3</v>
      </c>
      <c r="F470">
        <f>VLOOKUP(A470,Input!$I:$J,2,FALSE)</f>
        <v>1061.5</v>
      </c>
      <c r="G470">
        <f>VLOOKUP(A470,Input!$K:$L,2,FALSE)</f>
        <v>1056.75</v>
      </c>
      <c r="H470">
        <f>VLOOKUP(A470,Input!$M:$N,2,FALSE)</f>
        <v>-4.9000000000000004</v>
      </c>
      <c r="I470" s="2">
        <f>VLOOKUP(A470,Input!$O:$Q,3,FALSE)</f>
        <v>40165</v>
      </c>
      <c r="J470" s="2">
        <f>VLOOKUP(A470,Input!S:U,3,FALSE)</f>
        <v>40256</v>
      </c>
      <c r="K470">
        <f t="shared" si="57"/>
        <v>2.2348041328421449E-2</v>
      </c>
      <c r="Q470">
        <f t="shared" si="55"/>
        <v>-399.21538018206269</v>
      </c>
      <c r="AE470">
        <v>1E-3</v>
      </c>
      <c r="AF470">
        <f t="shared" si="53"/>
        <v>1.3062999999999998E-3</v>
      </c>
      <c r="AG470">
        <f t="shared" si="56"/>
        <v>0.94833268535096216</v>
      </c>
      <c r="AH470">
        <f t="shared" si="52"/>
        <v>3367.8156961318314</v>
      </c>
      <c r="AI470" s="34">
        <f>VLOOKUP(A470,Input!$AC:$AD,2,FALSE)</f>
        <v>3367.82</v>
      </c>
      <c r="AJ470">
        <f t="shared" si="58"/>
        <v>0</v>
      </c>
    </row>
    <row r="471" spans="1:36" x14ac:dyDescent="0.25">
      <c r="A471" s="1">
        <f t="shared" si="54"/>
        <v>40116</v>
      </c>
      <c r="B471">
        <f>ROUND(VLOOKUP(A471,Input!$A:$B,2,FALSE),2)</f>
        <v>1700.67</v>
      </c>
      <c r="C471">
        <f>VLOOKUP(A471,Input!$E:$F,2,FALSE)</f>
        <v>2.4256000000000002</v>
      </c>
      <c r="D471" s="4">
        <f>_xlfn.IFNA(ROUND(VLOOKUP(A471,Input!$G:$H,2,FALSE),6)/100,D470)</f>
        <v>2.8062999999999999E-3</v>
      </c>
      <c r="F471">
        <f>VLOOKUP(A471,Input!$I:$J,2,FALSE)</f>
        <v>1033</v>
      </c>
      <c r="G471">
        <f>VLOOKUP(A471,Input!$K:$L,2,FALSE)</f>
        <v>1028</v>
      </c>
      <c r="H471">
        <f>VLOOKUP(A471,Input!$M:$N,2,FALSE)</f>
        <v>-4.9000000000000004</v>
      </c>
      <c r="I471" s="2">
        <f>VLOOKUP(A471,Input!$O:$Q,3,FALSE)</f>
        <v>40165</v>
      </c>
      <c r="J471" s="2">
        <f>VLOOKUP(A471,Input!S:U,3,FALSE)</f>
        <v>40256</v>
      </c>
      <c r="K471">
        <f t="shared" si="57"/>
        <v>-2.8456344608069006E-2</v>
      </c>
      <c r="Q471">
        <f t="shared" si="55"/>
        <v>3007.1305581796537</v>
      </c>
      <c r="AE471">
        <v>1E-3</v>
      </c>
      <c r="AF471">
        <f t="shared" si="53"/>
        <v>2.3062999999999998E-3</v>
      </c>
      <c r="AG471">
        <f t="shared" si="56"/>
        <v>0.67758057076104894</v>
      </c>
      <c r="AH471">
        <f t="shared" si="52"/>
        <v>3378.3425171644353</v>
      </c>
      <c r="AI471" s="34">
        <f>VLOOKUP(A471,Input!$AC:$AD,2,FALSE)</f>
        <v>3378.34</v>
      </c>
      <c r="AJ471">
        <f t="shared" si="58"/>
        <v>0</v>
      </c>
    </row>
    <row r="472" spans="1:36" x14ac:dyDescent="0.25">
      <c r="A472" s="1">
        <f t="shared" si="54"/>
        <v>40119</v>
      </c>
      <c r="B472">
        <f>ROUND(VLOOKUP(A472,Input!$A:$B,2,FALSE),2)</f>
        <v>1711.65</v>
      </c>
      <c r="C472">
        <f>VLOOKUP(A472,Input!$E:$F,2,FALSE)</f>
        <v>2.4066999999999998</v>
      </c>
      <c r="D472" s="4">
        <f>_xlfn.IFNA(ROUND(VLOOKUP(A472,Input!$G:$H,2,FALSE),6)/100,D471)</f>
        <v>2.7938000000000004E-3</v>
      </c>
      <c r="F472">
        <f>VLOOKUP(A472,Input!$I:$J,2,FALSE)</f>
        <v>1039</v>
      </c>
      <c r="G472">
        <f>VLOOKUP(A472,Input!$K:$L,2,FALSE)</f>
        <v>1034.25</v>
      </c>
      <c r="H472">
        <f>VLOOKUP(A472,Input!$M:$N,2,FALSE)</f>
        <v>-4.95</v>
      </c>
      <c r="I472" s="2">
        <f>VLOOKUP(A472,Input!$O:$Q,3,FALSE)</f>
        <v>40165</v>
      </c>
      <c r="J472" s="2">
        <f>VLOOKUP(A472,Input!S:U,3,FALSE)</f>
        <v>40256</v>
      </c>
      <c r="K472">
        <f t="shared" si="57"/>
        <v>6.4355265013919718E-3</v>
      </c>
      <c r="Q472">
        <f t="shared" si="55"/>
        <v>1166.4116984223201</v>
      </c>
      <c r="AE472">
        <v>1E-3</v>
      </c>
      <c r="AF472">
        <f t="shared" si="53"/>
        <v>2.2938000000000004E-3</v>
      </c>
      <c r="AG472">
        <f t="shared" si="56"/>
        <v>0.42982129010970382</v>
      </c>
      <c r="AH472">
        <f t="shared" si="52"/>
        <v>3397.3250525706699</v>
      </c>
      <c r="AI472" s="34">
        <f>VLOOKUP(A472,Input!$AC:$AD,2,FALSE)</f>
        <v>3397.33</v>
      </c>
      <c r="AJ472">
        <f t="shared" si="58"/>
        <v>0</v>
      </c>
    </row>
    <row r="473" spans="1:36" x14ac:dyDescent="0.25">
      <c r="A473" s="1">
        <f t="shared" si="54"/>
        <v>40120</v>
      </c>
      <c r="B473">
        <f>ROUND(VLOOKUP(A473,Input!$A:$B,2,FALSE),2)</f>
        <v>1715.81</v>
      </c>
      <c r="C473">
        <f>VLOOKUP(A473,Input!$E:$F,2,FALSE)</f>
        <v>2.4009</v>
      </c>
      <c r="D473" s="4">
        <f>_xlfn.IFNA(ROUND(VLOOKUP(A473,Input!$G:$H,2,FALSE),6)/100,D472)</f>
        <v>2.7813E-3</v>
      </c>
      <c r="F473">
        <f>VLOOKUP(A473,Input!$I:$J,2,FALSE)</f>
        <v>1041.75</v>
      </c>
      <c r="G473">
        <f>VLOOKUP(A473,Input!$K:$L,2,FALSE)</f>
        <v>1036.75</v>
      </c>
      <c r="H473">
        <f>VLOOKUP(A473,Input!$M:$N,2,FALSE)</f>
        <v>-4.8499999999999996</v>
      </c>
      <c r="I473" s="2">
        <f>VLOOKUP(A473,Input!$O:$Q,3,FALSE)</f>
        <v>40165</v>
      </c>
      <c r="J473" s="2">
        <f>VLOOKUP(A473,Input!S:U,3,FALSE)</f>
        <v>40256</v>
      </c>
      <c r="K473">
        <f t="shared" si="57"/>
        <v>2.427454758185833E-3</v>
      </c>
      <c r="Q473">
        <f t="shared" si="55"/>
        <v>188.49206517372954</v>
      </c>
      <c r="AE473">
        <v>1E-3</v>
      </c>
      <c r="AF473">
        <f t="shared" si="53"/>
        <v>2.2813E-3</v>
      </c>
      <c r="AG473">
        <f t="shared" si="56"/>
        <v>0.20358288338247368</v>
      </c>
      <c r="AH473">
        <f t="shared" si="52"/>
        <v>3399.9612680881578</v>
      </c>
      <c r="AI473" s="34">
        <f>VLOOKUP(A473,Input!$AC:$AD,2,FALSE)</f>
        <v>3399.96</v>
      </c>
      <c r="AJ473">
        <f t="shared" si="58"/>
        <v>0</v>
      </c>
    </row>
    <row r="474" spans="1:36" x14ac:dyDescent="0.25">
      <c r="A474" s="1">
        <f t="shared" si="54"/>
        <v>40121</v>
      </c>
      <c r="B474">
        <f>ROUND(VLOOKUP(A474,Input!$A:$B,2,FALSE),2)</f>
        <v>1718.21</v>
      </c>
      <c r="C474">
        <f>VLOOKUP(A474,Input!$E:$F,2,FALSE)</f>
        <v>2.3826999999999998</v>
      </c>
      <c r="D474" s="4">
        <f>_xlfn.IFNA(ROUND(VLOOKUP(A474,Input!$G:$H,2,FALSE),6)/100,D473)</f>
        <v>2.7750000000000001E-3</v>
      </c>
      <c r="F474">
        <f>VLOOKUP(A474,Input!$I:$J,2,FALSE)</f>
        <v>1047</v>
      </c>
      <c r="G474">
        <f>VLOOKUP(A474,Input!$K:$L,2,FALSE)</f>
        <v>1042</v>
      </c>
      <c r="H474">
        <f>VLOOKUP(A474,Input!$M:$N,2,FALSE)</f>
        <v>-4.9000000000000004</v>
      </c>
      <c r="I474" s="2">
        <f>VLOOKUP(A474,Input!$O:$Q,3,FALSE)</f>
        <v>40165</v>
      </c>
      <c r="J474" s="2">
        <f>VLOOKUP(A474,Input!S:U,3,FALSE)</f>
        <v>40256</v>
      </c>
      <c r="K474">
        <f t="shared" si="57"/>
        <v>1.3977789242679156E-3</v>
      </c>
      <c r="Q474">
        <f t="shared" si="55"/>
        <v>92.200545207806641</v>
      </c>
      <c r="AE474">
        <v>1E-3</v>
      </c>
      <c r="AF474">
        <f t="shared" si="53"/>
        <v>2.2750000000000001E-3</v>
      </c>
      <c r="AG474">
        <f t="shared" si="56"/>
        <v>2.0505498630106558E-2</v>
      </c>
      <c r="AH474">
        <f t="shared" si="52"/>
        <v>3400.2031489598571</v>
      </c>
      <c r="AI474" s="34">
        <f>VLOOKUP(A474,Input!$AC:$AD,2,FALSE)</f>
        <v>3400.2</v>
      </c>
      <c r="AJ474">
        <f t="shared" si="58"/>
        <v>0</v>
      </c>
    </row>
    <row r="475" spans="1:36" x14ac:dyDescent="0.25">
      <c r="A475" s="1">
        <f t="shared" si="54"/>
        <v>40122</v>
      </c>
      <c r="B475">
        <f>ROUND(VLOOKUP(A475,Input!$A:$B,2,FALSE),2)</f>
        <v>1751.45</v>
      </c>
      <c r="C475">
        <f>VLOOKUP(A475,Input!$E:$F,2,FALSE)</f>
        <v>2.3315000000000001</v>
      </c>
      <c r="D475" s="4">
        <f>_xlfn.IFNA(ROUND(VLOOKUP(A475,Input!$G:$H,2,FALSE),6)/100,D474)</f>
        <v>2.7531000000000001E-3</v>
      </c>
      <c r="F475">
        <f>VLOOKUP(A475,Input!$I:$J,2,FALSE)</f>
        <v>1063.25</v>
      </c>
      <c r="G475">
        <f>VLOOKUP(A475,Input!$K:$L,2,FALSE)</f>
        <v>1058.25</v>
      </c>
      <c r="H475">
        <f>VLOOKUP(A475,Input!$M:$N,2,FALSE)</f>
        <v>-4.95</v>
      </c>
      <c r="I475" s="2">
        <f>VLOOKUP(A475,Input!$O:$Q,3,FALSE)</f>
        <v>40165</v>
      </c>
      <c r="J475" s="2">
        <f>VLOOKUP(A475,Input!S:U,3,FALSE)</f>
        <v>40256</v>
      </c>
      <c r="K475">
        <f t="shared" si="57"/>
        <v>1.9160965039068431E-2</v>
      </c>
      <c r="Q475">
        <f t="shared" si="55"/>
        <v>-3132.5266765206698</v>
      </c>
      <c r="AE475">
        <v>1E-3</v>
      </c>
      <c r="AF475">
        <f t="shared" si="53"/>
        <v>1.2531E-3</v>
      </c>
      <c r="AG475">
        <f t="shared" si="56"/>
        <v>0.64588483765255866</v>
      </c>
      <c r="AH475">
        <f t="shared" si="52"/>
        <v>3401.3378005807231</v>
      </c>
      <c r="AI475" s="34">
        <f>VLOOKUP(A475,Input!$AC:$AD,2,FALSE)</f>
        <v>3401.34</v>
      </c>
      <c r="AJ475">
        <f t="shared" si="58"/>
        <v>0</v>
      </c>
    </row>
    <row r="476" spans="1:36" x14ac:dyDescent="0.25">
      <c r="A476" s="1">
        <f t="shared" si="54"/>
        <v>40123</v>
      </c>
      <c r="B476">
        <f>ROUND(VLOOKUP(A476,Input!$A:$B,2,FALSE),2)</f>
        <v>1756.07</v>
      </c>
      <c r="C476">
        <f>VLOOKUP(A476,Input!$E:$F,2,FALSE)</f>
        <v>2.3218000000000001</v>
      </c>
      <c r="D476" s="4">
        <f>_xlfn.IFNA(ROUND(VLOOKUP(A476,Input!$G:$H,2,FALSE),6)/100,D475)</f>
        <v>2.7406000000000002E-3</v>
      </c>
      <c r="F476">
        <f>VLOOKUP(A476,Input!$I:$J,2,FALSE)</f>
        <v>1066.25</v>
      </c>
      <c r="G476">
        <f>VLOOKUP(A476,Input!$K:$L,2,FALSE)</f>
        <v>1061.25</v>
      </c>
      <c r="H476">
        <f>VLOOKUP(A476,Input!$M:$N,2,FALSE)</f>
        <v>-4.9000000000000004</v>
      </c>
      <c r="I476" s="2">
        <f>VLOOKUP(A476,Input!$O:$Q,3,FALSE)</f>
        <v>40165</v>
      </c>
      <c r="J476" s="2">
        <f>VLOOKUP(A476,Input!S:U,3,FALSE)</f>
        <v>40256</v>
      </c>
      <c r="K476">
        <f t="shared" si="57"/>
        <v>2.6343414559605056E-3</v>
      </c>
      <c r="Q476">
        <f t="shared" si="55"/>
        <v>-2491.2511495630029</v>
      </c>
      <c r="AE476">
        <v>1E-3</v>
      </c>
      <c r="AF476">
        <f t="shared" si="53"/>
        <v>1.2406000000000001E-3</v>
      </c>
      <c r="AG476">
        <f t="shared" si="56"/>
        <v>0.11900390690244035</v>
      </c>
      <c r="AH476">
        <f t="shared" si="52"/>
        <v>3392.9579721726172</v>
      </c>
      <c r="AI476" s="34">
        <f>VLOOKUP(A476,Input!$AC:$AD,2,FALSE)</f>
        <v>3392.96</v>
      </c>
      <c r="AJ476">
        <f t="shared" si="58"/>
        <v>0</v>
      </c>
    </row>
    <row r="477" spans="1:36" x14ac:dyDescent="0.25">
      <c r="A477" s="1">
        <f t="shared" si="54"/>
        <v>40126</v>
      </c>
      <c r="B477">
        <f>ROUND(VLOOKUP(A477,Input!$A:$B,2,FALSE),2)</f>
        <v>1795.56</v>
      </c>
      <c r="C477">
        <f>VLOOKUP(A477,Input!$E:$F,2,FALSE)</f>
        <v>2.2719</v>
      </c>
      <c r="D477" s="4">
        <f>_xlfn.IFNA(ROUND(VLOOKUP(A477,Input!$G:$H,2,FALSE),6)/100,D476)</f>
        <v>2.725E-3</v>
      </c>
      <c r="F477">
        <f>VLOOKUP(A477,Input!$I:$J,2,FALSE)</f>
        <v>1091.75</v>
      </c>
      <c r="G477">
        <f>VLOOKUP(A477,Input!$K:$L,2,FALSE)</f>
        <v>1086.75</v>
      </c>
      <c r="H477">
        <f>VLOOKUP(A477,Input!$M:$N,2,FALSE)</f>
        <v>-4.9000000000000004</v>
      </c>
      <c r="I477" s="2">
        <f>VLOOKUP(A477,Input!$O:$Q,3,FALSE)</f>
        <v>40165</v>
      </c>
      <c r="J477" s="2">
        <f>VLOOKUP(A477,Input!S:U,3,FALSE)</f>
        <v>40256</v>
      </c>
      <c r="K477">
        <f t="shared" si="57"/>
        <v>2.2238593257047197E-2</v>
      </c>
      <c r="Q477">
        <f t="shared" si="55"/>
        <v>-4634.003819709752</v>
      </c>
      <c r="AE477">
        <v>1E-3</v>
      </c>
      <c r="AF477">
        <f t="shared" si="53"/>
        <v>1.225E-3</v>
      </c>
      <c r="AG477">
        <f t="shared" si="56"/>
        <v>0.3915906405358397</v>
      </c>
      <c r="AH477">
        <f t="shared" si="52"/>
        <v>3336.5458658980742</v>
      </c>
      <c r="AI477" s="34">
        <f>VLOOKUP(A477,Input!$AC:$AD,2,FALSE)</f>
        <v>3336.55</v>
      </c>
      <c r="AJ477">
        <f t="shared" si="58"/>
        <v>0</v>
      </c>
    </row>
    <row r="478" spans="1:36" x14ac:dyDescent="0.25">
      <c r="A478" s="1">
        <f t="shared" si="54"/>
        <v>40127</v>
      </c>
      <c r="B478">
        <f>ROUND(VLOOKUP(A478,Input!$A:$B,2,FALSE),2)</f>
        <v>1795.9</v>
      </c>
      <c r="C478">
        <f>VLOOKUP(A478,Input!$E:$F,2,FALSE)</f>
        <v>2.2728000000000002</v>
      </c>
      <c r="D478" s="4">
        <f>_xlfn.IFNA(ROUND(VLOOKUP(A478,Input!$G:$H,2,FALSE),6)/100,D477)</f>
        <v>2.725E-3</v>
      </c>
      <c r="F478">
        <f>VLOOKUP(A478,Input!$I:$J,2,FALSE)</f>
        <v>1092</v>
      </c>
      <c r="G478">
        <f>VLOOKUP(A478,Input!$K:$L,2,FALSE)</f>
        <v>1087</v>
      </c>
      <c r="H478">
        <f>VLOOKUP(A478,Input!$M:$N,2,FALSE)</f>
        <v>-4.9000000000000004</v>
      </c>
      <c r="I478" s="2">
        <f>VLOOKUP(A478,Input!$O:$Q,3,FALSE)</f>
        <v>40165</v>
      </c>
      <c r="J478" s="2">
        <f>VLOOKUP(A478,Input!S:U,3,FALSE)</f>
        <v>40256</v>
      </c>
      <c r="K478">
        <f t="shared" si="57"/>
        <v>1.8933804136254042E-4</v>
      </c>
      <c r="Q478">
        <f t="shared" si="55"/>
        <v>-3066.3784029844978</v>
      </c>
      <c r="AE478">
        <v>1E-3</v>
      </c>
      <c r="AF478">
        <f t="shared" si="53"/>
        <v>1.225E-3</v>
      </c>
      <c r="AG478">
        <f t="shared" si="56"/>
        <v>0.29793209338002269</v>
      </c>
      <c r="AH478">
        <f t="shared" si="52"/>
        <v>3335.3745916325315</v>
      </c>
      <c r="AI478" s="34">
        <f>VLOOKUP(A478,Input!$AC:$AD,2,FALSE)</f>
        <v>3335.37</v>
      </c>
      <c r="AJ478">
        <f t="shared" si="58"/>
        <v>0</v>
      </c>
    </row>
    <row r="479" spans="1:36" x14ac:dyDescent="0.25">
      <c r="A479" s="1">
        <f t="shared" si="54"/>
        <v>40128</v>
      </c>
      <c r="B479">
        <f>ROUND(VLOOKUP(A479,Input!$A:$B,2,FALSE),2)</f>
        <v>1804.93</v>
      </c>
      <c r="C479">
        <f>VLOOKUP(A479,Input!$E:$F,2,FALSE)</f>
        <v>2.2614999999999998</v>
      </c>
      <c r="D479" s="4">
        <f>_xlfn.IFNA(ROUND(VLOOKUP(A479,Input!$G:$H,2,FALSE),6)/100,D478)</f>
        <v>2.725E-3</v>
      </c>
      <c r="F479">
        <f>VLOOKUP(A479,Input!$I:$J,2,FALSE)</f>
        <v>1096.25</v>
      </c>
      <c r="G479">
        <f>VLOOKUP(A479,Input!$K:$L,2,FALSE)</f>
        <v>1091.5</v>
      </c>
      <c r="H479">
        <f>VLOOKUP(A479,Input!$M:$N,2,FALSE)</f>
        <v>-4.8499999999999996</v>
      </c>
      <c r="I479" s="2">
        <f>VLOOKUP(A479,Input!$O:$Q,3,FALSE)</f>
        <v>40165</v>
      </c>
      <c r="J479" s="2">
        <f>VLOOKUP(A479,Input!S:U,3,FALSE)</f>
        <v>40256</v>
      </c>
      <c r="K479">
        <f t="shared" si="57"/>
        <v>5.0155208268468591E-3</v>
      </c>
      <c r="Q479">
        <f t="shared" si="55"/>
        <v>-2259.4369616015319</v>
      </c>
      <c r="AE479">
        <v>1E-3</v>
      </c>
      <c r="AF479">
        <f t="shared" si="53"/>
        <v>1.225E-3</v>
      </c>
      <c r="AG479">
        <f t="shared" si="56"/>
        <v>0.15403770746201023</v>
      </c>
      <c r="AH479">
        <f t="shared" si="52"/>
        <v>3319.7978449257857</v>
      </c>
      <c r="AI479" s="34" t="e">
        <f>VLOOKUP(A479,Input!$AC:$AD,2,FALSE)</f>
        <v>#N/A</v>
      </c>
      <c r="AJ479" t="e">
        <f t="shared" si="58"/>
        <v>#N/A</v>
      </c>
    </row>
    <row r="480" spans="1:36" x14ac:dyDescent="0.25">
      <c r="A480" s="1">
        <f t="shared" si="54"/>
        <v>40129</v>
      </c>
      <c r="B480">
        <f>ROUND(VLOOKUP(A480,Input!$A:$B,2,FALSE),2)</f>
        <v>1786.66</v>
      </c>
      <c r="C480">
        <f>VLOOKUP(A480,Input!$E:$F,2,FALSE)</f>
        <v>2.2805</v>
      </c>
      <c r="D480" s="4">
        <f>_xlfn.IFNA(ROUND(VLOOKUP(A480,Input!$G:$H,2,FALSE),6)/100,D479)</f>
        <v>2.725E-3</v>
      </c>
      <c r="F480">
        <f>VLOOKUP(A480,Input!$I:$J,2,FALSE)</f>
        <v>1087.25</v>
      </c>
      <c r="G480">
        <f>VLOOKUP(A480,Input!$K:$L,2,FALSE)</f>
        <v>1082.5</v>
      </c>
      <c r="H480">
        <f>VLOOKUP(A480,Input!$M:$N,2,FALSE)</f>
        <v>-4.9000000000000004</v>
      </c>
      <c r="I480" s="2">
        <f>VLOOKUP(A480,Input!$O:$Q,3,FALSE)</f>
        <v>40165</v>
      </c>
      <c r="J480" s="2">
        <f>VLOOKUP(A480,Input!S:U,3,FALSE)</f>
        <v>40256</v>
      </c>
      <c r="K480">
        <f t="shared" si="57"/>
        <v>-1.0173854805044685E-2</v>
      </c>
      <c r="Q480">
        <f t="shared" si="55"/>
        <v>100.64257316778104</v>
      </c>
      <c r="AE480">
        <v>1E-3</v>
      </c>
      <c r="AF480">
        <f t="shared" si="53"/>
        <v>2.225E-3</v>
      </c>
      <c r="AG480">
        <f t="shared" si="56"/>
        <v>0.45975341606968112</v>
      </c>
      <c r="AH480">
        <f t="shared" si="52"/>
        <v>3342.2108915887006</v>
      </c>
      <c r="AI480" s="34">
        <f>VLOOKUP(A480,Input!$AC:$AD,2,FALSE)</f>
        <v>3342.21</v>
      </c>
      <c r="AJ480">
        <f t="shared" si="58"/>
        <v>0</v>
      </c>
    </row>
    <row r="481" spans="1:36" x14ac:dyDescent="0.25">
      <c r="A481" s="1">
        <f t="shared" si="54"/>
        <v>40130</v>
      </c>
      <c r="B481">
        <f>ROUND(VLOOKUP(A481,Input!$A:$B,2,FALSE),2)</f>
        <v>1796.93</v>
      </c>
      <c r="C481">
        <f>VLOOKUP(A481,Input!$E:$F,2,FALSE)</f>
        <v>2.2675000000000001</v>
      </c>
      <c r="D481" s="4">
        <f>_xlfn.IFNA(ROUND(VLOOKUP(A481,Input!$G:$H,2,FALSE),6)/100,D480)</f>
        <v>2.725E-3</v>
      </c>
      <c r="F481">
        <f>VLOOKUP(A481,Input!$I:$J,2,FALSE)</f>
        <v>1091.5</v>
      </c>
      <c r="G481">
        <f>VLOOKUP(A481,Input!$K:$L,2,FALSE)</f>
        <v>1086.5</v>
      </c>
      <c r="H481">
        <f>VLOOKUP(A481,Input!$M:$N,2,FALSE)</f>
        <v>-4.9000000000000004</v>
      </c>
      <c r="I481" s="2">
        <f>VLOOKUP(A481,Input!$O:$Q,3,FALSE)</f>
        <v>40165</v>
      </c>
      <c r="J481" s="2">
        <f>VLOOKUP(A481,Input!S:U,3,FALSE)</f>
        <v>40256</v>
      </c>
      <c r="K481">
        <f t="shared" si="57"/>
        <v>5.731698166438026E-3</v>
      </c>
      <c r="Q481">
        <f t="shared" si="55"/>
        <v>-87.753354730733463</v>
      </c>
      <c r="AE481">
        <v>1E-3</v>
      </c>
      <c r="AF481">
        <f t="shared" si="53"/>
        <v>1.225E-3</v>
      </c>
      <c r="AG481">
        <f t="shared" si="56"/>
        <v>3.8416914432087723E-2</v>
      </c>
      <c r="AH481">
        <f t="shared" si="52"/>
        <v>3342.7500922739041</v>
      </c>
      <c r="AI481" s="34">
        <f>VLOOKUP(A481,Input!$AC:$AD,2,FALSE)</f>
        <v>3342.75</v>
      </c>
      <c r="AJ481">
        <f t="shared" si="58"/>
        <v>0</v>
      </c>
    </row>
    <row r="482" spans="1:36" x14ac:dyDescent="0.25">
      <c r="A482" s="1">
        <f t="shared" si="54"/>
        <v>40133</v>
      </c>
      <c r="B482">
        <f>ROUND(VLOOKUP(A482,Input!$A:$B,2,FALSE),2)</f>
        <v>1823.29</v>
      </c>
      <c r="C482">
        <f>VLOOKUP(A482,Input!$E:$F,2,FALSE)</f>
        <v>2.2359999999999998</v>
      </c>
      <c r="D482" s="4">
        <f>_xlfn.IFNA(ROUND(VLOOKUP(A482,Input!$G:$H,2,FALSE),6)/100,D481)</f>
        <v>2.7125000000000001E-3</v>
      </c>
      <c r="F482">
        <f>VLOOKUP(A482,Input!$I:$J,2,FALSE)</f>
        <v>1106.25</v>
      </c>
      <c r="G482">
        <f>VLOOKUP(A482,Input!$K:$L,2,FALSE)</f>
        <v>1101.5</v>
      </c>
      <c r="H482">
        <f>VLOOKUP(A482,Input!$M:$N,2,FALSE)</f>
        <v>-4.95</v>
      </c>
      <c r="I482" s="2">
        <f>VLOOKUP(A482,Input!$O:$Q,3,FALSE)</f>
        <v>40165</v>
      </c>
      <c r="J482" s="2">
        <f>VLOOKUP(A482,Input!S:U,3,FALSE)</f>
        <v>40256</v>
      </c>
      <c r="K482">
        <f t="shared" si="57"/>
        <v>1.4562908256226709E-2</v>
      </c>
      <c r="Q482">
        <f t="shared" si="55"/>
        <v>-2009.4787992340882</v>
      </c>
      <c r="AE482">
        <v>1E-3</v>
      </c>
      <c r="AF482">
        <f t="shared" si="53"/>
        <v>1.2125E-3</v>
      </c>
      <c r="AG482">
        <f t="shared" si="56"/>
        <v>0.38319181446830891</v>
      </c>
      <c r="AH482">
        <f t="shared" si="52"/>
        <v>3341.0795135047692</v>
      </c>
      <c r="AI482" s="34">
        <f>VLOOKUP(A482,Input!$AC:$AD,2,FALSE)</f>
        <v>3341.08</v>
      </c>
      <c r="AJ482">
        <f t="shared" si="58"/>
        <v>0</v>
      </c>
    </row>
    <row r="483" spans="1:36" x14ac:dyDescent="0.25">
      <c r="A483" s="1">
        <f t="shared" si="54"/>
        <v>40134</v>
      </c>
      <c r="B483">
        <f>ROUND(VLOOKUP(A483,Input!$A:$B,2,FALSE),2)</f>
        <v>1825.18</v>
      </c>
      <c r="C483">
        <f>VLOOKUP(A483,Input!$E:$F,2,FALSE)</f>
        <v>2.2366000000000001</v>
      </c>
      <c r="D483" s="4">
        <f>_xlfn.IFNA(ROUND(VLOOKUP(A483,Input!$G:$H,2,FALSE),6)/100,D482)</f>
        <v>2.7030999999999999E-3</v>
      </c>
      <c r="F483">
        <f>VLOOKUP(A483,Input!$I:$J,2,FALSE)</f>
        <v>1107.5</v>
      </c>
      <c r="G483">
        <f>VLOOKUP(A483,Input!$K:$L,2,FALSE)</f>
        <v>1102.5</v>
      </c>
      <c r="H483">
        <f>VLOOKUP(A483,Input!$M:$N,2,FALSE)</f>
        <v>-4.9000000000000004</v>
      </c>
      <c r="I483" s="2">
        <f>VLOOKUP(A483,Input!$O:$Q,3,FALSE)</f>
        <v>40165</v>
      </c>
      <c r="J483" s="2">
        <f>VLOOKUP(A483,Input!S:U,3,FALSE)</f>
        <v>40256</v>
      </c>
      <c r="K483">
        <f t="shared" si="57"/>
        <v>1.0360508207883144E-3</v>
      </c>
      <c r="Q483">
        <f t="shared" si="55"/>
        <v>-1641.2207676537994</v>
      </c>
      <c r="AE483">
        <v>1E-3</v>
      </c>
      <c r="AF483">
        <f t="shared" si="53"/>
        <v>1.2030999999999999E-3</v>
      </c>
      <c r="AG483">
        <f t="shared" si="56"/>
        <v>6.7300170286613739E-2</v>
      </c>
      <c r="AH483">
        <f t="shared" si="52"/>
        <v>3338.9296988092765</v>
      </c>
      <c r="AI483" s="34">
        <f>VLOOKUP(A483,Input!$AC:$AD,2,FALSE)</f>
        <v>3338.93</v>
      </c>
      <c r="AJ483">
        <f t="shared" si="58"/>
        <v>0</v>
      </c>
    </row>
    <row r="484" spans="1:36" x14ac:dyDescent="0.25">
      <c r="A484" s="1">
        <f t="shared" si="54"/>
        <v>40135</v>
      </c>
      <c r="B484">
        <f>ROUND(VLOOKUP(A484,Input!$A:$B,2,FALSE),2)</f>
        <v>1824.61</v>
      </c>
      <c r="C484">
        <f>VLOOKUP(A484,Input!$E:$F,2,FALSE)</f>
        <v>2.2376999999999998</v>
      </c>
      <c r="D484" s="4">
        <f>_xlfn.IFNA(ROUND(VLOOKUP(A484,Input!$G:$H,2,FALSE),6)/100,D483)</f>
        <v>2.6906E-3</v>
      </c>
      <c r="F484">
        <f>VLOOKUP(A484,Input!$I:$J,2,FALSE)</f>
        <v>1108.5</v>
      </c>
      <c r="G484">
        <f>VLOOKUP(A484,Input!$K:$L,2,FALSE)</f>
        <v>1103.5</v>
      </c>
      <c r="H484">
        <f>VLOOKUP(A484,Input!$M:$N,2,FALSE)</f>
        <v>-4.95</v>
      </c>
      <c r="I484" s="2">
        <f>VLOOKUP(A484,Input!$O:$Q,3,FALSE)</f>
        <v>40165</v>
      </c>
      <c r="J484" s="2">
        <f>VLOOKUP(A484,Input!S:U,3,FALSE)</f>
        <v>40256</v>
      </c>
      <c r="K484">
        <f t="shared" si="57"/>
        <v>-3.1234674029702466E-4</v>
      </c>
      <c r="Q484">
        <f t="shared" si="55"/>
        <v>-1225.9307832303389</v>
      </c>
      <c r="AE484">
        <v>1E-3</v>
      </c>
      <c r="AF484">
        <f t="shared" si="53"/>
        <v>1.1906E-3</v>
      </c>
      <c r="AG484">
        <f t="shared" si="56"/>
        <v>7.7470618276910416E-2</v>
      </c>
      <c r="AH484">
        <f t="shared" si="52"/>
        <v>3339.3650792877943</v>
      </c>
      <c r="AI484" s="34">
        <f>VLOOKUP(A484,Input!$AC:$AD,2,FALSE)</f>
        <v>3339.37</v>
      </c>
      <c r="AJ484">
        <f t="shared" si="58"/>
        <v>0</v>
      </c>
    </row>
    <row r="485" spans="1:36" x14ac:dyDescent="0.25">
      <c r="A485" s="1">
        <f t="shared" si="54"/>
        <v>40136</v>
      </c>
      <c r="B485">
        <f>ROUND(VLOOKUP(A485,Input!$A:$B,2,FALSE),2)</f>
        <v>1800.12</v>
      </c>
      <c r="C485">
        <f>VLOOKUP(A485,Input!$E:$F,2,FALSE)</f>
        <v>2.2679</v>
      </c>
      <c r="D485" s="4">
        <f>_xlfn.IFNA(ROUND(VLOOKUP(A485,Input!$G:$H,2,FALSE),6)/100,D484)</f>
        <v>2.6656000000000002E-3</v>
      </c>
      <c r="F485">
        <f>VLOOKUP(A485,Input!$I:$J,2,FALSE)</f>
        <v>1094.25</v>
      </c>
      <c r="G485">
        <f>VLOOKUP(A485,Input!$K:$L,2,FALSE)</f>
        <v>1089.25</v>
      </c>
      <c r="H485">
        <f>VLOOKUP(A485,Input!$M:$N,2,FALSE)</f>
        <v>-4.95</v>
      </c>
      <c r="I485" s="2">
        <f>VLOOKUP(A485,Input!$O:$Q,3,FALSE)</f>
        <v>40165</v>
      </c>
      <c r="J485" s="2">
        <f>VLOOKUP(A485,Input!S:U,3,FALSE)</f>
        <v>40256</v>
      </c>
      <c r="K485">
        <f t="shared" si="57"/>
        <v>-1.3512936220849802E-2</v>
      </c>
      <c r="Q485">
        <f t="shared" si="55"/>
        <v>1280.7725758339668</v>
      </c>
      <c r="AE485">
        <v>1E-3</v>
      </c>
      <c r="AF485">
        <f t="shared" si="53"/>
        <v>2.1656000000000002E-3</v>
      </c>
      <c r="AG485">
        <f t="shared" si="56"/>
        <v>0.49399534632352038</v>
      </c>
      <c r="AH485">
        <f t="shared" si="52"/>
        <v>3355.3305044543522</v>
      </c>
      <c r="AI485" s="34">
        <f>VLOOKUP(A485,Input!$AC:$AD,2,FALSE)</f>
        <v>3355.33</v>
      </c>
      <c r="AJ485">
        <f t="shared" si="58"/>
        <v>0</v>
      </c>
    </row>
    <row r="486" spans="1:36" x14ac:dyDescent="0.25">
      <c r="A486" s="1">
        <f t="shared" si="54"/>
        <v>40137</v>
      </c>
      <c r="B486">
        <f>ROUND(VLOOKUP(A486,Input!$A:$B,2,FALSE),2)</f>
        <v>1794.65</v>
      </c>
      <c r="C486">
        <f>VLOOKUP(A486,Input!$E:$F,2,FALSE)</f>
        <v>2.2730999999999999</v>
      </c>
      <c r="D486" s="4">
        <f>_xlfn.IFNA(ROUND(VLOOKUP(A486,Input!$G:$H,2,FALSE),6)/100,D485)</f>
        <v>2.6218999999999999E-3</v>
      </c>
      <c r="F486">
        <f>VLOOKUP(A486,Input!$I:$J,2,FALSE)</f>
        <v>1090</v>
      </c>
      <c r="G486">
        <f>VLOOKUP(A486,Input!$K:$L,2,FALSE)</f>
        <v>1085</v>
      </c>
      <c r="H486">
        <f>VLOOKUP(A486,Input!$M:$N,2,FALSE)</f>
        <v>-4.95</v>
      </c>
      <c r="I486" s="2">
        <f>VLOOKUP(A486,Input!$O:$Q,3,FALSE)</f>
        <v>40165</v>
      </c>
      <c r="J486" s="2">
        <f>VLOOKUP(A486,Input!S:U,3,FALSE)</f>
        <v>40256</v>
      </c>
      <c r="K486">
        <f t="shared" si="57"/>
        <v>-3.0433124910989426E-3</v>
      </c>
      <c r="Q486">
        <f t="shared" si="55"/>
        <v>1754.8613843179046</v>
      </c>
      <c r="AE486">
        <v>1E-3</v>
      </c>
      <c r="AF486">
        <f t="shared" si="53"/>
        <v>2.1218999999999999E-3</v>
      </c>
      <c r="AG486">
        <f t="shared" si="56"/>
        <v>0.10330069349917995</v>
      </c>
      <c r="AH486">
        <f t="shared" ref="AH486:AH549" si="59">ROUND(AH485,2)+(Q485*(B486/B485-1))-AG486</f>
        <v>3351.3348332143451</v>
      </c>
      <c r="AI486" s="34">
        <f>VLOOKUP(A486,Input!$AC:$AD,2,FALSE)</f>
        <v>3351.33</v>
      </c>
      <c r="AJ486">
        <f t="shared" si="58"/>
        <v>0</v>
      </c>
    </row>
    <row r="487" spans="1:36" x14ac:dyDescent="0.25">
      <c r="A487" s="1">
        <f t="shared" si="54"/>
        <v>40140</v>
      </c>
      <c r="B487">
        <f>ROUND(VLOOKUP(A487,Input!$A:$B,2,FALSE),2)</f>
        <v>1819.17</v>
      </c>
      <c r="C487">
        <f>VLOOKUP(A487,Input!$E:$F,2,FALSE)</f>
        <v>2.2423999999999999</v>
      </c>
      <c r="D487" s="4">
        <f>_xlfn.IFNA(ROUND(VLOOKUP(A487,Input!$G:$H,2,FALSE),6)/100,D486)</f>
        <v>2.6188000000000001E-3</v>
      </c>
      <c r="F487">
        <f>VLOOKUP(A487,Input!$I:$J,2,FALSE)</f>
        <v>1103.75</v>
      </c>
      <c r="G487">
        <f>VLOOKUP(A487,Input!$K:$L,2,FALSE)</f>
        <v>1099</v>
      </c>
      <c r="H487">
        <f>VLOOKUP(A487,Input!$M:$N,2,FALSE)</f>
        <v>-4.95</v>
      </c>
      <c r="I487" s="2">
        <f>VLOOKUP(A487,Input!$O:$Q,3,FALSE)</f>
        <v>40165</v>
      </c>
      <c r="J487" s="2">
        <f>VLOOKUP(A487,Input!S:U,3,FALSE)</f>
        <v>40256</v>
      </c>
      <c r="K487">
        <f t="shared" si="57"/>
        <v>1.3570336257425694E-2</v>
      </c>
      <c r="Q487">
        <f t="shared" si="55"/>
        <v>-596.97958689766438</v>
      </c>
      <c r="AE487">
        <v>1E-3</v>
      </c>
      <c r="AF487">
        <f t="shared" si="53"/>
        <v>1.1188000000000001E-3</v>
      </c>
      <c r="AG487">
        <f t="shared" si="56"/>
        <v>0.50619380564342387</v>
      </c>
      <c r="AH487">
        <f t="shared" si="59"/>
        <v>3374.8001810549003</v>
      </c>
      <c r="AI487" s="34">
        <f>VLOOKUP(A487,Input!$AC:$AD,2,FALSE)</f>
        <v>3374.8</v>
      </c>
      <c r="AJ487">
        <f t="shared" si="58"/>
        <v>0</v>
      </c>
    </row>
    <row r="488" spans="1:36" x14ac:dyDescent="0.25">
      <c r="A488" s="1">
        <f t="shared" si="54"/>
        <v>40141</v>
      </c>
      <c r="B488">
        <f>ROUND(VLOOKUP(A488,Input!$A:$B,2,FALSE),2)</f>
        <v>1818.32</v>
      </c>
      <c r="C488">
        <f>VLOOKUP(A488,Input!$E:$F,2,FALSE)</f>
        <v>2.2437999999999998</v>
      </c>
      <c r="D488" s="4">
        <f>_xlfn.IFNA(ROUND(VLOOKUP(A488,Input!$G:$H,2,FALSE),6)/100,D487)</f>
        <v>2.6062999999999998E-3</v>
      </c>
      <c r="F488">
        <f>VLOOKUP(A488,Input!$I:$J,2,FALSE)</f>
        <v>1103</v>
      </c>
      <c r="G488">
        <f>VLOOKUP(A488,Input!$K:$L,2,FALSE)</f>
        <v>1098.25</v>
      </c>
      <c r="H488">
        <f>VLOOKUP(A488,Input!$M:$N,2,FALSE)</f>
        <v>-4.95</v>
      </c>
      <c r="I488" s="2">
        <f>VLOOKUP(A488,Input!$O:$Q,3,FALSE)</f>
        <v>40165</v>
      </c>
      <c r="J488" s="2">
        <f>VLOOKUP(A488,Input!S:U,3,FALSE)</f>
        <v>40256</v>
      </c>
      <c r="K488">
        <f t="shared" si="57"/>
        <v>-4.6735524522219826E-4</v>
      </c>
      <c r="Q488">
        <f t="shared" si="55"/>
        <v>-649.37994814195122</v>
      </c>
      <c r="AE488">
        <v>1E-3</v>
      </c>
      <c r="AF488">
        <f t="shared" si="53"/>
        <v>1.1062999999999997E-3</v>
      </c>
      <c r="AG488">
        <f t="shared" si="56"/>
        <v>8.6805796259030142E-3</v>
      </c>
      <c r="AH488">
        <f t="shared" si="59"/>
        <v>3375.0702557753402</v>
      </c>
      <c r="AI488" s="34">
        <f>VLOOKUP(A488,Input!$AC:$AD,2,FALSE)</f>
        <v>3375.07</v>
      </c>
      <c r="AJ488">
        <f t="shared" si="58"/>
        <v>0</v>
      </c>
    </row>
    <row r="489" spans="1:36" x14ac:dyDescent="0.25">
      <c r="A489" s="1">
        <f t="shared" si="54"/>
        <v>40142</v>
      </c>
      <c r="B489">
        <f>ROUND(VLOOKUP(A489,Input!$A:$B,2,FALSE),2)</f>
        <v>1826.74</v>
      </c>
      <c r="C489">
        <f>VLOOKUP(A489,Input!$E:$F,2,FALSE)</f>
        <v>2.2309000000000001</v>
      </c>
      <c r="D489" s="4">
        <f>_xlfn.IFNA(ROUND(VLOOKUP(A489,Input!$G:$H,2,FALSE),6)/100,D488)</f>
        <v>2.5563000000000001E-3</v>
      </c>
      <c r="F489">
        <f>VLOOKUP(A489,Input!$I:$J,2,FALSE)</f>
        <v>1109</v>
      </c>
      <c r="G489">
        <f>VLOOKUP(A489,Input!$K:$L,2,FALSE)</f>
        <v>1104</v>
      </c>
      <c r="H489">
        <f>VLOOKUP(A489,Input!$M:$N,2,FALSE)</f>
        <v>-4.9000000000000004</v>
      </c>
      <c r="I489" s="2">
        <f>VLOOKUP(A489,Input!$O:$Q,3,FALSE)</f>
        <v>40165</v>
      </c>
      <c r="J489" s="2">
        <f>VLOOKUP(A489,Input!S:U,3,FALSE)</f>
        <v>40256</v>
      </c>
      <c r="K489">
        <f t="shared" si="57"/>
        <v>4.6199596036207964E-3</v>
      </c>
      <c r="Q489">
        <f t="shared" si="55"/>
        <v>-1389.6896566204282</v>
      </c>
      <c r="AE489">
        <v>1E-3</v>
      </c>
      <c r="AF489">
        <f t="shared" si="53"/>
        <v>1.0563E-3</v>
      </c>
      <c r="AG489">
        <f t="shared" si="56"/>
        <v>0.14546495103758239</v>
      </c>
      <c r="AH489">
        <f t="shared" si="59"/>
        <v>3371.9174850449176</v>
      </c>
      <c r="AI489" s="34">
        <f>VLOOKUP(A489,Input!$AC:$AD,2,FALSE)</f>
        <v>3371.92</v>
      </c>
      <c r="AJ489">
        <f t="shared" si="58"/>
        <v>0</v>
      </c>
    </row>
    <row r="490" spans="1:36" x14ac:dyDescent="0.25">
      <c r="A490" s="1">
        <f t="shared" si="54"/>
        <v>40144</v>
      </c>
      <c r="B490">
        <f>ROUND(VLOOKUP(A490,Input!$A:$B,2,FALSE),2)</f>
        <v>1795.7</v>
      </c>
      <c r="C490">
        <f>VLOOKUP(A490,Input!$E:$F,2,FALSE)</f>
        <v>2.2673000000000001</v>
      </c>
      <c r="D490" s="4">
        <f>_xlfn.IFNA(ROUND(VLOOKUP(A490,Input!$G:$H,2,FALSE),6)/100,D489)</f>
        <v>2.5563000000000001E-3</v>
      </c>
      <c r="F490">
        <f>VLOOKUP(A490,Input!$I:$J,2,FALSE)</f>
        <v>1089.5</v>
      </c>
      <c r="G490">
        <f>VLOOKUP(A490,Input!$K:$L,2,FALSE)</f>
        <v>1084.5</v>
      </c>
      <c r="H490">
        <f>VLOOKUP(A490,Input!$M:$N,2,FALSE)</f>
        <v>-4.9000000000000004</v>
      </c>
      <c r="I490" s="2">
        <f>VLOOKUP(A490,Input!$O:$Q,3,FALSE)</f>
        <v>40165</v>
      </c>
      <c r="J490" s="2">
        <f>VLOOKUP(A490,Input!S:U,3,FALSE)</f>
        <v>40256</v>
      </c>
      <c r="K490">
        <f t="shared" si="57"/>
        <v>-1.7138039405672274E-2</v>
      </c>
      <c r="Q490">
        <f t="shared" si="55"/>
        <v>1418.1156376438284</v>
      </c>
      <c r="AE490">
        <v>1E-3</v>
      </c>
      <c r="AF490">
        <f t="shared" si="53"/>
        <v>2.0563000000000001E-3</v>
      </c>
      <c r="AG490">
        <f t="shared" si="56"/>
        <v>0.54868317022794066</v>
      </c>
      <c r="AH490">
        <f t="shared" si="59"/>
        <v>3394.9849492796543</v>
      </c>
      <c r="AI490" s="34">
        <f>VLOOKUP(A490,Input!$AC:$AD,2,FALSE)</f>
        <v>3394.98</v>
      </c>
      <c r="AJ490">
        <f t="shared" si="58"/>
        <v>0</v>
      </c>
    </row>
    <row r="491" spans="1:36" x14ac:dyDescent="0.25">
      <c r="A491" s="1">
        <f t="shared" si="54"/>
        <v>40147</v>
      </c>
      <c r="B491">
        <f>ROUND(VLOOKUP(A491,Input!$A:$B,2,FALSE),2)</f>
        <v>1802.68</v>
      </c>
      <c r="C491">
        <f>VLOOKUP(A491,Input!$E:$F,2,FALSE)</f>
        <v>2.2635000000000001</v>
      </c>
      <c r="D491" s="4">
        <f>_xlfn.IFNA(ROUND(VLOOKUP(A491,Input!$G:$H,2,FALSE),6)/100,D490)</f>
        <v>2.5655999999999999E-3</v>
      </c>
      <c r="F491">
        <f>VLOOKUP(A491,Input!$I:$J,2,FALSE)</f>
        <v>1094.75</v>
      </c>
      <c r="G491">
        <f>VLOOKUP(A491,Input!$K:$L,2,FALSE)</f>
        <v>1090</v>
      </c>
      <c r="H491">
        <f>VLOOKUP(A491,Input!$M:$N,2,FALSE)</f>
        <v>-4.8499999999999996</v>
      </c>
      <c r="I491" s="2">
        <f>VLOOKUP(A491,Input!$O:$Q,3,FALSE)</f>
        <v>40165</v>
      </c>
      <c r="J491" s="2">
        <f>VLOOKUP(A491,Input!S:U,3,FALSE)</f>
        <v>40256</v>
      </c>
      <c r="K491">
        <f t="shared" si="57"/>
        <v>3.8795284291886756E-3</v>
      </c>
      <c r="Q491">
        <f t="shared" si="55"/>
        <v>920.83672400015746</v>
      </c>
      <c r="AE491">
        <v>1E-3</v>
      </c>
      <c r="AF491">
        <f t="shared" si="53"/>
        <v>2.0655999999999999E-3</v>
      </c>
      <c r="AG491">
        <f t="shared" si="56"/>
        <v>0.1248588370611034</v>
      </c>
      <c r="AH491">
        <f t="shared" si="59"/>
        <v>3400.3674467544929</v>
      </c>
      <c r="AI491" s="34">
        <f>VLOOKUP(A491,Input!$AC:$AD,2,FALSE)</f>
        <v>3400.37</v>
      </c>
      <c r="AJ491">
        <f t="shared" si="58"/>
        <v>0</v>
      </c>
    </row>
    <row r="492" spans="1:36" x14ac:dyDescent="0.25">
      <c r="A492" s="1">
        <f t="shared" si="54"/>
        <v>40148</v>
      </c>
      <c r="B492">
        <f>ROUND(VLOOKUP(A492,Input!$A:$B,2,FALSE),2)</f>
        <v>1824.54</v>
      </c>
      <c r="C492">
        <f>VLOOKUP(A492,Input!$E:$F,2,FALSE)</f>
        <v>2.2151000000000001</v>
      </c>
      <c r="D492" s="4">
        <f>_xlfn.IFNA(ROUND(VLOOKUP(A492,Input!$G:$H,2,FALSE),6)/100,D491)</f>
        <v>2.5531E-3</v>
      </c>
      <c r="F492">
        <f>VLOOKUP(A492,Input!$I:$J,2,FALSE)</f>
        <v>1108.5</v>
      </c>
      <c r="G492">
        <f>VLOOKUP(A492,Input!$K:$L,2,FALSE)</f>
        <v>1103.5</v>
      </c>
      <c r="H492">
        <f>VLOOKUP(A492,Input!$M:$N,2,FALSE)</f>
        <v>-4.8</v>
      </c>
      <c r="I492" s="2">
        <f>VLOOKUP(A492,Input!$O:$Q,3,FALSE)</f>
        <v>40165</v>
      </c>
      <c r="J492" s="2">
        <f>VLOOKUP(A492,Input!S:U,3,FALSE)</f>
        <v>40256</v>
      </c>
      <c r="K492">
        <f t="shared" si="57"/>
        <v>1.2053453973881792E-2</v>
      </c>
      <c r="Q492">
        <f t="shared" si="55"/>
        <v>-1026.7845424206639</v>
      </c>
      <c r="AE492">
        <v>1E-3</v>
      </c>
      <c r="AF492">
        <f t="shared" si="53"/>
        <v>1.0531E-3</v>
      </c>
      <c r="AG492">
        <f t="shared" si="56"/>
        <v>0.39704109475031513</v>
      </c>
      <c r="AH492">
        <f t="shared" si="59"/>
        <v>3411.1393837763544</v>
      </c>
      <c r="AI492" s="34">
        <f>VLOOKUP(A492,Input!$AC:$AD,2,FALSE)</f>
        <v>3411.14</v>
      </c>
      <c r="AJ492">
        <f t="shared" si="58"/>
        <v>0</v>
      </c>
    </row>
    <row r="493" spans="1:36" x14ac:dyDescent="0.25">
      <c r="A493" s="1">
        <f t="shared" si="54"/>
        <v>40149</v>
      </c>
      <c r="B493">
        <f>ROUND(VLOOKUP(A493,Input!$A:$B,2,FALSE),2)</f>
        <v>1825.4</v>
      </c>
      <c r="C493">
        <f>VLOOKUP(A493,Input!$E:$F,2,FALSE)</f>
        <v>2.1871999999999998</v>
      </c>
      <c r="D493" s="4">
        <f>_xlfn.IFNA(ROUND(VLOOKUP(A493,Input!$G:$H,2,FALSE),6)/100,D492)</f>
        <v>2.5500000000000002E-3</v>
      </c>
      <c r="F493">
        <f>VLOOKUP(A493,Input!$I:$J,2,FALSE)</f>
        <v>1108</v>
      </c>
      <c r="G493">
        <f>VLOOKUP(A493,Input!$K:$L,2,FALSE)</f>
        <v>1103</v>
      </c>
      <c r="H493">
        <f>VLOOKUP(A493,Input!$M:$N,2,FALSE)</f>
        <v>-4.8</v>
      </c>
      <c r="I493" s="2">
        <f>VLOOKUP(A493,Input!$O:$Q,3,FALSE)</f>
        <v>40165</v>
      </c>
      <c r="J493" s="2">
        <f>VLOOKUP(A493,Input!S:U,3,FALSE)</f>
        <v>40256</v>
      </c>
      <c r="K493">
        <f t="shared" si="57"/>
        <v>4.7124063185420085E-4</v>
      </c>
      <c r="Q493">
        <f t="shared" si="55"/>
        <v>-977.84887849917516</v>
      </c>
      <c r="AE493">
        <v>1E-3</v>
      </c>
      <c r="AF493">
        <f t="shared" si="53"/>
        <v>1.0500000000000002E-3</v>
      </c>
      <c r="AG493">
        <f t="shared" si="56"/>
        <v>6.8802981042522058E-3</v>
      </c>
      <c r="AH493">
        <f t="shared" si="59"/>
        <v>3410.6491430795791</v>
      </c>
      <c r="AI493" s="34">
        <f>VLOOKUP(A493,Input!$AC:$AD,2,FALSE)</f>
        <v>3410.65</v>
      </c>
      <c r="AJ493">
        <f t="shared" si="58"/>
        <v>0</v>
      </c>
    </row>
    <row r="494" spans="1:36" x14ac:dyDescent="0.25">
      <c r="A494" s="1">
        <f t="shared" si="54"/>
        <v>40150</v>
      </c>
      <c r="B494">
        <f>ROUND(VLOOKUP(A494,Input!$A:$B,2,FALSE),2)</f>
        <v>1810.13</v>
      </c>
      <c r="C494">
        <f>VLOOKUP(A494,Input!$E:$F,2,FALSE)</f>
        <v>2.2058</v>
      </c>
      <c r="D494" s="4">
        <f>_xlfn.IFNA(ROUND(VLOOKUP(A494,Input!$G:$H,2,FALSE),6)/100,D493)</f>
        <v>2.5531E-3</v>
      </c>
      <c r="F494">
        <f>VLOOKUP(A494,Input!$I:$J,2,FALSE)</f>
        <v>1098</v>
      </c>
      <c r="G494">
        <f>VLOOKUP(A494,Input!$K:$L,2,FALSE)</f>
        <v>1093.25</v>
      </c>
      <c r="H494">
        <f>VLOOKUP(A494,Input!$M:$N,2,FALSE)</f>
        <v>-4.8499999999999996</v>
      </c>
      <c r="I494" s="2">
        <f>VLOOKUP(A494,Input!$O:$Q,3,FALSE)</f>
        <v>40165</v>
      </c>
      <c r="J494" s="2">
        <f>VLOOKUP(A494,Input!S:U,3,FALSE)</f>
        <v>40256</v>
      </c>
      <c r="K494">
        <f t="shared" si="57"/>
        <v>-8.4004751976484802E-3</v>
      </c>
      <c r="Q494">
        <f t="shared" si="55"/>
        <v>143.3066951872658</v>
      </c>
      <c r="AE494">
        <v>1E-3</v>
      </c>
      <c r="AF494">
        <f t="shared" si="53"/>
        <v>2.0531E-3</v>
      </c>
      <c r="AG494">
        <f t="shared" si="56"/>
        <v>0.21974305765858074</v>
      </c>
      <c r="AH494">
        <f t="shared" si="59"/>
        <v>3418.6102461910996</v>
      </c>
      <c r="AI494" s="34">
        <f>VLOOKUP(A494,Input!$AC:$AD,2,FALSE)</f>
        <v>3418.61</v>
      </c>
      <c r="AJ494">
        <f t="shared" si="58"/>
        <v>0</v>
      </c>
    </row>
    <row r="495" spans="1:36" x14ac:dyDescent="0.25">
      <c r="A495" s="1">
        <f t="shared" si="54"/>
        <v>40151</v>
      </c>
      <c r="B495">
        <f>ROUND(VLOOKUP(A495,Input!$A:$B,2,FALSE),2)</f>
        <v>1820.11</v>
      </c>
      <c r="C495">
        <f>VLOOKUP(A495,Input!$E:$F,2,FALSE)</f>
        <v>2.1937000000000002</v>
      </c>
      <c r="D495" s="4">
        <f>_xlfn.IFNA(ROUND(VLOOKUP(A495,Input!$G:$H,2,FALSE),6)/100,D494)</f>
        <v>2.5655999999999999E-3</v>
      </c>
      <c r="F495">
        <f>VLOOKUP(A495,Input!$I:$J,2,FALSE)</f>
        <v>1108</v>
      </c>
      <c r="G495">
        <f>VLOOKUP(A495,Input!$K:$L,2,FALSE)</f>
        <v>1103.25</v>
      </c>
      <c r="H495">
        <f>VLOOKUP(A495,Input!$M:$N,2,FALSE)</f>
        <v>-4.8</v>
      </c>
      <c r="I495" s="2">
        <f>VLOOKUP(A495,Input!$O:$Q,3,FALSE)</f>
        <v>40165</v>
      </c>
      <c r="J495" s="2">
        <f>VLOOKUP(A495,Input!S:U,3,FALSE)</f>
        <v>40256</v>
      </c>
      <c r="K495">
        <f t="shared" si="57"/>
        <v>5.4982729197552921E-3</v>
      </c>
      <c r="Q495">
        <f t="shared" si="55"/>
        <v>-334.59994170720233</v>
      </c>
      <c r="AE495">
        <v>1E-3</v>
      </c>
      <c r="AF495">
        <f t="shared" si="53"/>
        <v>1.0655999999999999E-3</v>
      </c>
      <c r="AG495">
        <f t="shared" si="56"/>
        <v>9.6556635312945754E-2</v>
      </c>
      <c r="AH495">
        <f t="shared" si="59"/>
        <v>3419.3035528142677</v>
      </c>
      <c r="AI495" s="34">
        <f>VLOOKUP(A495,Input!$AC:$AD,2,FALSE)</f>
        <v>3419.3</v>
      </c>
      <c r="AJ495">
        <f t="shared" si="58"/>
        <v>0</v>
      </c>
    </row>
    <row r="496" spans="1:36" x14ac:dyDescent="0.25">
      <c r="A496" s="1">
        <f t="shared" si="54"/>
        <v>40154</v>
      </c>
      <c r="B496">
        <f>ROUND(VLOOKUP(A496,Input!$A:$B,2,FALSE),2)</f>
        <v>1815.7</v>
      </c>
      <c r="C496">
        <f>VLOOKUP(A496,Input!$E:$F,2,FALSE)</f>
        <v>2.1911</v>
      </c>
      <c r="D496" s="4">
        <f>_xlfn.IFNA(ROUND(VLOOKUP(A496,Input!$G:$H,2,FALSE),6)/100,D495)</f>
        <v>2.5655999999999999E-3</v>
      </c>
      <c r="F496">
        <f>VLOOKUP(A496,Input!$I:$J,2,FALSE)</f>
        <v>1103.75</v>
      </c>
      <c r="G496">
        <f>VLOOKUP(A496,Input!$K:$L,2,FALSE)</f>
        <v>1099</v>
      </c>
      <c r="H496">
        <f>VLOOKUP(A496,Input!$M:$N,2,FALSE)</f>
        <v>-4.8</v>
      </c>
      <c r="I496" s="2">
        <f>VLOOKUP(A496,Input!$O:$Q,3,FALSE)</f>
        <v>40165</v>
      </c>
      <c r="J496" s="2">
        <f>VLOOKUP(A496,Input!S:U,3,FALSE)</f>
        <v>40256</v>
      </c>
      <c r="K496">
        <f t="shared" si="57"/>
        <v>-2.4258705282626035E-3</v>
      </c>
      <c r="Q496">
        <f t="shared" si="55"/>
        <v>326.14593087802552</v>
      </c>
      <c r="AE496">
        <v>1E-3</v>
      </c>
      <c r="AF496">
        <f t="shared" si="53"/>
        <v>2.0655999999999999E-3</v>
      </c>
      <c r="AG496">
        <f t="shared" si="56"/>
        <v>0.12901578455506307</v>
      </c>
      <c r="AH496">
        <f t="shared" si="59"/>
        <v>3419.9816966135577</v>
      </c>
      <c r="AI496" s="34">
        <f>VLOOKUP(A496,Input!$AC:$AD,2,FALSE)</f>
        <v>3419.98</v>
      </c>
      <c r="AJ496">
        <f t="shared" si="58"/>
        <v>0</v>
      </c>
    </row>
    <row r="497" spans="1:36" x14ac:dyDescent="0.25">
      <c r="A497" s="1">
        <f t="shared" si="54"/>
        <v>40155</v>
      </c>
      <c r="B497">
        <f>ROUND(VLOOKUP(A497,Input!$A:$B,2,FALSE),2)</f>
        <v>1797.31</v>
      </c>
      <c r="C497">
        <f>VLOOKUP(A497,Input!$E:$F,2,FALSE)</f>
        <v>2.2139000000000002</v>
      </c>
      <c r="D497" s="4">
        <f>_xlfn.IFNA(ROUND(VLOOKUP(A497,Input!$G:$H,2,FALSE),6)/100,D496)</f>
        <v>2.5593999999999999E-3</v>
      </c>
      <c r="F497">
        <f>VLOOKUP(A497,Input!$I:$J,2,FALSE)</f>
        <v>1090</v>
      </c>
      <c r="G497">
        <f>VLOOKUP(A497,Input!$K:$L,2,FALSE)</f>
        <v>1085.25</v>
      </c>
      <c r="H497">
        <f>VLOOKUP(A497,Input!$M:$N,2,FALSE)</f>
        <v>-4.75</v>
      </c>
      <c r="I497" s="2">
        <f>VLOOKUP(A497,Input!$O:$Q,3,FALSE)</f>
        <v>40165</v>
      </c>
      <c r="J497" s="2">
        <f>VLOOKUP(A497,Input!S:U,3,FALSE)</f>
        <v>40256</v>
      </c>
      <c r="K497">
        <f t="shared" si="57"/>
        <v>-1.0179965632703245E-2</v>
      </c>
      <c r="Q497">
        <f t="shared" si="55"/>
        <v>1552.7196888075196</v>
      </c>
      <c r="AE497">
        <v>1E-3</v>
      </c>
      <c r="AF497">
        <f t="shared" si="53"/>
        <v>2.0593999999999999E-3</v>
      </c>
      <c r="AG497">
        <f t="shared" si="56"/>
        <v>0.24784676686816312</v>
      </c>
      <c r="AH497">
        <f t="shared" si="59"/>
        <v>3416.4288411943335</v>
      </c>
      <c r="AI497" s="34">
        <f>VLOOKUP(A497,Input!$AC:$AD,2,FALSE)</f>
        <v>3416.43</v>
      </c>
      <c r="AJ497">
        <f t="shared" si="58"/>
        <v>0</v>
      </c>
    </row>
    <row r="498" spans="1:36" x14ac:dyDescent="0.25">
      <c r="A498" s="1">
        <f t="shared" si="54"/>
        <v>40156</v>
      </c>
      <c r="B498">
        <f>ROUND(VLOOKUP(A498,Input!$A:$B,2,FALSE),2)</f>
        <v>1804.1</v>
      </c>
      <c r="C498">
        <f>VLOOKUP(A498,Input!$E:$F,2,FALSE)</f>
        <v>2.2038000000000002</v>
      </c>
      <c r="D498" s="4">
        <f>_xlfn.IFNA(ROUND(VLOOKUP(A498,Input!$G:$H,2,FALSE),6)/100,D497)</f>
        <v>2.5518999999999997E-3</v>
      </c>
      <c r="F498">
        <f>VLOOKUP(A498,Input!$I:$J,2,FALSE)</f>
        <v>1095.5</v>
      </c>
      <c r="G498">
        <f>VLOOKUP(A498,Input!$K:$L,2,FALSE)</f>
        <v>1091</v>
      </c>
      <c r="H498">
        <f>VLOOKUP(A498,Input!$M:$N,2,FALSE)</f>
        <v>-4.75</v>
      </c>
      <c r="I498" s="2">
        <f>VLOOKUP(A498,Input!$O:$Q,3,FALSE)</f>
        <v>40165</v>
      </c>
      <c r="J498" s="2">
        <f>VLOOKUP(A498,Input!S:U,3,FALSE)</f>
        <v>40256</v>
      </c>
      <c r="K498">
        <f t="shared" si="57"/>
        <v>3.7707498148392164E-3</v>
      </c>
      <c r="Q498">
        <f t="shared" si="55"/>
        <v>505.98560784133764</v>
      </c>
      <c r="AE498">
        <v>1E-3</v>
      </c>
      <c r="AF498">
        <f t="shared" si="53"/>
        <v>2.0518999999999997E-3</v>
      </c>
      <c r="AG498">
        <f t="shared" si="56"/>
        <v>0.21940242945154492</v>
      </c>
      <c r="AH498">
        <f t="shared" si="59"/>
        <v>3422.0765676519491</v>
      </c>
      <c r="AI498" s="34">
        <f>VLOOKUP(A498,Input!$AC:$AD,2,FALSE)</f>
        <v>3422.08</v>
      </c>
      <c r="AJ498">
        <f t="shared" si="58"/>
        <v>0</v>
      </c>
    </row>
    <row r="499" spans="1:36" x14ac:dyDescent="0.25">
      <c r="A499" s="1">
        <f t="shared" si="54"/>
        <v>40157</v>
      </c>
      <c r="B499">
        <f>ROUND(VLOOKUP(A499,Input!$A:$B,2,FALSE),2)</f>
        <v>1814.81</v>
      </c>
      <c r="C499">
        <f>VLOOKUP(A499,Input!$E:$F,2,FALSE)</f>
        <v>2.1917</v>
      </c>
      <c r="D499" s="4">
        <f>_xlfn.IFNA(ROUND(VLOOKUP(A499,Input!$G:$H,2,FALSE),6)/100,D498)</f>
        <v>2.5424999999999996E-3</v>
      </c>
      <c r="F499">
        <f>VLOOKUP(A499,Input!$I:$J,2,FALSE)</f>
        <v>1102</v>
      </c>
      <c r="G499">
        <f>VLOOKUP(A499,Input!$K:$L,2,FALSE)</f>
        <v>1097.25</v>
      </c>
      <c r="H499">
        <f>VLOOKUP(A499,Input!$M:$N,2,FALSE)</f>
        <v>-4.8499999999999996</v>
      </c>
      <c r="I499" s="2">
        <f>VLOOKUP(A499,Input!$O:$Q,3,FALSE)</f>
        <v>40165</v>
      </c>
      <c r="J499" s="2">
        <f>VLOOKUP(A499,Input!S:U,3,FALSE)</f>
        <v>40256</v>
      </c>
      <c r="K499">
        <f t="shared" si="57"/>
        <v>5.9189265649334105E-3</v>
      </c>
      <c r="Q499">
        <f t="shared" si="55"/>
        <v>-417.56704972285888</v>
      </c>
      <c r="AE499">
        <v>1E-3</v>
      </c>
      <c r="AF499">
        <f t="shared" si="53"/>
        <v>1.0424999999999996E-3</v>
      </c>
      <c r="AG499">
        <f t="shared" si="56"/>
        <v>0.18819526341408549</v>
      </c>
      <c r="AH499">
        <f t="shared" si="59"/>
        <v>3424.8955771771275</v>
      </c>
      <c r="AI499" s="34">
        <f>VLOOKUP(A499,Input!$AC:$AD,2,FALSE)</f>
        <v>3424.9</v>
      </c>
      <c r="AJ499">
        <f t="shared" si="58"/>
        <v>0</v>
      </c>
    </row>
    <row r="500" spans="1:36" x14ac:dyDescent="0.25">
      <c r="A500" s="1">
        <f t="shared" si="54"/>
        <v>40158</v>
      </c>
      <c r="B500">
        <f>ROUND(VLOOKUP(A500,Input!$A:$B,2,FALSE),2)</f>
        <v>1821.8</v>
      </c>
      <c r="C500">
        <f>VLOOKUP(A500,Input!$E:$F,2,FALSE)</f>
        <v>2.1818</v>
      </c>
      <c r="D500" s="4">
        <f>_xlfn.IFNA(ROUND(VLOOKUP(A500,Input!$G:$H,2,FALSE),6)/100,D499)</f>
        <v>2.5363E-3</v>
      </c>
      <c r="F500">
        <f>VLOOKUP(A500,Input!$I:$J,2,FALSE)</f>
        <v>1108</v>
      </c>
      <c r="G500">
        <f>VLOOKUP(A500,Input!$K:$L,2,FALSE)</f>
        <v>1103.25</v>
      </c>
      <c r="H500">
        <f>VLOOKUP(A500,Input!$M:$N,2,FALSE)</f>
        <v>-4.8</v>
      </c>
      <c r="I500" s="2">
        <f>VLOOKUP(A500,Input!$O:$Q,3,FALSE)</f>
        <v>40165</v>
      </c>
      <c r="J500" s="2">
        <f>VLOOKUP(A500,Input!S:U,3,FALSE)</f>
        <v>40256</v>
      </c>
      <c r="K500">
        <f t="shared" si="57"/>
        <v>3.8442442870186395E-3</v>
      </c>
      <c r="Q500">
        <f t="shared" si="55"/>
        <v>-1044.4318672213326</v>
      </c>
      <c r="AE500">
        <v>1E-3</v>
      </c>
      <c r="AF500">
        <f t="shared" si="53"/>
        <v>1.0363E-3</v>
      </c>
      <c r="AG500">
        <f t="shared" si="56"/>
        <v>0.1238420950881008</v>
      </c>
      <c r="AH500">
        <f t="shared" si="59"/>
        <v>3423.167838754388</v>
      </c>
      <c r="AI500" s="34">
        <f>VLOOKUP(A500,Input!$AC:$AD,2,FALSE)</f>
        <v>3423.17</v>
      </c>
      <c r="AJ500">
        <f t="shared" si="58"/>
        <v>0</v>
      </c>
    </row>
    <row r="501" spans="1:36" x14ac:dyDescent="0.25">
      <c r="A501" s="1">
        <f t="shared" si="54"/>
        <v>40161</v>
      </c>
      <c r="B501">
        <f>ROUND(VLOOKUP(A501,Input!$A:$B,2,FALSE),2)</f>
        <v>1834.55</v>
      </c>
      <c r="C501">
        <f>VLOOKUP(A501,Input!$E:$F,2,FALSE)</f>
        <v>2.1650999999999998</v>
      </c>
      <c r="D501" s="4">
        <f>_xlfn.IFNA(ROUND(VLOOKUP(A501,Input!$G:$H,2,FALSE),6)/100,D500)</f>
        <v>2.5374999999999998E-3</v>
      </c>
      <c r="F501">
        <f>VLOOKUP(A501,Input!$I:$J,2,FALSE)</f>
        <v>1113.5</v>
      </c>
      <c r="G501">
        <f>VLOOKUP(A501,Input!$K:$L,2,FALSE)</f>
        <v>1108.5</v>
      </c>
      <c r="H501">
        <f>VLOOKUP(A501,Input!$M:$N,2,FALSE)</f>
        <v>-4.8</v>
      </c>
      <c r="I501" s="2">
        <f>VLOOKUP(A501,Input!$O:$Q,3,FALSE)</f>
        <v>40165</v>
      </c>
      <c r="J501" s="2">
        <f>VLOOKUP(A501,Input!S:U,3,FALSE)</f>
        <v>40256</v>
      </c>
      <c r="K501">
        <f t="shared" si="57"/>
        <v>6.9741964961442396E-3</v>
      </c>
      <c r="Q501">
        <f t="shared" si="55"/>
        <v>-1884.0472841813532</v>
      </c>
      <c r="AE501">
        <v>1E-3</v>
      </c>
      <c r="AF501">
        <f t="shared" si="53"/>
        <v>1.0374999999999998E-3</v>
      </c>
      <c r="AG501">
        <f t="shared" si="56"/>
        <v>0.15744163735881533</v>
      </c>
      <c r="AH501">
        <f t="shared" si="59"/>
        <v>3415.703025863425</v>
      </c>
      <c r="AI501" s="34">
        <f>VLOOKUP(A501,Input!$AC:$AD,2,FALSE)</f>
        <v>3415.7</v>
      </c>
      <c r="AJ501">
        <f t="shared" si="58"/>
        <v>0</v>
      </c>
    </row>
    <row r="502" spans="1:36" x14ac:dyDescent="0.25">
      <c r="A502" s="1">
        <f t="shared" si="54"/>
        <v>40162</v>
      </c>
      <c r="B502">
        <f>ROUND(VLOOKUP(A502,Input!$A:$B,2,FALSE),2)</f>
        <v>1824.37</v>
      </c>
      <c r="C502">
        <f>VLOOKUP(A502,Input!$E:$F,2,FALSE)</f>
        <v>2.1772</v>
      </c>
      <c r="D502" s="4">
        <f>_xlfn.IFNA(ROUND(VLOOKUP(A502,Input!$G:$H,2,FALSE),6)/100,D501)</f>
        <v>2.5344E-3</v>
      </c>
      <c r="F502">
        <f>VLOOKUP(A502,Input!$I:$J,2,FALSE)</f>
        <v>1108.75</v>
      </c>
      <c r="G502">
        <f>VLOOKUP(A502,Input!$K:$L,2,FALSE)</f>
        <v>1104</v>
      </c>
      <c r="H502">
        <f>VLOOKUP(A502,Input!$M:$N,2,FALSE)</f>
        <v>-4.75</v>
      </c>
      <c r="I502" s="2">
        <f>VLOOKUP(A502,Input!$O:$Q,3,FALSE)</f>
        <v>40165</v>
      </c>
      <c r="J502" s="2">
        <f>VLOOKUP(A502,Input!S:U,3,FALSE)</f>
        <v>40256</v>
      </c>
      <c r="K502">
        <f t="shared" si="57"/>
        <v>-5.5644978668412488E-3</v>
      </c>
      <c r="Q502">
        <f t="shared" si="55"/>
        <v>-419.17552484179043</v>
      </c>
      <c r="AE502">
        <v>1E-3</v>
      </c>
      <c r="AF502">
        <f t="shared" si="53"/>
        <v>1.0344E-3</v>
      </c>
      <c r="AG502">
        <f t="shared" si="56"/>
        <v>0.28545369973545914</v>
      </c>
      <c r="AH502">
        <f t="shared" si="59"/>
        <v>3425.869208943946</v>
      </c>
      <c r="AI502" s="34">
        <f>VLOOKUP(A502,Input!$AC:$AD,2,FALSE)</f>
        <v>3425.87</v>
      </c>
      <c r="AJ502">
        <f t="shared" si="58"/>
        <v>0</v>
      </c>
    </row>
    <row r="503" spans="1:36" x14ac:dyDescent="0.25">
      <c r="A503" s="1">
        <f t="shared" si="54"/>
        <v>40163</v>
      </c>
      <c r="B503">
        <f>ROUND(VLOOKUP(A503,Input!$A:$B,2,FALSE),2)</f>
        <v>1826.45</v>
      </c>
      <c r="C503">
        <f>VLOOKUP(A503,Input!$E:$F,2,FALSE)</f>
        <v>2.1739000000000002</v>
      </c>
      <c r="D503" s="4">
        <f>_xlfn.IFNA(ROUND(VLOOKUP(A503,Input!$G:$H,2,FALSE),6)/100,D502)</f>
        <v>2.5374999999999998E-3</v>
      </c>
      <c r="F503">
        <f>VLOOKUP(A503,Input!$I:$J,2,FALSE)</f>
        <v>1110.5</v>
      </c>
      <c r="G503">
        <f>VLOOKUP(A503,Input!$K:$L,2,FALSE)</f>
        <v>1105.75</v>
      </c>
      <c r="H503">
        <f>VLOOKUP(A503,Input!$M:$N,2,FALSE)</f>
        <v>-4.6500000000000004</v>
      </c>
      <c r="I503" s="2">
        <f>VLOOKUP(A503,Input!$O:$Q,3,FALSE)</f>
        <v>40165</v>
      </c>
      <c r="J503" s="2">
        <f>VLOOKUP(A503,Input!S:U,3,FALSE)</f>
        <v>40256</v>
      </c>
      <c r="K503">
        <f t="shared" si="57"/>
        <v>1.1394701601584031E-3</v>
      </c>
      <c r="Q503">
        <f t="shared" si="55"/>
        <v>-193.80225430137239</v>
      </c>
      <c r="AE503">
        <v>1E-3</v>
      </c>
      <c r="AF503">
        <f t="shared" si="53"/>
        <v>1.0374999999999998E-3</v>
      </c>
      <c r="AG503">
        <f t="shared" si="56"/>
        <v>4.3965805146626458E-2</v>
      </c>
      <c r="AH503">
        <f t="shared" si="59"/>
        <v>3425.3481239619123</v>
      </c>
      <c r="AI503" s="34">
        <f>VLOOKUP(A503,Input!$AC:$AD,2,FALSE)</f>
        <v>3425.35</v>
      </c>
      <c r="AJ503">
        <f t="shared" si="58"/>
        <v>0</v>
      </c>
    </row>
    <row r="504" spans="1:36" x14ac:dyDescent="0.25">
      <c r="A504" s="1">
        <f t="shared" si="54"/>
        <v>40164</v>
      </c>
      <c r="B504">
        <f>ROUND(VLOOKUP(A504,Input!$A:$B,2,FALSE),2)</f>
        <v>1804.96</v>
      </c>
      <c r="C504">
        <f>VLOOKUP(A504,Input!$E:$F,2,FALSE)</f>
        <v>2.2004000000000001</v>
      </c>
      <c r="D504" s="4">
        <f>_xlfn.IFNA(ROUND(VLOOKUP(A504,Input!$G:$H,2,FALSE),6)/100,D503)</f>
        <v>2.5338000000000001E-3</v>
      </c>
      <c r="F504">
        <f>VLOOKUP(A504,Input!$I:$J,2,FALSE)</f>
        <v>1099</v>
      </c>
      <c r="G504">
        <f>VLOOKUP(A504,Input!$K:$L,2,FALSE)</f>
        <v>1094.25</v>
      </c>
      <c r="H504">
        <f>VLOOKUP(A504,Input!$M:$N,2,FALSE)</f>
        <v>-4.9000000000000004</v>
      </c>
      <c r="I504" s="2">
        <f>VLOOKUP(A504,Input!$O:$Q,3,FALSE)</f>
        <v>40165</v>
      </c>
      <c r="J504" s="2">
        <f>VLOOKUP(A504,Input!S:U,3,FALSE)</f>
        <v>40256</v>
      </c>
      <c r="K504">
        <f t="shared" si="57"/>
        <v>-1.1835761243560597E-2</v>
      </c>
      <c r="Q504">
        <f t="shared" si="55"/>
        <v>1646.8879813267822</v>
      </c>
      <c r="AE504">
        <v>1E-3</v>
      </c>
      <c r="AF504">
        <f t="shared" si="53"/>
        <v>2.0338000000000001E-3</v>
      </c>
      <c r="AG504">
        <f t="shared" si="56"/>
        <v>0.36712346455777695</v>
      </c>
      <c r="AH504">
        <f t="shared" si="59"/>
        <v>3427.2631527241892</v>
      </c>
      <c r="AI504" s="34">
        <f>VLOOKUP(A504,Input!$AC:$AD,2,FALSE)</f>
        <v>3427.26</v>
      </c>
      <c r="AJ504">
        <f t="shared" si="58"/>
        <v>0</v>
      </c>
    </row>
    <row r="505" spans="1:36" x14ac:dyDescent="0.25">
      <c r="A505" s="1">
        <f t="shared" si="54"/>
        <v>40165</v>
      </c>
      <c r="B505">
        <f>ROUND(VLOOKUP(A505,Input!$A:$B,2,FALSE),2)</f>
        <v>1815.5</v>
      </c>
      <c r="C505">
        <f>VLOOKUP(A505,Input!$E:$F,2,FALSE)</f>
        <v>2.1877</v>
      </c>
      <c r="D505" s="4">
        <f>_xlfn.IFNA(ROUND(VLOOKUP(A505,Input!$G:$H,2,FALSE),6)/100,D504)</f>
        <v>2.5124999999999995E-3</v>
      </c>
      <c r="F505">
        <f>VLOOKUP(A505,Input!$I:$J,2,FALSE)</f>
        <v>1102.3800000000001</v>
      </c>
      <c r="G505">
        <f>VLOOKUP(A505,Input!$K:$L,2,FALSE)</f>
        <v>1097.75</v>
      </c>
      <c r="H505">
        <f>VLOOKUP(A505,Input!$M:$N,2,FALSE)</f>
        <v>-4.8</v>
      </c>
      <c r="I505" s="2">
        <f>VLOOKUP(A505,Input!$O:$Q,3,FALSE)</f>
        <v>40165</v>
      </c>
      <c r="J505" s="2">
        <f>VLOOKUP(A505,Input!S:U,3,FALSE)</f>
        <v>40256</v>
      </c>
      <c r="K505">
        <f t="shared" si="57"/>
        <v>5.8224809977802314E-3</v>
      </c>
      <c r="Q505">
        <f t="shared" si="55"/>
        <v>531.32577174330504</v>
      </c>
      <c r="AE505">
        <v>1E-3</v>
      </c>
      <c r="AF505">
        <f t="shared" si="53"/>
        <v>2.0124999999999995E-3</v>
      </c>
      <c r="AG505">
        <f t="shared" si="56"/>
        <v>0.23433983288239346</v>
      </c>
      <c r="AH505">
        <f t="shared" si="59"/>
        <v>3436.6426042119629</v>
      </c>
      <c r="AI505" s="34">
        <f>VLOOKUP(A505,Input!$AC:$AD,2,FALSE)</f>
        <v>3436.64</v>
      </c>
      <c r="AJ505">
        <f t="shared" si="58"/>
        <v>0</v>
      </c>
    </row>
    <row r="506" spans="1:36" x14ac:dyDescent="0.25">
      <c r="A506" s="1">
        <f t="shared" si="54"/>
        <v>40168</v>
      </c>
      <c r="B506">
        <f>ROUND(VLOOKUP(A506,Input!$A:$B,2,FALSE),2)</f>
        <v>1834.59</v>
      </c>
      <c r="C506">
        <f>VLOOKUP(A506,Input!$E:$F,2,FALSE)</f>
        <v>2.1469</v>
      </c>
      <c r="D506" s="4">
        <f>_xlfn.IFNA(ROUND(VLOOKUP(A506,Input!$G:$H,2,FALSE),6)/100,D505)</f>
        <v>2.4875000000000001E-3</v>
      </c>
      <c r="F506">
        <f>VLOOKUP(A506,Input!$I:$J,2,FALSE)</f>
        <v>1108.25</v>
      </c>
      <c r="G506">
        <f>VLOOKUP(A506,Input!$K:$L,2,FALSE)</f>
        <v>1103.5</v>
      </c>
      <c r="H506">
        <f>VLOOKUP(A506,Input!$M:$N,2,FALSE)</f>
        <v>-4.8</v>
      </c>
      <c r="I506" s="2">
        <f>VLOOKUP(A506,Input!$O:$Q,3,FALSE)</f>
        <v>40256</v>
      </c>
      <c r="J506" s="2">
        <f>VLOOKUP(A506,Input!S:U,3,FALSE)</f>
        <v>40347</v>
      </c>
      <c r="K506">
        <f t="shared" si="57"/>
        <v>1.0460111426847551E-2</v>
      </c>
      <c r="Q506">
        <f t="shared" si="55"/>
        <v>-1263.8540608762173</v>
      </c>
      <c r="AE506">
        <v>1E-3</v>
      </c>
      <c r="AF506">
        <f t="shared" si="53"/>
        <v>9.875000000000001E-4</v>
      </c>
      <c r="AG506">
        <f t="shared" si="56"/>
        <v>0.36906412160980528</v>
      </c>
      <c r="AH506">
        <f t="shared" si="59"/>
        <v>3441.8578314898355</v>
      </c>
      <c r="AI506" s="34">
        <f>VLOOKUP(A506,Input!$AC:$AD,2,FALSE)</f>
        <v>3441.86</v>
      </c>
      <c r="AJ506">
        <f t="shared" si="58"/>
        <v>0</v>
      </c>
    </row>
    <row r="507" spans="1:36" x14ac:dyDescent="0.25">
      <c r="A507" s="1">
        <f t="shared" si="54"/>
        <v>40169</v>
      </c>
      <c r="B507">
        <f>ROUND(VLOOKUP(A507,Input!$A:$B,2,FALSE),2)</f>
        <v>1841.18</v>
      </c>
      <c r="C507">
        <f>VLOOKUP(A507,Input!$E:$F,2,FALSE)</f>
        <v>2.1394000000000002</v>
      </c>
      <c r="D507" s="4">
        <f>_xlfn.IFNA(ROUND(VLOOKUP(A507,Input!$G:$H,2,FALSE),6)/100,D506)</f>
        <v>2.4875000000000001E-3</v>
      </c>
      <c r="F507">
        <f>VLOOKUP(A507,Input!$I:$J,2,FALSE)</f>
        <v>1113.5</v>
      </c>
      <c r="G507">
        <f>VLOOKUP(A507,Input!$K:$L,2,FALSE)</f>
        <v>1109</v>
      </c>
      <c r="H507">
        <f>VLOOKUP(A507,Input!$M:$N,2,FALSE)</f>
        <v>-4.7</v>
      </c>
      <c r="I507" s="2">
        <f>VLOOKUP(A507,Input!$O:$Q,3,FALSE)</f>
        <v>40256</v>
      </c>
      <c r="J507" s="2">
        <f>VLOOKUP(A507,Input!S:U,3,FALSE)</f>
        <v>40347</v>
      </c>
      <c r="K507">
        <f t="shared" si="57"/>
        <v>3.5856471218604744E-3</v>
      </c>
      <c r="Q507">
        <f t="shared" si="55"/>
        <v>-1567.1509592162192</v>
      </c>
      <c r="AE507">
        <v>1E-3</v>
      </c>
      <c r="AF507">
        <f t="shared" si="53"/>
        <v>9.875000000000001E-4</v>
      </c>
      <c r="AG507">
        <f t="shared" si="56"/>
        <v>5.6284583965723937E-2</v>
      </c>
      <c r="AH507">
        <f t="shared" si="59"/>
        <v>3437.2638464201418</v>
      </c>
      <c r="AI507" s="34">
        <f>VLOOKUP(A507,Input!$AC:$AD,2,FALSE)</f>
        <v>3437.26</v>
      </c>
      <c r="AJ507">
        <f t="shared" si="58"/>
        <v>0</v>
      </c>
    </row>
    <row r="508" spans="1:36" x14ac:dyDescent="0.25">
      <c r="A508" s="1">
        <f t="shared" si="54"/>
        <v>40170</v>
      </c>
      <c r="B508">
        <f>ROUND(VLOOKUP(A508,Input!$A:$B,2,FALSE),2)</f>
        <v>1845.8</v>
      </c>
      <c r="C508">
        <f>VLOOKUP(A508,Input!$E:$F,2,FALSE)</f>
        <v>2.1177999999999999</v>
      </c>
      <c r="D508" s="4">
        <f>_xlfn.IFNA(ROUND(VLOOKUP(A508,Input!$G:$H,2,FALSE),6)/100,D507)</f>
        <v>2.5063000000000004E-3</v>
      </c>
      <c r="F508">
        <f>VLOOKUP(A508,Input!$I:$J,2,FALSE)</f>
        <v>1115.5</v>
      </c>
      <c r="G508">
        <f>VLOOKUP(A508,Input!$K:$L,2,FALSE)</f>
        <v>1111</v>
      </c>
      <c r="H508">
        <f>VLOOKUP(A508,Input!$M:$N,2,FALSE)</f>
        <v>-4.75</v>
      </c>
      <c r="I508" s="2">
        <f>VLOOKUP(A508,Input!$O:$Q,3,FALSE)</f>
        <v>40256</v>
      </c>
      <c r="J508" s="2">
        <f>VLOOKUP(A508,Input!S:U,3,FALSE)</f>
        <v>40347</v>
      </c>
      <c r="K508">
        <f t="shared" si="57"/>
        <v>2.5061174283776506E-3</v>
      </c>
      <c r="Q508">
        <f t="shared" si="55"/>
        <v>-1633.529220839564</v>
      </c>
      <c r="AE508">
        <v>1E-3</v>
      </c>
      <c r="AF508">
        <f t="shared" si="53"/>
        <v>1.0063000000000003E-3</v>
      </c>
      <c r="AG508">
        <f t="shared" si="56"/>
        <v>8.1903922218110776E-3</v>
      </c>
      <c r="AH508">
        <f t="shared" si="59"/>
        <v>3433.3194198188503</v>
      </c>
      <c r="AI508" s="34">
        <f>VLOOKUP(A508,Input!$AC:$AD,2,FALSE)</f>
        <v>3433.32</v>
      </c>
      <c r="AJ508">
        <f t="shared" si="58"/>
        <v>0</v>
      </c>
    </row>
    <row r="509" spans="1:36" x14ac:dyDescent="0.25">
      <c r="A509" s="1">
        <f t="shared" si="54"/>
        <v>40171</v>
      </c>
      <c r="B509">
        <f>ROUND(VLOOKUP(A509,Input!$A:$B,2,FALSE),2)</f>
        <v>1855.5</v>
      </c>
      <c r="C509">
        <f>VLOOKUP(A509,Input!$E:$F,2,FALSE)</f>
        <v>2.1074999999999999</v>
      </c>
      <c r="D509" s="4">
        <f>_xlfn.IFNA(ROUND(VLOOKUP(A509,Input!$G:$H,2,FALSE),6)/100,D508)</f>
        <v>2.5063000000000004E-3</v>
      </c>
      <c r="F509">
        <f>VLOOKUP(A509,Input!$I:$J,2,FALSE)</f>
        <v>1122</v>
      </c>
      <c r="G509">
        <f>VLOOKUP(A509,Input!$K:$L,2,FALSE)</f>
        <v>1117.25</v>
      </c>
      <c r="H509">
        <f>VLOOKUP(A509,Input!$M:$N,2,FALSE)</f>
        <v>-4.75</v>
      </c>
      <c r="I509" s="2">
        <f>VLOOKUP(A509,Input!$O:$Q,3,FALSE)</f>
        <v>40256</v>
      </c>
      <c r="J509" s="2">
        <f>VLOOKUP(A509,Input!S:U,3,FALSE)</f>
        <v>40347</v>
      </c>
      <c r="K509">
        <f t="shared" si="57"/>
        <v>5.2414136691759155E-3</v>
      </c>
      <c r="Q509">
        <f t="shared" si="55"/>
        <v>-1583.2894174379783</v>
      </c>
      <c r="AE509">
        <v>1E-3</v>
      </c>
      <c r="AF509">
        <f t="shared" si="53"/>
        <v>1.0063000000000003E-3</v>
      </c>
      <c r="AG509">
        <f t="shared" si="56"/>
        <v>7.1986887779246249E-3</v>
      </c>
      <c r="AH509">
        <f t="shared" si="59"/>
        <v>3424.7283211713675</v>
      </c>
      <c r="AI509" s="34">
        <f>VLOOKUP(A509,Input!$AC:$AD,2,FALSE)</f>
        <v>3424.73</v>
      </c>
      <c r="AJ509">
        <f t="shared" si="58"/>
        <v>0</v>
      </c>
    </row>
    <row r="510" spans="1:36" x14ac:dyDescent="0.25">
      <c r="A510" s="1">
        <f t="shared" si="54"/>
        <v>40175</v>
      </c>
      <c r="B510">
        <f>ROUND(VLOOKUP(A510,Input!$A:$B,2,FALSE),2)</f>
        <v>1857.89</v>
      </c>
      <c r="C510">
        <f>VLOOKUP(A510,Input!$E:$F,2,FALSE)</f>
        <v>2.1059000000000001</v>
      </c>
      <c r="D510" s="4">
        <f>_xlfn.IFNA(ROUND(VLOOKUP(A510,Input!$G:$H,2,FALSE),6)/100,D509)</f>
        <v>2.5063000000000004E-3</v>
      </c>
      <c r="F510">
        <f>VLOOKUP(A510,Input!$I:$J,2,FALSE)</f>
        <v>1123</v>
      </c>
      <c r="G510">
        <f>VLOOKUP(A510,Input!$K:$L,2,FALSE)</f>
        <v>1118.5</v>
      </c>
      <c r="H510">
        <f>VLOOKUP(A510,Input!$M:$N,2,FALSE)</f>
        <v>-4.75</v>
      </c>
      <c r="I510" s="2">
        <f>VLOOKUP(A510,Input!$O:$Q,3,FALSE)</f>
        <v>40256</v>
      </c>
      <c r="J510" s="2">
        <f>VLOOKUP(A510,Input!S:U,3,FALSE)</f>
        <v>40347</v>
      </c>
      <c r="K510">
        <f t="shared" si="57"/>
        <v>1.28723367597446E-3</v>
      </c>
      <c r="Q510">
        <f t="shared" si="55"/>
        <v>-1009.3036592596085</v>
      </c>
      <c r="AE510">
        <v>1E-3</v>
      </c>
      <c r="AF510">
        <f t="shared" si="53"/>
        <v>1.0063000000000003E-3</v>
      </c>
      <c r="AG510">
        <f t="shared" si="56"/>
        <v>9.7502091888636414E-2</v>
      </c>
      <c r="AH510">
        <f t="shared" si="59"/>
        <v>3422.5931221561973</v>
      </c>
      <c r="AI510" s="34">
        <f>VLOOKUP(A510,Input!$AC:$AD,2,FALSE)</f>
        <v>3422.59</v>
      </c>
      <c r="AJ510">
        <f t="shared" si="58"/>
        <v>0</v>
      </c>
    </row>
    <row r="511" spans="1:36" x14ac:dyDescent="0.25">
      <c r="A511" s="1">
        <f t="shared" si="54"/>
        <v>40176</v>
      </c>
      <c r="B511">
        <f>ROUND(VLOOKUP(A511,Input!$A:$B,2,FALSE),2)</f>
        <v>1855.61</v>
      </c>
      <c r="C511">
        <f>VLOOKUP(A511,Input!$E:$F,2,FALSE)</f>
        <v>2.0972</v>
      </c>
      <c r="D511" s="4">
        <f>_xlfn.IFNA(ROUND(VLOOKUP(A511,Input!$G:$H,2,FALSE),6)/100,D510)</f>
        <v>2.5063000000000004E-3</v>
      </c>
      <c r="F511">
        <f>VLOOKUP(A511,Input!$I:$J,2,FALSE)</f>
        <v>1121.75</v>
      </c>
      <c r="G511">
        <f>VLOOKUP(A511,Input!$K:$L,2,FALSE)</f>
        <v>1117</v>
      </c>
      <c r="H511">
        <f>VLOOKUP(A511,Input!$M:$N,2,FALSE)</f>
        <v>-4.8</v>
      </c>
      <c r="I511" s="2">
        <f>VLOOKUP(A511,Input!$O:$Q,3,FALSE)</f>
        <v>40256</v>
      </c>
      <c r="J511" s="2">
        <f>VLOOKUP(A511,Input!S:U,3,FALSE)</f>
        <v>40347</v>
      </c>
      <c r="K511">
        <f t="shared" si="57"/>
        <v>-1.2279522210825035E-3</v>
      </c>
      <c r="Q511">
        <f t="shared" si="55"/>
        <v>-408.61781095816326</v>
      </c>
      <c r="AE511">
        <v>1E-3</v>
      </c>
      <c r="AF511">
        <f t="shared" si="53"/>
        <v>1.0063000000000003E-3</v>
      </c>
      <c r="AG511">
        <f t="shared" si="56"/>
        <v>0.11706816236376276</v>
      </c>
      <c r="AH511">
        <f t="shared" si="59"/>
        <v>3423.7115478714768</v>
      </c>
      <c r="AI511" s="34">
        <f>VLOOKUP(A511,Input!$AC:$AD,2,FALSE)</f>
        <v>3423.71</v>
      </c>
      <c r="AJ511">
        <f t="shared" si="58"/>
        <v>0</v>
      </c>
    </row>
    <row r="512" spans="1:36" x14ac:dyDescent="0.25">
      <c r="A512" s="1">
        <f t="shared" si="54"/>
        <v>40177</v>
      </c>
      <c r="B512">
        <f>ROUND(VLOOKUP(A512,Input!$A:$B,2,FALSE),2)</f>
        <v>1856.14</v>
      </c>
      <c r="C512">
        <f>VLOOKUP(A512,Input!$E:$F,2,FALSE)</f>
        <v>2.0949</v>
      </c>
      <c r="D512" s="4">
        <f>_xlfn.IFNA(ROUND(VLOOKUP(A512,Input!$G:$H,2,FALSE),6)/100,D511)</f>
        <v>2.5063000000000004E-3</v>
      </c>
      <c r="F512">
        <f>VLOOKUP(A512,Input!$I:$J,2,FALSE)</f>
        <v>1122</v>
      </c>
      <c r="G512">
        <f>VLOOKUP(A512,Input!$K:$L,2,FALSE)</f>
        <v>1117.5</v>
      </c>
      <c r="H512">
        <f>VLOOKUP(A512,Input!$M:$N,2,FALSE)</f>
        <v>-4.8</v>
      </c>
      <c r="I512" s="2">
        <f>VLOOKUP(A512,Input!$O:$Q,3,FALSE)</f>
        <v>40256</v>
      </c>
      <c r="J512" s="2">
        <f>VLOOKUP(A512,Input!S:U,3,FALSE)</f>
        <v>40347</v>
      </c>
      <c r="K512">
        <f t="shared" si="57"/>
        <v>2.8557958030699159E-4</v>
      </c>
      <c r="Q512">
        <f t="shared" si="55"/>
        <v>-180.57827937884829</v>
      </c>
      <c r="AE512">
        <v>1E-3</v>
      </c>
      <c r="AF512">
        <f t="shared" si="53"/>
        <v>1.0063000000000003E-3</v>
      </c>
      <c r="AG512">
        <f t="shared" si="56"/>
        <v>4.4489047942707589E-2</v>
      </c>
      <c r="AH512">
        <f t="shared" si="59"/>
        <v>3423.5488013849567</v>
      </c>
      <c r="AI512" s="34">
        <f>VLOOKUP(A512,Input!$AC:$AD,2,FALSE)</f>
        <v>3423.55</v>
      </c>
      <c r="AJ512">
        <f t="shared" si="58"/>
        <v>0</v>
      </c>
    </row>
    <row r="513" spans="1:36" x14ac:dyDescent="0.25">
      <c r="A513" s="1">
        <f t="shared" si="54"/>
        <v>40178</v>
      </c>
      <c r="B513">
        <f>ROUND(VLOOKUP(A513,Input!$A:$B,2,FALSE),2)</f>
        <v>1837.5</v>
      </c>
      <c r="C513">
        <f>VLOOKUP(A513,Input!$E:$F,2,FALSE)</f>
        <v>2.1156999999999999</v>
      </c>
      <c r="D513" s="4">
        <f>_xlfn.IFNA(ROUND(VLOOKUP(A513,Input!$G:$H,2,FALSE),6)/100,D512)</f>
        <v>2.5063000000000004E-3</v>
      </c>
      <c r="F513">
        <f>VLOOKUP(A513,Input!$I:$J,2,FALSE)</f>
        <v>1110.75</v>
      </c>
      <c r="G513">
        <f>VLOOKUP(A513,Input!$K:$L,2,FALSE)</f>
        <v>1106</v>
      </c>
      <c r="H513">
        <f>VLOOKUP(A513,Input!$M:$N,2,FALSE)</f>
        <v>-4.8</v>
      </c>
      <c r="I513" s="2">
        <f>VLOOKUP(A513,Input!$O:$Q,3,FALSE)</f>
        <v>40256</v>
      </c>
      <c r="J513" s="2">
        <f>VLOOKUP(A513,Input!S:U,3,FALSE)</f>
        <v>40347</v>
      </c>
      <c r="K513">
        <f t="shared" si="57"/>
        <v>-1.0093110448859549E-2</v>
      </c>
      <c r="Q513">
        <f t="shared" si="55"/>
        <v>1392.8493922898144</v>
      </c>
      <c r="AE513">
        <v>1E-3</v>
      </c>
      <c r="AF513">
        <f t="shared" si="53"/>
        <v>2.0063000000000004E-3</v>
      </c>
      <c r="AG513">
        <f t="shared" si="56"/>
        <v>0.31381808197194622</v>
      </c>
      <c r="AH513">
        <f t="shared" si="59"/>
        <v>3425.0496114694747</v>
      </c>
      <c r="AI513" s="34">
        <f>VLOOKUP(A513,Input!$AC:$AD,2,FALSE)</f>
        <v>3425.05</v>
      </c>
      <c r="AJ513">
        <f t="shared" si="58"/>
        <v>0</v>
      </c>
    </row>
    <row r="514" spans="1:36" x14ac:dyDescent="0.25">
      <c r="A514" s="1">
        <f t="shared" si="54"/>
        <v>40182</v>
      </c>
      <c r="B514">
        <f>ROUND(VLOOKUP(A514,Input!$A:$B,2,FALSE),2)</f>
        <v>1867.06</v>
      </c>
      <c r="C514">
        <f>VLOOKUP(A514,Input!$E:$F,2,FALSE)</f>
        <v>2.0703</v>
      </c>
      <c r="D514" s="4">
        <f>_xlfn.IFNA(ROUND(VLOOKUP(A514,Input!$G:$H,2,FALSE),6)/100,D513)</f>
        <v>2.5438000000000001E-3</v>
      </c>
      <c r="F514">
        <f>VLOOKUP(A514,Input!$I:$J,2,FALSE)</f>
        <v>1128.75</v>
      </c>
      <c r="G514">
        <f>VLOOKUP(A514,Input!$K:$L,2,FALSE)</f>
        <v>1124</v>
      </c>
      <c r="H514">
        <f>VLOOKUP(A514,Input!$M:$N,2,FALSE)</f>
        <v>-4.8</v>
      </c>
      <c r="I514" s="2">
        <f>VLOOKUP(A514,Input!$O:$Q,3,FALSE)</f>
        <v>40256</v>
      </c>
      <c r="J514" s="2">
        <f>VLOOKUP(A514,Input!S:U,3,FALSE)</f>
        <v>40347</v>
      </c>
      <c r="K514">
        <f t="shared" si="57"/>
        <v>1.5959049056716485E-2</v>
      </c>
      <c r="Q514">
        <f t="shared" si="55"/>
        <v>-1126.8437820378799</v>
      </c>
      <c r="AE514">
        <v>1E-3</v>
      </c>
      <c r="AF514">
        <f t="shared" si="53"/>
        <v>1.0438000000000001E-3</v>
      </c>
      <c r="AG514">
        <f t="shared" si="56"/>
        <v>0.53946971752066886</v>
      </c>
      <c r="AH514">
        <f t="shared" si="59"/>
        <v>3446.917402683071</v>
      </c>
      <c r="AI514" s="34">
        <f>VLOOKUP(A514,Input!$AC:$AD,2,FALSE)</f>
        <v>3446.92</v>
      </c>
      <c r="AJ514">
        <f t="shared" si="58"/>
        <v>0</v>
      </c>
    </row>
    <row r="515" spans="1:36" x14ac:dyDescent="0.25">
      <c r="A515" s="1">
        <f t="shared" si="54"/>
        <v>40183</v>
      </c>
      <c r="B515">
        <f>ROUND(VLOOKUP(A515,Input!$A:$B,2,FALSE),2)</f>
        <v>1872.9</v>
      </c>
      <c r="C515">
        <f>VLOOKUP(A515,Input!$E:$F,2,FALSE)</f>
        <v>2.0638999999999998</v>
      </c>
      <c r="D515" s="4">
        <f>_xlfn.IFNA(ROUND(VLOOKUP(A515,Input!$G:$H,2,FALSE),6)/100,D514)</f>
        <v>2.5249999999999999E-3</v>
      </c>
      <c r="F515">
        <f>VLOOKUP(A515,Input!$I:$J,2,FALSE)</f>
        <v>1132.25</v>
      </c>
      <c r="G515">
        <f>VLOOKUP(A515,Input!$K:$L,2,FALSE)</f>
        <v>1127.5</v>
      </c>
      <c r="H515">
        <f>VLOOKUP(A515,Input!$M:$N,2,FALSE)</f>
        <v>-4.9000000000000004</v>
      </c>
      <c r="I515" s="2">
        <f>VLOOKUP(A515,Input!$O:$Q,3,FALSE)</f>
        <v>40256</v>
      </c>
      <c r="J515" s="2">
        <f>VLOOKUP(A515,Input!S:U,3,FALSE)</f>
        <v>40347</v>
      </c>
      <c r="K515">
        <f t="shared" si="57"/>
        <v>3.1230305921000141E-3</v>
      </c>
      <c r="Q515">
        <f t="shared" si="55"/>
        <v>-1394.9201887814909</v>
      </c>
      <c r="AE515">
        <v>1E-3</v>
      </c>
      <c r="AF515">
        <f t="shared" si="53"/>
        <v>1.0249999999999999E-3</v>
      </c>
      <c r="AG515">
        <f t="shared" si="56"/>
        <v>4.9643126692550027E-2</v>
      </c>
      <c r="AH515">
        <f t="shared" si="59"/>
        <v>3443.345688310379</v>
      </c>
      <c r="AI515" s="34">
        <f>VLOOKUP(A515,Input!$AC:$AD,2,FALSE)</f>
        <v>3443.34</v>
      </c>
      <c r="AJ515">
        <f t="shared" si="58"/>
        <v>-9.9999999997635314E-3</v>
      </c>
    </row>
    <row r="516" spans="1:36" x14ac:dyDescent="0.25">
      <c r="A516" s="1">
        <f t="shared" si="54"/>
        <v>40184</v>
      </c>
      <c r="B516">
        <f>ROUND(VLOOKUP(A516,Input!$A:$B,2,FALSE),2)</f>
        <v>1874.73</v>
      </c>
      <c r="C516">
        <f>VLOOKUP(A516,Input!$E:$F,2,FALSE)</f>
        <v>2.0594999999999999</v>
      </c>
      <c r="D516" s="4">
        <f>_xlfn.IFNA(ROUND(VLOOKUP(A516,Input!$G:$H,2,FALSE),6)/100,D515)</f>
        <v>2.5000000000000001E-3</v>
      </c>
      <c r="F516">
        <f>VLOOKUP(A516,Input!$I:$J,2,FALSE)</f>
        <v>1133</v>
      </c>
      <c r="G516">
        <f>VLOOKUP(A516,Input!$K:$L,2,FALSE)</f>
        <v>1128</v>
      </c>
      <c r="H516">
        <f>VLOOKUP(A516,Input!$M:$N,2,FALSE)</f>
        <v>-4.9000000000000004</v>
      </c>
      <c r="I516" s="2">
        <f>VLOOKUP(A516,Input!$O:$Q,3,FALSE)</f>
        <v>40256</v>
      </c>
      <c r="J516" s="2">
        <f>VLOOKUP(A516,Input!S:U,3,FALSE)</f>
        <v>40347</v>
      </c>
      <c r="K516">
        <f t="shared" si="57"/>
        <v>9.7661729970754561E-4</v>
      </c>
      <c r="Q516">
        <f t="shared" si="55"/>
        <v>-1208.6332281585205</v>
      </c>
      <c r="AE516">
        <v>1E-3</v>
      </c>
      <c r="AF516">
        <f t="shared" si="53"/>
        <v>1E-3</v>
      </c>
      <c r="AG516">
        <f t="shared" si="56"/>
        <v>3.3558338090692065E-2</v>
      </c>
      <c r="AH516">
        <f t="shared" si="59"/>
        <v>3441.9534730327941</v>
      </c>
      <c r="AI516" s="34">
        <f>VLOOKUP(A516,Input!$AC:$AD,2,FALSE)</f>
        <v>3441.94</v>
      </c>
      <c r="AJ516">
        <f t="shared" si="58"/>
        <v>-9.9999999997635314E-3</v>
      </c>
    </row>
    <row r="517" spans="1:36" x14ac:dyDescent="0.25">
      <c r="A517" s="1">
        <f t="shared" si="54"/>
        <v>40185</v>
      </c>
      <c r="B517">
        <f>ROUND(VLOOKUP(A517,Input!$A:$B,2,FALSE),2)</f>
        <v>1882.34</v>
      </c>
      <c r="C517">
        <f>VLOOKUP(A517,Input!$E:$F,2,FALSE)</f>
        <v>2.0508999999999999</v>
      </c>
      <c r="D517" s="4">
        <f>_xlfn.IFNA(ROUND(VLOOKUP(A517,Input!$G:$H,2,FALSE),6)/100,D516)</f>
        <v>2.4938E-3</v>
      </c>
      <c r="F517">
        <f>VLOOKUP(A517,Input!$I:$J,2,FALSE)</f>
        <v>1137.5</v>
      </c>
      <c r="G517">
        <f>VLOOKUP(A517,Input!$K:$L,2,FALSE)</f>
        <v>1132.5</v>
      </c>
      <c r="H517">
        <f>VLOOKUP(A517,Input!$M:$N,2,FALSE)</f>
        <v>-5</v>
      </c>
      <c r="I517" s="2">
        <f>VLOOKUP(A517,Input!$O:$Q,3,FALSE)</f>
        <v>40256</v>
      </c>
      <c r="J517" s="2">
        <f>VLOOKUP(A517,Input!S:U,3,FALSE)</f>
        <v>40347</v>
      </c>
      <c r="K517">
        <f t="shared" si="57"/>
        <v>4.0510346664988641E-3</v>
      </c>
      <c r="Q517">
        <f t="shared" si="55"/>
        <v>-1422.87261591383</v>
      </c>
      <c r="AE517">
        <v>1E-3</v>
      </c>
      <c r="AF517">
        <f t="shared" si="53"/>
        <v>9.9379999999999998E-4</v>
      </c>
      <c r="AG517">
        <f t="shared" si="56"/>
        <v>3.8509333852327458E-2</v>
      </c>
      <c r="AH517">
        <f t="shared" si="59"/>
        <v>3437.0053447857881</v>
      </c>
      <c r="AI517" s="34">
        <f>VLOOKUP(A517,Input!$AC:$AD,2,FALSE)</f>
        <v>3436.99</v>
      </c>
      <c r="AJ517">
        <f t="shared" si="58"/>
        <v>-2.0000000000436557E-2</v>
      </c>
    </row>
    <row r="518" spans="1:36" x14ac:dyDescent="0.25">
      <c r="A518" s="1">
        <f t="shared" si="54"/>
        <v>40186</v>
      </c>
      <c r="B518">
        <f>ROUND(VLOOKUP(A518,Input!$A:$B,2,FALSE),2)</f>
        <v>1887.77</v>
      </c>
      <c r="C518">
        <f>VLOOKUP(A518,Input!$E:$F,2,FALSE)</f>
        <v>2.0449999999999999</v>
      </c>
      <c r="D518" s="4">
        <f>_xlfn.IFNA(ROUND(VLOOKUP(A518,Input!$G:$H,2,FALSE),6)/100,D517)</f>
        <v>2.5124999999999995E-3</v>
      </c>
      <c r="F518">
        <f>VLOOKUP(A518,Input!$I:$J,2,FALSE)</f>
        <v>1141.5</v>
      </c>
      <c r="G518">
        <f>VLOOKUP(A518,Input!$K:$L,2,FALSE)</f>
        <v>1136.75</v>
      </c>
      <c r="H518">
        <f>VLOOKUP(A518,Input!$M:$N,2,FALSE)</f>
        <v>-5</v>
      </c>
      <c r="I518" s="2">
        <f>VLOOKUP(A518,Input!$O:$Q,3,FALSE)</f>
        <v>40256</v>
      </c>
      <c r="J518" s="2">
        <f>VLOOKUP(A518,Input!S:U,3,FALSE)</f>
        <v>40347</v>
      </c>
      <c r="K518">
        <f t="shared" si="57"/>
        <v>2.8805545486265322E-3</v>
      </c>
      <c r="Q518">
        <f t="shared" si="55"/>
        <v>-988.19359515099086</v>
      </c>
      <c r="AE518">
        <v>1E-3</v>
      </c>
      <c r="AF518">
        <f t="shared" si="53"/>
        <v>1.0124999999999995E-3</v>
      </c>
      <c r="AG518">
        <f t="shared" si="56"/>
        <v>8.3828799461488079E-2</v>
      </c>
      <c r="AH518">
        <f t="shared" si="59"/>
        <v>3432.8216001323935</v>
      </c>
      <c r="AI518" s="34">
        <f>VLOOKUP(A518,Input!$AC:$AD,2,FALSE)</f>
        <v>3432.8</v>
      </c>
      <c r="AJ518">
        <f t="shared" si="58"/>
        <v>-1.999999999998181E-2</v>
      </c>
    </row>
    <row r="519" spans="1:36" x14ac:dyDescent="0.25">
      <c r="A519" s="1">
        <f t="shared" si="54"/>
        <v>40189</v>
      </c>
      <c r="B519">
        <f>ROUND(VLOOKUP(A519,Input!$A:$B,2,FALSE),2)</f>
        <v>1891.06</v>
      </c>
      <c r="C519">
        <f>VLOOKUP(A519,Input!$E:$F,2,FALSE)</f>
        <v>2.0415000000000001</v>
      </c>
      <c r="D519" s="4">
        <f>_xlfn.IFNA(ROUND(VLOOKUP(A519,Input!$G:$H,2,FALSE),6)/100,D518)</f>
        <v>2.5124999999999995E-3</v>
      </c>
      <c r="F519">
        <f>VLOOKUP(A519,Input!$I:$J,2,FALSE)</f>
        <v>1142.5</v>
      </c>
      <c r="G519">
        <f>VLOOKUP(A519,Input!$K:$L,2,FALSE)</f>
        <v>1137.5</v>
      </c>
      <c r="H519">
        <f>VLOOKUP(A519,Input!$M:$N,2,FALSE)</f>
        <v>-4.95</v>
      </c>
      <c r="I519" s="2">
        <f>VLOOKUP(A519,Input!$O:$Q,3,FALSE)</f>
        <v>40256</v>
      </c>
      <c r="J519" s="2">
        <f>VLOOKUP(A519,Input!S:U,3,FALSE)</f>
        <v>40347</v>
      </c>
      <c r="K519">
        <f t="shared" si="57"/>
        <v>1.7412801482410462E-3</v>
      </c>
      <c r="Q519">
        <f t="shared" si="55"/>
        <v>-847.40817617291657</v>
      </c>
      <c r="AE519">
        <v>1E-3</v>
      </c>
      <c r="AF519">
        <f t="shared" si="53"/>
        <v>1.0124999999999995E-3</v>
      </c>
      <c r="AG519">
        <f t="shared" si="56"/>
        <v>2.0163644514372813E-2</v>
      </c>
      <c r="AH519">
        <f t="shared" si="59"/>
        <v>3431.0776154662635</v>
      </c>
      <c r="AI519" s="34">
        <f>VLOOKUP(A519,Input!$AC:$AD,2,FALSE)</f>
        <v>3431.05</v>
      </c>
      <c r="AJ519">
        <f t="shared" si="58"/>
        <v>-2.9999999999745341E-2</v>
      </c>
    </row>
    <row r="520" spans="1:36" x14ac:dyDescent="0.25">
      <c r="A520" s="1">
        <f t="shared" si="54"/>
        <v>40190</v>
      </c>
      <c r="B520">
        <f>ROUND(VLOOKUP(A520,Input!$A:$B,2,FALSE),2)</f>
        <v>1873.32</v>
      </c>
      <c r="C520">
        <f>VLOOKUP(A520,Input!$E:$F,2,FALSE)</f>
        <v>2.0608</v>
      </c>
      <c r="D520" s="4">
        <f>_xlfn.IFNA(ROUND(VLOOKUP(A520,Input!$G:$H,2,FALSE),6)/100,D519)</f>
        <v>2.5124999999999995E-3</v>
      </c>
      <c r="F520">
        <f>VLOOKUP(A520,Input!$I:$J,2,FALSE)</f>
        <v>1134</v>
      </c>
      <c r="G520">
        <f>VLOOKUP(A520,Input!$K:$L,2,FALSE)</f>
        <v>1129</v>
      </c>
      <c r="H520">
        <f>VLOOKUP(A520,Input!$M:$N,2,FALSE)</f>
        <v>-4.95</v>
      </c>
      <c r="I520" s="2">
        <f>VLOOKUP(A520,Input!$O:$Q,3,FALSE)</f>
        <v>40256</v>
      </c>
      <c r="J520" s="2">
        <f>VLOOKUP(A520,Input!S:U,3,FALSE)</f>
        <v>40347</v>
      </c>
      <c r="K520">
        <f t="shared" si="57"/>
        <v>-9.4252606423064402E-3</v>
      </c>
      <c r="Q520">
        <f t="shared" si="55"/>
        <v>777.65574394809892</v>
      </c>
      <c r="AE520">
        <v>1E-3</v>
      </c>
      <c r="AF520">
        <f t="shared" si="53"/>
        <v>2.0124999999999995E-3</v>
      </c>
      <c r="AG520">
        <f t="shared" si="56"/>
        <v>0.32103954434320098</v>
      </c>
      <c r="AH520">
        <f t="shared" si="59"/>
        <v>3438.7084813832353</v>
      </c>
      <c r="AI520" s="34">
        <f>VLOOKUP(A520,Input!$AC:$AD,2,FALSE)</f>
        <v>3438.68</v>
      </c>
      <c r="AJ520">
        <f t="shared" si="58"/>
        <v>-3.0000000000200089E-2</v>
      </c>
    </row>
    <row r="521" spans="1:36" x14ac:dyDescent="0.25">
      <c r="A521" s="1">
        <f t="shared" si="54"/>
        <v>40191</v>
      </c>
      <c r="B521">
        <f>ROUND(VLOOKUP(A521,Input!$A:$B,2,FALSE),2)</f>
        <v>1889.1</v>
      </c>
      <c r="C521">
        <f>VLOOKUP(A521,Input!$E:$F,2,FALSE)</f>
        <v>2.0427</v>
      </c>
      <c r="D521" s="4">
        <f>_xlfn.IFNA(ROUND(VLOOKUP(A521,Input!$G:$H,2,FALSE),6)/100,D520)</f>
        <v>2.5124999999999995E-3</v>
      </c>
      <c r="F521">
        <f>VLOOKUP(A521,Input!$I:$J,2,FALSE)</f>
        <v>1141.5</v>
      </c>
      <c r="G521">
        <f>VLOOKUP(A521,Input!$K:$L,2,FALSE)</f>
        <v>1136.75</v>
      </c>
      <c r="H521">
        <f>VLOOKUP(A521,Input!$M:$N,2,FALSE)</f>
        <v>-4.95</v>
      </c>
      <c r="I521" s="2">
        <f>VLOOKUP(A521,Input!$O:$Q,3,FALSE)</f>
        <v>40256</v>
      </c>
      <c r="J521" s="2">
        <f>VLOOKUP(A521,Input!S:U,3,FALSE)</f>
        <v>40347</v>
      </c>
      <c r="K521">
        <f t="shared" si="57"/>
        <v>8.3882674062311924E-3</v>
      </c>
      <c r="Q521">
        <f t="shared" si="55"/>
        <v>-400.27950951718719</v>
      </c>
      <c r="AE521">
        <v>1E-3</v>
      </c>
      <c r="AF521">
        <f t="shared" ref="AF521:AF584" si="60">IF(Q521&gt;=0,D521-AE521+($AE$2/2),D521-AE521-($AE$2/2))</f>
        <v>1.0124999999999995E-3</v>
      </c>
      <c r="AG521">
        <f t="shared" si="56"/>
        <v>0.24124448633654633</v>
      </c>
      <c r="AH521">
        <f t="shared" si="59"/>
        <v>3445.0193756103372</v>
      </c>
      <c r="AI521" s="34">
        <f>VLOOKUP(A521,Input!$AC:$AD,2,FALSE)</f>
        <v>3444.99</v>
      </c>
      <c r="AJ521">
        <f t="shared" si="58"/>
        <v>-3.0000000000200089E-2</v>
      </c>
    </row>
    <row r="522" spans="1:36" x14ac:dyDescent="0.25">
      <c r="A522" s="1">
        <f t="shared" ref="A522:A585" si="61">WORKDAY(A521,1,Holi)</f>
        <v>40192</v>
      </c>
      <c r="B522">
        <f>ROUND(VLOOKUP(A522,Input!$A:$B,2,FALSE),2)</f>
        <v>1893.72</v>
      </c>
      <c r="C522">
        <f>VLOOKUP(A522,Input!$E:$F,2,FALSE)</f>
        <v>2.0396999999999998</v>
      </c>
      <c r="D522" s="4">
        <f>_xlfn.IFNA(ROUND(VLOOKUP(A522,Input!$G:$H,2,FALSE),6)/100,D521)</f>
        <v>2.5124999999999995E-3</v>
      </c>
      <c r="F522">
        <f>VLOOKUP(A522,Input!$I:$J,2,FALSE)</f>
        <v>1145.25</v>
      </c>
      <c r="G522">
        <f>VLOOKUP(A522,Input!$K:$L,2,FALSE)</f>
        <v>1140.25</v>
      </c>
      <c r="H522">
        <f>VLOOKUP(A522,Input!$M:$N,2,FALSE)</f>
        <v>-4.9000000000000004</v>
      </c>
      <c r="I522" s="2">
        <f>VLOOKUP(A522,Input!$O:$Q,3,FALSE)</f>
        <v>40256</v>
      </c>
      <c r="J522" s="2">
        <f>VLOOKUP(A522,Input!S:U,3,FALSE)</f>
        <v>40347</v>
      </c>
      <c r="K522">
        <f t="shared" si="57"/>
        <v>2.442623385234943E-3</v>
      </c>
      <c r="Q522">
        <f t="shared" ref="Q522:Q585" si="62">2*AH521*MIN(1,MAX(-1,-$AH$2*0.2*SUM(LN((B522^4)/(B521*B520*B519*B518)))))</f>
        <v>-614.11103567824159</v>
      </c>
      <c r="AE522">
        <v>1E-3</v>
      </c>
      <c r="AF522">
        <f t="shared" si="60"/>
        <v>1.0124999999999995E-3</v>
      </c>
      <c r="AG522">
        <f t="shared" ref="AG522:AG585" si="63">(Q521*AF521*(A522-A521)/360)+(ABS(Q522-(Q521*B522/B521))*$AE$1)</f>
        <v>4.1444733675881029E-2</v>
      </c>
      <c r="AH522">
        <f t="shared" si="59"/>
        <v>3443.9996280872606</v>
      </c>
      <c r="AI522" s="34">
        <f>VLOOKUP(A522,Input!$AC:$AD,2,FALSE)</f>
        <v>3443.97</v>
      </c>
      <c r="AJ522">
        <f t="shared" si="58"/>
        <v>-3.0000000000200089E-2</v>
      </c>
    </row>
    <row r="523" spans="1:36" x14ac:dyDescent="0.25">
      <c r="A523" s="1">
        <f t="shared" si="61"/>
        <v>40193</v>
      </c>
      <c r="B523">
        <f>ROUND(VLOOKUP(A523,Input!$A:$B,2,FALSE),2)</f>
        <v>1873.3</v>
      </c>
      <c r="C523">
        <f>VLOOKUP(A523,Input!$E:$F,2,FALSE)</f>
        <v>2.0621</v>
      </c>
      <c r="D523" s="4">
        <f>_xlfn.IFNA(ROUND(VLOOKUP(A523,Input!$G:$H,2,FALSE),6)/100,D522)</f>
        <v>2.5124999999999995E-3</v>
      </c>
      <c r="F523">
        <f>VLOOKUP(A523,Input!$I:$J,2,FALSE)</f>
        <v>1132.25</v>
      </c>
      <c r="G523">
        <f>VLOOKUP(A523,Input!$K:$L,2,FALSE)</f>
        <v>1127.5</v>
      </c>
      <c r="H523">
        <f>VLOOKUP(A523,Input!$M:$N,2,FALSE)</f>
        <v>-4.95</v>
      </c>
      <c r="I523" s="2">
        <f>VLOOKUP(A523,Input!$O:$Q,3,FALSE)</f>
        <v>40256</v>
      </c>
      <c r="J523" s="2">
        <f>VLOOKUP(A523,Input!S:U,3,FALSE)</f>
        <v>40347</v>
      </c>
      <c r="K523">
        <f t="shared" si="57"/>
        <v>-1.0841567081028526E-2</v>
      </c>
      <c r="Q523">
        <f t="shared" si="62"/>
        <v>987.98444380878482</v>
      </c>
      <c r="AE523">
        <v>1E-3</v>
      </c>
      <c r="AF523">
        <f t="shared" si="60"/>
        <v>2.0124999999999995E-3</v>
      </c>
      <c r="AG523">
        <f t="shared" si="63"/>
        <v>0.31736751563187088</v>
      </c>
      <c r="AH523">
        <f t="shared" si="59"/>
        <v>3450.3045973728154</v>
      </c>
      <c r="AI523" s="34">
        <f>VLOOKUP(A523,Input!$AC:$AD,2,FALSE)</f>
        <v>3450.27</v>
      </c>
      <c r="AJ523">
        <f t="shared" si="58"/>
        <v>-3.0000000000200089E-2</v>
      </c>
    </row>
    <row r="524" spans="1:36" x14ac:dyDescent="0.25">
      <c r="A524" s="1">
        <f t="shared" si="61"/>
        <v>40197</v>
      </c>
      <c r="B524">
        <f>ROUND(VLOOKUP(A524,Input!$A:$B,2,FALSE),2)</f>
        <v>1896.72</v>
      </c>
      <c r="C524">
        <f>VLOOKUP(A524,Input!$E:$F,2,FALSE)</f>
        <v>2.0366</v>
      </c>
      <c r="D524" s="4">
        <f>_xlfn.IFNA(ROUND(VLOOKUP(A524,Input!$G:$H,2,FALSE),6)/100,D523)</f>
        <v>2.49E-3</v>
      </c>
      <c r="F524">
        <f>VLOOKUP(A524,Input!$I:$J,2,FALSE)</f>
        <v>1145.75</v>
      </c>
      <c r="G524">
        <f>VLOOKUP(A524,Input!$K:$L,2,FALSE)</f>
        <v>1140.75</v>
      </c>
      <c r="H524">
        <f>VLOOKUP(A524,Input!$M:$N,2,FALSE)</f>
        <v>-4.9000000000000004</v>
      </c>
      <c r="I524" s="2">
        <f>VLOOKUP(A524,Input!$O:$Q,3,FALSE)</f>
        <v>40256</v>
      </c>
      <c r="J524" s="2">
        <f>VLOOKUP(A524,Input!S:U,3,FALSE)</f>
        <v>40347</v>
      </c>
      <c r="K524">
        <f t="shared" si="57"/>
        <v>1.2424497097816367E-2</v>
      </c>
      <c r="Q524">
        <f t="shared" si="62"/>
        <v>-1050.5073858653473</v>
      </c>
      <c r="AE524">
        <v>1E-3</v>
      </c>
      <c r="AF524">
        <f t="shared" si="60"/>
        <v>9.8999999999999999E-4</v>
      </c>
      <c r="AG524">
        <f t="shared" si="63"/>
        <v>0.43226115252081765</v>
      </c>
      <c r="AH524">
        <f t="shared" si="59"/>
        <v>3462.2195221571478</v>
      </c>
      <c r="AI524" s="34">
        <f>VLOOKUP(A524,Input!$AC:$AD,2,FALSE)</f>
        <v>3462.19</v>
      </c>
      <c r="AJ524">
        <f t="shared" si="58"/>
        <v>-2.9999999999745341E-2</v>
      </c>
    </row>
    <row r="525" spans="1:36" x14ac:dyDescent="0.25">
      <c r="A525" s="1">
        <f t="shared" si="61"/>
        <v>40198</v>
      </c>
      <c r="B525">
        <f>ROUND(VLOOKUP(A525,Input!$A:$B,2,FALSE),2)</f>
        <v>1876.9</v>
      </c>
      <c r="C525">
        <f>VLOOKUP(A525,Input!$E:$F,2,FALSE)</f>
        <v>2.0596999999999999</v>
      </c>
      <c r="D525" s="4">
        <f>_xlfn.IFNA(ROUND(VLOOKUP(A525,Input!$G:$H,2,FALSE),6)/100,D524)</f>
        <v>2.4887999999999998E-3</v>
      </c>
      <c r="F525">
        <f>VLOOKUP(A525,Input!$I:$J,2,FALSE)</f>
        <v>1134</v>
      </c>
      <c r="G525">
        <f>VLOOKUP(A525,Input!$K:$L,2,FALSE)</f>
        <v>1129</v>
      </c>
      <c r="H525">
        <f>VLOOKUP(A525,Input!$M:$N,2,FALSE)</f>
        <v>-4.9000000000000004</v>
      </c>
      <c r="I525" s="2">
        <f>VLOOKUP(A525,Input!$O:$Q,3,FALSE)</f>
        <v>40256</v>
      </c>
      <c r="J525" s="2">
        <f>VLOOKUP(A525,Input!S:U,3,FALSE)</f>
        <v>40347</v>
      </c>
      <c r="K525">
        <f t="shared" si="57"/>
        <v>-1.0504598902625364E-2</v>
      </c>
      <c r="Q525">
        <f t="shared" si="62"/>
        <v>830.42772385053627</v>
      </c>
      <c r="AE525">
        <v>1E-3</v>
      </c>
      <c r="AF525">
        <f t="shared" si="60"/>
        <v>1.9887999999999998E-3</v>
      </c>
      <c r="AG525">
        <f t="shared" si="63"/>
        <v>0.37110264639375662</v>
      </c>
      <c r="AH525">
        <f t="shared" si="59"/>
        <v>3472.8262985450579</v>
      </c>
      <c r="AI525" s="34">
        <f>VLOOKUP(A525,Input!$AC:$AD,2,FALSE)</f>
        <v>3472.8</v>
      </c>
      <c r="AJ525">
        <f t="shared" si="58"/>
        <v>-2.9999999999745341E-2</v>
      </c>
    </row>
    <row r="526" spans="1:36" x14ac:dyDescent="0.25">
      <c r="A526" s="1">
        <f t="shared" si="61"/>
        <v>40199</v>
      </c>
      <c r="B526">
        <f>ROUND(VLOOKUP(A526,Input!$A:$B,2,FALSE),2)</f>
        <v>1841.39</v>
      </c>
      <c r="C526">
        <f>VLOOKUP(A526,Input!$E:$F,2,FALSE)</f>
        <v>2.0998000000000001</v>
      </c>
      <c r="D526" s="4">
        <f>_xlfn.IFNA(ROUND(VLOOKUP(A526,Input!$G:$H,2,FALSE),6)/100,D525)</f>
        <v>2.4887999999999998E-3</v>
      </c>
      <c r="F526">
        <f>VLOOKUP(A526,Input!$I:$J,2,FALSE)</f>
        <v>1111</v>
      </c>
      <c r="G526">
        <f>VLOOKUP(A526,Input!$K:$L,2,FALSE)</f>
        <v>1106.25</v>
      </c>
      <c r="H526">
        <f>VLOOKUP(A526,Input!$M:$N,2,FALSE)</f>
        <v>-4.9000000000000004</v>
      </c>
      <c r="I526" s="2">
        <f>VLOOKUP(A526,Input!$O:$Q,3,FALSE)</f>
        <v>40256</v>
      </c>
      <c r="J526" s="2">
        <f>VLOOKUP(A526,Input!S:U,3,FALSE)</f>
        <v>40347</v>
      </c>
      <c r="K526">
        <f t="shared" si="57"/>
        <v>-1.9100758473796602E-2</v>
      </c>
      <c r="Q526">
        <f t="shared" si="62"/>
        <v>3261.3104611539657</v>
      </c>
      <c r="AE526">
        <v>1E-3</v>
      </c>
      <c r="AF526">
        <f t="shared" si="60"/>
        <v>1.9887999999999998E-3</v>
      </c>
      <c r="AG526">
        <f t="shared" si="63"/>
        <v>0.49390645390542998</v>
      </c>
      <c r="AH526">
        <f t="shared" si="59"/>
        <v>3456.624820450068</v>
      </c>
      <c r="AI526" s="34">
        <f>VLOOKUP(A526,Input!$AC:$AD,2,FALSE)</f>
        <v>3456.59</v>
      </c>
      <c r="AJ526">
        <f t="shared" si="58"/>
        <v>-2.9999999999745341E-2</v>
      </c>
    </row>
    <row r="527" spans="1:36" x14ac:dyDescent="0.25">
      <c r="A527" s="1">
        <f t="shared" si="61"/>
        <v>40200</v>
      </c>
      <c r="B527">
        <f>ROUND(VLOOKUP(A527,Input!$A:$B,2,FALSE),2)</f>
        <v>1800.61</v>
      </c>
      <c r="C527">
        <f>VLOOKUP(A527,Input!$E:$F,2,FALSE)</f>
        <v>2.1473</v>
      </c>
      <c r="D527" s="4">
        <f>_xlfn.IFNA(ROUND(VLOOKUP(A527,Input!$G:$H,2,FALSE),6)/100,D526)</f>
        <v>2.4905999999999999E-3</v>
      </c>
      <c r="F527">
        <f>VLOOKUP(A527,Input!$I:$J,2,FALSE)</f>
        <v>1091</v>
      </c>
      <c r="G527">
        <f>VLOOKUP(A527,Input!$K:$L,2,FALSE)</f>
        <v>1086</v>
      </c>
      <c r="H527">
        <f>VLOOKUP(A527,Input!$M:$N,2,FALSE)</f>
        <v>-4.9000000000000004</v>
      </c>
      <c r="I527" s="2">
        <f>VLOOKUP(A527,Input!$O:$Q,3,FALSE)</f>
        <v>40256</v>
      </c>
      <c r="J527" s="2">
        <f>VLOOKUP(A527,Input!S:U,3,FALSE)</f>
        <v>40347</v>
      </c>
      <c r="K527">
        <f t="shared" si="57"/>
        <v>-2.2395224825132152E-2</v>
      </c>
      <c r="Q527">
        <f t="shared" si="62"/>
        <v>5373.9411699174007</v>
      </c>
      <c r="AE527">
        <v>1E-3</v>
      </c>
      <c r="AF527">
        <f t="shared" si="60"/>
        <v>1.9905999999999999E-3</v>
      </c>
      <c r="AG527">
        <f t="shared" si="63"/>
        <v>0.45498827091369787</v>
      </c>
      <c r="AH527">
        <f t="shared" si="59"/>
        <v>3383.9390082176847</v>
      </c>
      <c r="AI527" s="34">
        <f>VLOOKUP(A527,Input!$AC:$AD,2,FALSE)</f>
        <v>3383.9</v>
      </c>
      <c r="AJ527">
        <f t="shared" si="58"/>
        <v>-3.999999999996362E-2</v>
      </c>
    </row>
    <row r="528" spans="1:36" x14ac:dyDescent="0.25">
      <c r="A528" s="1">
        <f t="shared" si="61"/>
        <v>40203</v>
      </c>
      <c r="B528">
        <f>ROUND(VLOOKUP(A528,Input!$A:$B,2,FALSE),2)</f>
        <v>1808.93</v>
      </c>
      <c r="C528">
        <f>VLOOKUP(A528,Input!$E:$F,2,FALSE)</f>
        <v>2.1385999999999998</v>
      </c>
      <c r="D528" s="4">
        <f>_xlfn.IFNA(ROUND(VLOOKUP(A528,Input!$G:$H,2,FALSE),6)/100,D527)</f>
        <v>2.4875000000000001E-3</v>
      </c>
      <c r="F528">
        <f>VLOOKUP(A528,Input!$I:$J,2,FALSE)</f>
        <v>1092.5</v>
      </c>
      <c r="G528">
        <f>VLOOKUP(A528,Input!$K:$L,2,FALSE)</f>
        <v>1087.75</v>
      </c>
      <c r="H528">
        <f>VLOOKUP(A528,Input!$M:$N,2,FALSE)</f>
        <v>-4.9000000000000004</v>
      </c>
      <c r="I528" s="2">
        <f>VLOOKUP(A528,Input!$O:$Q,3,FALSE)</f>
        <v>40256</v>
      </c>
      <c r="J528" s="2">
        <f>VLOOKUP(A528,Input!S:U,3,FALSE)</f>
        <v>40347</v>
      </c>
      <c r="K528">
        <f t="shared" si="57"/>
        <v>4.6100138715033162E-3</v>
      </c>
      <c r="Q528">
        <f t="shared" si="62"/>
        <v>3297.7072694221542</v>
      </c>
      <c r="AE528">
        <v>1E-3</v>
      </c>
      <c r="AF528">
        <f t="shared" si="60"/>
        <v>1.9875000000000001E-3</v>
      </c>
      <c r="AG528">
        <f t="shared" si="63"/>
        <v>0.50935773459949352</v>
      </c>
      <c r="AH528">
        <f t="shared" si="59"/>
        <v>3408.2617775660565</v>
      </c>
      <c r="AI528" s="34">
        <f>VLOOKUP(A528,Input!$AC:$AD,2,FALSE)</f>
        <v>3408.19</v>
      </c>
      <c r="AJ528">
        <f t="shared" si="58"/>
        <v>-7.0000000000163709E-2</v>
      </c>
    </row>
    <row r="529" spans="1:36" x14ac:dyDescent="0.25">
      <c r="A529" s="1">
        <f t="shared" si="61"/>
        <v>40204</v>
      </c>
      <c r="B529">
        <f>ROUND(VLOOKUP(A529,Input!$A:$B,2,FALSE),2)</f>
        <v>1801.34</v>
      </c>
      <c r="C529">
        <f>VLOOKUP(A529,Input!$E:$F,2,FALSE)</f>
        <v>2.1480999999999999</v>
      </c>
      <c r="D529" s="4">
        <f>_xlfn.IFNA(ROUND(VLOOKUP(A529,Input!$G:$H,2,FALSE),6)/100,D528)</f>
        <v>2.4875000000000001E-3</v>
      </c>
      <c r="F529">
        <f>VLOOKUP(A529,Input!$I:$J,2,FALSE)</f>
        <v>1087.25</v>
      </c>
      <c r="G529">
        <f>VLOOKUP(A529,Input!$K:$L,2,FALSE)</f>
        <v>1082.25</v>
      </c>
      <c r="H529">
        <f>VLOOKUP(A529,Input!$M:$N,2,FALSE)</f>
        <v>-4.8499999999999996</v>
      </c>
      <c r="I529" s="2">
        <f>VLOOKUP(A529,Input!$O:$Q,3,FALSE)</f>
        <v>40256</v>
      </c>
      <c r="J529" s="2">
        <f>VLOOKUP(A529,Input!S:U,3,FALSE)</f>
        <v>40347</v>
      </c>
      <c r="K529">
        <f t="shared" si="57"/>
        <v>-4.2046778673973297E-3</v>
      </c>
      <c r="Q529">
        <f t="shared" si="62"/>
        <v>2279.441318045855</v>
      </c>
      <c r="AE529">
        <v>1E-3</v>
      </c>
      <c r="AF529">
        <f t="shared" si="60"/>
        <v>1.9875000000000001E-3</v>
      </c>
      <c r="AG529">
        <f t="shared" si="63"/>
        <v>0.21909194509628327</v>
      </c>
      <c r="AH529">
        <f t="shared" si="59"/>
        <v>3394.2042210770137</v>
      </c>
      <c r="AI529" s="34">
        <f>VLOOKUP(A529,Input!$AC:$AD,2,FALSE)</f>
        <v>3394.13</v>
      </c>
      <c r="AJ529">
        <f t="shared" si="58"/>
        <v>-6.9999999999708962E-2</v>
      </c>
    </row>
    <row r="530" spans="1:36" x14ac:dyDescent="0.25">
      <c r="A530" s="1">
        <f t="shared" si="61"/>
        <v>40205</v>
      </c>
      <c r="B530">
        <f>ROUND(VLOOKUP(A530,Input!$A:$B,2,FALSE),2)</f>
        <v>1810.21</v>
      </c>
      <c r="C530">
        <f>VLOOKUP(A530,Input!$E:$F,2,FALSE)</f>
        <v>2.1341999999999999</v>
      </c>
      <c r="D530" s="4">
        <f>_xlfn.IFNA(ROUND(VLOOKUP(A530,Input!$G:$H,2,FALSE),6)/100,D529)</f>
        <v>2.4875000000000001E-3</v>
      </c>
      <c r="F530">
        <f>VLOOKUP(A530,Input!$I:$J,2,FALSE)</f>
        <v>1094.5</v>
      </c>
      <c r="G530">
        <f>VLOOKUP(A530,Input!$K:$L,2,FALSE)</f>
        <v>1089.75</v>
      </c>
      <c r="H530">
        <f>VLOOKUP(A530,Input!$M:$N,2,FALSE)</f>
        <v>-4.8499999999999996</v>
      </c>
      <c r="I530" s="2">
        <f>VLOOKUP(A530,Input!$O:$Q,3,FALSE)</f>
        <v>40256</v>
      </c>
      <c r="J530" s="2">
        <f>VLOOKUP(A530,Input!S:U,3,FALSE)</f>
        <v>40347</v>
      </c>
      <c r="K530">
        <f t="shared" ref="K530:K593" si="64">LN(B530/B529)</f>
        <v>4.9120282618942794E-3</v>
      </c>
      <c r="Q530">
        <f t="shared" si="62"/>
        <v>208.44207404753777</v>
      </c>
      <c r="AE530">
        <v>1E-3</v>
      </c>
      <c r="AF530">
        <f t="shared" si="60"/>
        <v>1.9875000000000001E-3</v>
      </c>
      <c r="AG530">
        <f t="shared" si="63"/>
        <v>0.42902910930196259</v>
      </c>
      <c r="AH530">
        <f t="shared" si="59"/>
        <v>3404.9951953519694</v>
      </c>
      <c r="AI530" s="34">
        <f>VLOOKUP(A530,Input!$AC:$AD,2,FALSE)</f>
        <v>3404.92</v>
      </c>
      <c r="AJ530">
        <f t="shared" ref="AJ530:AJ593" si="65">AI530-ROUND(AH530,2)</f>
        <v>-7.999999999992724E-2</v>
      </c>
    </row>
    <row r="531" spans="1:36" x14ac:dyDescent="0.25">
      <c r="A531" s="1">
        <f t="shared" si="61"/>
        <v>40206</v>
      </c>
      <c r="B531">
        <f>ROUND(VLOOKUP(A531,Input!$A:$B,2,FALSE),2)</f>
        <v>1788.97</v>
      </c>
      <c r="C531">
        <f>VLOOKUP(A531,Input!$E:$F,2,FALSE)</f>
        <v>2.1581999999999999</v>
      </c>
      <c r="D531" s="4">
        <f>_xlfn.IFNA(ROUND(VLOOKUP(A531,Input!$G:$H,2,FALSE),6)/100,D530)</f>
        <v>2.4875000000000001E-3</v>
      </c>
      <c r="F531">
        <f>VLOOKUP(A531,Input!$I:$J,2,FALSE)</f>
        <v>1079.25</v>
      </c>
      <c r="G531">
        <f>VLOOKUP(A531,Input!$K:$L,2,FALSE)</f>
        <v>1074.5</v>
      </c>
      <c r="H531">
        <f>VLOOKUP(A531,Input!$M:$N,2,FALSE)</f>
        <v>-4.8499999999999996</v>
      </c>
      <c r="I531" s="2">
        <f>VLOOKUP(A531,Input!$O:$Q,3,FALSE)</f>
        <v>40256</v>
      </c>
      <c r="J531" s="2">
        <f>VLOOKUP(A531,Input!S:U,3,FALSE)</f>
        <v>40347</v>
      </c>
      <c r="K531">
        <f t="shared" si="64"/>
        <v>-1.1802825405933829E-2</v>
      </c>
      <c r="Q531">
        <f t="shared" si="62"/>
        <v>1235.1469809158862</v>
      </c>
      <c r="AE531">
        <v>1E-3</v>
      </c>
      <c r="AF531">
        <f t="shared" si="60"/>
        <v>1.9875000000000001E-3</v>
      </c>
      <c r="AG531">
        <f t="shared" si="63"/>
        <v>0.20698090405857125</v>
      </c>
      <c r="AH531">
        <f t="shared" si="59"/>
        <v>3402.3472754237873</v>
      </c>
      <c r="AI531" s="34">
        <f>VLOOKUP(A531,Input!$AC:$AD,2,FALSE)</f>
        <v>3402.27</v>
      </c>
      <c r="AJ531">
        <f t="shared" si="65"/>
        <v>-7.999999999992724E-2</v>
      </c>
    </row>
    <row r="532" spans="1:36" x14ac:dyDescent="0.25">
      <c r="A532" s="1">
        <f t="shared" si="61"/>
        <v>40207</v>
      </c>
      <c r="B532">
        <f>ROUND(VLOOKUP(A532,Input!$A:$B,2,FALSE),2)</f>
        <v>1771.4</v>
      </c>
      <c r="C532">
        <f>VLOOKUP(A532,Input!$E:$F,2,FALSE)</f>
        <v>2.1798000000000002</v>
      </c>
      <c r="D532" s="4">
        <f>_xlfn.IFNA(ROUND(VLOOKUP(A532,Input!$G:$H,2,FALSE),6)/100,D531)</f>
        <v>2.4905999999999999E-3</v>
      </c>
      <c r="F532">
        <f>VLOOKUP(A532,Input!$I:$J,2,FALSE)</f>
        <v>1070.5</v>
      </c>
      <c r="G532">
        <f>VLOOKUP(A532,Input!$K:$L,2,FALSE)</f>
        <v>1065.5</v>
      </c>
      <c r="H532">
        <f>VLOOKUP(A532,Input!$M:$N,2,FALSE)</f>
        <v>-4.8</v>
      </c>
      <c r="I532" s="2">
        <f>VLOOKUP(A532,Input!$O:$Q,3,FALSE)</f>
        <v>40256</v>
      </c>
      <c r="J532" s="2">
        <f>VLOOKUP(A532,Input!S:U,3,FALSE)</f>
        <v>40347</v>
      </c>
      <c r="K532">
        <f t="shared" si="64"/>
        <v>-9.8698408478592077E-3</v>
      </c>
      <c r="Q532">
        <f t="shared" si="62"/>
        <v>2356.7535939571744</v>
      </c>
      <c r="AE532">
        <v>1E-3</v>
      </c>
      <c r="AF532">
        <f t="shared" si="60"/>
        <v>1.9905999999999999E-3</v>
      </c>
      <c r="AG532">
        <f t="shared" si="63"/>
        <v>0.23356651151344301</v>
      </c>
      <c r="AH532">
        <f t="shared" si="59"/>
        <v>3389.9856920815919</v>
      </c>
      <c r="AI532" s="34">
        <f>VLOOKUP(A532,Input!$AC:$AD,2,FALSE)</f>
        <v>3389.9</v>
      </c>
      <c r="AJ532">
        <f t="shared" si="65"/>
        <v>-8.9999999999690772E-2</v>
      </c>
    </row>
    <row r="533" spans="1:36" x14ac:dyDescent="0.25">
      <c r="A533" s="1">
        <f t="shared" si="61"/>
        <v>40210</v>
      </c>
      <c r="B533">
        <f>ROUND(VLOOKUP(A533,Input!$A:$B,2,FALSE),2)</f>
        <v>1796.67</v>
      </c>
      <c r="C533">
        <f>VLOOKUP(A533,Input!$E:$F,2,FALSE)</f>
        <v>2.1490999999999998</v>
      </c>
      <c r="D533" s="4">
        <f>_xlfn.IFNA(ROUND(VLOOKUP(A533,Input!$G:$H,2,FALSE),6)/100,D532)</f>
        <v>2.4905999999999999E-3</v>
      </c>
      <c r="F533">
        <f>VLOOKUP(A533,Input!$I:$J,2,FALSE)</f>
        <v>1086.25</v>
      </c>
      <c r="G533">
        <f>VLOOKUP(A533,Input!$K:$L,2,FALSE)</f>
        <v>1081.5</v>
      </c>
      <c r="H533">
        <f>VLOOKUP(A533,Input!$M:$N,2,FALSE)</f>
        <v>-4.8499999999999996</v>
      </c>
      <c r="I533" s="2">
        <f>VLOOKUP(A533,Input!$O:$Q,3,FALSE)</f>
        <v>40256</v>
      </c>
      <c r="J533" s="2">
        <f>VLOOKUP(A533,Input!S:U,3,FALSE)</f>
        <v>40347</v>
      </c>
      <c r="K533">
        <f t="shared" si="64"/>
        <v>1.4164757145298936E-2</v>
      </c>
      <c r="Q533">
        <f t="shared" si="62"/>
        <v>-283.26325467817901</v>
      </c>
      <c r="AE533">
        <v>1E-3</v>
      </c>
      <c r="AF533">
        <f t="shared" si="60"/>
        <v>9.905999999999999E-4</v>
      </c>
      <c r="AG533">
        <f t="shared" si="63"/>
        <v>0.57382206243322154</v>
      </c>
      <c r="AH533">
        <f t="shared" si="59"/>
        <v>3423.0365704628562</v>
      </c>
      <c r="AI533" s="34">
        <f>VLOOKUP(A533,Input!$AC:$AD,2,FALSE)</f>
        <v>3422.92</v>
      </c>
      <c r="AJ533">
        <f t="shared" si="65"/>
        <v>-0.11999999999989086</v>
      </c>
    </row>
    <row r="534" spans="1:36" x14ac:dyDescent="0.25">
      <c r="A534" s="1">
        <f t="shared" si="61"/>
        <v>40211</v>
      </c>
      <c r="B534">
        <f>ROUND(VLOOKUP(A534,Input!$A:$B,2,FALSE),2)</f>
        <v>1819.99</v>
      </c>
      <c r="C534">
        <f>VLOOKUP(A534,Input!$E:$F,2,FALSE)</f>
        <v>2.1215000000000002</v>
      </c>
      <c r="D534" s="4">
        <f>_xlfn.IFNA(ROUND(VLOOKUP(A534,Input!$G:$H,2,FALSE),6)/100,D533)</f>
        <v>2.5030999999999999E-3</v>
      </c>
      <c r="F534">
        <f>VLOOKUP(A534,Input!$I:$J,2,FALSE)</f>
        <v>1097.25</v>
      </c>
      <c r="G534">
        <f>VLOOKUP(A534,Input!$K:$L,2,FALSE)</f>
        <v>1092.5</v>
      </c>
      <c r="H534">
        <f>VLOOKUP(A534,Input!$M:$N,2,FALSE)</f>
        <v>-4.8</v>
      </c>
      <c r="I534" s="2">
        <f>VLOOKUP(A534,Input!$O:$Q,3,FALSE)</f>
        <v>40256</v>
      </c>
      <c r="J534" s="2">
        <f>VLOOKUP(A534,Input!S:U,3,FALSE)</f>
        <v>40347</v>
      </c>
      <c r="K534">
        <f t="shared" si="64"/>
        <v>1.2896055029469946E-2</v>
      </c>
      <c r="Q534">
        <f t="shared" si="62"/>
        <v>-2140.6296174951908</v>
      </c>
      <c r="AE534">
        <v>1E-3</v>
      </c>
      <c r="AF534">
        <f t="shared" si="60"/>
        <v>1.0030999999999998E-3</v>
      </c>
      <c r="AG534">
        <f t="shared" si="63"/>
        <v>0.36995849958624227</v>
      </c>
      <c r="AH534">
        <f t="shared" si="59"/>
        <v>3418.9934068935604</v>
      </c>
      <c r="AI534" s="34">
        <f>VLOOKUP(A534,Input!$AC:$AD,2,FALSE)</f>
        <v>3418.87</v>
      </c>
      <c r="AJ534">
        <f t="shared" si="65"/>
        <v>-0.11999999999989086</v>
      </c>
    </row>
    <row r="535" spans="1:36" x14ac:dyDescent="0.25">
      <c r="A535" s="1">
        <f t="shared" si="61"/>
        <v>40212</v>
      </c>
      <c r="B535">
        <f>ROUND(VLOOKUP(A535,Input!$A:$B,2,FALSE),2)</f>
        <v>1810.64</v>
      </c>
      <c r="C535">
        <f>VLOOKUP(A535,Input!$E:$F,2,FALSE)</f>
        <v>2.1072000000000002</v>
      </c>
      <c r="D535" s="4">
        <f>_xlfn.IFNA(ROUND(VLOOKUP(A535,Input!$G:$H,2,FALSE),6)/100,D534)</f>
        <v>2.4905999999999999E-3</v>
      </c>
      <c r="F535">
        <f>VLOOKUP(A535,Input!$I:$J,2,FALSE)</f>
        <v>1096.5</v>
      </c>
      <c r="G535">
        <f>VLOOKUP(A535,Input!$K:$L,2,FALSE)</f>
        <v>1091.5</v>
      </c>
      <c r="H535">
        <f>VLOOKUP(A535,Input!$M:$N,2,FALSE)</f>
        <v>-4.8499999999999996</v>
      </c>
      <c r="I535" s="2">
        <f>VLOOKUP(A535,Input!$O:$Q,3,FALSE)</f>
        <v>40256</v>
      </c>
      <c r="J535" s="2">
        <f>VLOOKUP(A535,Input!S:U,3,FALSE)</f>
        <v>40347</v>
      </c>
      <c r="K535">
        <f t="shared" si="64"/>
        <v>-5.1506326287812983E-3</v>
      </c>
      <c r="Q535">
        <f t="shared" si="62"/>
        <v>-1249.4816715967897</v>
      </c>
      <c r="AE535">
        <v>1E-3</v>
      </c>
      <c r="AF535">
        <f t="shared" si="60"/>
        <v>9.905999999999999E-4</v>
      </c>
      <c r="AG535">
        <f t="shared" si="63"/>
        <v>0.17006551238990356</v>
      </c>
      <c r="AH535">
        <f t="shared" si="59"/>
        <v>3429.8171855294177</v>
      </c>
      <c r="AI535" s="34">
        <f>VLOOKUP(A535,Input!$AC:$AD,2,FALSE)</f>
        <v>3429.7</v>
      </c>
      <c r="AJ535">
        <f t="shared" si="65"/>
        <v>-0.12000000000034561</v>
      </c>
    </row>
    <row r="536" spans="1:36" x14ac:dyDescent="0.25">
      <c r="A536" s="1">
        <f t="shared" si="61"/>
        <v>40213</v>
      </c>
      <c r="B536">
        <f>ROUND(VLOOKUP(A536,Input!$A:$B,2,FALSE),2)</f>
        <v>1754.3</v>
      </c>
      <c r="C536">
        <f>VLOOKUP(A536,Input!$E:$F,2,FALSE)</f>
        <v>2.1728999999999998</v>
      </c>
      <c r="D536" s="4">
        <f>_xlfn.IFNA(ROUND(VLOOKUP(A536,Input!$G:$H,2,FALSE),6)/100,D535)</f>
        <v>2.4875000000000001E-3</v>
      </c>
      <c r="F536">
        <f>VLOOKUP(A536,Input!$I:$J,2,FALSE)</f>
        <v>1061.75</v>
      </c>
      <c r="G536">
        <f>VLOOKUP(A536,Input!$K:$L,2,FALSE)</f>
        <v>1057</v>
      </c>
      <c r="H536">
        <f>VLOOKUP(A536,Input!$M:$N,2,FALSE)</f>
        <v>-4.9000000000000004</v>
      </c>
      <c r="I536" s="2">
        <f>VLOOKUP(A536,Input!$O:$Q,3,FALSE)</f>
        <v>40256</v>
      </c>
      <c r="J536" s="2">
        <f>VLOOKUP(A536,Input!S:U,3,FALSE)</f>
        <v>40347</v>
      </c>
      <c r="K536">
        <f t="shared" si="64"/>
        <v>-3.161045698633138E-2</v>
      </c>
      <c r="Q536">
        <f t="shared" si="62"/>
        <v>3496.2478955924325</v>
      </c>
      <c r="AE536">
        <v>1E-3</v>
      </c>
      <c r="AF536">
        <f t="shared" si="60"/>
        <v>1.9875000000000001E-3</v>
      </c>
      <c r="AG536">
        <f t="shared" si="63"/>
        <v>0.93793196467599371</v>
      </c>
      <c r="AH536">
        <f t="shared" si="59"/>
        <v>3467.7610265128587</v>
      </c>
      <c r="AI536" s="34">
        <f>VLOOKUP(A536,Input!$AC:$AD,2,FALSE)</f>
        <v>3467.64</v>
      </c>
      <c r="AJ536">
        <f t="shared" si="65"/>
        <v>-0.12000000000034561</v>
      </c>
    </row>
    <row r="537" spans="1:36" x14ac:dyDescent="0.25">
      <c r="A537" s="1">
        <f t="shared" si="61"/>
        <v>40214</v>
      </c>
      <c r="B537">
        <f>ROUND(VLOOKUP(A537,Input!$A:$B,2,FALSE),2)</f>
        <v>1759.38</v>
      </c>
      <c r="C537">
        <f>VLOOKUP(A537,Input!$E:$F,2,FALSE)</f>
        <v>2.1665999999999999</v>
      </c>
      <c r="D537" s="4">
        <f>_xlfn.IFNA(ROUND(VLOOKUP(A537,Input!$G:$H,2,FALSE),6)/100,D536)</f>
        <v>2.4968999999999998E-3</v>
      </c>
      <c r="F537">
        <f>VLOOKUP(A537,Input!$I:$J,2,FALSE)</f>
        <v>1059.75</v>
      </c>
      <c r="G537">
        <f>VLOOKUP(A537,Input!$K:$L,2,FALSE)</f>
        <v>1055</v>
      </c>
      <c r="H537">
        <f>VLOOKUP(A537,Input!$M:$N,2,FALSE)</f>
        <v>-4.9000000000000004</v>
      </c>
      <c r="I537" s="2">
        <f>VLOOKUP(A537,Input!$O:$Q,3,FALSE)</f>
        <v>40256</v>
      </c>
      <c r="J537" s="2">
        <f>VLOOKUP(A537,Input!S:U,3,FALSE)</f>
        <v>40347</v>
      </c>
      <c r="K537">
        <f t="shared" si="64"/>
        <v>2.8915573071727481E-3</v>
      </c>
      <c r="Q537">
        <f t="shared" si="62"/>
        <v>2797.4550251639798</v>
      </c>
      <c r="AE537">
        <v>1E-3</v>
      </c>
      <c r="AF537">
        <f t="shared" si="60"/>
        <v>1.9968999999999998E-3</v>
      </c>
      <c r="AG537">
        <f t="shared" si="63"/>
        <v>0.16108562230803794</v>
      </c>
      <c r="AH537">
        <f t="shared" si="59"/>
        <v>3477.7231458715128</v>
      </c>
      <c r="AI537" s="34">
        <f>VLOOKUP(A537,Input!$AC:$AD,2,FALSE)</f>
        <v>3477.59</v>
      </c>
      <c r="AJ537">
        <f t="shared" si="65"/>
        <v>-0.12999999999965439</v>
      </c>
    </row>
    <row r="538" spans="1:36" x14ac:dyDescent="0.25">
      <c r="A538" s="1">
        <f t="shared" si="61"/>
        <v>40217</v>
      </c>
      <c r="B538">
        <f>ROUND(VLOOKUP(A538,Input!$A:$B,2,FALSE),2)</f>
        <v>1744.37</v>
      </c>
      <c r="C538">
        <f>VLOOKUP(A538,Input!$E:$F,2,FALSE)</f>
        <v>2.1873</v>
      </c>
      <c r="D538" s="4">
        <f>_xlfn.IFNA(ROUND(VLOOKUP(A538,Input!$G:$H,2,FALSE),6)/100,D537)</f>
        <v>2.5000000000000001E-3</v>
      </c>
      <c r="F538">
        <f>VLOOKUP(A538,Input!$I:$J,2,FALSE)</f>
        <v>1056</v>
      </c>
      <c r="G538">
        <f>VLOOKUP(A538,Input!$K:$L,2,FALSE)</f>
        <v>1051</v>
      </c>
      <c r="H538">
        <f>VLOOKUP(A538,Input!$M:$N,2,FALSE)</f>
        <v>-4.8</v>
      </c>
      <c r="I538" s="2">
        <f>VLOOKUP(A538,Input!$O:$Q,3,FALSE)</f>
        <v>40256</v>
      </c>
      <c r="J538" s="2">
        <f>VLOOKUP(A538,Input!S:U,3,FALSE)</f>
        <v>40347</v>
      </c>
      <c r="K538">
        <f t="shared" si="64"/>
        <v>-8.5680153119781187E-3</v>
      </c>
      <c r="Q538">
        <f t="shared" si="62"/>
        <v>3267.9794346915946</v>
      </c>
      <c r="AE538">
        <v>1E-3</v>
      </c>
      <c r="AF538">
        <f t="shared" si="60"/>
        <v>2E-3</v>
      </c>
      <c r="AG538">
        <f t="shared" si="63"/>
        <v>0.14543011439605158</v>
      </c>
      <c r="AH538">
        <f t="shared" si="59"/>
        <v>3453.708321589208</v>
      </c>
      <c r="AI538" s="34">
        <f>VLOOKUP(A538,Input!$AC:$AD,2,FALSE)</f>
        <v>3453.56</v>
      </c>
      <c r="AJ538">
        <f t="shared" si="65"/>
        <v>-0.15000000000009095</v>
      </c>
    </row>
    <row r="539" spans="1:36" x14ac:dyDescent="0.25">
      <c r="A539" s="1">
        <f t="shared" si="61"/>
        <v>40218</v>
      </c>
      <c r="B539">
        <f>ROUND(VLOOKUP(A539,Input!$A:$B,2,FALSE),2)</f>
        <v>1767.18</v>
      </c>
      <c r="C539">
        <f>VLOOKUP(A539,Input!$E:$F,2,FALSE)</f>
        <v>2.1592000000000002</v>
      </c>
      <c r="D539" s="4">
        <f>_xlfn.IFNA(ROUND(VLOOKUP(A539,Input!$G:$H,2,FALSE),6)/100,D538)</f>
        <v>2.5000000000000001E-3</v>
      </c>
      <c r="F539">
        <f>VLOOKUP(A539,Input!$I:$J,2,FALSE)</f>
        <v>1066.25</v>
      </c>
      <c r="G539">
        <f>VLOOKUP(A539,Input!$K:$L,2,FALSE)</f>
        <v>1061.5</v>
      </c>
      <c r="H539">
        <f>VLOOKUP(A539,Input!$M:$N,2,FALSE)</f>
        <v>-4.8499999999999996</v>
      </c>
      <c r="I539" s="2">
        <f>VLOOKUP(A539,Input!$O:$Q,3,FALSE)</f>
        <v>40256</v>
      </c>
      <c r="J539" s="2">
        <f>VLOOKUP(A539,Input!S:U,3,FALSE)</f>
        <v>40347</v>
      </c>
      <c r="K539">
        <f t="shared" si="64"/>
        <v>1.2991596773370038E-2</v>
      </c>
      <c r="Q539">
        <f t="shared" si="62"/>
        <v>-15.023589255701891</v>
      </c>
      <c r="AE539">
        <v>1E-3</v>
      </c>
      <c r="AF539">
        <f t="shared" si="60"/>
        <v>1E-3</v>
      </c>
      <c r="AG539">
        <f t="shared" si="63"/>
        <v>0.68330269742361738</v>
      </c>
      <c r="AH539">
        <f t="shared" si="59"/>
        <v>3495.7599539541561</v>
      </c>
      <c r="AI539" s="34">
        <f>VLOOKUP(A539,Input!$AC:$AD,2,FALSE)</f>
        <v>3495.6</v>
      </c>
      <c r="AJ539">
        <f t="shared" si="65"/>
        <v>-0.16000000000030923</v>
      </c>
    </row>
    <row r="540" spans="1:36" x14ac:dyDescent="0.25">
      <c r="A540" s="1">
        <f t="shared" si="61"/>
        <v>40219</v>
      </c>
      <c r="B540">
        <f>ROUND(VLOOKUP(A540,Input!$A:$B,2,FALSE),2)</f>
        <v>1763.69</v>
      </c>
      <c r="C540">
        <f>VLOOKUP(A540,Input!$E:$F,2,FALSE)</f>
        <v>2.1640999999999999</v>
      </c>
      <c r="D540" s="4">
        <f>_xlfn.IFNA(ROUND(VLOOKUP(A540,Input!$G:$H,2,FALSE),6)/100,D539)</f>
        <v>2.5000000000000001E-3</v>
      </c>
      <c r="F540">
        <f>VLOOKUP(A540,Input!$I:$J,2,FALSE)</f>
        <v>1063.25</v>
      </c>
      <c r="G540">
        <f>VLOOKUP(A540,Input!$K:$L,2,FALSE)</f>
        <v>1058.5</v>
      </c>
      <c r="H540">
        <f>VLOOKUP(A540,Input!$M:$N,2,FALSE)</f>
        <v>-4.8</v>
      </c>
      <c r="I540" s="2">
        <f>VLOOKUP(A540,Input!$O:$Q,3,FALSE)</f>
        <v>40256</v>
      </c>
      <c r="J540" s="2">
        <f>VLOOKUP(A540,Input!S:U,3,FALSE)</f>
        <v>40347</v>
      </c>
      <c r="K540">
        <f t="shared" si="64"/>
        <v>-1.9768505419676258E-3</v>
      </c>
      <c r="Q540">
        <f t="shared" si="62"/>
        <v>-588.08871990568809</v>
      </c>
      <c r="AE540">
        <v>1E-3</v>
      </c>
      <c r="AF540">
        <f t="shared" si="60"/>
        <v>1E-3</v>
      </c>
      <c r="AG540">
        <f t="shared" si="63"/>
        <v>0.11457722794847401</v>
      </c>
      <c r="AH540">
        <f t="shared" si="59"/>
        <v>3495.6750928263205</v>
      </c>
      <c r="AI540" s="34">
        <f>VLOOKUP(A540,Input!$AC:$AD,2,FALSE)</f>
        <v>3495.52</v>
      </c>
      <c r="AJ540">
        <f t="shared" si="65"/>
        <v>-0.15999999999985448</v>
      </c>
    </row>
    <row r="541" spans="1:36" x14ac:dyDescent="0.25">
      <c r="A541" s="1">
        <f t="shared" si="61"/>
        <v>40220</v>
      </c>
      <c r="B541">
        <f>ROUND(VLOOKUP(A541,Input!$A:$B,2,FALSE),2)</f>
        <v>1781.01</v>
      </c>
      <c r="C541">
        <f>VLOOKUP(A541,Input!$E:$F,2,FALSE)</f>
        <v>2.1427999999999998</v>
      </c>
      <c r="D541" s="4">
        <f>_xlfn.IFNA(ROUND(VLOOKUP(A541,Input!$G:$H,2,FALSE),6)/100,D540)</f>
        <v>2.5000000000000001E-3</v>
      </c>
      <c r="F541">
        <f>VLOOKUP(A541,Input!$I:$J,2,FALSE)</f>
        <v>1076.5</v>
      </c>
      <c r="G541">
        <f>VLOOKUP(A541,Input!$K:$L,2,FALSE)</f>
        <v>1071.75</v>
      </c>
      <c r="H541">
        <f>VLOOKUP(A541,Input!$M:$N,2,FALSE)</f>
        <v>-4.8499999999999996</v>
      </c>
      <c r="I541" s="2">
        <f>VLOOKUP(A541,Input!$O:$Q,3,FALSE)</f>
        <v>40256</v>
      </c>
      <c r="J541" s="2">
        <f>VLOOKUP(A541,Input!S:U,3,FALSE)</f>
        <v>40347</v>
      </c>
      <c r="K541">
        <f t="shared" si="64"/>
        <v>9.7724139352953661E-3</v>
      </c>
      <c r="Q541">
        <f t="shared" si="62"/>
        <v>-1767.9125914860381</v>
      </c>
      <c r="AE541">
        <v>1E-3</v>
      </c>
      <c r="AF541">
        <f t="shared" si="60"/>
        <v>1E-3</v>
      </c>
      <c r="AG541">
        <f t="shared" si="63"/>
        <v>0.23317615066703862</v>
      </c>
      <c r="AH541">
        <f t="shared" si="59"/>
        <v>3489.6716044917548</v>
      </c>
      <c r="AI541" s="34">
        <f>VLOOKUP(A541,Input!$AC:$AD,2,FALSE)</f>
        <v>3489.51</v>
      </c>
      <c r="AJ541">
        <f t="shared" si="65"/>
        <v>-0.15999999999985448</v>
      </c>
    </row>
    <row r="542" spans="1:36" x14ac:dyDescent="0.25">
      <c r="A542" s="1">
        <f t="shared" si="61"/>
        <v>40221</v>
      </c>
      <c r="B542">
        <f>ROUND(VLOOKUP(A542,Input!$A:$B,2,FALSE),2)</f>
        <v>1776.5</v>
      </c>
      <c r="C542">
        <f>VLOOKUP(A542,Input!$E:$F,2,FALSE)</f>
        <v>2.1486000000000001</v>
      </c>
      <c r="D542" s="4">
        <f>_xlfn.IFNA(ROUND(VLOOKUP(A542,Input!$G:$H,2,FALSE),6)/100,D541)</f>
        <v>2.5000000000000001E-3</v>
      </c>
      <c r="F542">
        <f>VLOOKUP(A542,Input!$I:$J,2,FALSE)</f>
        <v>1079</v>
      </c>
      <c r="G542">
        <f>VLOOKUP(A542,Input!$K:$L,2,FALSE)</f>
        <v>1074.25</v>
      </c>
      <c r="H542">
        <f>VLOOKUP(A542,Input!$M:$N,2,FALSE)</f>
        <v>-4.8499999999999996</v>
      </c>
      <c r="I542" s="2">
        <f>VLOOKUP(A542,Input!$O:$Q,3,FALSE)</f>
        <v>40256</v>
      </c>
      <c r="J542" s="2">
        <f>VLOOKUP(A542,Input!S:U,3,FALSE)</f>
        <v>40347</v>
      </c>
      <c r="K542">
        <f t="shared" si="64"/>
        <v>-2.5354826359498782E-3</v>
      </c>
      <c r="Q542">
        <f t="shared" si="62"/>
        <v>-984.54827170375131</v>
      </c>
      <c r="AE542">
        <v>1E-3</v>
      </c>
      <c r="AF542">
        <f t="shared" si="60"/>
        <v>1E-3</v>
      </c>
      <c r="AG542">
        <f t="shared" si="63"/>
        <v>0.15086662888436367</v>
      </c>
      <c r="AH542">
        <f t="shared" si="59"/>
        <v>3493.9959671831675</v>
      </c>
      <c r="AI542" s="34">
        <f>VLOOKUP(A542,Input!$AC:$AD,2,FALSE)</f>
        <v>3493.84</v>
      </c>
      <c r="AJ542">
        <f t="shared" si="65"/>
        <v>-0.15999999999985448</v>
      </c>
    </row>
    <row r="543" spans="1:36" x14ac:dyDescent="0.25">
      <c r="A543" s="1">
        <f t="shared" si="61"/>
        <v>40225</v>
      </c>
      <c r="B543">
        <f>ROUND(VLOOKUP(A543,Input!$A:$B,2,FALSE),2)</f>
        <v>1808.73</v>
      </c>
      <c r="C543">
        <f>VLOOKUP(A543,Input!$E:$F,2,FALSE)</f>
        <v>2.0859999999999999</v>
      </c>
      <c r="D543" s="4">
        <f>_xlfn.IFNA(ROUND(VLOOKUP(A543,Input!$G:$H,2,FALSE),6)/100,D542)</f>
        <v>2.5000000000000001E-3</v>
      </c>
      <c r="F543">
        <f>VLOOKUP(A543,Input!$I:$J,2,FALSE)</f>
        <v>1093.25</v>
      </c>
      <c r="G543">
        <f>VLOOKUP(A543,Input!$K:$L,2,FALSE)</f>
        <v>1088.5</v>
      </c>
      <c r="H543">
        <f>VLOOKUP(A543,Input!$M:$N,2,FALSE)</f>
        <v>-4.8499999999999996</v>
      </c>
      <c r="I543" s="2">
        <f>VLOOKUP(A543,Input!$O:$Q,3,FALSE)</f>
        <v>40256</v>
      </c>
      <c r="J543" s="2">
        <f>VLOOKUP(A543,Input!S:U,3,FALSE)</f>
        <v>40347</v>
      </c>
      <c r="K543">
        <f t="shared" si="64"/>
        <v>1.7979805063423407E-2</v>
      </c>
      <c r="Q543">
        <f t="shared" si="62"/>
        <v>-2860.9100915252416</v>
      </c>
      <c r="AE543">
        <v>1E-3</v>
      </c>
      <c r="AF543">
        <f t="shared" si="60"/>
        <v>1E-3</v>
      </c>
      <c r="AG543">
        <f t="shared" si="63"/>
        <v>0.36076052208402204</v>
      </c>
      <c r="AH543">
        <f t="shared" si="59"/>
        <v>3475.7771562823</v>
      </c>
      <c r="AI543" s="34">
        <f>VLOOKUP(A543,Input!$AC:$AD,2,FALSE)</f>
        <v>3475.63</v>
      </c>
      <c r="AJ543">
        <f t="shared" si="65"/>
        <v>-0.15000000000009095</v>
      </c>
    </row>
    <row r="544" spans="1:36" x14ac:dyDescent="0.25">
      <c r="A544" s="1">
        <f t="shared" si="61"/>
        <v>40226</v>
      </c>
      <c r="B544">
        <f>ROUND(VLOOKUP(A544,Input!$A:$B,2,FALSE),2)</f>
        <v>1816.7</v>
      </c>
      <c r="C544">
        <f>VLOOKUP(A544,Input!$E:$F,2,FALSE)</f>
        <v>2.0785</v>
      </c>
      <c r="D544" s="4">
        <f>_xlfn.IFNA(ROUND(VLOOKUP(A544,Input!$G:$H,2,FALSE),6)/100,D543)</f>
        <v>2.5063000000000004E-3</v>
      </c>
      <c r="F544">
        <f>VLOOKUP(A544,Input!$I:$J,2,FALSE)</f>
        <v>1099.5</v>
      </c>
      <c r="G544">
        <f>VLOOKUP(A544,Input!$K:$L,2,FALSE)</f>
        <v>1094.75</v>
      </c>
      <c r="H544">
        <f>VLOOKUP(A544,Input!$M:$N,2,FALSE)</f>
        <v>-4.8</v>
      </c>
      <c r="I544" s="2">
        <f>VLOOKUP(A544,Input!$O:$Q,3,FALSE)</f>
        <v>40256</v>
      </c>
      <c r="J544" s="2">
        <f>VLOOKUP(A544,Input!S:U,3,FALSE)</f>
        <v>40347</v>
      </c>
      <c r="K544">
        <f t="shared" si="64"/>
        <v>4.3967269201941666E-3</v>
      </c>
      <c r="Q544">
        <f t="shared" si="62"/>
        <v>-2649.5074697372074</v>
      </c>
      <c r="AE544">
        <v>1E-3</v>
      </c>
      <c r="AF544">
        <f t="shared" si="60"/>
        <v>1.0063000000000003E-3</v>
      </c>
      <c r="AG544">
        <f t="shared" si="63"/>
        <v>3.6854818563234845E-2</v>
      </c>
      <c r="AH544">
        <f t="shared" si="59"/>
        <v>3463.1368117710017</v>
      </c>
      <c r="AI544" s="34">
        <f>VLOOKUP(A544,Input!$AC:$AD,2,FALSE)</f>
        <v>3463</v>
      </c>
      <c r="AJ544">
        <f t="shared" si="65"/>
        <v>-0.13999999999987267</v>
      </c>
    </row>
    <row r="545" spans="1:36" x14ac:dyDescent="0.25">
      <c r="A545" s="1">
        <f t="shared" si="61"/>
        <v>40227</v>
      </c>
      <c r="B545">
        <f>ROUND(VLOOKUP(A545,Input!$A:$B,2,FALSE),2)</f>
        <v>1828.81</v>
      </c>
      <c r="C545">
        <f>VLOOKUP(A545,Input!$E:$F,2,FALSE)</f>
        <v>2.0653000000000001</v>
      </c>
      <c r="D545" s="4">
        <f>_xlfn.IFNA(ROUND(VLOOKUP(A545,Input!$G:$H,2,FALSE),6)/100,D544)</f>
        <v>2.5124999999999995E-3</v>
      </c>
      <c r="F545">
        <f>VLOOKUP(A545,Input!$I:$J,2,FALSE)</f>
        <v>1105.5</v>
      </c>
      <c r="G545">
        <f>VLOOKUP(A545,Input!$K:$L,2,FALSE)</f>
        <v>1100.75</v>
      </c>
      <c r="H545">
        <f>VLOOKUP(A545,Input!$M:$N,2,FALSE)</f>
        <v>-4.8</v>
      </c>
      <c r="I545" s="2">
        <f>VLOOKUP(A545,Input!$O:$Q,3,FALSE)</f>
        <v>40256</v>
      </c>
      <c r="J545" s="2">
        <f>VLOOKUP(A545,Input!S:U,3,FALSE)</f>
        <v>40347</v>
      </c>
      <c r="K545">
        <f t="shared" si="64"/>
        <v>6.6438136473885821E-3</v>
      </c>
      <c r="Q545">
        <f t="shared" si="62"/>
        <v>-2534.6546931221146</v>
      </c>
      <c r="AE545">
        <v>1E-3</v>
      </c>
      <c r="AF545">
        <f t="shared" si="60"/>
        <v>1.0124999999999995E-3</v>
      </c>
      <c r="AG545">
        <f t="shared" si="63"/>
        <v>1.9096733685730415E-2</v>
      </c>
      <c r="AH545">
        <f t="shared" si="59"/>
        <v>3445.4594646916917</v>
      </c>
      <c r="AI545" s="34">
        <f>VLOOKUP(A545,Input!$AC:$AD,2,FALSE)</f>
        <v>3445.33</v>
      </c>
      <c r="AJ545">
        <f t="shared" si="65"/>
        <v>-0.13000000000010914</v>
      </c>
    </row>
    <row r="546" spans="1:36" x14ac:dyDescent="0.25">
      <c r="A546" s="1">
        <f t="shared" si="61"/>
        <v>40228</v>
      </c>
      <c r="B546">
        <f>ROUND(VLOOKUP(A546,Input!$A:$B,2,FALSE),2)</f>
        <v>1833.09</v>
      </c>
      <c r="C546">
        <f>VLOOKUP(A546,Input!$E:$F,2,FALSE)</f>
        <v>2.0617999999999999</v>
      </c>
      <c r="D546" s="4">
        <f>_xlfn.IFNA(ROUND(VLOOKUP(A546,Input!$G:$H,2,FALSE),6)/100,D545)</f>
        <v>2.5193999999999998E-3</v>
      </c>
      <c r="F546">
        <f>VLOOKUP(A546,Input!$I:$J,2,FALSE)</f>
        <v>1106.25</v>
      </c>
      <c r="G546">
        <f>VLOOKUP(A546,Input!$K:$L,2,FALSE)</f>
        <v>1101.5</v>
      </c>
      <c r="H546">
        <f>VLOOKUP(A546,Input!$M:$N,2,FALSE)</f>
        <v>-4.8</v>
      </c>
      <c r="I546" s="2">
        <f>VLOOKUP(A546,Input!$O:$Q,3,FALSE)</f>
        <v>40256</v>
      </c>
      <c r="J546" s="2">
        <f>VLOOKUP(A546,Input!S:U,3,FALSE)</f>
        <v>40347</v>
      </c>
      <c r="K546">
        <f t="shared" si="64"/>
        <v>2.3375853785932545E-3</v>
      </c>
      <c r="Q546">
        <f t="shared" si="62"/>
        <v>-1931.3537279870532</v>
      </c>
      <c r="AE546">
        <v>1E-3</v>
      </c>
      <c r="AF546">
        <f t="shared" si="60"/>
        <v>1.0193999999999997E-3</v>
      </c>
      <c r="AG546">
        <f t="shared" si="63"/>
        <v>0.1147178571452508</v>
      </c>
      <c r="AH546">
        <f t="shared" si="59"/>
        <v>3439.4133799296333</v>
      </c>
      <c r="AI546" s="34">
        <f>VLOOKUP(A546,Input!$AC:$AD,2,FALSE)</f>
        <v>3439.29</v>
      </c>
      <c r="AJ546">
        <f t="shared" si="65"/>
        <v>-0.11999999999989086</v>
      </c>
    </row>
    <row r="547" spans="1:36" x14ac:dyDescent="0.25">
      <c r="A547" s="1">
        <f t="shared" si="61"/>
        <v>40231</v>
      </c>
      <c r="B547">
        <f>ROUND(VLOOKUP(A547,Input!$A:$B,2,FALSE),2)</f>
        <v>1831.21</v>
      </c>
      <c r="C547">
        <f>VLOOKUP(A547,Input!$E:$F,2,FALSE)</f>
        <v>2.0640000000000001</v>
      </c>
      <c r="D547" s="4">
        <f>_xlfn.IFNA(ROUND(VLOOKUP(A547,Input!$G:$H,2,FALSE),6)/100,D546)</f>
        <v>2.5219000000000001E-3</v>
      </c>
      <c r="F547">
        <f>VLOOKUP(A547,Input!$I:$J,2,FALSE)</f>
        <v>1107.5</v>
      </c>
      <c r="G547">
        <f>VLOOKUP(A547,Input!$K:$L,2,FALSE)</f>
        <v>1102.75</v>
      </c>
      <c r="H547">
        <f>VLOOKUP(A547,Input!$M:$N,2,FALSE)</f>
        <v>-4.8</v>
      </c>
      <c r="I547" s="2">
        <f>VLOOKUP(A547,Input!$O:$Q,3,FALSE)</f>
        <v>40256</v>
      </c>
      <c r="J547" s="2">
        <f>VLOOKUP(A547,Input!S:U,3,FALSE)</f>
        <v>40347</v>
      </c>
      <c r="K547">
        <f t="shared" si="64"/>
        <v>-1.0261169472787369E-3</v>
      </c>
      <c r="Q547">
        <f t="shared" si="62"/>
        <v>-708.26610354601348</v>
      </c>
      <c r="AE547">
        <v>1E-3</v>
      </c>
      <c r="AF547">
        <f t="shared" si="60"/>
        <v>1.0219000000000001E-3</v>
      </c>
      <c r="AG547">
        <f t="shared" si="63"/>
        <v>0.227814519296447</v>
      </c>
      <c r="AH547">
        <f t="shared" si="59"/>
        <v>3441.1629638432582</v>
      </c>
      <c r="AI547" s="34">
        <f>VLOOKUP(A547,Input!$AC:$AD,2,FALSE)</f>
        <v>3441.06</v>
      </c>
      <c r="AJ547">
        <f t="shared" si="65"/>
        <v>-9.9999999999909051E-2</v>
      </c>
    </row>
    <row r="548" spans="1:36" x14ac:dyDescent="0.25">
      <c r="A548" s="1">
        <f t="shared" si="61"/>
        <v>40232</v>
      </c>
      <c r="B548">
        <f>ROUND(VLOOKUP(A548,Input!$A:$B,2,FALSE),2)</f>
        <v>1809.05</v>
      </c>
      <c r="C548">
        <f>VLOOKUP(A548,Input!$E:$F,2,FALSE)</f>
        <v>2.0893000000000002</v>
      </c>
      <c r="D548" s="4">
        <f>_xlfn.IFNA(ROUND(VLOOKUP(A548,Input!$G:$H,2,FALSE),6)/100,D547)</f>
        <v>2.5193999999999998E-3</v>
      </c>
      <c r="F548">
        <f>VLOOKUP(A548,Input!$I:$J,2,FALSE)</f>
        <v>1097.25</v>
      </c>
      <c r="G548">
        <f>VLOOKUP(A548,Input!$K:$L,2,FALSE)</f>
        <v>1092.5</v>
      </c>
      <c r="H548">
        <f>VLOOKUP(A548,Input!$M:$N,2,FALSE)</f>
        <v>-4.8499999999999996</v>
      </c>
      <c r="I548" s="2">
        <f>VLOOKUP(A548,Input!$O:$Q,3,FALSE)</f>
        <v>40256</v>
      </c>
      <c r="J548" s="2">
        <f>VLOOKUP(A548,Input!S:U,3,FALSE)</f>
        <v>40347</v>
      </c>
      <c r="K548">
        <f t="shared" si="64"/>
        <v>-1.2175104930195295E-2</v>
      </c>
      <c r="Q548">
        <f t="shared" si="62"/>
        <v>1392.2871765207224</v>
      </c>
      <c r="AE548">
        <v>1E-3</v>
      </c>
      <c r="AF548">
        <f t="shared" si="60"/>
        <v>2.0193999999999998E-3</v>
      </c>
      <c r="AG548">
        <f t="shared" si="63"/>
        <v>0.41638597753120882</v>
      </c>
      <c r="AH548">
        <f t="shared" si="59"/>
        <v>3449.3145462774146</v>
      </c>
      <c r="AI548" s="34">
        <f>VLOOKUP(A548,Input!$AC:$AD,2,FALSE)</f>
        <v>3449.22</v>
      </c>
      <c r="AJ548">
        <f t="shared" si="65"/>
        <v>-9.0000000000145519E-2</v>
      </c>
    </row>
    <row r="549" spans="1:36" x14ac:dyDescent="0.25">
      <c r="A549" s="1">
        <f t="shared" si="61"/>
        <v>40233</v>
      </c>
      <c r="B549">
        <f>ROUND(VLOOKUP(A549,Input!$A:$B,2,FALSE),2)</f>
        <v>1826.99</v>
      </c>
      <c r="C549">
        <f>VLOOKUP(A549,Input!$E:$F,2,FALSE)</f>
        <v>2.0710000000000002</v>
      </c>
      <c r="D549" s="4">
        <f>_xlfn.IFNA(ROUND(VLOOKUP(A549,Input!$G:$H,2,FALSE),6)/100,D548)</f>
        <v>2.5193999999999998E-3</v>
      </c>
      <c r="F549">
        <f>VLOOKUP(A549,Input!$I:$J,2,FALSE)</f>
        <v>1103.5</v>
      </c>
      <c r="G549">
        <f>VLOOKUP(A549,Input!$K:$L,2,FALSE)</f>
        <v>1098.75</v>
      </c>
      <c r="H549">
        <f>VLOOKUP(A549,Input!$M:$N,2,FALSE)</f>
        <v>-4.8</v>
      </c>
      <c r="I549" s="2">
        <f>VLOOKUP(A549,Input!$O:$Q,3,FALSE)</f>
        <v>40256</v>
      </c>
      <c r="J549" s="2">
        <f>VLOOKUP(A549,Input!S:U,3,FALSE)</f>
        <v>40347</v>
      </c>
      <c r="K549">
        <f t="shared" si="64"/>
        <v>9.8679583160705547E-3</v>
      </c>
      <c r="Q549">
        <f t="shared" si="62"/>
        <v>-111.4773605688527</v>
      </c>
      <c r="AE549">
        <v>1E-3</v>
      </c>
      <c r="AF549">
        <f t="shared" si="60"/>
        <v>1.0193999999999997E-3</v>
      </c>
      <c r="AG549">
        <f t="shared" si="63"/>
        <v>0.31132427367460835</v>
      </c>
      <c r="AH549">
        <f t="shared" si="59"/>
        <v>3462.8057191727653</v>
      </c>
      <c r="AI549" s="34">
        <f>VLOOKUP(A549,Input!$AC:$AD,2,FALSE)</f>
        <v>3462.71</v>
      </c>
      <c r="AJ549">
        <f t="shared" si="65"/>
        <v>-9.9999999999909051E-2</v>
      </c>
    </row>
    <row r="550" spans="1:36" x14ac:dyDescent="0.25">
      <c r="A550" s="1">
        <f t="shared" si="61"/>
        <v>40234</v>
      </c>
      <c r="B550">
        <f>ROUND(VLOOKUP(A550,Input!$A:$B,2,FALSE),2)</f>
        <v>1823.64</v>
      </c>
      <c r="C550">
        <f>VLOOKUP(A550,Input!$E:$F,2,FALSE)</f>
        <v>2.0533000000000001</v>
      </c>
      <c r="D550" s="4">
        <f>_xlfn.IFNA(ROUND(VLOOKUP(A550,Input!$G:$H,2,FALSE),6)/100,D549)</f>
        <v>2.5193999999999998E-3</v>
      </c>
      <c r="F550">
        <f>VLOOKUP(A550,Input!$I:$J,2,FALSE)</f>
        <v>1102.25</v>
      </c>
      <c r="G550">
        <f>VLOOKUP(A550,Input!$K:$L,2,FALSE)</f>
        <v>1097.5</v>
      </c>
      <c r="H550">
        <f>VLOOKUP(A550,Input!$M:$N,2,FALSE)</f>
        <v>-4.8</v>
      </c>
      <c r="I550" s="2">
        <f>VLOOKUP(A550,Input!$O:$Q,3,FALSE)</f>
        <v>40256</v>
      </c>
      <c r="J550" s="2">
        <f>VLOOKUP(A550,Input!S:U,3,FALSE)</f>
        <v>40347</v>
      </c>
      <c r="K550">
        <f t="shared" si="64"/>
        <v>-1.8353001757638653E-3</v>
      </c>
      <c r="Q550">
        <f t="shared" si="62"/>
        <v>107.81973900986505</v>
      </c>
      <c r="AE550">
        <v>1E-3</v>
      </c>
      <c r="AF550">
        <f t="shared" si="60"/>
        <v>2.0193999999999998E-3</v>
      </c>
      <c r="AG550">
        <f t="shared" si="63"/>
        <v>4.3502871832100186E-2</v>
      </c>
      <c r="AH550">
        <f t="shared" ref="AH550:AH613" si="66">ROUND(AH549,2)+(Q549*(B550/B549-1))-AG550</f>
        <v>3462.9709039163308</v>
      </c>
      <c r="AI550" s="34">
        <f>VLOOKUP(A550,Input!$AC:$AD,2,FALSE)</f>
        <v>3462.87</v>
      </c>
      <c r="AJ550">
        <f t="shared" si="65"/>
        <v>-9.9999999999909051E-2</v>
      </c>
    </row>
    <row r="551" spans="1:36" x14ac:dyDescent="0.25">
      <c r="A551" s="1">
        <f t="shared" si="61"/>
        <v>40235</v>
      </c>
      <c r="B551">
        <f>ROUND(VLOOKUP(A551,Input!$A:$B,2,FALSE),2)</f>
        <v>1826.27</v>
      </c>
      <c r="C551">
        <f>VLOOKUP(A551,Input!$E:$F,2,FALSE)</f>
        <v>2.0495000000000001</v>
      </c>
      <c r="D551" s="4">
        <f>_xlfn.IFNA(ROUND(VLOOKUP(A551,Input!$G:$H,2,FALSE),6)/100,D550)</f>
        <v>2.5169000000000003E-3</v>
      </c>
      <c r="F551">
        <f>VLOOKUP(A551,Input!$I:$J,2,FALSE)</f>
        <v>1103.5</v>
      </c>
      <c r="G551">
        <f>VLOOKUP(A551,Input!$K:$L,2,FALSE)</f>
        <v>1098.5</v>
      </c>
      <c r="H551">
        <f>VLOOKUP(A551,Input!$M:$N,2,FALSE)</f>
        <v>-4.8</v>
      </c>
      <c r="I551" s="2">
        <f>VLOOKUP(A551,Input!$O:$Q,3,FALSE)</f>
        <v>40256</v>
      </c>
      <c r="J551" s="2">
        <f>VLOOKUP(A551,Input!S:U,3,FALSE)</f>
        <v>40347</v>
      </c>
      <c r="K551">
        <f t="shared" si="64"/>
        <v>1.4411316745774625E-3</v>
      </c>
      <c r="Q551">
        <f t="shared" si="62"/>
        <v>-270.78485839056759</v>
      </c>
      <c r="AE551">
        <v>1E-3</v>
      </c>
      <c r="AF551">
        <f t="shared" si="60"/>
        <v>1.0169000000000003E-3</v>
      </c>
      <c r="AG551">
        <f t="shared" si="63"/>
        <v>7.6356827207699762E-2</v>
      </c>
      <c r="AH551">
        <f t="shared" si="66"/>
        <v>3463.0491376309064</v>
      </c>
      <c r="AI551" s="34">
        <f>VLOOKUP(A551,Input!$AC:$AD,2,FALSE)</f>
        <v>3462.95</v>
      </c>
      <c r="AJ551">
        <f t="shared" si="65"/>
        <v>-0.1000000000003638</v>
      </c>
    </row>
    <row r="552" spans="1:36" x14ac:dyDescent="0.25">
      <c r="A552" s="1">
        <f t="shared" si="61"/>
        <v>40238</v>
      </c>
      <c r="B552">
        <f>ROUND(VLOOKUP(A552,Input!$A:$B,2,FALSE),2)</f>
        <v>1844.87</v>
      </c>
      <c r="C552">
        <f>VLOOKUP(A552,Input!$E:$F,2,FALSE)</f>
        <v>2.0272000000000001</v>
      </c>
      <c r="D552" s="4">
        <f>_xlfn.IFNA(ROUND(VLOOKUP(A552,Input!$G:$H,2,FALSE),6)/100,D551)</f>
        <v>2.5169000000000003E-3</v>
      </c>
      <c r="F552">
        <f>VLOOKUP(A552,Input!$I:$J,2,FALSE)</f>
        <v>1114.5</v>
      </c>
      <c r="G552">
        <f>VLOOKUP(A552,Input!$K:$L,2,FALSE)</f>
        <v>1109.75</v>
      </c>
      <c r="H552">
        <f>VLOOKUP(A552,Input!$M:$N,2,FALSE)</f>
        <v>-4.8</v>
      </c>
      <c r="I552" s="2">
        <f>VLOOKUP(A552,Input!$O:$Q,3,FALSE)</f>
        <v>40256</v>
      </c>
      <c r="J552" s="2">
        <f>VLOOKUP(A552,Input!S:U,3,FALSE)</f>
        <v>40347</v>
      </c>
      <c r="K552">
        <f t="shared" si="64"/>
        <v>1.0133178879456734E-2</v>
      </c>
      <c r="Q552">
        <f t="shared" si="62"/>
        <v>-1768.0067008312496</v>
      </c>
      <c r="AE552">
        <v>1E-3</v>
      </c>
      <c r="AF552">
        <f t="shared" si="60"/>
        <v>1.0169000000000003E-3</v>
      </c>
      <c r="AG552">
        <f t="shared" si="63"/>
        <v>0.29659812031577409</v>
      </c>
      <c r="AH552">
        <f t="shared" si="66"/>
        <v>3459.9955411219298</v>
      </c>
      <c r="AI552" s="34">
        <f>VLOOKUP(A552,Input!$AC:$AD,2,FALSE)</f>
        <v>3459.9</v>
      </c>
      <c r="AJ552">
        <f t="shared" si="65"/>
        <v>-9.9999999999909051E-2</v>
      </c>
    </row>
    <row r="553" spans="1:36" x14ac:dyDescent="0.25">
      <c r="A553" s="1">
        <f t="shared" si="61"/>
        <v>40239</v>
      </c>
      <c r="B553">
        <f>ROUND(VLOOKUP(A553,Input!$A:$B,2,FALSE),2)</f>
        <v>1849.17</v>
      </c>
      <c r="C553">
        <f>VLOOKUP(A553,Input!$E:$F,2,FALSE)</f>
        <v>2.0225</v>
      </c>
      <c r="D553" s="4">
        <f>_xlfn.IFNA(ROUND(VLOOKUP(A553,Input!$G:$H,2,FALSE),6)/100,D552)</f>
        <v>2.5193999999999998E-3</v>
      </c>
      <c r="F553">
        <f>VLOOKUP(A553,Input!$I:$J,2,FALSE)</f>
        <v>1117.5</v>
      </c>
      <c r="G553">
        <f>VLOOKUP(A553,Input!$K:$L,2,FALSE)</f>
        <v>1112.5</v>
      </c>
      <c r="H553">
        <f>VLOOKUP(A553,Input!$M:$N,2,FALSE)</f>
        <v>-4.8</v>
      </c>
      <c r="I553" s="2">
        <f>VLOOKUP(A553,Input!$O:$Q,3,FALSE)</f>
        <v>40256</v>
      </c>
      <c r="J553" s="2">
        <f>VLOOKUP(A553,Input!S:U,3,FALSE)</f>
        <v>40347</v>
      </c>
      <c r="K553">
        <f t="shared" si="64"/>
        <v>2.3280754632562925E-3</v>
      </c>
      <c r="Q553">
        <f t="shared" si="62"/>
        <v>-1410.2527202163431</v>
      </c>
      <c r="AE553">
        <v>1E-3</v>
      </c>
      <c r="AF553">
        <f t="shared" si="60"/>
        <v>1.0193999999999997E-3</v>
      </c>
      <c r="AG553">
        <f t="shared" si="63"/>
        <v>6.7380837902182703E-2</v>
      </c>
      <c r="AH553">
        <f t="shared" si="66"/>
        <v>3455.8117711817117</v>
      </c>
      <c r="AI553" s="34">
        <f>VLOOKUP(A553,Input!$AC:$AD,2,FALSE)</f>
        <v>3455.72</v>
      </c>
      <c r="AJ553">
        <f t="shared" si="65"/>
        <v>-9.0000000000145519E-2</v>
      </c>
    </row>
    <row r="554" spans="1:36" x14ac:dyDescent="0.25">
      <c r="A554" s="1">
        <f t="shared" si="61"/>
        <v>40240</v>
      </c>
      <c r="B554">
        <f>ROUND(VLOOKUP(A554,Input!$A:$B,2,FALSE),2)</f>
        <v>1850.24</v>
      </c>
      <c r="C554">
        <f>VLOOKUP(A554,Input!$E:$F,2,FALSE)</f>
        <v>2.0223</v>
      </c>
      <c r="D554" s="4">
        <f>_xlfn.IFNA(ROUND(VLOOKUP(A554,Input!$G:$H,2,FALSE),6)/100,D553)</f>
        <v>2.5193999999999998E-3</v>
      </c>
      <c r="F554">
        <f>VLOOKUP(A554,Input!$I:$J,2,FALSE)</f>
        <v>1118.5</v>
      </c>
      <c r="G554">
        <f>VLOOKUP(A554,Input!$K:$L,2,FALSE)</f>
        <v>1114</v>
      </c>
      <c r="H554">
        <f>VLOOKUP(A554,Input!$M:$N,2,FALSE)</f>
        <v>-4.75</v>
      </c>
      <c r="I554" s="2">
        <f>VLOOKUP(A554,Input!$O:$Q,3,FALSE)</f>
        <v>40256</v>
      </c>
      <c r="J554" s="2">
        <f>VLOOKUP(A554,Input!S:U,3,FALSE)</f>
        <v>40347</v>
      </c>
      <c r="K554">
        <f t="shared" si="64"/>
        <v>5.784706371219743E-4</v>
      </c>
      <c r="Q554">
        <f t="shared" si="62"/>
        <v>-1071.495118256172</v>
      </c>
      <c r="AE554">
        <v>1E-3</v>
      </c>
      <c r="AF554">
        <f t="shared" si="60"/>
        <v>1.0193999999999997E-3</v>
      </c>
      <c r="AG554">
        <f t="shared" si="63"/>
        <v>6.3921359930679697E-2</v>
      </c>
      <c r="AH554">
        <f t="shared" si="66"/>
        <v>3454.9300528497788</v>
      </c>
      <c r="AI554" s="34">
        <f>VLOOKUP(A554,Input!$AC:$AD,2,FALSE)</f>
        <v>3454.85</v>
      </c>
      <c r="AJ554">
        <f t="shared" si="65"/>
        <v>-7.999999999992724E-2</v>
      </c>
    </row>
    <row r="555" spans="1:36" x14ac:dyDescent="0.25">
      <c r="A555" s="1">
        <f t="shared" si="61"/>
        <v>40241</v>
      </c>
      <c r="B555">
        <f>ROUND(VLOOKUP(A555,Input!$A:$B,2,FALSE),2)</f>
        <v>1857.2</v>
      </c>
      <c r="C555">
        <f>VLOOKUP(A555,Input!$E:$F,2,FALSE)</f>
        <v>2.0133999999999999</v>
      </c>
      <c r="D555" s="4">
        <f>_xlfn.IFNA(ROUND(VLOOKUP(A555,Input!$G:$H,2,FALSE),6)/100,D554)</f>
        <v>2.5219000000000001E-3</v>
      </c>
      <c r="F555">
        <f>VLOOKUP(A555,Input!$I:$J,2,FALSE)</f>
        <v>1122.25</v>
      </c>
      <c r="G555">
        <f>VLOOKUP(A555,Input!$K:$L,2,FALSE)</f>
        <v>1117.5</v>
      </c>
      <c r="H555">
        <f>VLOOKUP(A555,Input!$M:$N,2,FALSE)</f>
        <v>-4.75</v>
      </c>
      <c r="I555" s="2">
        <f>VLOOKUP(A555,Input!$O:$Q,3,FALSE)</f>
        <v>40256</v>
      </c>
      <c r="J555" s="2">
        <f>VLOOKUP(A555,Input!S:U,3,FALSE)</f>
        <v>40347</v>
      </c>
      <c r="K555">
        <f t="shared" si="64"/>
        <v>3.7546167578400812E-3</v>
      </c>
      <c r="Q555">
        <f t="shared" si="62"/>
        <v>-1089.7957986918227</v>
      </c>
      <c r="AE555">
        <v>1E-3</v>
      </c>
      <c r="AF555">
        <f t="shared" si="60"/>
        <v>1.0219000000000001E-3</v>
      </c>
      <c r="AG555">
        <f t="shared" si="63"/>
        <v>-1.8010402276898542E-4</v>
      </c>
      <c r="AH555">
        <f t="shared" si="66"/>
        <v>3450.899564603837</v>
      </c>
      <c r="AI555" s="34">
        <f>VLOOKUP(A555,Input!$AC:$AD,2,FALSE)</f>
        <v>3450.82</v>
      </c>
      <c r="AJ555">
        <f t="shared" si="65"/>
        <v>-7.999999999992724E-2</v>
      </c>
    </row>
    <row r="556" spans="1:36" x14ac:dyDescent="0.25">
      <c r="A556" s="1">
        <f t="shared" si="61"/>
        <v>40242</v>
      </c>
      <c r="B556">
        <f>ROUND(VLOOKUP(A556,Input!$A:$B,2,FALSE),2)</f>
        <v>1883.28</v>
      </c>
      <c r="C556">
        <f>VLOOKUP(A556,Input!$E:$F,2,FALSE)</f>
        <v>1.9857</v>
      </c>
      <c r="D556" s="4">
        <f>_xlfn.IFNA(ROUND(VLOOKUP(A556,Input!$G:$H,2,FALSE),6)/100,D555)</f>
        <v>2.5363E-3</v>
      </c>
      <c r="F556">
        <f>VLOOKUP(A556,Input!$I:$J,2,FALSE)</f>
        <v>1136.5</v>
      </c>
      <c r="G556">
        <f>VLOOKUP(A556,Input!$K:$L,2,FALSE)</f>
        <v>1131.75</v>
      </c>
      <c r="H556">
        <f>VLOOKUP(A556,Input!$M:$N,2,FALSE)</f>
        <v>-4.7</v>
      </c>
      <c r="I556" s="2">
        <f>VLOOKUP(A556,Input!$O:$Q,3,FALSE)</f>
        <v>40256</v>
      </c>
      <c r="J556" s="2">
        <f>VLOOKUP(A556,Input!S:U,3,FALSE)</f>
        <v>40347</v>
      </c>
      <c r="K556">
        <f t="shared" si="64"/>
        <v>1.3944960341560687E-2</v>
      </c>
      <c r="Q556">
        <f t="shared" si="62"/>
        <v>-2433.8748903117021</v>
      </c>
      <c r="AE556">
        <v>1E-3</v>
      </c>
      <c r="AF556">
        <f t="shared" si="60"/>
        <v>1.0363E-3</v>
      </c>
      <c r="AG556">
        <f t="shared" si="63"/>
        <v>0.26266158879076645</v>
      </c>
      <c r="AH556">
        <f t="shared" si="66"/>
        <v>3435.3337230602065</v>
      </c>
      <c r="AI556" s="34">
        <f>VLOOKUP(A556,Input!$AC:$AD,2,FALSE)</f>
        <v>3435.26</v>
      </c>
      <c r="AJ556">
        <f t="shared" si="65"/>
        <v>-6.9999999999708962E-2</v>
      </c>
    </row>
    <row r="557" spans="1:36" x14ac:dyDescent="0.25">
      <c r="A557" s="1">
        <f t="shared" si="61"/>
        <v>40245</v>
      </c>
      <c r="B557">
        <f>ROUND(VLOOKUP(A557,Input!$A:$B,2,FALSE),2)</f>
        <v>1883.29</v>
      </c>
      <c r="C557">
        <f>VLOOKUP(A557,Input!$E:$F,2,FALSE)</f>
        <v>1.9870000000000001</v>
      </c>
      <c r="D557" s="4">
        <f>_xlfn.IFNA(ROUND(VLOOKUP(A557,Input!$G:$H,2,FALSE),6)/100,D556)</f>
        <v>2.5424999999999996E-3</v>
      </c>
      <c r="F557">
        <f>VLOOKUP(A557,Input!$I:$J,2,FALSE)</f>
        <v>1137</v>
      </c>
      <c r="G557">
        <f>VLOOKUP(A557,Input!$K:$L,2,FALSE)</f>
        <v>1132.5</v>
      </c>
      <c r="H557">
        <f>VLOOKUP(A557,Input!$M:$N,2,FALSE)</f>
        <v>-4.6500000000000004</v>
      </c>
      <c r="I557" s="2">
        <f>VLOOKUP(A557,Input!$O:$Q,3,FALSE)</f>
        <v>40256</v>
      </c>
      <c r="J557" s="2">
        <f>VLOOKUP(A557,Input!S:U,3,FALSE)</f>
        <v>40347</v>
      </c>
      <c r="K557">
        <f t="shared" si="64"/>
        <v>5.3098707843990267E-6</v>
      </c>
      <c r="Q557">
        <f t="shared" si="62"/>
        <v>-1715.7370511523977</v>
      </c>
      <c r="AE557">
        <v>1E-3</v>
      </c>
      <c r="AF557">
        <f t="shared" si="60"/>
        <v>1.0424999999999996E-3</v>
      </c>
      <c r="AG557">
        <f t="shared" si="63"/>
        <v>0.1226116146440409</v>
      </c>
      <c r="AH557">
        <f t="shared" si="66"/>
        <v>3435.1944647898717</v>
      </c>
      <c r="AI557" s="34">
        <f>VLOOKUP(A557,Input!$AC:$AD,2,FALSE)</f>
        <v>3435.16</v>
      </c>
      <c r="AJ557">
        <f t="shared" si="65"/>
        <v>-3.0000000000200089E-2</v>
      </c>
    </row>
    <row r="558" spans="1:36" x14ac:dyDescent="0.25">
      <c r="A558" s="1">
        <f t="shared" si="61"/>
        <v>40246</v>
      </c>
      <c r="B558">
        <f>ROUND(VLOOKUP(A558,Input!$A:$B,2,FALSE),2)</f>
        <v>1886.6</v>
      </c>
      <c r="C558">
        <f>VLOOKUP(A558,Input!$E:$F,2,FALSE)</f>
        <v>1.8780000000000001</v>
      </c>
      <c r="D558" s="4">
        <f>_xlfn.IFNA(ROUND(VLOOKUP(A558,Input!$G:$H,2,FALSE),6)/100,D557)</f>
        <v>2.555E-3</v>
      </c>
      <c r="F558">
        <f>VLOOKUP(A558,Input!$I:$J,2,FALSE)</f>
        <v>1140.5</v>
      </c>
      <c r="G558">
        <f>VLOOKUP(A558,Input!$K:$L,2,FALSE)</f>
        <v>1135.75</v>
      </c>
      <c r="H558">
        <f>VLOOKUP(A558,Input!$M:$N,2,FALSE)</f>
        <v>-4.6500000000000004</v>
      </c>
      <c r="I558" s="2">
        <f>VLOOKUP(A558,Input!$O:$Q,3,FALSE)</f>
        <v>40256</v>
      </c>
      <c r="J558" s="2">
        <f>VLOOKUP(A558,Input!S:U,3,FALSE)</f>
        <v>40347</v>
      </c>
      <c r="K558">
        <f t="shared" si="64"/>
        <v>1.7560198576409625E-3</v>
      </c>
      <c r="Q558">
        <f t="shared" si="62"/>
        <v>-1328.889399543262</v>
      </c>
      <c r="AE558">
        <v>1E-3</v>
      </c>
      <c r="AF558">
        <f t="shared" si="60"/>
        <v>1.0549999999999999E-3</v>
      </c>
      <c r="AG558">
        <f t="shared" si="63"/>
        <v>7.3004144819809089E-2</v>
      </c>
      <c r="AH558">
        <f t="shared" si="66"/>
        <v>3432.10148064546</v>
      </c>
      <c r="AI558" s="34">
        <f>VLOOKUP(A558,Input!$AC:$AD,2,FALSE)</f>
        <v>3432.08</v>
      </c>
      <c r="AJ558">
        <f t="shared" si="65"/>
        <v>-1.999999999998181E-2</v>
      </c>
    </row>
    <row r="559" spans="1:36" x14ac:dyDescent="0.25">
      <c r="A559" s="1">
        <f t="shared" si="61"/>
        <v>40247</v>
      </c>
      <c r="B559">
        <f>ROUND(VLOOKUP(A559,Input!$A:$B,2,FALSE),2)</f>
        <v>1895.38</v>
      </c>
      <c r="C559">
        <f>VLOOKUP(A559,Input!$E:$F,2,FALSE)</f>
        <v>1.8702000000000001</v>
      </c>
      <c r="D559" s="4">
        <f>_xlfn.IFNA(ROUND(VLOOKUP(A559,Input!$G:$H,2,FALSE),6)/100,D558)</f>
        <v>2.5563000000000001E-3</v>
      </c>
      <c r="F559">
        <f>VLOOKUP(A559,Input!$I:$J,2,FALSE)</f>
        <v>1145.75</v>
      </c>
      <c r="G559">
        <f>VLOOKUP(A559,Input!$K:$L,2,FALSE)</f>
        <v>1141</v>
      </c>
      <c r="H559">
        <f>VLOOKUP(A559,Input!$M:$N,2,FALSE)</f>
        <v>-4.6500000000000004</v>
      </c>
      <c r="I559" s="2">
        <f>VLOOKUP(A559,Input!$O:$Q,3,FALSE)</f>
        <v>40256</v>
      </c>
      <c r="J559" s="2">
        <f>VLOOKUP(A559,Input!S:U,3,FALSE)</f>
        <v>40347</v>
      </c>
      <c r="K559">
        <f t="shared" si="64"/>
        <v>4.6430789022667085E-3</v>
      </c>
      <c r="Q559">
        <f t="shared" si="62"/>
        <v>-1297.1955402782635</v>
      </c>
      <c r="AE559">
        <v>1E-3</v>
      </c>
      <c r="AF559">
        <f t="shared" si="60"/>
        <v>1.0563E-3</v>
      </c>
      <c r="AG559">
        <f t="shared" si="63"/>
        <v>3.6812845903051875E-3</v>
      </c>
      <c r="AH559">
        <f t="shared" si="66"/>
        <v>3425.9118339661309</v>
      </c>
      <c r="AI559" s="34">
        <f>VLOOKUP(A559,Input!$AC:$AD,2,FALSE)</f>
        <v>3425.89</v>
      </c>
      <c r="AJ559">
        <f t="shared" si="65"/>
        <v>-1.999999999998181E-2</v>
      </c>
    </row>
    <row r="560" spans="1:36" x14ac:dyDescent="0.25">
      <c r="A560" s="1">
        <f t="shared" si="61"/>
        <v>40248</v>
      </c>
      <c r="B560">
        <f>ROUND(VLOOKUP(A560,Input!$A:$B,2,FALSE),2)</f>
        <v>1903.68</v>
      </c>
      <c r="C560">
        <f>VLOOKUP(A560,Input!$E:$F,2,FALSE)</f>
        <v>1.8637999999999999</v>
      </c>
      <c r="D560" s="4">
        <f>_xlfn.IFNA(ROUND(VLOOKUP(A560,Input!$G:$H,2,FALSE),6)/100,D559)</f>
        <v>2.5702999999999998E-3</v>
      </c>
      <c r="F560">
        <f>VLOOKUP(A560,Input!$I:$J,2,FALSE)</f>
        <v>1150.5</v>
      </c>
      <c r="G560">
        <f>VLOOKUP(A560,Input!$K:$L,2,FALSE)</f>
        <v>1146</v>
      </c>
      <c r="H560">
        <f>VLOOKUP(A560,Input!$M:$N,2,FALSE)</f>
        <v>-4.6500000000000004</v>
      </c>
      <c r="I560" s="2">
        <f>VLOOKUP(A560,Input!$O:$Q,3,FALSE)</f>
        <v>40256</v>
      </c>
      <c r="J560" s="2">
        <f>VLOOKUP(A560,Input!S:U,3,FALSE)</f>
        <v>40347</v>
      </c>
      <c r="K560">
        <f t="shared" si="64"/>
        <v>4.3695088815212321E-3</v>
      </c>
      <c r="Q560">
        <f t="shared" si="62"/>
        <v>-1196.4867518633889</v>
      </c>
      <c r="AE560">
        <v>1E-3</v>
      </c>
      <c r="AF560">
        <f t="shared" si="60"/>
        <v>1.0702999999999997E-3</v>
      </c>
      <c r="AG560">
        <f t="shared" si="63"/>
        <v>1.7471671551224865E-2</v>
      </c>
      <c r="AH560">
        <f t="shared" si="66"/>
        <v>3420.212019415033</v>
      </c>
      <c r="AI560" s="34">
        <f>VLOOKUP(A560,Input!$AC:$AD,2,FALSE)</f>
        <v>3420.2</v>
      </c>
      <c r="AJ560">
        <f t="shared" si="65"/>
        <v>-1.0000000000218279E-2</v>
      </c>
    </row>
    <row r="561" spans="1:36" x14ac:dyDescent="0.25">
      <c r="A561" s="1">
        <f t="shared" si="61"/>
        <v>40249</v>
      </c>
      <c r="B561">
        <f>ROUND(VLOOKUP(A561,Input!$A:$B,2,FALSE),2)</f>
        <v>1903.29</v>
      </c>
      <c r="C561">
        <f>VLOOKUP(A561,Input!$E:$F,2,FALSE)</f>
        <v>1.8643000000000001</v>
      </c>
      <c r="D561" s="4">
        <f>_xlfn.IFNA(ROUND(VLOOKUP(A561,Input!$G:$H,2,FALSE),6)/100,D560)</f>
        <v>2.5718999999999998E-3</v>
      </c>
      <c r="F561">
        <f>VLOOKUP(A561,Input!$I:$J,2,FALSE)</f>
        <v>1151.25</v>
      </c>
      <c r="G561">
        <f>VLOOKUP(A561,Input!$K:$L,2,FALSE)</f>
        <v>1146.5</v>
      </c>
      <c r="H561">
        <f>VLOOKUP(A561,Input!$M:$N,2,FALSE)</f>
        <v>-4.6500000000000004</v>
      </c>
      <c r="I561" s="2">
        <f>VLOOKUP(A561,Input!$O:$Q,3,FALSE)</f>
        <v>40256</v>
      </c>
      <c r="J561" s="2">
        <f>VLOOKUP(A561,Input!S:U,3,FALSE)</f>
        <v>40347</v>
      </c>
      <c r="K561">
        <f t="shared" si="64"/>
        <v>-2.0488735207499625E-4</v>
      </c>
      <c r="Q561">
        <f t="shared" si="62"/>
        <v>-797.97496410473991</v>
      </c>
      <c r="AE561">
        <v>1E-3</v>
      </c>
      <c r="AF561">
        <f t="shared" si="60"/>
        <v>1.0718999999999998E-3</v>
      </c>
      <c r="AG561">
        <f t="shared" si="63"/>
        <v>7.6096111988845347E-2</v>
      </c>
      <c r="AH561">
        <f t="shared" si="66"/>
        <v>3420.3790237785529</v>
      </c>
      <c r="AI561" s="34">
        <f>VLOOKUP(A561,Input!$AC:$AD,2,FALSE)</f>
        <v>3420.37</v>
      </c>
      <c r="AJ561">
        <f t="shared" si="65"/>
        <v>-1.0000000000218279E-2</v>
      </c>
    </row>
    <row r="562" spans="1:36" x14ac:dyDescent="0.25">
      <c r="A562" s="1">
        <f t="shared" si="61"/>
        <v>40252</v>
      </c>
      <c r="B562">
        <f>ROUND(VLOOKUP(A562,Input!$A:$B,2,FALSE),2)</f>
        <v>1904.19</v>
      </c>
      <c r="C562">
        <f>VLOOKUP(A562,Input!$E:$F,2,FALSE)</f>
        <v>1.8649</v>
      </c>
      <c r="D562" s="4">
        <f>_xlfn.IFNA(ROUND(VLOOKUP(A562,Input!$G:$H,2,FALSE),6)/100,D561)</f>
        <v>2.5763000000000001E-3</v>
      </c>
      <c r="F562">
        <f>VLOOKUP(A562,Input!$I:$J,2,FALSE)</f>
        <v>1150.25</v>
      </c>
      <c r="G562">
        <f>VLOOKUP(A562,Input!$K:$L,2,FALSE)</f>
        <v>1145.75</v>
      </c>
      <c r="H562">
        <f>VLOOKUP(A562,Input!$M:$N,2,FALSE)</f>
        <v>-4.6500000000000004</v>
      </c>
      <c r="I562" s="2">
        <f>VLOOKUP(A562,Input!$O:$Q,3,FALSE)</f>
        <v>40256</v>
      </c>
      <c r="J562" s="2">
        <f>VLOOKUP(A562,Input!S:U,3,FALSE)</f>
        <v>40347</v>
      </c>
      <c r="K562">
        <f t="shared" si="64"/>
        <v>4.7275364112874359E-4</v>
      </c>
      <c r="Q562">
        <f t="shared" si="62"/>
        <v>-501.37452074503062</v>
      </c>
      <c r="AE562">
        <v>1E-3</v>
      </c>
      <c r="AF562">
        <f t="shared" si="60"/>
        <v>1.0763000000000001E-3</v>
      </c>
      <c r="AG562">
        <f t="shared" si="63"/>
        <v>5.2267644256270722E-2</v>
      </c>
      <c r="AH562">
        <f t="shared" si="66"/>
        <v>3419.9503975997718</v>
      </c>
      <c r="AI562" s="34">
        <f>VLOOKUP(A562,Input!$AC:$AD,2,FALSE)</f>
        <v>3419.95</v>
      </c>
      <c r="AJ562">
        <f t="shared" si="65"/>
        <v>0</v>
      </c>
    </row>
    <row r="563" spans="1:36" x14ac:dyDescent="0.25">
      <c r="A563" s="1">
        <f t="shared" si="61"/>
        <v>40253</v>
      </c>
      <c r="B563">
        <f>ROUND(VLOOKUP(A563,Input!$A:$B,2,FALSE),2)</f>
        <v>1919.02</v>
      </c>
      <c r="C563">
        <f>VLOOKUP(A563,Input!$E:$F,2,FALSE)</f>
        <v>1.8494999999999999</v>
      </c>
      <c r="D563" s="4">
        <f>_xlfn.IFNA(ROUND(VLOOKUP(A563,Input!$G:$H,2,FALSE),6)/100,D562)</f>
        <v>2.6088000000000001E-3</v>
      </c>
      <c r="F563">
        <f>VLOOKUP(A563,Input!$I:$J,2,FALSE)</f>
        <v>1159.5</v>
      </c>
      <c r="G563">
        <f>VLOOKUP(A563,Input!$K:$L,2,FALSE)</f>
        <v>1154.75</v>
      </c>
      <c r="H563">
        <f>VLOOKUP(A563,Input!$M:$N,2,FALSE)</f>
        <v>-4.6500000000000004</v>
      </c>
      <c r="I563" s="2">
        <f>VLOOKUP(A563,Input!$O:$Q,3,FALSE)</f>
        <v>40256</v>
      </c>
      <c r="J563" s="2">
        <f>VLOOKUP(A563,Input!S:U,3,FALSE)</f>
        <v>40347</v>
      </c>
      <c r="K563">
        <f t="shared" si="64"/>
        <v>7.7579177596367836E-3</v>
      </c>
      <c r="Q563">
        <f t="shared" si="62"/>
        <v>-1245.1925218958852</v>
      </c>
      <c r="AE563">
        <v>1E-3</v>
      </c>
      <c r="AF563">
        <f t="shared" si="60"/>
        <v>1.1088000000000001E-3</v>
      </c>
      <c r="AG563">
        <f t="shared" si="63"/>
        <v>0.14648367986868335</v>
      </c>
      <c r="AH563">
        <f t="shared" si="66"/>
        <v>3415.8987672443304</v>
      </c>
      <c r="AI563" s="34">
        <f>VLOOKUP(A563,Input!$AC:$AD,2,FALSE)</f>
        <v>3415.9</v>
      </c>
      <c r="AJ563">
        <f t="shared" si="65"/>
        <v>0</v>
      </c>
    </row>
    <row r="564" spans="1:36" x14ac:dyDescent="0.25">
      <c r="A564" s="1">
        <f t="shared" si="61"/>
        <v>40254</v>
      </c>
      <c r="B564">
        <f>ROUND(VLOOKUP(A564,Input!$A:$B,2,FALSE),2)</f>
        <v>1930.22</v>
      </c>
      <c r="C564">
        <f>VLOOKUP(A564,Input!$E:$F,2,FALSE)</f>
        <v>1.8389</v>
      </c>
      <c r="D564" s="4">
        <f>_xlfn.IFNA(ROUND(VLOOKUP(A564,Input!$G:$H,2,FALSE),6)/100,D563)</f>
        <v>2.6638E-3</v>
      </c>
      <c r="F564">
        <f>VLOOKUP(A564,Input!$I:$J,2,FALSE)</f>
        <v>1165.75</v>
      </c>
      <c r="G564">
        <f>VLOOKUP(A564,Input!$K:$L,2,FALSE)</f>
        <v>1161</v>
      </c>
      <c r="H564">
        <f>VLOOKUP(A564,Input!$M:$N,2,FALSE)</f>
        <v>-4.6500000000000004</v>
      </c>
      <c r="I564" s="2">
        <f>VLOOKUP(A564,Input!$O:$Q,3,FALSE)</f>
        <v>40256</v>
      </c>
      <c r="J564" s="2">
        <f>VLOOKUP(A564,Input!S:U,3,FALSE)</f>
        <v>40347</v>
      </c>
      <c r="K564">
        <f t="shared" si="64"/>
        <v>5.8193469916806035E-3</v>
      </c>
      <c r="Q564">
        <f t="shared" si="62"/>
        <v>-1615.4386870127926</v>
      </c>
      <c r="AE564">
        <v>1E-3</v>
      </c>
      <c r="AF564">
        <f t="shared" si="60"/>
        <v>1.1638E-3</v>
      </c>
      <c r="AG564">
        <f t="shared" si="63"/>
        <v>6.8760573573546549E-2</v>
      </c>
      <c r="AH564">
        <f t="shared" si="66"/>
        <v>3408.5639070144489</v>
      </c>
      <c r="AI564" s="34">
        <f>VLOOKUP(A564,Input!$AC:$AD,2,FALSE)</f>
        <v>3408.57</v>
      </c>
      <c r="AJ564">
        <f t="shared" si="65"/>
        <v>1.0000000000218279E-2</v>
      </c>
    </row>
    <row r="565" spans="1:36" x14ac:dyDescent="0.25">
      <c r="A565" s="1">
        <f t="shared" si="61"/>
        <v>40255</v>
      </c>
      <c r="B565">
        <f>ROUND(VLOOKUP(A565,Input!$A:$B,2,FALSE),2)</f>
        <v>1929.63</v>
      </c>
      <c r="C565">
        <f>VLOOKUP(A565,Input!$E:$F,2,FALSE)</f>
        <v>1.8399000000000001</v>
      </c>
      <c r="D565" s="4">
        <f>_xlfn.IFNA(ROUND(VLOOKUP(A565,Input!$G:$H,2,FALSE),6)/100,D564)</f>
        <v>2.7100000000000002E-3</v>
      </c>
      <c r="F565">
        <f>VLOOKUP(A565,Input!$I:$J,2,FALSE)</f>
        <v>1166</v>
      </c>
      <c r="G565">
        <f>VLOOKUP(A565,Input!$K:$L,2,FALSE)</f>
        <v>1161.25</v>
      </c>
      <c r="H565">
        <f>VLOOKUP(A565,Input!$M:$N,2,FALSE)</f>
        <v>-4.8</v>
      </c>
      <c r="I565" s="2">
        <f>VLOOKUP(A565,Input!$O:$Q,3,FALSE)</f>
        <v>40256</v>
      </c>
      <c r="J565" s="2">
        <f>VLOOKUP(A565,Input!S:U,3,FALSE)</f>
        <v>40347</v>
      </c>
      <c r="K565">
        <f t="shared" si="64"/>
        <v>-3.0571136422138294E-4</v>
      </c>
      <c r="Q565">
        <f t="shared" si="62"/>
        <v>-1098.3682940273866</v>
      </c>
      <c r="AE565">
        <v>1E-3</v>
      </c>
      <c r="AF565">
        <f t="shared" si="60"/>
        <v>1.2100000000000001E-3</v>
      </c>
      <c r="AG565">
        <f t="shared" si="63"/>
        <v>9.8092967811640036E-2</v>
      </c>
      <c r="AH565">
        <f t="shared" si="66"/>
        <v>3408.955689515707</v>
      </c>
      <c r="AI565" s="34">
        <f>VLOOKUP(A565,Input!$AC:$AD,2,FALSE)</f>
        <v>3408.97</v>
      </c>
      <c r="AJ565">
        <f t="shared" si="65"/>
        <v>9.9999999997635314E-3</v>
      </c>
    </row>
    <row r="566" spans="1:36" x14ac:dyDescent="0.25">
      <c r="A566" s="1">
        <f t="shared" si="61"/>
        <v>40256</v>
      </c>
      <c r="B566">
        <f>ROUND(VLOOKUP(A566,Input!$A:$B,2,FALSE),2)</f>
        <v>1919.8</v>
      </c>
      <c r="C566">
        <f>VLOOKUP(A566,Input!$E:$F,2,FALSE)</f>
        <v>1.8492999999999999</v>
      </c>
      <c r="D566" s="4">
        <f>_xlfn.IFNA(ROUND(VLOOKUP(A566,Input!$G:$H,2,FALSE),6)/100,D565)</f>
        <v>2.7750000000000001E-3</v>
      </c>
      <c r="F566">
        <f>VLOOKUP(A566,Input!$I:$J,2,FALSE)</f>
        <v>1172.95</v>
      </c>
      <c r="G566">
        <f>VLOOKUP(A566,Input!$K:$L,2,FALSE)</f>
        <v>1156.25</v>
      </c>
      <c r="H566">
        <f>VLOOKUP(A566,Input!$M:$N,2,FALSE)</f>
        <v>-5.2</v>
      </c>
      <c r="I566" s="2">
        <f>VLOOKUP(A566,Input!$O:$Q,3,FALSE)</f>
        <v>40256</v>
      </c>
      <c r="J566" s="2">
        <f>VLOOKUP(A566,Input!S:U,3,FALSE)</f>
        <v>40347</v>
      </c>
      <c r="K566">
        <f t="shared" si="64"/>
        <v>-5.1072607462540097E-3</v>
      </c>
      <c r="Q566">
        <f t="shared" si="62"/>
        <v>66.459818397471835</v>
      </c>
      <c r="AE566">
        <v>1E-3</v>
      </c>
      <c r="AF566">
        <f t="shared" si="60"/>
        <v>2.2750000000000001E-3</v>
      </c>
      <c r="AG566">
        <f t="shared" si="63"/>
        <v>0.2281548140782107</v>
      </c>
      <c r="AH566">
        <f t="shared" si="66"/>
        <v>3414.327197833989</v>
      </c>
      <c r="AI566" s="34">
        <f>VLOOKUP(A566,Input!$AC:$AD,2,FALSE)</f>
        <v>3414.34</v>
      </c>
      <c r="AJ566">
        <f t="shared" si="65"/>
        <v>1.0000000000218279E-2</v>
      </c>
    </row>
    <row r="567" spans="1:36" x14ac:dyDescent="0.25">
      <c r="A567" s="1">
        <f t="shared" si="61"/>
        <v>40259</v>
      </c>
      <c r="B567">
        <f>ROUND(VLOOKUP(A567,Input!$A:$B,2,FALSE),2)</f>
        <v>1929.64</v>
      </c>
      <c r="C567">
        <f>VLOOKUP(A567,Input!$E:$F,2,FALSE)</f>
        <v>1.8395999999999999</v>
      </c>
      <c r="D567" s="4">
        <f>_xlfn.IFNA(ROUND(VLOOKUP(A567,Input!$G:$H,2,FALSE),6)/100,D566)</f>
        <v>2.8188000000000002E-3</v>
      </c>
      <c r="F567">
        <f>VLOOKUP(A567,Input!$I:$J,2,FALSE)</f>
        <v>1162</v>
      </c>
      <c r="G567">
        <f>VLOOKUP(A567,Input!$K:$L,2,FALSE)</f>
        <v>1157.25</v>
      </c>
      <c r="H567">
        <f>VLOOKUP(A567,Input!$M:$N,2,FALSE)</f>
        <v>-4.8499999999999996</v>
      </c>
      <c r="I567" s="2">
        <f>VLOOKUP(A567,Input!$O:$Q,3,FALSE)</f>
        <v>40347</v>
      </c>
      <c r="J567" s="2">
        <f>VLOOKUP(A567,Input!S:U,3,FALSE)</f>
        <v>40438</v>
      </c>
      <c r="K567">
        <f t="shared" si="64"/>
        <v>5.112443073481754E-3</v>
      </c>
      <c r="Q567">
        <f t="shared" si="62"/>
        <v>-352.90193371803576</v>
      </c>
      <c r="AE567">
        <v>1E-3</v>
      </c>
      <c r="AF567">
        <f t="shared" si="60"/>
        <v>1.3188000000000002E-3</v>
      </c>
      <c r="AG567">
        <f t="shared" si="63"/>
        <v>8.5200446224120444E-2</v>
      </c>
      <c r="AH567">
        <f t="shared" si="66"/>
        <v>3414.5854416066099</v>
      </c>
      <c r="AI567" s="34">
        <f>VLOOKUP(A567,Input!$AC:$AD,2,FALSE)</f>
        <v>3414.6</v>
      </c>
      <c r="AJ567">
        <f t="shared" si="65"/>
        <v>9.9999999997635314E-3</v>
      </c>
    </row>
    <row r="568" spans="1:36" x14ac:dyDescent="0.25">
      <c r="A568" s="1">
        <f t="shared" si="61"/>
        <v>40260</v>
      </c>
      <c r="B568">
        <f>ROUND(VLOOKUP(A568,Input!$A:$B,2,FALSE),2)</f>
        <v>1943.7</v>
      </c>
      <c r="C568">
        <f>VLOOKUP(A568,Input!$E:$F,2,FALSE)</f>
        <v>1.8273999999999999</v>
      </c>
      <c r="D568" s="4">
        <f>_xlfn.IFNA(ROUND(VLOOKUP(A568,Input!$G:$H,2,FALSE),6)/100,D567)</f>
        <v>2.8353000000000002E-3</v>
      </c>
      <c r="F568">
        <f>VLOOKUP(A568,Input!$I:$J,2,FALSE)</f>
        <v>1169.5</v>
      </c>
      <c r="G568">
        <f>VLOOKUP(A568,Input!$K:$L,2,FALSE)</f>
        <v>1164.75</v>
      </c>
      <c r="H568">
        <f>VLOOKUP(A568,Input!$M:$N,2,FALSE)</f>
        <v>-4.8</v>
      </c>
      <c r="I568" s="2">
        <f>VLOOKUP(A568,Input!$O:$Q,3,FALSE)</f>
        <v>40347</v>
      </c>
      <c r="J568" s="2">
        <f>VLOOKUP(A568,Input!S:U,3,FALSE)</f>
        <v>40438</v>
      </c>
      <c r="K568">
        <f t="shared" si="64"/>
        <v>7.2599161211031396E-3</v>
      </c>
      <c r="Q568">
        <f t="shared" si="62"/>
        <v>-1156.0680269197387</v>
      </c>
      <c r="AE568">
        <v>1E-3</v>
      </c>
      <c r="AF568">
        <f t="shared" si="60"/>
        <v>1.3353000000000002E-3</v>
      </c>
      <c r="AG568">
        <f t="shared" si="63"/>
        <v>0.15882614900781017</v>
      </c>
      <c r="AH568">
        <f t="shared" si="66"/>
        <v>3411.8598127742757</v>
      </c>
      <c r="AI568" s="34">
        <f>VLOOKUP(A568,Input!$AC:$AD,2,FALSE)</f>
        <v>3411.87</v>
      </c>
      <c r="AJ568">
        <f t="shared" si="65"/>
        <v>9.9999999997635314E-3</v>
      </c>
    </row>
    <row r="569" spans="1:36" x14ac:dyDescent="0.25">
      <c r="A569" s="1">
        <f t="shared" si="61"/>
        <v>40261</v>
      </c>
      <c r="B569">
        <f>ROUND(VLOOKUP(A569,Input!$A:$B,2,FALSE),2)</f>
        <v>1933.04</v>
      </c>
      <c r="C569">
        <f>VLOOKUP(A569,Input!$E:$F,2,FALSE)</f>
        <v>1.8376000000000001</v>
      </c>
      <c r="D569" s="4">
        <f>_xlfn.IFNA(ROUND(VLOOKUP(A569,Input!$G:$H,2,FALSE),6)/100,D568)</f>
        <v>2.8490999999999998E-3</v>
      </c>
      <c r="F569">
        <f>VLOOKUP(A569,Input!$I:$J,2,FALSE)</f>
        <v>1164.5</v>
      </c>
      <c r="G569">
        <f>VLOOKUP(A569,Input!$K:$L,2,FALSE)</f>
        <v>1159.75</v>
      </c>
      <c r="H569">
        <f>VLOOKUP(A569,Input!$M:$N,2,FALSE)</f>
        <v>-4.8499999999999996</v>
      </c>
      <c r="I569" s="2">
        <f>VLOOKUP(A569,Input!$O:$Q,3,FALSE)</f>
        <v>40347</v>
      </c>
      <c r="J569" s="2">
        <f>VLOOKUP(A569,Input!S:U,3,FALSE)</f>
        <v>40438</v>
      </c>
      <c r="K569">
        <f t="shared" si="64"/>
        <v>-5.4994799068226932E-3</v>
      </c>
      <c r="Q569">
        <f t="shared" si="62"/>
        <v>-167.16250673631706</v>
      </c>
      <c r="AE569">
        <v>1E-3</v>
      </c>
      <c r="AF569">
        <f t="shared" si="60"/>
        <v>1.3490999999999998E-3</v>
      </c>
      <c r="AG569">
        <f t="shared" si="63"/>
        <v>0.19222499051352546</v>
      </c>
      <c r="AH569">
        <f t="shared" si="66"/>
        <v>3418.0080976760319</v>
      </c>
      <c r="AI569" s="34">
        <f>VLOOKUP(A569,Input!$AC:$AD,2,FALSE)</f>
        <v>3418.02</v>
      </c>
      <c r="AJ569">
        <f t="shared" si="65"/>
        <v>9.9999999997635314E-3</v>
      </c>
    </row>
    <row r="570" spans="1:36" x14ac:dyDescent="0.25">
      <c r="A570" s="1">
        <f t="shared" si="61"/>
        <v>40262</v>
      </c>
      <c r="B570">
        <f>ROUND(VLOOKUP(A570,Input!$A:$B,2,FALSE),2)</f>
        <v>1929.75</v>
      </c>
      <c r="C570">
        <f>VLOOKUP(A570,Input!$E:$F,2,FALSE)</f>
        <v>1.8406</v>
      </c>
      <c r="D570" s="4">
        <f>_xlfn.IFNA(ROUND(VLOOKUP(A570,Input!$G:$H,2,FALSE),6)/100,D569)</f>
        <v>2.8781000000000002E-3</v>
      </c>
      <c r="F570">
        <f>VLOOKUP(A570,Input!$I:$J,2,FALSE)</f>
        <v>1162.75</v>
      </c>
      <c r="G570">
        <f>VLOOKUP(A570,Input!$K:$L,2,FALSE)</f>
        <v>1158</v>
      </c>
      <c r="H570">
        <f>VLOOKUP(A570,Input!$M:$N,2,FALSE)</f>
        <v>-4.8499999999999996</v>
      </c>
      <c r="I570" s="2">
        <f>VLOOKUP(A570,Input!$O:$Q,3,FALSE)</f>
        <v>40347</v>
      </c>
      <c r="J570" s="2">
        <f>VLOOKUP(A570,Input!S:U,3,FALSE)</f>
        <v>40438</v>
      </c>
      <c r="K570">
        <f t="shared" si="64"/>
        <v>-1.7034323872353325E-3</v>
      </c>
      <c r="Q570">
        <f t="shared" si="62"/>
        <v>125.77907332409758</v>
      </c>
      <c r="AE570">
        <v>1E-3</v>
      </c>
      <c r="AF570">
        <f t="shared" si="60"/>
        <v>2.3781000000000002E-3</v>
      </c>
      <c r="AG570">
        <f t="shared" si="63"/>
        <v>5.7904972990219274E-2</v>
      </c>
      <c r="AH570">
        <f t="shared" si="66"/>
        <v>3418.2366026663562</v>
      </c>
      <c r="AI570" s="34">
        <f>VLOOKUP(A570,Input!$AC:$AD,2,FALSE)</f>
        <v>3418.25</v>
      </c>
      <c r="AJ570">
        <f t="shared" si="65"/>
        <v>1.0000000000218279E-2</v>
      </c>
    </row>
    <row r="571" spans="1:36" x14ac:dyDescent="0.25">
      <c r="A571" s="1">
        <f t="shared" si="61"/>
        <v>40263</v>
      </c>
      <c r="B571">
        <f>ROUND(VLOOKUP(A571,Input!$A:$B,2,FALSE),2)</f>
        <v>1931.18</v>
      </c>
      <c r="C571">
        <f>VLOOKUP(A571,Input!$E:$F,2,FALSE)</f>
        <v>1.8393999999999999</v>
      </c>
      <c r="D571" s="4">
        <f>_xlfn.IFNA(ROUND(VLOOKUP(A571,Input!$G:$H,2,FALSE),6)/100,D570)</f>
        <v>2.8874999999999999E-3</v>
      </c>
      <c r="F571">
        <f>VLOOKUP(A571,Input!$I:$J,2,FALSE)</f>
        <v>1163.5</v>
      </c>
      <c r="G571">
        <f>VLOOKUP(A571,Input!$K:$L,2,FALSE)</f>
        <v>1158.75</v>
      </c>
      <c r="H571">
        <f>VLOOKUP(A571,Input!$M:$N,2,FALSE)</f>
        <v>-4.8499999999999996</v>
      </c>
      <c r="I571" s="2">
        <f>VLOOKUP(A571,Input!$O:$Q,3,FALSE)</f>
        <v>40347</v>
      </c>
      <c r="J571" s="2">
        <f>VLOOKUP(A571,Input!S:U,3,FALSE)</f>
        <v>40438</v>
      </c>
      <c r="K571">
        <f t="shared" si="64"/>
        <v>7.4075420449939587E-4</v>
      </c>
      <c r="Q571">
        <f t="shared" si="62"/>
        <v>201.20848275867806</v>
      </c>
      <c r="AE571">
        <v>1E-3</v>
      </c>
      <c r="AF571">
        <f t="shared" si="60"/>
        <v>2.3874999999999999E-3</v>
      </c>
      <c r="AG571">
        <f t="shared" si="63"/>
        <v>1.5898116303222201E-2</v>
      </c>
      <c r="AH571">
        <f t="shared" si="66"/>
        <v>3418.3173077781667</v>
      </c>
      <c r="AI571" s="34">
        <f>VLOOKUP(A571,Input!$AC:$AD,2,FALSE)</f>
        <v>3418.33</v>
      </c>
      <c r="AJ571">
        <f t="shared" si="65"/>
        <v>9.9999999997635314E-3</v>
      </c>
    </row>
    <row r="572" spans="1:36" x14ac:dyDescent="0.25">
      <c r="A572" s="1">
        <f t="shared" si="61"/>
        <v>40266</v>
      </c>
      <c r="B572">
        <f>ROUND(VLOOKUP(A572,Input!$A:$B,2,FALSE),2)</f>
        <v>1942.51</v>
      </c>
      <c r="C572">
        <f>VLOOKUP(A572,Input!$E:$F,2,FALSE)</f>
        <v>1.8288</v>
      </c>
      <c r="D572" s="4">
        <f>_xlfn.IFNA(ROUND(VLOOKUP(A572,Input!$G:$H,2,FALSE),6)/100,D571)</f>
        <v>2.9012999999999999E-3</v>
      </c>
      <c r="F572">
        <f>VLOOKUP(A572,Input!$I:$J,2,FALSE)</f>
        <v>1168.75</v>
      </c>
      <c r="G572">
        <f>VLOOKUP(A572,Input!$K:$L,2,FALSE)</f>
        <v>1164</v>
      </c>
      <c r="H572">
        <f>VLOOKUP(A572,Input!$M:$N,2,FALSE)</f>
        <v>-4.8499999999999996</v>
      </c>
      <c r="I572" s="2">
        <f>VLOOKUP(A572,Input!$O:$Q,3,FALSE)</f>
        <v>40347</v>
      </c>
      <c r="J572" s="2">
        <f>VLOOKUP(A572,Input!S:U,3,FALSE)</f>
        <v>40438</v>
      </c>
      <c r="K572">
        <f t="shared" si="64"/>
        <v>5.849736199236893E-3</v>
      </c>
      <c r="Q572">
        <f t="shared" si="62"/>
        <v>-571.36704564198294</v>
      </c>
      <c r="AE572">
        <v>1E-3</v>
      </c>
      <c r="AF572">
        <f t="shared" si="60"/>
        <v>1.4012999999999999E-3</v>
      </c>
      <c r="AG572">
        <f t="shared" si="63"/>
        <v>0.15875440929554452</v>
      </c>
      <c r="AH572">
        <f t="shared" si="66"/>
        <v>3419.3417114766685</v>
      </c>
      <c r="AI572" s="34">
        <f>VLOOKUP(A572,Input!$AC:$AD,2,FALSE)</f>
        <v>3419.35</v>
      </c>
      <c r="AJ572">
        <f t="shared" si="65"/>
        <v>9.9999999997635314E-3</v>
      </c>
    </row>
    <row r="573" spans="1:36" x14ac:dyDescent="0.25">
      <c r="A573" s="1">
        <f t="shared" si="61"/>
        <v>40267</v>
      </c>
      <c r="B573">
        <f>ROUND(VLOOKUP(A573,Input!$A:$B,2,FALSE),2)</f>
        <v>1942.81</v>
      </c>
      <c r="C573">
        <f>VLOOKUP(A573,Input!$E:$F,2,FALSE)</f>
        <v>1.8292999999999999</v>
      </c>
      <c r="D573" s="4">
        <f>_xlfn.IFNA(ROUND(VLOOKUP(A573,Input!$G:$H,2,FALSE),6)/100,D572)</f>
        <v>2.9088000000000004E-3</v>
      </c>
      <c r="F573">
        <f>VLOOKUP(A573,Input!$I:$J,2,FALSE)</f>
        <v>1169.5</v>
      </c>
      <c r="G573">
        <f>VLOOKUP(A573,Input!$K:$L,2,FALSE)</f>
        <v>1164.5</v>
      </c>
      <c r="H573">
        <f>VLOOKUP(A573,Input!$M:$N,2,FALSE)</f>
        <v>-4.8499999999999996</v>
      </c>
      <c r="I573" s="2">
        <f>VLOOKUP(A573,Input!$O:$Q,3,FALSE)</f>
        <v>40347</v>
      </c>
      <c r="J573" s="2">
        <f>VLOOKUP(A573,Input!S:U,3,FALSE)</f>
        <v>40438</v>
      </c>
      <c r="K573">
        <f t="shared" si="64"/>
        <v>1.5442743485539258E-4</v>
      </c>
      <c r="Q573">
        <f t="shared" si="62"/>
        <v>-613.60067723586053</v>
      </c>
      <c r="AE573">
        <v>1E-3</v>
      </c>
      <c r="AF573">
        <f t="shared" si="60"/>
        <v>1.4088000000000004E-3</v>
      </c>
      <c r="AG573">
        <f t="shared" si="63"/>
        <v>6.2050317815135038E-3</v>
      </c>
      <c r="AH573">
        <f t="shared" si="66"/>
        <v>3419.2455534077158</v>
      </c>
      <c r="AI573" s="34">
        <f>VLOOKUP(A573,Input!$AC:$AD,2,FALSE)</f>
        <v>3419.25</v>
      </c>
      <c r="AJ573">
        <f t="shared" si="65"/>
        <v>0</v>
      </c>
    </row>
    <row r="574" spans="1:36" x14ac:dyDescent="0.25">
      <c r="A574" s="1">
        <f t="shared" si="61"/>
        <v>40268</v>
      </c>
      <c r="B574">
        <f>ROUND(VLOOKUP(A574,Input!$A:$B,2,FALSE),2)</f>
        <v>1936.48</v>
      </c>
      <c r="C574">
        <f>VLOOKUP(A574,Input!$E:$F,2,FALSE)</f>
        <v>1.8369</v>
      </c>
      <c r="D574" s="4">
        <f>_xlfn.IFNA(ROUND(VLOOKUP(A574,Input!$G:$H,2,FALSE),6)/100,D573)</f>
        <v>2.9149999999999996E-3</v>
      </c>
      <c r="F574">
        <f>VLOOKUP(A574,Input!$I:$J,2,FALSE)</f>
        <v>1165.25</v>
      </c>
      <c r="G574">
        <f>VLOOKUP(A574,Input!$K:$L,2,FALSE)</f>
        <v>1160.25</v>
      </c>
      <c r="H574">
        <f>VLOOKUP(A574,Input!$M:$N,2,FALSE)</f>
        <v>-4.9000000000000004</v>
      </c>
      <c r="I574" s="2">
        <f>VLOOKUP(A574,Input!$O:$Q,3,FALSE)</f>
        <v>40347</v>
      </c>
      <c r="J574" s="2">
        <f>VLOOKUP(A574,Input!S:U,3,FALSE)</f>
        <v>40438</v>
      </c>
      <c r="K574">
        <f t="shared" si="64"/>
        <v>-3.2634866782612452E-3</v>
      </c>
      <c r="Q574">
        <f t="shared" si="62"/>
        <v>5.1438379753878838</v>
      </c>
      <c r="AE574">
        <v>1E-3</v>
      </c>
      <c r="AF574">
        <f t="shared" si="60"/>
        <v>2.4149999999999996E-3</v>
      </c>
      <c r="AG574">
        <f t="shared" si="63"/>
        <v>0.12094783632706628</v>
      </c>
      <c r="AH574">
        <f t="shared" si="66"/>
        <v>3421.1282658216751</v>
      </c>
      <c r="AI574" s="34">
        <f>VLOOKUP(A574,Input!$AC:$AD,2,FALSE)</f>
        <v>3421.13</v>
      </c>
      <c r="AJ574">
        <f t="shared" si="65"/>
        <v>0</v>
      </c>
    </row>
    <row r="575" spans="1:36" x14ac:dyDescent="0.25">
      <c r="A575" s="1">
        <f t="shared" si="61"/>
        <v>40269</v>
      </c>
      <c r="B575">
        <f>ROUND(VLOOKUP(A575,Input!$A:$B,2,FALSE),2)</f>
        <v>1950.91</v>
      </c>
      <c r="C575">
        <f>VLOOKUP(A575,Input!$E:$F,2,FALSE)</f>
        <v>1.8233999999999999</v>
      </c>
      <c r="D575" s="4">
        <f>_xlfn.IFNA(ROUND(VLOOKUP(A575,Input!$G:$H,2,FALSE),6)/100,D574)</f>
        <v>2.9149999999999996E-3</v>
      </c>
      <c r="F575">
        <f>VLOOKUP(A575,Input!$I:$J,2,FALSE)</f>
        <v>1173.75</v>
      </c>
      <c r="G575">
        <f>VLOOKUP(A575,Input!$K:$L,2,FALSE)</f>
        <v>1168.75</v>
      </c>
      <c r="H575">
        <f>VLOOKUP(A575,Input!$M:$N,2,FALSE)</f>
        <v>-4.9000000000000004</v>
      </c>
      <c r="I575" s="2">
        <f>VLOOKUP(A575,Input!$O:$Q,3,FALSE)</f>
        <v>40347</v>
      </c>
      <c r="J575" s="2">
        <f>VLOOKUP(A575,Input!S:U,3,FALSE)</f>
        <v>40438</v>
      </c>
      <c r="K575">
        <f t="shared" si="64"/>
        <v>7.4240383791412323E-3</v>
      </c>
      <c r="Q575">
        <f t="shared" si="62"/>
        <v>-891.69260604918622</v>
      </c>
      <c r="AE575">
        <v>1E-3</v>
      </c>
      <c r="AF575">
        <f t="shared" si="60"/>
        <v>1.4149999999999996E-3</v>
      </c>
      <c r="AG575">
        <f t="shared" si="63"/>
        <v>0.17940946141602071</v>
      </c>
      <c r="AH575">
        <f t="shared" si="66"/>
        <v>3420.9889206953553</v>
      </c>
      <c r="AI575" s="34">
        <f>VLOOKUP(A575,Input!$AC:$AD,2,FALSE)</f>
        <v>3420.99</v>
      </c>
      <c r="AJ575">
        <f t="shared" si="65"/>
        <v>0</v>
      </c>
    </row>
    <row r="576" spans="1:36" x14ac:dyDescent="0.25">
      <c r="A576" s="1">
        <f t="shared" si="61"/>
        <v>40273</v>
      </c>
      <c r="B576">
        <f>ROUND(VLOOKUP(A576,Input!$A:$B,2,FALSE),2)</f>
        <v>1966.44</v>
      </c>
      <c r="C576">
        <f>VLOOKUP(A576,Input!$E:$F,2,FALSE)</f>
        <v>1.8106</v>
      </c>
      <c r="D576" s="4">
        <f>_xlfn.IFNA(ROUND(VLOOKUP(A576,Input!$G:$H,2,FALSE),6)/100,D575)</f>
        <v>2.9149999999999996E-3</v>
      </c>
      <c r="F576">
        <f>VLOOKUP(A576,Input!$I:$J,2,FALSE)</f>
        <v>1183</v>
      </c>
      <c r="G576">
        <f>VLOOKUP(A576,Input!$K:$L,2,FALSE)</f>
        <v>1178.25</v>
      </c>
      <c r="H576">
        <f>VLOOKUP(A576,Input!$M:$N,2,FALSE)</f>
        <v>-4.8</v>
      </c>
      <c r="I576" s="2">
        <f>VLOOKUP(A576,Input!$O:$Q,3,FALSE)</f>
        <v>40347</v>
      </c>
      <c r="J576" s="2">
        <f>VLOOKUP(A576,Input!S:U,3,FALSE)</f>
        <v>40438</v>
      </c>
      <c r="K576">
        <f t="shared" si="64"/>
        <v>7.9288709766980655E-3</v>
      </c>
      <c r="Q576">
        <f t="shared" si="62"/>
        <v>-1628.9056919056127</v>
      </c>
      <c r="AE576">
        <v>1E-3</v>
      </c>
      <c r="AF576">
        <f t="shared" si="60"/>
        <v>1.4149999999999996E-3</v>
      </c>
      <c r="AG576">
        <f t="shared" si="63"/>
        <v>0.13200358409144969</v>
      </c>
      <c r="AH576">
        <f t="shared" si="66"/>
        <v>3413.7597775478193</v>
      </c>
      <c r="AI576" s="34">
        <f>VLOOKUP(A576,Input!$AC:$AD,2,FALSE)</f>
        <v>3413.75</v>
      </c>
      <c r="AJ576">
        <f t="shared" si="65"/>
        <v>-1.0000000000218279E-2</v>
      </c>
    </row>
    <row r="577" spans="1:36" x14ac:dyDescent="0.25">
      <c r="A577" s="1">
        <f t="shared" si="61"/>
        <v>40274</v>
      </c>
      <c r="B577">
        <f>ROUND(VLOOKUP(A577,Input!$A:$B,2,FALSE),2)</f>
        <v>1969.76</v>
      </c>
      <c r="C577">
        <f>VLOOKUP(A577,Input!$E:$F,2,FALSE)</f>
        <v>1.8075000000000001</v>
      </c>
      <c r="D577" s="4">
        <f>_xlfn.IFNA(ROUND(VLOOKUP(A577,Input!$G:$H,2,FALSE),6)/100,D576)</f>
        <v>2.9487999999999997E-3</v>
      </c>
      <c r="F577">
        <f>VLOOKUP(A577,Input!$I:$J,2,FALSE)</f>
        <v>1185.75</v>
      </c>
      <c r="G577">
        <f>VLOOKUP(A577,Input!$K:$L,2,FALSE)</f>
        <v>1181</v>
      </c>
      <c r="H577">
        <f>VLOOKUP(A577,Input!$M:$N,2,FALSE)</f>
        <v>-4.8499999999999996</v>
      </c>
      <c r="I577" s="2">
        <f>VLOOKUP(A577,Input!$O:$Q,3,FALSE)</f>
        <v>40347</v>
      </c>
      <c r="J577" s="2">
        <f>VLOOKUP(A577,Input!S:U,3,FALSE)</f>
        <v>40438</v>
      </c>
      <c r="K577">
        <f t="shared" si="64"/>
        <v>1.6869065531718392E-3</v>
      </c>
      <c r="Q577">
        <f t="shared" si="62"/>
        <v>-1437.8356507820893</v>
      </c>
      <c r="AE577">
        <v>1E-3</v>
      </c>
      <c r="AF577">
        <f t="shared" si="60"/>
        <v>1.4487999999999997E-3</v>
      </c>
      <c r="AG577">
        <f t="shared" si="63"/>
        <v>3.236153003605189E-2</v>
      </c>
      <c r="AH577">
        <f t="shared" si="66"/>
        <v>3410.9775078292496</v>
      </c>
      <c r="AI577" s="34">
        <f>VLOOKUP(A577,Input!$AC:$AD,2,FALSE)</f>
        <v>3410.96</v>
      </c>
      <c r="AJ577">
        <f t="shared" si="65"/>
        <v>-1.999999999998181E-2</v>
      </c>
    </row>
    <row r="578" spans="1:36" x14ac:dyDescent="0.25">
      <c r="A578" s="1">
        <f t="shared" si="61"/>
        <v>40275</v>
      </c>
      <c r="B578">
        <f>ROUND(VLOOKUP(A578,Input!$A:$B,2,FALSE),2)</f>
        <v>1959.04</v>
      </c>
      <c r="C578">
        <f>VLOOKUP(A578,Input!$E:$F,2,FALSE)</f>
        <v>1.8174999999999999</v>
      </c>
      <c r="D578" s="4">
        <f>_xlfn.IFNA(ROUND(VLOOKUP(A578,Input!$G:$H,2,FALSE),6)/100,D577)</f>
        <v>2.9525000000000003E-3</v>
      </c>
      <c r="F578">
        <f>VLOOKUP(A578,Input!$I:$J,2,FALSE)</f>
        <v>1179</v>
      </c>
      <c r="G578">
        <f>VLOOKUP(A578,Input!$K:$L,2,FALSE)</f>
        <v>1174</v>
      </c>
      <c r="H578">
        <f>VLOOKUP(A578,Input!$M:$N,2,FALSE)</f>
        <v>-4.95</v>
      </c>
      <c r="I578" s="2">
        <f>VLOOKUP(A578,Input!$O:$Q,3,FALSE)</f>
        <v>40347</v>
      </c>
      <c r="J578" s="2">
        <f>VLOOKUP(A578,Input!S:U,3,FALSE)</f>
        <v>40438</v>
      </c>
      <c r="K578">
        <f t="shared" si="64"/>
        <v>-5.4571505823118446E-3</v>
      </c>
      <c r="Q578">
        <f t="shared" si="62"/>
        <v>-222.18758416130231</v>
      </c>
      <c r="AE578">
        <v>1E-3</v>
      </c>
      <c r="AF578">
        <f t="shared" si="60"/>
        <v>1.4525000000000002E-3</v>
      </c>
      <c r="AG578">
        <f t="shared" si="63"/>
        <v>0.23577810066247606</v>
      </c>
      <c r="AH578">
        <f t="shared" si="66"/>
        <v>3418.5693367236731</v>
      </c>
      <c r="AI578" s="34">
        <f>VLOOKUP(A578,Input!$AC:$AD,2,FALSE)</f>
        <v>3418.55</v>
      </c>
      <c r="AJ578">
        <f t="shared" si="65"/>
        <v>-1.999999999998181E-2</v>
      </c>
    </row>
    <row r="579" spans="1:36" x14ac:dyDescent="0.25">
      <c r="A579" s="1">
        <f t="shared" si="61"/>
        <v>40276</v>
      </c>
      <c r="B579">
        <f>ROUND(VLOOKUP(A579,Input!$A:$B,2,FALSE),2)</f>
        <v>1965.72</v>
      </c>
      <c r="C579">
        <f>VLOOKUP(A579,Input!$E:$F,2,FALSE)</f>
        <v>1.8115999999999999</v>
      </c>
      <c r="D579" s="4">
        <f>_xlfn.IFNA(ROUND(VLOOKUP(A579,Input!$G:$H,2,FALSE),6)/100,D578)</f>
        <v>2.9399999999999999E-3</v>
      </c>
      <c r="F579">
        <f>VLOOKUP(A579,Input!$I:$J,2,FALSE)</f>
        <v>1183.75</v>
      </c>
      <c r="G579">
        <f>VLOOKUP(A579,Input!$K:$L,2,FALSE)</f>
        <v>1178.75</v>
      </c>
      <c r="H579">
        <f>VLOOKUP(A579,Input!$M:$N,2,FALSE)</f>
        <v>-4.95</v>
      </c>
      <c r="I579" s="2">
        <f>VLOOKUP(A579,Input!$O:$Q,3,FALSE)</f>
        <v>40347</v>
      </c>
      <c r="J579" s="2">
        <f>VLOOKUP(A579,Input!S:U,3,FALSE)</f>
        <v>40438</v>
      </c>
      <c r="K579">
        <f t="shared" si="64"/>
        <v>3.4040330875474128E-3</v>
      </c>
      <c r="Q579">
        <f t="shared" si="62"/>
        <v>-292.1975882636371</v>
      </c>
      <c r="AE579">
        <v>1E-3</v>
      </c>
      <c r="AF579">
        <f t="shared" si="60"/>
        <v>1.4399999999999999E-3</v>
      </c>
      <c r="AG579">
        <f t="shared" si="63"/>
        <v>1.2954011108584721E-2</v>
      </c>
      <c r="AH579">
        <f t="shared" si="66"/>
        <v>3417.7994233460681</v>
      </c>
      <c r="AI579" s="34">
        <f>VLOOKUP(A579,Input!$AC:$AD,2,FALSE)</f>
        <v>3417.78</v>
      </c>
      <c r="AJ579">
        <f t="shared" si="65"/>
        <v>-1.999999999998181E-2</v>
      </c>
    </row>
    <row r="580" spans="1:36" x14ac:dyDescent="0.25">
      <c r="A580" s="1">
        <f t="shared" si="61"/>
        <v>40277</v>
      </c>
      <c r="B580">
        <f>ROUND(VLOOKUP(A580,Input!$A:$B,2,FALSE),2)</f>
        <v>1978.86</v>
      </c>
      <c r="C580">
        <f>VLOOKUP(A580,Input!$E:$F,2,FALSE)</f>
        <v>1.7995000000000001</v>
      </c>
      <c r="D580" s="4">
        <f>_xlfn.IFNA(ROUND(VLOOKUP(A580,Input!$G:$H,2,FALSE),6)/100,D579)</f>
        <v>2.9781E-3</v>
      </c>
      <c r="F580">
        <f>VLOOKUP(A580,Input!$I:$J,2,FALSE)</f>
        <v>1192.5</v>
      </c>
      <c r="G580">
        <f>VLOOKUP(A580,Input!$K:$L,2,FALSE)</f>
        <v>1187.75</v>
      </c>
      <c r="H580">
        <f>VLOOKUP(A580,Input!$M:$N,2,FALSE)</f>
        <v>-4.95</v>
      </c>
      <c r="I580" s="2">
        <f>VLOOKUP(A580,Input!$O:$Q,3,FALSE)</f>
        <v>40347</v>
      </c>
      <c r="J580" s="2">
        <f>VLOOKUP(A580,Input!S:U,3,FALSE)</f>
        <v>40438</v>
      </c>
      <c r="K580">
        <f t="shared" si="64"/>
        <v>6.6623308962419966E-3</v>
      </c>
      <c r="Q580">
        <f t="shared" si="62"/>
        <v>-944.47565770268864</v>
      </c>
      <c r="AE580">
        <v>1E-3</v>
      </c>
      <c r="AF580">
        <f t="shared" si="60"/>
        <v>1.4781E-3</v>
      </c>
      <c r="AG580">
        <f t="shared" si="63"/>
        <v>0.12889618027836278</v>
      </c>
      <c r="AH580">
        <f t="shared" si="66"/>
        <v>3415.7178875377567</v>
      </c>
      <c r="AI580" s="34">
        <f>VLOOKUP(A580,Input!$AC:$AD,2,FALSE)</f>
        <v>3415.7</v>
      </c>
      <c r="AJ580">
        <f t="shared" si="65"/>
        <v>-1.999999999998181E-2</v>
      </c>
    </row>
    <row r="581" spans="1:36" x14ac:dyDescent="0.25">
      <c r="A581" s="1">
        <f t="shared" si="61"/>
        <v>40280</v>
      </c>
      <c r="B581">
        <f>ROUND(VLOOKUP(A581,Input!$A:$B,2,FALSE),2)</f>
        <v>1982.4</v>
      </c>
      <c r="C581">
        <f>VLOOKUP(A581,Input!$E:$F,2,FALSE)</f>
        <v>1.7963</v>
      </c>
      <c r="D581" s="4">
        <f>_xlfn.IFNA(ROUND(VLOOKUP(A581,Input!$G:$H,2,FALSE),6)/100,D580)</f>
        <v>3.0041E-3</v>
      </c>
      <c r="F581">
        <f>VLOOKUP(A581,Input!$I:$J,2,FALSE)</f>
        <v>1192.5</v>
      </c>
      <c r="G581">
        <f>VLOOKUP(A581,Input!$K:$L,2,FALSE)</f>
        <v>1187.75</v>
      </c>
      <c r="H581">
        <f>VLOOKUP(A581,Input!$M:$N,2,FALSE)</f>
        <v>-4.9000000000000004</v>
      </c>
      <c r="I581" s="2">
        <f>VLOOKUP(A581,Input!$O:$Q,3,FALSE)</f>
        <v>40347</v>
      </c>
      <c r="J581" s="2">
        <f>VLOOKUP(A581,Input!S:U,3,FALSE)</f>
        <v>40438</v>
      </c>
      <c r="K581">
        <f t="shared" si="64"/>
        <v>1.7873105740958803E-3</v>
      </c>
      <c r="Q581">
        <f t="shared" si="62"/>
        <v>-973.04069793887004</v>
      </c>
      <c r="AE581">
        <v>1E-3</v>
      </c>
      <c r="AF581">
        <f t="shared" si="60"/>
        <v>1.5041E-3</v>
      </c>
      <c r="AG581">
        <f t="shared" si="63"/>
        <v>-6.2584870231186564E-3</v>
      </c>
      <c r="AH581">
        <f t="shared" si="66"/>
        <v>3414.0366777040126</v>
      </c>
      <c r="AI581" s="34">
        <f>VLOOKUP(A581,Input!$AC:$AD,2,FALSE)</f>
        <v>3414.01</v>
      </c>
      <c r="AJ581">
        <f t="shared" si="65"/>
        <v>-2.9999999999745341E-2</v>
      </c>
    </row>
    <row r="582" spans="1:36" x14ac:dyDescent="0.25">
      <c r="A582" s="1">
        <f t="shared" si="61"/>
        <v>40281</v>
      </c>
      <c r="B582">
        <f>ROUND(VLOOKUP(A582,Input!$A:$B,2,FALSE),2)</f>
        <v>1983.91</v>
      </c>
      <c r="C582">
        <f>VLOOKUP(A582,Input!$E:$F,2,FALSE)</f>
        <v>1.7963</v>
      </c>
      <c r="D582" s="4">
        <f>_xlfn.IFNA(ROUND(VLOOKUP(A582,Input!$G:$H,2,FALSE),6)/100,D581)</f>
        <v>3.0281000000000001E-3</v>
      </c>
      <c r="F582">
        <f>VLOOKUP(A582,Input!$I:$J,2,FALSE)</f>
        <v>1193</v>
      </c>
      <c r="G582">
        <f>VLOOKUP(A582,Input!$K:$L,2,FALSE)</f>
        <v>1188.25</v>
      </c>
      <c r="H582">
        <f>VLOOKUP(A582,Input!$M:$N,2,FALSE)</f>
        <v>-4.8499999999999996</v>
      </c>
      <c r="I582" s="2">
        <f>VLOOKUP(A582,Input!$O:$Q,3,FALSE)</f>
        <v>40347</v>
      </c>
      <c r="J582" s="2">
        <f>VLOOKUP(A582,Input!S:U,3,FALSE)</f>
        <v>40438</v>
      </c>
      <c r="K582">
        <f t="shared" si="64"/>
        <v>7.6141303778662654E-4</v>
      </c>
      <c r="Q582">
        <f t="shared" si="62"/>
        <v>-858.16177605323037</v>
      </c>
      <c r="AE582">
        <v>1E-3</v>
      </c>
      <c r="AF582">
        <f t="shared" si="60"/>
        <v>1.5281000000000001E-3</v>
      </c>
      <c r="AG582">
        <f t="shared" si="63"/>
        <v>1.9058599884401062E-2</v>
      </c>
      <c r="AH582">
        <f t="shared" si="66"/>
        <v>3413.2797733947245</v>
      </c>
      <c r="AI582" s="34">
        <f>VLOOKUP(A582,Input!$AC:$AD,2,FALSE)</f>
        <v>3413.25</v>
      </c>
      <c r="AJ582">
        <f t="shared" si="65"/>
        <v>-3.0000000000200089E-2</v>
      </c>
    </row>
    <row r="583" spans="1:36" x14ac:dyDescent="0.25">
      <c r="A583" s="1">
        <f t="shared" si="61"/>
        <v>40282</v>
      </c>
      <c r="B583">
        <f>ROUND(VLOOKUP(A583,Input!$A:$B,2,FALSE),2)</f>
        <v>2006.06</v>
      </c>
      <c r="C583">
        <f>VLOOKUP(A583,Input!$E:$F,2,FALSE)</f>
        <v>1.7766</v>
      </c>
      <c r="D583" s="4">
        <f>_xlfn.IFNA(ROUND(VLOOKUP(A583,Input!$G:$H,2,FALSE),6)/100,D582)</f>
        <v>3.0375000000000003E-3</v>
      </c>
      <c r="F583">
        <f>VLOOKUP(A583,Input!$I:$J,2,FALSE)</f>
        <v>1206.5</v>
      </c>
      <c r="G583">
        <f>VLOOKUP(A583,Input!$K:$L,2,FALSE)</f>
        <v>1201.75</v>
      </c>
      <c r="H583">
        <f>VLOOKUP(A583,Input!$M:$N,2,FALSE)</f>
        <v>-4.8499999999999996</v>
      </c>
      <c r="I583" s="2">
        <f>VLOOKUP(A583,Input!$O:$Q,3,FALSE)</f>
        <v>40347</v>
      </c>
      <c r="J583" s="2">
        <f>VLOOKUP(A583,Input!S:U,3,FALSE)</f>
        <v>40438</v>
      </c>
      <c r="K583">
        <f t="shared" si="64"/>
        <v>1.110295443110524E-2</v>
      </c>
      <c r="Q583">
        <f t="shared" si="62"/>
        <v>-1943.282876561663</v>
      </c>
      <c r="AE583">
        <v>1E-3</v>
      </c>
      <c r="AF583">
        <f t="shared" si="60"/>
        <v>1.5375000000000002E-3</v>
      </c>
      <c r="AG583">
        <f t="shared" si="63"/>
        <v>0.21146531721948128</v>
      </c>
      <c r="AH583">
        <f t="shared" si="66"/>
        <v>3403.487312077129</v>
      </c>
      <c r="AI583" s="34">
        <f>VLOOKUP(A583,Input!$AC:$AD,2,FALSE)</f>
        <v>3403.45</v>
      </c>
      <c r="AJ583">
        <f t="shared" si="65"/>
        <v>-3.999999999996362E-2</v>
      </c>
    </row>
    <row r="584" spans="1:36" x14ac:dyDescent="0.25">
      <c r="A584" s="1">
        <f t="shared" si="61"/>
        <v>40283</v>
      </c>
      <c r="B584">
        <f>ROUND(VLOOKUP(A584,Input!$A:$B,2,FALSE),2)</f>
        <v>2007.74</v>
      </c>
      <c r="C584">
        <f>VLOOKUP(A584,Input!$E:$F,2,FALSE)</f>
        <v>1.7751000000000001</v>
      </c>
      <c r="D584" s="4">
        <f>_xlfn.IFNA(ROUND(VLOOKUP(A584,Input!$G:$H,2,FALSE),6)/100,D583)</f>
        <v>3.0437999999999997E-3</v>
      </c>
      <c r="F584">
        <f>VLOOKUP(A584,Input!$I:$J,2,FALSE)</f>
        <v>1208.5</v>
      </c>
      <c r="G584">
        <f>VLOOKUP(A584,Input!$K:$L,2,FALSE)</f>
        <v>1203.75</v>
      </c>
      <c r="H584">
        <f>VLOOKUP(A584,Input!$M:$N,2,FALSE)</f>
        <v>-4.8</v>
      </c>
      <c r="I584" s="2">
        <f>VLOOKUP(A584,Input!$O:$Q,3,FALSE)</f>
        <v>40347</v>
      </c>
      <c r="J584" s="2">
        <f>VLOOKUP(A584,Input!S:U,3,FALSE)</f>
        <v>40438</v>
      </c>
      <c r="K584">
        <f t="shared" si="64"/>
        <v>8.3711201260943746E-4</v>
      </c>
      <c r="Q584">
        <f t="shared" si="62"/>
        <v>-1360.2870214171814</v>
      </c>
      <c r="AE584">
        <v>1E-3</v>
      </c>
      <c r="AF584">
        <f t="shared" si="60"/>
        <v>1.5437999999999997E-3</v>
      </c>
      <c r="AG584">
        <f t="shared" si="63"/>
        <v>0.10862521904637579</v>
      </c>
      <c r="AH584">
        <f t="shared" si="66"/>
        <v>3401.753948266979</v>
      </c>
      <c r="AI584" s="34">
        <f>VLOOKUP(A584,Input!$AC:$AD,2,FALSE)</f>
        <v>3401.71</v>
      </c>
      <c r="AJ584">
        <f t="shared" si="65"/>
        <v>-3.999999999996362E-2</v>
      </c>
    </row>
    <row r="585" spans="1:36" x14ac:dyDescent="0.25">
      <c r="A585" s="1">
        <f t="shared" si="61"/>
        <v>40284</v>
      </c>
      <c r="B585">
        <f>ROUND(VLOOKUP(A585,Input!$A:$B,2,FALSE),2)</f>
        <v>1975.36</v>
      </c>
      <c r="C585">
        <f>VLOOKUP(A585,Input!$E:$F,2,FALSE)</f>
        <v>1.8042</v>
      </c>
      <c r="D585" s="4">
        <f>_xlfn.IFNA(ROUND(VLOOKUP(A585,Input!$G:$H,2,FALSE),6)/100,D584)</f>
        <v>3.0531000000000004E-3</v>
      </c>
      <c r="F585">
        <f>VLOOKUP(A585,Input!$I:$J,2,FALSE)</f>
        <v>1190.25</v>
      </c>
      <c r="G585">
        <f>VLOOKUP(A585,Input!$K:$L,2,FALSE)</f>
        <v>1185.5</v>
      </c>
      <c r="H585">
        <f>VLOOKUP(A585,Input!$M:$N,2,FALSE)</f>
        <v>-4.8499999999999996</v>
      </c>
      <c r="I585" s="2">
        <f>VLOOKUP(A585,Input!$O:$Q,3,FALSE)</f>
        <v>40347</v>
      </c>
      <c r="J585" s="2">
        <f>VLOOKUP(A585,Input!S:U,3,FALSE)</f>
        <v>40438</v>
      </c>
      <c r="K585">
        <f t="shared" si="64"/>
        <v>-1.6259051150848532E-2</v>
      </c>
      <c r="Q585">
        <f t="shared" si="62"/>
        <v>1345.6504055335208</v>
      </c>
      <c r="AE585">
        <v>1E-3</v>
      </c>
      <c r="AF585">
        <f t="shared" ref="AF585:AF648" si="67">IF(Q585&gt;=0,D585-AE585+($AE$2/2),D585-AE585-($AE$2/2))</f>
        <v>2.5531000000000004E-3</v>
      </c>
      <c r="AG585">
        <f t="shared" si="63"/>
        <v>0.53096649196314571</v>
      </c>
      <c r="AH585">
        <f t="shared" si="66"/>
        <v>3423.1571797587908</v>
      </c>
      <c r="AI585" s="34">
        <f>VLOOKUP(A585,Input!$AC:$AD,2,FALSE)</f>
        <v>3423.11</v>
      </c>
      <c r="AJ585">
        <f t="shared" si="65"/>
        <v>-4.9999999999727152E-2</v>
      </c>
    </row>
    <row r="586" spans="1:36" x14ac:dyDescent="0.25">
      <c r="A586" s="1">
        <f t="shared" ref="A586:A649" si="68">WORKDAY(A585,1,Holi)</f>
        <v>40287</v>
      </c>
      <c r="B586">
        <f>ROUND(VLOOKUP(A586,Input!$A:$B,2,FALSE),2)</f>
        <v>1984.32</v>
      </c>
      <c r="C586">
        <f>VLOOKUP(A586,Input!$E:$F,2,FALSE)</f>
        <v>1.796</v>
      </c>
      <c r="D586" s="4">
        <f>_xlfn.IFNA(ROUND(VLOOKUP(A586,Input!$G:$H,2,FALSE),6)/100,D585)</f>
        <v>3.0531000000000004E-3</v>
      </c>
      <c r="F586">
        <f>VLOOKUP(A586,Input!$I:$J,2,FALSE)</f>
        <v>1195.5</v>
      </c>
      <c r="G586">
        <f>VLOOKUP(A586,Input!$K:$L,2,FALSE)</f>
        <v>1190.75</v>
      </c>
      <c r="H586">
        <f>VLOOKUP(A586,Input!$M:$N,2,FALSE)</f>
        <v>-4.8</v>
      </c>
      <c r="I586" s="2">
        <f>VLOOKUP(A586,Input!$O:$Q,3,FALSE)</f>
        <v>40347</v>
      </c>
      <c r="J586" s="2">
        <f>VLOOKUP(A586,Input!S:U,3,FALSE)</f>
        <v>40438</v>
      </c>
      <c r="K586">
        <f t="shared" si="64"/>
        <v>4.5256259559820419E-3</v>
      </c>
      <c r="Q586">
        <f t="shared" ref="Q586:Q649" si="69">2*AH585*MIN(1,MAX(-1,-$AH$2*0.2*SUM(LN((B586^4)/(B585*B584*B583*B582)))))</f>
        <v>612.65856942960943</v>
      </c>
      <c r="AE586">
        <v>1E-3</v>
      </c>
      <c r="AF586">
        <f t="shared" si="67"/>
        <v>2.5531000000000004E-3</v>
      </c>
      <c r="AG586">
        <f t="shared" ref="AG586:AG649" si="70">(Q585*AF585*(A586-A585)/360)+(ABS(Q586-(Q585*B586/B585))*$AE$1)</f>
        <v>0.17644894328244587</v>
      </c>
      <c r="AH586">
        <f t="shared" si="66"/>
        <v>3429.0872625997172</v>
      </c>
      <c r="AI586" s="34">
        <f>VLOOKUP(A586,Input!$AC:$AD,2,FALSE)</f>
        <v>3429.05</v>
      </c>
      <c r="AJ586">
        <f t="shared" si="65"/>
        <v>-3.999999999996362E-2</v>
      </c>
    </row>
    <row r="587" spans="1:36" x14ac:dyDescent="0.25">
      <c r="A587" s="1">
        <f t="shared" si="68"/>
        <v>40288</v>
      </c>
      <c r="B587">
        <f>ROUND(VLOOKUP(A587,Input!$A:$B,2,FALSE),2)</f>
        <v>2000.33</v>
      </c>
      <c r="C587">
        <f>VLOOKUP(A587,Input!$E:$F,2,FALSE)</f>
        <v>1.7816000000000001</v>
      </c>
      <c r="D587" s="4">
        <f>_xlfn.IFNA(ROUND(VLOOKUP(A587,Input!$G:$H,2,FALSE),6)/100,D586)</f>
        <v>3.0719000000000002E-3</v>
      </c>
      <c r="F587">
        <f>VLOOKUP(A587,Input!$I:$J,2,FALSE)</f>
        <v>1205.5</v>
      </c>
      <c r="G587">
        <f>VLOOKUP(A587,Input!$K:$L,2,FALSE)</f>
        <v>1200.5</v>
      </c>
      <c r="H587">
        <f>VLOOKUP(A587,Input!$M:$N,2,FALSE)</f>
        <v>-4.75</v>
      </c>
      <c r="I587" s="2">
        <f>VLOOKUP(A587,Input!$O:$Q,3,FALSE)</f>
        <v>40347</v>
      </c>
      <c r="J587" s="2">
        <f>VLOOKUP(A587,Input!S:U,3,FALSE)</f>
        <v>40438</v>
      </c>
      <c r="K587">
        <f t="shared" si="64"/>
        <v>8.0358807695663729E-3</v>
      </c>
      <c r="Q587">
        <f t="shared" si="69"/>
        <v>-481.42364258752707</v>
      </c>
      <c r="AE587">
        <v>1E-3</v>
      </c>
      <c r="AF587">
        <f t="shared" si="67"/>
        <v>1.5719000000000002E-3</v>
      </c>
      <c r="AG587">
        <f t="shared" si="70"/>
        <v>0.22415000006917477</v>
      </c>
      <c r="AH587">
        <f t="shared" si="66"/>
        <v>3433.8089356396304</v>
      </c>
      <c r="AI587" s="34">
        <f>VLOOKUP(A587,Input!$AC:$AD,2,FALSE)</f>
        <v>3433.77</v>
      </c>
      <c r="AJ587">
        <f t="shared" si="65"/>
        <v>-3.999999999996362E-2</v>
      </c>
    </row>
    <row r="588" spans="1:36" x14ac:dyDescent="0.25">
      <c r="A588" s="1">
        <f t="shared" si="68"/>
        <v>40289</v>
      </c>
      <c r="B588">
        <f>ROUND(VLOOKUP(A588,Input!$A:$B,2,FALSE),2)</f>
        <v>1998.31</v>
      </c>
      <c r="C588">
        <f>VLOOKUP(A588,Input!$E:$F,2,FALSE)</f>
        <v>1.7835999999999999</v>
      </c>
      <c r="D588" s="4">
        <f>_xlfn.IFNA(ROUND(VLOOKUP(A588,Input!$G:$H,2,FALSE),6)/100,D587)</f>
        <v>3.1281E-3</v>
      </c>
      <c r="F588">
        <f>VLOOKUP(A588,Input!$I:$J,2,FALSE)</f>
        <v>1200.5</v>
      </c>
      <c r="G588">
        <f>VLOOKUP(A588,Input!$K:$L,2,FALSE)</f>
        <v>1195.75</v>
      </c>
      <c r="H588">
        <f>VLOOKUP(A588,Input!$M:$N,2,FALSE)</f>
        <v>-4.75</v>
      </c>
      <c r="I588" s="2">
        <f>VLOOKUP(A588,Input!$O:$Q,3,FALSE)</f>
        <v>40347</v>
      </c>
      <c r="J588" s="2">
        <f>VLOOKUP(A588,Input!S:U,3,FALSE)</f>
        <v>40438</v>
      </c>
      <c r="K588">
        <f t="shared" si="64"/>
        <v>-1.0103436027417811E-3</v>
      </c>
      <c r="Q588">
        <f t="shared" si="69"/>
        <v>-441.53524579394031</v>
      </c>
      <c r="AE588">
        <v>1E-3</v>
      </c>
      <c r="AF588">
        <f t="shared" si="67"/>
        <v>1.6280999999999999E-3</v>
      </c>
      <c r="AG588">
        <f t="shared" si="70"/>
        <v>5.7783649822749569E-3</v>
      </c>
      <c r="AH588">
        <f t="shared" si="66"/>
        <v>3434.2903792980169</v>
      </c>
      <c r="AI588" s="34">
        <f>VLOOKUP(A588,Input!$AC:$AD,2,FALSE)</f>
        <v>3434.25</v>
      </c>
      <c r="AJ588">
        <f t="shared" si="65"/>
        <v>-3.999999999996362E-2</v>
      </c>
    </row>
    <row r="589" spans="1:36" x14ac:dyDescent="0.25">
      <c r="A589" s="1">
        <f t="shared" si="68"/>
        <v>40290</v>
      </c>
      <c r="B589">
        <f>ROUND(VLOOKUP(A589,Input!$A:$B,2,FALSE),2)</f>
        <v>2002.93</v>
      </c>
      <c r="C589">
        <f>VLOOKUP(A589,Input!$E:$F,2,FALSE)</f>
        <v>1.7801</v>
      </c>
      <c r="D589" s="4">
        <f>_xlfn.IFNA(ROUND(VLOOKUP(A589,Input!$G:$H,2,FALSE),6)/100,D588)</f>
        <v>3.1578000000000001E-3</v>
      </c>
      <c r="F589">
        <f>VLOOKUP(A589,Input!$I:$J,2,FALSE)</f>
        <v>1201.75</v>
      </c>
      <c r="G589">
        <f>VLOOKUP(A589,Input!$K:$L,2,FALSE)</f>
        <v>1197</v>
      </c>
      <c r="H589">
        <f>VLOOKUP(A589,Input!$M:$N,2,FALSE)</f>
        <v>-4.75</v>
      </c>
      <c r="I589" s="2">
        <f>VLOOKUP(A589,Input!$O:$Q,3,FALSE)</f>
        <v>40347</v>
      </c>
      <c r="J589" s="2">
        <f>VLOOKUP(A589,Input!S:U,3,FALSE)</f>
        <v>40438</v>
      </c>
      <c r="K589">
        <f t="shared" si="64"/>
        <v>2.3092851481676282E-3</v>
      </c>
      <c r="Q589">
        <f t="shared" si="69"/>
        <v>-920.50992838733828</v>
      </c>
      <c r="AE589">
        <v>1E-3</v>
      </c>
      <c r="AF589">
        <f t="shared" si="67"/>
        <v>1.6578000000000001E-3</v>
      </c>
      <c r="AG589">
        <f t="shared" si="70"/>
        <v>9.3593931569298475E-2</v>
      </c>
      <c r="AH589">
        <f t="shared" si="66"/>
        <v>3433.1755970670406</v>
      </c>
      <c r="AI589" s="34">
        <f>VLOOKUP(A589,Input!$AC:$AD,2,FALSE)</f>
        <v>3433.13</v>
      </c>
      <c r="AJ589">
        <f t="shared" si="65"/>
        <v>-4.9999999999727152E-2</v>
      </c>
    </row>
    <row r="590" spans="1:36" x14ac:dyDescent="0.25">
      <c r="A590" s="1">
        <f t="shared" si="68"/>
        <v>40291</v>
      </c>
      <c r="B590">
        <f>ROUND(VLOOKUP(A590,Input!$A:$B,2,FALSE),2)</f>
        <v>2017.19</v>
      </c>
      <c r="C590">
        <f>VLOOKUP(A590,Input!$E:$F,2,FALSE)</f>
        <v>1.7675000000000001</v>
      </c>
      <c r="D590" s="4">
        <f>_xlfn.IFNA(ROUND(VLOOKUP(A590,Input!$G:$H,2,FALSE),6)/100,D589)</f>
        <v>3.2063000000000005E-3</v>
      </c>
      <c r="F590">
        <f>VLOOKUP(A590,Input!$I:$J,2,FALSE)</f>
        <v>1212.25</v>
      </c>
      <c r="G590">
        <f>VLOOKUP(A590,Input!$K:$L,2,FALSE)</f>
        <v>1207.5</v>
      </c>
      <c r="H590">
        <f>VLOOKUP(A590,Input!$M:$N,2,FALSE)</f>
        <v>-4.75</v>
      </c>
      <c r="I590" s="2">
        <f>VLOOKUP(A590,Input!$O:$Q,3,FALSE)</f>
        <v>40347</v>
      </c>
      <c r="J590" s="2">
        <f>VLOOKUP(A590,Input!S:U,3,FALSE)</f>
        <v>40438</v>
      </c>
      <c r="K590">
        <f t="shared" si="64"/>
        <v>7.0943453471301885E-3</v>
      </c>
      <c r="Q590">
        <f t="shared" si="69"/>
        <v>-1418.6029329965397</v>
      </c>
      <c r="AE590">
        <v>1E-3</v>
      </c>
      <c r="AF590">
        <f t="shared" si="67"/>
        <v>1.7063000000000004E-3</v>
      </c>
      <c r="AG590">
        <f t="shared" si="70"/>
        <v>9.4068925758707636E-2</v>
      </c>
      <c r="AH590">
        <f t="shared" si="66"/>
        <v>3426.5322963596964</v>
      </c>
      <c r="AI590" s="34">
        <f>VLOOKUP(A590,Input!$AC:$AD,2,FALSE)</f>
        <v>3426.48</v>
      </c>
      <c r="AJ590">
        <f t="shared" si="65"/>
        <v>-5.0000000000181899E-2</v>
      </c>
    </row>
    <row r="591" spans="1:36" x14ac:dyDescent="0.25">
      <c r="A591" s="1">
        <f t="shared" si="68"/>
        <v>40294</v>
      </c>
      <c r="B591">
        <f>ROUND(VLOOKUP(A591,Input!$A:$B,2,FALSE),2)</f>
        <v>2008.55</v>
      </c>
      <c r="C591">
        <f>VLOOKUP(A591,Input!$E:$F,2,FALSE)</f>
        <v>1.7751000000000001</v>
      </c>
      <c r="D591" s="4">
        <f>_xlfn.IFNA(ROUND(VLOOKUP(A591,Input!$G:$H,2,FALSE),6)/100,D590)</f>
        <v>3.2374999999999999E-3</v>
      </c>
      <c r="F591">
        <f>VLOOKUP(A591,Input!$I:$J,2,FALSE)</f>
        <v>1208.25</v>
      </c>
      <c r="G591">
        <f>VLOOKUP(A591,Input!$K:$L,2,FALSE)</f>
        <v>1203.5</v>
      </c>
      <c r="H591">
        <f>VLOOKUP(A591,Input!$M:$N,2,FALSE)</f>
        <v>-4.6500000000000004</v>
      </c>
      <c r="I591" s="2">
        <f>VLOOKUP(A591,Input!$O:$Q,3,FALSE)</f>
        <v>40347</v>
      </c>
      <c r="J591" s="2">
        <f>VLOOKUP(A591,Input!S:U,3,FALSE)</f>
        <v>40438</v>
      </c>
      <c r="K591">
        <f t="shared" si="64"/>
        <v>-4.2923851345027823E-3</v>
      </c>
      <c r="Q591">
        <f t="shared" si="69"/>
        <v>-264.58730491447471</v>
      </c>
      <c r="AE591">
        <v>1E-3</v>
      </c>
      <c r="AF591">
        <f t="shared" si="67"/>
        <v>1.7374999999999999E-3</v>
      </c>
      <c r="AG591">
        <f t="shared" si="70"/>
        <v>0.20941654602928544</v>
      </c>
      <c r="AH591">
        <f t="shared" si="66"/>
        <v>3432.3967236991089</v>
      </c>
      <c r="AI591" s="34">
        <f>VLOOKUP(A591,Input!$AC:$AD,2,FALSE)</f>
        <v>3432.33</v>
      </c>
      <c r="AJ591">
        <f t="shared" si="65"/>
        <v>-7.0000000000163709E-2</v>
      </c>
    </row>
    <row r="592" spans="1:36" x14ac:dyDescent="0.25">
      <c r="A592" s="1">
        <f t="shared" si="68"/>
        <v>40295</v>
      </c>
      <c r="B592">
        <f>ROUND(VLOOKUP(A592,Input!$A:$B,2,FALSE),2)</f>
        <v>1961.6</v>
      </c>
      <c r="C592">
        <f>VLOOKUP(A592,Input!$E:$F,2,FALSE)</f>
        <v>1.8176000000000001</v>
      </c>
      <c r="D592" s="4">
        <f>_xlfn.IFNA(ROUND(VLOOKUP(A592,Input!$G:$H,2,FALSE),6)/100,D591)</f>
        <v>3.2780999999999999E-3</v>
      </c>
      <c r="F592">
        <f>VLOOKUP(A592,Input!$I:$J,2,FALSE)</f>
        <v>1181</v>
      </c>
      <c r="G592">
        <f>VLOOKUP(A592,Input!$K:$L,2,FALSE)</f>
        <v>1176.5</v>
      </c>
      <c r="H592">
        <f>VLOOKUP(A592,Input!$M:$N,2,FALSE)</f>
        <v>-4.6500000000000004</v>
      </c>
      <c r="I592" s="2">
        <f>VLOOKUP(A592,Input!$O:$Q,3,FALSE)</f>
        <v>40347</v>
      </c>
      <c r="J592" s="2">
        <f>VLOOKUP(A592,Input!S:U,3,FALSE)</f>
        <v>40438</v>
      </c>
      <c r="K592">
        <f t="shared" si="64"/>
        <v>-2.3652601947240712E-2</v>
      </c>
      <c r="Q592">
        <f t="shared" si="69"/>
        <v>3123.1236151102089</v>
      </c>
      <c r="AE592">
        <v>1E-3</v>
      </c>
      <c r="AF592">
        <f t="shared" si="67"/>
        <v>2.7780999999999999E-3</v>
      </c>
      <c r="AG592">
        <f t="shared" si="70"/>
        <v>0.67502823333862927</v>
      </c>
      <c r="AH592">
        <f t="shared" si="66"/>
        <v>3437.9097189552972</v>
      </c>
      <c r="AI592" s="34">
        <f>VLOOKUP(A592,Input!$AC:$AD,2,FALSE)</f>
        <v>3437.84</v>
      </c>
      <c r="AJ592">
        <f t="shared" si="65"/>
        <v>-6.9999999999708962E-2</v>
      </c>
    </row>
    <row r="593" spans="1:36" x14ac:dyDescent="0.25">
      <c r="A593" s="1">
        <f t="shared" si="68"/>
        <v>40296</v>
      </c>
      <c r="B593">
        <f>ROUND(VLOOKUP(A593,Input!$A:$B,2,FALSE),2)</f>
        <v>1974.63</v>
      </c>
      <c r="C593">
        <f>VLOOKUP(A593,Input!$E:$F,2,FALSE)</f>
        <v>1.8067</v>
      </c>
      <c r="D593" s="4">
        <f>_xlfn.IFNA(ROUND(VLOOKUP(A593,Input!$G:$H,2,FALSE),6)/100,D592)</f>
        <v>3.3781000000000002E-3</v>
      </c>
      <c r="F593">
        <f>VLOOKUP(A593,Input!$I:$J,2,FALSE)</f>
        <v>1190</v>
      </c>
      <c r="G593">
        <f>VLOOKUP(A593,Input!$K:$L,2,FALSE)</f>
        <v>1185.5</v>
      </c>
      <c r="H593">
        <f>VLOOKUP(A593,Input!$M:$N,2,FALSE)</f>
        <v>-4.55</v>
      </c>
      <c r="I593" s="2">
        <f>VLOOKUP(A593,Input!$O:$Q,3,FALSE)</f>
        <v>40347</v>
      </c>
      <c r="J593" s="2">
        <f>VLOOKUP(A593,Input!S:U,3,FALSE)</f>
        <v>40438</v>
      </c>
      <c r="K593">
        <f t="shared" si="64"/>
        <v>6.620572270516354E-3</v>
      </c>
      <c r="Q593">
        <f t="shared" si="69"/>
        <v>1580.2675764787082</v>
      </c>
      <c r="AE593">
        <v>1E-3</v>
      </c>
      <c r="AF593">
        <f t="shared" si="67"/>
        <v>2.8781000000000002E-3</v>
      </c>
      <c r="AG593">
        <f t="shared" si="70"/>
        <v>0.33682127180659444</v>
      </c>
      <c r="AH593">
        <f t="shared" si="66"/>
        <v>3458.318641974975</v>
      </c>
      <c r="AI593" s="34">
        <f>VLOOKUP(A593,Input!$AC:$AD,2,FALSE)</f>
        <v>3458.26</v>
      </c>
      <c r="AJ593">
        <f t="shared" si="65"/>
        <v>-5.999999999994543E-2</v>
      </c>
    </row>
    <row r="594" spans="1:36" x14ac:dyDescent="0.25">
      <c r="A594" s="1">
        <f t="shared" si="68"/>
        <v>40297</v>
      </c>
      <c r="B594">
        <f>ROUND(VLOOKUP(A594,Input!$A:$B,2,FALSE),2)</f>
        <v>2000.35</v>
      </c>
      <c r="C594">
        <f>VLOOKUP(A594,Input!$E:$F,2,FALSE)</f>
        <v>1.7835000000000001</v>
      </c>
      <c r="D594" s="4">
        <f>_xlfn.IFNA(ROUND(VLOOKUP(A594,Input!$G:$H,2,FALSE),6)/100,D593)</f>
        <v>3.4438000000000003E-3</v>
      </c>
      <c r="F594">
        <f>VLOOKUP(A594,Input!$I:$J,2,FALSE)</f>
        <v>1205.25</v>
      </c>
      <c r="G594">
        <f>VLOOKUP(A594,Input!$K:$L,2,FALSE)</f>
        <v>1200.75</v>
      </c>
      <c r="H594">
        <f>VLOOKUP(A594,Input!$M:$N,2,FALSE)</f>
        <v>-4.55</v>
      </c>
      <c r="I594" s="2">
        <f>VLOOKUP(A594,Input!$O:$Q,3,FALSE)</f>
        <v>40347</v>
      </c>
      <c r="J594" s="2">
        <f>VLOOKUP(A594,Input!S:U,3,FALSE)</f>
        <v>40438</v>
      </c>
      <c r="K594">
        <f t="shared" ref="K594:K656" si="71">LN(B594/B593)</f>
        <v>1.2941126218959976E-2</v>
      </c>
      <c r="Q594">
        <f t="shared" si="69"/>
        <v>-692.65393695830051</v>
      </c>
      <c r="AE594">
        <v>1E-3</v>
      </c>
      <c r="AF594">
        <f t="shared" si="67"/>
        <v>1.9438000000000003E-3</v>
      </c>
      <c r="AG594">
        <f t="shared" si="70"/>
        <v>0.47133477114021893</v>
      </c>
      <c r="AH594">
        <f t="shared" si="66"/>
        <v>3478.4320059392876</v>
      </c>
      <c r="AI594" s="34">
        <f>VLOOKUP(A594,Input!$AC:$AD,2,FALSE)</f>
        <v>3478.37</v>
      </c>
      <c r="AJ594">
        <f t="shared" ref="AJ594:AJ656" si="72">AI594-ROUND(AH594,2)</f>
        <v>-5.999999999994543E-2</v>
      </c>
    </row>
    <row r="595" spans="1:36" x14ac:dyDescent="0.25">
      <c r="A595" s="1">
        <f t="shared" si="68"/>
        <v>40298</v>
      </c>
      <c r="B595">
        <f>ROUND(VLOOKUP(A595,Input!$A:$B,2,FALSE),2)</f>
        <v>1967.05</v>
      </c>
      <c r="C595">
        <f>VLOOKUP(A595,Input!$E:$F,2,FALSE)</f>
        <v>1.8128</v>
      </c>
      <c r="D595" s="4">
        <f>_xlfn.IFNA(ROUND(VLOOKUP(A595,Input!$G:$H,2,FALSE),6)/100,D594)</f>
        <v>3.4655999999999997E-3</v>
      </c>
      <c r="F595">
        <f>VLOOKUP(A595,Input!$I:$J,2,FALSE)</f>
        <v>1183.5</v>
      </c>
      <c r="G595">
        <f>VLOOKUP(A595,Input!$K:$L,2,FALSE)</f>
        <v>1178.75</v>
      </c>
      <c r="H595">
        <f>VLOOKUP(A595,Input!$M:$N,2,FALSE)</f>
        <v>-4.55</v>
      </c>
      <c r="I595" s="2">
        <f>VLOOKUP(A595,Input!$O:$Q,3,FALSE)</f>
        <v>40347</v>
      </c>
      <c r="J595" s="2">
        <f>VLOOKUP(A595,Input!S:U,3,FALSE)</f>
        <v>40438</v>
      </c>
      <c r="K595">
        <f t="shared" si="71"/>
        <v>-1.6787206744940227E-2</v>
      </c>
      <c r="Q595">
        <f t="shared" si="69"/>
        <v>1347.436926991172</v>
      </c>
      <c r="AE595">
        <v>1E-3</v>
      </c>
      <c r="AF595">
        <f t="shared" si="67"/>
        <v>2.9655999999999997E-3</v>
      </c>
      <c r="AG595">
        <f t="shared" si="70"/>
        <v>0.4019720923014477</v>
      </c>
      <c r="AH595">
        <f t="shared" si="66"/>
        <v>3489.5586980907719</v>
      </c>
      <c r="AI595" s="34">
        <f>VLOOKUP(A595,Input!$AC:$AD,2,FALSE)</f>
        <v>3489.5</v>
      </c>
      <c r="AJ595">
        <f t="shared" si="72"/>
        <v>-5.999999999994543E-2</v>
      </c>
    </row>
    <row r="596" spans="1:36" x14ac:dyDescent="0.25">
      <c r="A596" s="1">
        <f t="shared" si="68"/>
        <v>40301</v>
      </c>
      <c r="B596">
        <f>ROUND(VLOOKUP(A596,Input!$A:$B,2,FALSE),2)</f>
        <v>1992.87</v>
      </c>
      <c r="C596">
        <f>VLOOKUP(A596,Input!$E:$F,2,FALSE)</f>
        <v>1.7890999999999999</v>
      </c>
      <c r="D596" s="4">
        <f>_xlfn.IFNA(ROUND(VLOOKUP(A596,Input!$G:$H,2,FALSE),6)/100,D595)</f>
        <v>3.4655999999999997E-3</v>
      </c>
      <c r="F596">
        <f>VLOOKUP(A596,Input!$I:$J,2,FALSE)</f>
        <v>1198.5</v>
      </c>
      <c r="G596">
        <f>VLOOKUP(A596,Input!$K:$L,2,FALSE)</f>
        <v>1194</v>
      </c>
      <c r="H596">
        <f>VLOOKUP(A596,Input!$M:$N,2,FALSE)</f>
        <v>-4.55</v>
      </c>
      <c r="I596" s="2">
        <f>VLOOKUP(A596,Input!$O:$Q,3,FALSE)</f>
        <v>40347</v>
      </c>
      <c r="J596" s="2">
        <f>VLOOKUP(A596,Input!S:U,3,FALSE)</f>
        <v>40438</v>
      </c>
      <c r="K596">
        <f t="shared" si="71"/>
        <v>1.3040852299861643E-2</v>
      </c>
      <c r="Q596">
        <f t="shared" si="69"/>
        <v>-1197.0796302747822</v>
      </c>
      <c r="AE596">
        <v>1E-3</v>
      </c>
      <c r="AF596">
        <f t="shared" si="67"/>
        <v>1.9655999999999996E-3</v>
      </c>
      <c r="AG596">
        <f t="shared" si="70"/>
        <v>0.54574032952959484</v>
      </c>
      <c r="AH596">
        <f t="shared" si="66"/>
        <v>3506.7010604406146</v>
      </c>
      <c r="AI596" s="34">
        <f>VLOOKUP(A596,Input!$AC:$AD,2,FALSE)</f>
        <v>3506.65</v>
      </c>
      <c r="AJ596">
        <f t="shared" si="72"/>
        <v>-4.9999999999727152E-2</v>
      </c>
    </row>
    <row r="597" spans="1:36" x14ac:dyDescent="0.25">
      <c r="A597" s="1">
        <f t="shared" si="68"/>
        <v>40302</v>
      </c>
      <c r="B597">
        <f>ROUND(VLOOKUP(A597,Input!$A:$B,2,FALSE),2)</f>
        <v>1945.37</v>
      </c>
      <c r="C597">
        <f>VLOOKUP(A597,Input!$E:$F,2,FALSE)</f>
        <v>1.8328</v>
      </c>
      <c r="D597" s="4">
        <f>_xlfn.IFNA(ROUND(VLOOKUP(A597,Input!$G:$H,2,FALSE),6)/100,D596)</f>
        <v>3.5312999999999998E-3</v>
      </c>
      <c r="F597">
        <f>VLOOKUP(A597,Input!$I:$J,2,FALSE)</f>
        <v>1172.5</v>
      </c>
      <c r="G597">
        <f>VLOOKUP(A597,Input!$K:$L,2,FALSE)</f>
        <v>1168</v>
      </c>
      <c r="H597">
        <f>VLOOKUP(A597,Input!$M:$N,2,FALSE)</f>
        <v>-4.5</v>
      </c>
      <c r="I597" s="2">
        <f>VLOOKUP(A597,Input!$O:$Q,3,FALSE)</f>
        <v>40347</v>
      </c>
      <c r="J597" s="2">
        <f>VLOOKUP(A597,Input!S:U,3,FALSE)</f>
        <v>40438</v>
      </c>
      <c r="K597">
        <f t="shared" si="71"/>
        <v>-2.4123620462966722E-2</v>
      </c>
      <c r="Q597">
        <f t="shared" si="69"/>
        <v>2735.4096042299961</v>
      </c>
      <c r="AE597">
        <v>1E-3</v>
      </c>
      <c r="AF597">
        <f t="shared" si="67"/>
        <v>3.0312999999999998E-3</v>
      </c>
      <c r="AG597">
        <f t="shared" si="70"/>
        <v>0.77425532030382682</v>
      </c>
      <c r="AH597">
        <f t="shared" si="66"/>
        <v>3534.4581037588391</v>
      </c>
      <c r="AI597" s="34">
        <f>VLOOKUP(A597,Input!$AC:$AD,2,FALSE)</f>
        <v>3534.4</v>
      </c>
      <c r="AJ597">
        <f t="shared" si="72"/>
        <v>-5.999999999994543E-2</v>
      </c>
    </row>
    <row r="598" spans="1:36" x14ac:dyDescent="0.25">
      <c r="A598" s="1">
        <f t="shared" si="68"/>
        <v>40303</v>
      </c>
      <c r="B598">
        <f>ROUND(VLOOKUP(A598,Input!$A:$B,2,FALSE),2)</f>
        <v>1933.25</v>
      </c>
      <c r="C598">
        <f>VLOOKUP(A598,Input!$E:$F,2,FALSE)</f>
        <v>1.8475999999999999</v>
      </c>
      <c r="D598" s="4">
        <f>_xlfn.IFNA(ROUND(VLOOKUP(A598,Input!$G:$H,2,FALSE),6)/100,D597)</f>
        <v>3.6015999999999999E-3</v>
      </c>
      <c r="F598">
        <f>VLOOKUP(A598,Input!$I:$J,2,FALSE)</f>
        <v>1164</v>
      </c>
      <c r="G598">
        <f>VLOOKUP(A598,Input!$K:$L,2,FALSE)</f>
        <v>1159.5</v>
      </c>
      <c r="H598">
        <f>VLOOKUP(A598,Input!$M:$N,2,FALSE)</f>
        <v>-4.4000000000000004</v>
      </c>
      <c r="I598" s="2">
        <f>VLOOKUP(A598,Input!$O:$Q,3,FALSE)</f>
        <v>40347</v>
      </c>
      <c r="J598" s="2">
        <f>VLOOKUP(A598,Input!S:U,3,FALSE)</f>
        <v>40438</v>
      </c>
      <c r="K598">
        <f t="shared" si="71"/>
        <v>-6.2496658341783693E-3</v>
      </c>
      <c r="Q598">
        <f t="shared" si="69"/>
        <v>3112.9749246238512</v>
      </c>
      <c r="AE598">
        <v>1E-3</v>
      </c>
      <c r="AF598">
        <f t="shared" si="67"/>
        <v>3.1015999999999999E-3</v>
      </c>
      <c r="AG598">
        <f t="shared" si="70"/>
        <v>0.10195439014291836</v>
      </c>
      <c r="AH598">
        <f t="shared" si="66"/>
        <v>3517.315958807209</v>
      </c>
      <c r="AI598" s="34">
        <f>VLOOKUP(A598,Input!$AC:$AD,2,FALSE)</f>
        <v>3517.26</v>
      </c>
      <c r="AJ598">
        <f t="shared" si="72"/>
        <v>-5.999999999994543E-2</v>
      </c>
    </row>
    <row r="599" spans="1:36" x14ac:dyDescent="0.25">
      <c r="A599" s="1">
        <f t="shared" si="68"/>
        <v>40304</v>
      </c>
      <c r="B599">
        <f>ROUND(VLOOKUP(A599,Input!$A:$B,2,FALSE),2)</f>
        <v>1870.95</v>
      </c>
      <c r="C599">
        <f>VLOOKUP(A599,Input!$E:$F,2,FALSE)</f>
        <v>1.9111</v>
      </c>
      <c r="D599" s="4">
        <f>_xlfn.IFNA(ROUND(VLOOKUP(A599,Input!$G:$H,2,FALSE),6)/100,D598)</f>
        <v>3.7358999999999999E-3</v>
      </c>
      <c r="F599">
        <f>VLOOKUP(A599,Input!$I:$J,2,FALSE)</f>
        <v>1122.5</v>
      </c>
      <c r="G599">
        <f>VLOOKUP(A599,Input!$K:$L,2,FALSE)</f>
        <v>1118</v>
      </c>
      <c r="H599">
        <f>VLOOKUP(A599,Input!$M:$N,2,FALSE)</f>
        <v>-4.3499999999999996</v>
      </c>
      <c r="I599" s="2">
        <f>VLOOKUP(A599,Input!$O:$Q,3,FALSE)</f>
        <v>40347</v>
      </c>
      <c r="J599" s="2">
        <f>VLOOKUP(A599,Input!S:U,3,FALSE)</f>
        <v>40438</v>
      </c>
      <c r="K599">
        <f t="shared" si="71"/>
        <v>-3.2756201249316969E-2</v>
      </c>
      <c r="Q599">
        <f t="shared" si="69"/>
        <v>6506.3377831024718</v>
      </c>
      <c r="AE599">
        <v>1E-3</v>
      </c>
      <c r="AF599">
        <f t="shared" si="67"/>
        <v>3.2358999999999999E-3</v>
      </c>
      <c r="AG599">
        <f t="shared" si="70"/>
        <v>0.72555603157520132</v>
      </c>
      <c r="AH599">
        <f t="shared" si="66"/>
        <v>3416.2771866017802</v>
      </c>
      <c r="AI599" s="34">
        <f>VLOOKUP(A599,Input!$AC:$AD,2,FALSE)</f>
        <v>3416.23</v>
      </c>
      <c r="AJ599">
        <f t="shared" si="72"/>
        <v>-5.0000000000181899E-2</v>
      </c>
    </row>
    <row r="600" spans="1:36" x14ac:dyDescent="0.25">
      <c r="A600" s="1">
        <f t="shared" si="68"/>
        <v>40305</v>
      </c>
      <c r="B600">
        <f>ROUND(VLOOKUP(A600,Input!$A:$B,2,FALSE),2)</f>
        <v>1842.32</v>
      </c>
      <c r="C600">
        <f>VLOOKUP(A600,Input!$E:$F,2,FALSE)</f>
        <v>1.9407999999999999</v>
      </c>
      <c r="D600" s="4">
        <f>_xlfn.IFNA(ROUND(VLOOKUP(A600,Input!$G:$H,2,FALSE),6)/100,D599)</f>
        <v>4.2813E-3</v>
      </c>
      <c r="F600">
        <f>VLOOKUP(A600,Input!$I:$J,2,FALSE)</f>
        <v>1107</v>
      </c>
      <c r="G600">
        <f>VLOOKUP(A600,Input!$K:$L,2,FALSE)</f>
        <v>1102.75</v>
      </c>
      <c r="H600">
        <f>VLOOKUP(A600,Input!$M:$N,2,FALSE)</f>
        <v>-4.25</v>
      </c>
      <c r="I600" s="2">
        <f>VLOOKUP(A600,Input!$O:$Q,3,FALSE)</f>
        <v>40347</v>
      </c>
      <c r="J600" s="2">
        <f>VLOOKUP(A600,Input!S:U,3,FALSE)</f>
        <v>40438</v>
      </c>
      <c r="K600">
        <f t="shared" si="71"/>
        <v>-1.5420676300067127E-2</v>
      </c>
      <c r="Q600">
        <f t="shared" si="69"/>
        <v>6715.5216359914557</v>
      </c>
      <c r="AE600">
        <v>1E-3</v>
      </c>
      <c r="AF600">
        <f t="shared" si="67"/>
        <v>3.7813E-3</v>
      </c>
      <c r="AG600">
        <f t="shared" si="70"/>
        <v>0.12023220974352813</v>
      </c>
      <c r="AH600">
        <f t="shared" si="66"/>
        <v>3316.5972724107846</v>
      </c>
      <c r="AI600" s="34">
        <f>VLOOKUP(A600,Input!$AC:$AD,2,FALSE)</f>
        <v>3316.56</v>
      </c>
      <c r="AJ600">
        <f t="shared" si="72"/>
        <v>-3.999999999996362E-2</v>
      </c>
    </row>
    <row r="601" spans="1:36" x14ac:dyDescent="0.25">
      <c r="A601" s="1">
        <f t="shared" si="68"/>
        <v>40308</v>
      </c>
      <c r="B601">
        <f>ROUND(VLOOKUP(A601,Input!$A:$B,2,FALSE),2)</f>
        <v>1923.39</v>
      </c>
      <c r="C601">
        <f>VLOOKUP(A601,Input!$E:$F,2,FALSE)</f>
        <v>1.8593999999999999</v>
      </c>
      <c r="D601" s="4">
        <f>_xlfn.IFNA(ROUND(VLOOKUP(A601,Input!$G:$H,2,FALSE),6)/100,D600)</f>
        <v>4.2125000000000001E-3</v>
      </c>
      <c r="F601">
        <f>VLOOKUP(A601,Input!$I:$J,2,FALSE)</f>
        <v>1156.5</v>
      </c>
      <c r="G601">
        <f>VLOOKUP(A601,Input!$K:$L,2,FALSE)</f>
        <v>1152</v>
      </c>
      <c r="H601">
        <f>VLOOKUP(A601,Input!$M:$N,2,FALSE)</f>
        <v>-4.45</v>
      </c>
      <c r="I601" s="2">
        <f>VLOOKUP(A601,Input!$O:$Q,3,FALSE)</f>
        <v>40347</v>
      </c>
      <c r="J601" s="2">
        <f>VLOOKUP(A601,Input!S:U,3,FALSE)</f>
        <v>40438</v>
      </c>
      <c r="K601">
        <f t="shared" si="71"/>
        <v>4.3063607198558548E-2</v>
      </c>
      <c r="Q601">
        <f t="shared" si="69"/>
        <v>-1798.601697378765</v>
      </c>
      <c r="AE601">
        <v>1E-3</v>
      </c>
      <c r="AF601">
        <f t="shared" si="67"/>
        <v>2.7125000000000001E-3</v>
      </c>
      <c r="AG601">
        <f t="shared" si="70"/>
        <v>1.973538713996936</v>
      </c>
      <c r="AH601">
        <f t="shared" si="66"/>
        <v>3610.1382828098581</v>
      </c>
      <c r="AI601" s="34">
        <f>VLOOKUP(A601,Input!$AC:$AD,2,FALSE)</f>
        <v>3610.15</v>
      </c>
      <c r="AJ601">
        <f t="shared" si="72"/>
        <v>1.0000000000218279E-2</v>
      </c>
    </row>
    <row r="602" spans="1:36" x14ac:dyDescent="0.25">
      <c r="A602" s="1">
        <f t="shared" si="68"/>
        <v>40309</v>
      </c>
      <c r="B602">
        <f>ROUND(VLOOKUP(A602,Input!$A:$B,2,FALSE),2)</f>
        <v>1917.25</v>
      </c>
      <c r="C602">
        <f>VLOOKUP(A602,Input!$E:$F,2,FALSE)</f>
        <v>1.8668</v>
      </c>
      <c r="D602" s="4">
        <f>_xlfn.IFNA(ROUND(VLOOKUP(A602,Input!$G:$H,2,FALSE),6)/100,D601)</f>
        <v>4.2281000000000003E-3</v>
      </c>
      <c r="F602">
        <f>VLOOKUP(A602,Input!$I:$J,2,FALSE)</f>
        <v>1152.25</v>
      </c>
      <c r="G602">
        <f>VLOOKUP(A602,Input!$K:$L,2,FALSE)</f>
        <v>1147.75</v>
      </c>
      <c r="H602">
        <f>VLOOKUP(A602,Input!$M:$N,2,FALSE)</f>
        <v>-4.45</v>
      </c>
      <c r="I602" s="2">
        <f>VLOOKUP(A602,Input!$O:$Q,3,FALSE)</f>
        <v>40347</v>
      </c>
      <c r="J602" s="2">
        <f>VLOOKUP(A602,Input!S:U,3,FALSE)</f>
        <v>40438</v>
      </c>
      <c r="K602">
        <f t="shared" si="71"/>
        <v>-3.1973864933506221E-3</v>
      </c>
      <c r="Q602">
        <f t="shared" si="69"/>
        <v>-1906.2873744690437</v>
      </c>
      <c r="AE602">
        <v>1E-3</v>
      </c>
      <c r="AF602">
        <f t="shared" si="67"/>
        <v>2.7281000000000002E-3</v>
      </c>
      <c r="AG602">
        <f t="shared" si="70"/>
        <v>9.1334993919443899E-3</v>
      </c>
      <c r="AH602">
        <f t="shared" si="66"/>
        <v>3615.8725072608836</v>
      </c>
      <c r="AI602" s="34">
        <f>VLOOKUP(A602,Input!$AC:$AD,2,FALSE)</f>
        <v>3615.88</v>
      </c>
      <c r="AJ602">
        <f t="shared" si="72"/>
        <v>1.0000000000218279E-2</v>
      </c>
    </row>
    <row r="603" spans="1:36" x14ac:dyDescent="0.25">
      <c r="A603" s="1">
        <f t="shared" si="68"/>
        <v>40310</v>
      </c>
      <c r="B603">
        <f>ROUND(VLOOKUP(A603,Input!$A:$B,2,FALSE),2)</f>
        <v>1944.25</v>
      </c>
      <c r="C603">
        <f>VLOOKUP(A603,Input!$E:$F,2,FALSE)</f>
        <v>1.8443000000000001</v>
      </c>
      <c r="D603" s="4">
        <f>_xlfn.IFNA(ROUND(VLOOKUP(A603,Input!$G:$H,2,FALSE),6)/100,D602)</f>
        <v>4.3019E-3</v>
      </c>
      <c r="F603">
        <f>VLOOKUP(A603,Input!$I:$J,2,FALSE)</f>
        <v>1169.75</v>
      </c>
      <c r="G603">
        <f>VLOOKUP(A603,Input!$K:$L,2,FALSE)</f>
        <v>1165.25</v>
      </c>
      <c r="H603">
        <f>VLOOKUP(A603,Input!$M:$N,2,FALSE)</f>
        <v>-4.4000000000000004</v>
      </c>
      <c r="I603" s="2">
        <f>VLOOKUP(A603,Input!$O:$Q,3,FALSE)</f>
        <v>40347</v>
      </c>
      <c r="J603" s="2">
        <f>VLOOKUP(A603,Input!S:U,3,FALSE)</f>
        <v>40438</v>
      </c>
      <c r="K603">
        <f t="shared" si="71"/>
        <v>1.3984430930084051E-2</v>
      </c>
      <c r="Q603">
        <f t="shared" si="69"/>
        <v>-4232.4547875865483</v>
      </c>
      <c r="AE603">
        <v>1E-3</v>
      </c>
      <c r="AF603">
        <f t="shared" si="67"/>
        <v>2.8019E-3</v>
      </c>
      <c r="AG603">
        <f t="shared" si="70"/>
        <v>0.4454184076035354</v>
      </c>
      <c r="AH603">
        <f t="shared" si="66"/>
        <v>3588.5789646354715</v>
      </c>
      <c r="AI603" s="34">
        <f>VLOOKUP(A603,Input!$AC:$AD,2,FALSE)</f>
        <v>3588.58</v>
      </c>
      <c r="AJ603">
        <f t="shared" si="72"/>
        <v>0</v>
      </c>
    </row>
    <row r="604" spans="1:36" x14ac:dyDescent="0.25">
      <c r="A604" s="1">
        <f t="shared" si="68"/>
        <v>40311</v>
      </c>
      <c r="B604">
        <f>ROUND(VLOOKUP(A604,Input!$A:$B,2,FALSE),2)</f>
        <v>1920.76</v>
      </c>
      <c r="C604">
        <f>VLOOKUP(A604,Input!$E:$F,2,FALSE)</f>
        <v>1.8672</v>
      </c>
      <c r="D604" s="4">
        <f>_xlfn.IFNA(ROUND(VLOOKUP(A604,Input!$G:$H,2,FALSE),6)/100,D603)</f>
        <v>4.3587999999999995E-3</v>
      </c>
      <c r="F604">
        <f>VLOOKUP(A604,Input!$I:$J,2,FALSE)</f>
        <v>1156.75</v>
      </c>
      <c r="G604">
        <f>VLOOKUP(A604,Input!$K:$L,2,FALSE)</f>
        <v>1152.5</v>
      </c>
      <c r="H604">
        <f>VLOOKUP(A604,Input!$M:$N,2,FALSE)</f>
        <v>-4.3</v>
      </c>
      <c r="I604" s="2">
        <f>VLOOKUP(A604,Input!$O:$Q,3,FALSE)</f>
        <v>40347</v>
      </c>
      <c r="J604" s="2">
        <f>VLOOKUP(A604,Input!S:U,3,FALSE)</f>
        <v>40438</v>
      </c>
      <c r="K604">
        <f t="shared" si="71"/>
        <v>-1.2155357541238589E-2</v>
      </c>
      <c r="Q604">
        <f t="shared" si="69"/>
        <v>-1076.5986959422166</v>
      </c>
      <c r="AE604">
        <v>1E-3</v>
      </c>
      <c r="AF604">
        <f t="shared" si="67"/>
        <v>2.8587999999999994E-3</v>
      </c>
      <c r="AG604">
        <f t="shared" si="70"/>
        <v>0.58800267039305654</v>
      </c>
      <c r="AH604">
        <f t="shared" si="66"/>
        <v>3639.1275832678393</v>
      </c>
      <c r="AI604" s="34">
        <f>VLOOKUP(A604,Input!$AC:$AD,2,FALSE)</f>
        <v>3639.12</v>
      </c>
      <c r="AJ604">
        <f t="shared" si="72"/>
        <v>-1.0000000000218279E-2</v>
      </c>
    </row>
    <row r="605" spans="1:36" x14ac:dyDescent="0.25">
      <c r="A605" s="1">
        <f t="shared" si="68"/>
        <v>40312</v>
      </c>
      <c r="B605">
        <f>ROUND(VLOOKUP(A605,Input!$A:$B,2,FALSE),2)</f>
        <v>1884.67</v>
      </c>
      <c r="C605">
        <f>VLOOKUP(A605,Input!$E:$F,2,FALSE)</f>
        <v>1.903</v>
      </c>
      <c r="D605" s="4">
        <f>_xlfn.IFNA(ROUND(VLOOKUP(A605,Input!$G:$H,2,FALSE),6)/100,D604)</f>
        <v>4.4505999999999999E-3</v>
      </c>
      <c r="F605">
        <f>VLOOKUP(A605,Input!$I:$J,2,FALSE)</f>
        <v>1135.25</v>
      </c>
      <c r="G605">
        <f>VLOOKUP(A605,Input!$K:$L,2,FALSE)</f>
        <v>1131</v>
      </c>
      <c r="H605">
        <f>VLOOKUP(A605,Input!$M:$N,2,FALSE)</f>
        <v>-4.25</v>
      </c>
      <c r="I605" s="2">
        <f>VLOOKUP(A605,Input!$O:$Q,3,FALSE)</f>
        <v>40347</v>
      </c>
      <c r="J605" s="2">
        <f>VLOOKUP(A605,Input!S:U,3,FALSE)</f>
        <v>40438</v>
      </c>
      <c r="K605">
        <f t="shared" si="71"/>
        <v>-1.896820179059595E-2</v>
      </c>
      <c r="Q605">
        <f t="shared" si="69"/>
        <v>3186.6895681737928</v>
      </c>
      <c r="AE605">
        <v>1E-3</v>
      </c>
      <c r="AF605">
        <f t="shared" si="67"/>
        <v>3.9506000000000003E-3</v>
      </c>
      <c r="AG605">
        <f t="shared" si="70"/>
        <v>0.84006252617156707</v>
      </c>
      <c r="AH605">
        <f t="shared" si="66"/>
        <v>3658.5186213992301</v>
      </c>
      <c r="AI605" s="34">
        <f>VLOOKUP(A605,Input!$AC:$AD,2,FALSE)</f>
        <v>3658.51</v>
      </c>
      <c r="AJ605">
        <f t="shared" si="72"/>
        <v>-9.9999999997635314E-3</v>
      </c>
    </row>
    <row r="606" spans="1:36" x14ac:dyDescent="0.25">
      <c r="A606" s="1">
        <f t="shared" si="68"/>
        <v>40315</v>
      </c>
      <c r="B606">
        <f>ROUND(VLOOKUP(A606,Input!$A:$B,2,FALSE),2)</f>
        <v>1887.11</v>
      </c>
      <c r="C606">
        <f>VLOOKUP(A606,Input!$E:$F,2,FALSE)</f>
        <v>1.9014</v>
      </c>
      <c r="D606" s="4">
        <f>_xlfn.IFNA(ROUND(VLOOKUP(A606,Input!$G:$H,2,FALSE),6)/100,D605)</f>
        <v>4.5999999999999999E-3</v>
      </c>
      <c r="F606">
        <f>VLOOKUP(A606,Input!$I:$J,2,FALSE)</f>
        <v>1134.5</v>
      </c>
      <c r="G606">
        <f>VLOOKUP(A606,Input!$K:$L,2,FALSE)</f>
        <v>1130.25</v>
      </c>
      <c r="H606">
        <f>VLOOKUP(A606,Input!$M:$N,2,FALSE)</f>
        <v>-4.3</v>
      </c>
      <c r="I606" s="2">
        <f>VLOOKUP(A606,Input!$O:$Q,3,FALSE)</f>
        <v>40347</v>
      </c>
      <c r="J606" s="2">
        <f>VLOOKUP(A606,Input!S:U,3,FALSE)</f>
        <v>40438</v>
      </c>
      <c r="K606">
        <f t="shared" si="71"/>
        <v>1.2938190140321458E-3</v>
      </c>
      <c r="Q606">
        <f t="shared" si="69"/>
        <v>2270.3161743522182</v>
      </c>
      <c r="AE606">
        <v>1E-3</v>
      </c>
      <c r="AF606">
        <f t="shared" si="67"/>
        <v>4.0999999999999995E-3</v>
      </c>
      <c r="AG606">
        <f t="shared" si="70"/>
        <v>0.28901094408055611</v>
      </c>
      <c r="AH606">
        <f t="shared" si="66"/>
        <v>3662.3566569693171</v>
      </c>
      <c r="AI606" s="34">
        <f>VLOOKUP(A606,Input!$AC:$AD,2,FALSE)</f>
        <v>3662.36</v>
      </c>
      <c r="AJ606">
        <f t="shared" si="72"/>
        <v>0</v>
      </c>
    </row>
    <row r="607" spans="1:36" x14ac:dyDescent="0.25">
      <c r="A607" s="1">
        <f t="shared" si="68"/>
        <v>40316</v>
      </c>
      <c r="B607">
        <f>ROUND(VLOOKUP(A607,Input!$A:$B,2,FALSE),2)</f>
        <v>1860.65</v>
      </c>
      <c r="C607">
        <f>VLOOKUP(A607,Input!$E:$F,2,FALSE)</f>
        <v>1.9292</v>
      </c>
      <c r="D607" s="4">
        <f>_xlfn.IFNA(ROUND(VLOOKUP(A607,Input!$G:$H,2,FALSE),6)/100,D606)</f>
        <v>4.6468999999999998E-3</v>
      </c>
      <c r="F607">
        <f>VLOOKUP(A607,Input!$I:$J,2,FALSE)</f>
        <v>1118.75</v>
      </c>
      <c r="G607">
        <f>VLOOKUP(A607,Input!$K:$L,2,FALSE)</f>
        <v>1114.5</v>
      </c>
      <c r="H607">
        <f>VLOOKUP(A607,Input!$M:$N,2,FALSE)</f>
        <v>-4.25</v>
      </c>
      <c r="I607" s="2">
        <f>VLOOKUP(A607,Input!$O:$Q,3,FALSE)</f>
        <v>40347</v>
      </c>
      <c r="J607" s="2">
        <f>VLOOKUP(A607,Input!S:U,3,FALSE)</f>
        <v>40438</v>
      </c>
      <c r="K607">
        <f t="shared" si="71"/>
        <v>-1.4120669232162297E-2</v>
      </c>
      <c r="Q607">
        <f t="shared" si="69"/>
        <v>3760.9832262227301</v>
      </c>
      <c r="AE607">
        <v>1E-3</v>
      </c>
      <c r="AF607">
        <f t="shared" si="67"/>
        <v>4.1469000000000002E-3</v>
      </c>
      <c r="AG607">
        <f t="shared" si="70"/>
        <v>0.33035640951739453</v>
      </c>
      <c r="AH607">
        <f t="shared" si="66"/>
        <v>3630.1965411357455</v>
      </c>
      <c r="AI607" s="34">
        <f>VLOOKUP(A607,Input!$AC:$AD,2,FALSE)</f>
        <v>3630.2</v>
      </c>
      <c r="AJ607">
        <f t="shared" si="72"/>
        <v>0</v>
      </c>
    </row>
    <row r="608" spans="1:36" x14ac:dyDescent="0.25">
      <c r="A608" s="1">
        <f t="shared" si="68"/>
        <v>40317</v>
      </c>
      <c r="B608">
        <f>ROUND(VLOOKUP(A608,Input!$A:$B,2,FALSE),2)</f>
        <v>1851.28</v>
      </c>
      <c r="C608">
        <f>VLOOKUP(A608,Input!$E:$F,2,FALSE)</f>
        <v>1.94</v>
      </c>
      <c r="D608" s="4">
        <f>_xlfn.IFNA(ROUND(VLOOKUP(A608,Input!$G:$H,2,FALSE),6)/100,D607)</f>
        <v>4.7749999999999997E-3</v>
      </c>
      <c r="F608">
        <f>VLOOKUP(A608,Input!$I:$J,2,FALSE)</f>
        <v>1110</v>
      </c>
      <c r="G608">
        <f>VLOOKUP(A608,Input!$K:$L,2,FALSE)</f>
        <v>1105.5</v>
      </c>
      <c r="H608">
        <f>VLOOKUP(A608,Input!$M:$N,2,FALSE)</f>
        <v>-4.3</v>
      </c>
      <c r="I608" s="2">
        <f>VLOOKUP(A608,Input!$O:$Q,3,FALSE)</f>
        <v>40347</v>
      </c>
      <c r="J608" s="2">
        <f>VLOOKUP(A608,Input!S:U,3,FALSE)</f>
        <v>40438</v>
      </c>
      <c r="K608">
        <f t="shared" si="71"/>
        <v>-5.0485973076718005E-3</v>
      </c>
      <c r="Q608">
        <f t="shared" si="69"/>
        <v>2865.5668166353698</v>
      </c>
      <c r="AE608">
        <v>1E-3</v>
      </c>
      <c r="AF608">
        <f t="shared" si="67"/>
        <v>4.2749999999999993E-3</v>
      </c>
      <c r="AG608">
        <f t="shared" si="70"/>
        <v>0.21861870658099092</v>
      </c>
      <c r="AH608">
        <f t="shared" si="66"/>
        <v>3611.0415415440261</v>
      </c>
      <c r="AI608" s="34">
        <f>VLOOKUP(A608,Input!$AC:$AD,2,FALSE)</f>
        <v>3611.05</v>
      </c>
      <c r="AJ608">
        <f t="shared" si="72"/>
        <v>1.0000000000218279E-2</v>
      </c>
    </row>
    <row r="609" spans="1:36" x14ac:dyDescent="0.25">
      <c r="A609" s="1">
        <f t="shared" si="68"/>
        <v>40318</v>
      </c>
      <c r="B609">
        <f>ROUND(VLOOKUP(A609,Input!$A:$B,2,FALSE),2)</f>
        <v>1779.3</v>
      </c>
      <c r="C609">
        <f>VLOOKUP(A609,Input!$E:$F,2,FALSE)</f>
        <v>2.02</v>
      </c>
      <c r="D609" s="4">
        <f>_xlfn.IFNA(ROUND(VLOOKUP(A609,Input!$G:$H,2,FALSE),6)/100,D608)</f>
        <v>4.8405999999999996E-3</v>
      </c>
      <c r="F609">
        <f>VLOOKUP(A609,Input!$I:$J,2,FALSE)</f>
        <v>1070</v>
      </c>
      <c r="G609">
        <f>VLOOKUP(A609,Input!$K:$L,2,FALSE)</f>
        <v>1065.75</v>
      </c>
      <c r="H609">
        <f>VLOOKUP(A609,Input!$M:$N,2,FALSE)</f>
        <v>-4.25</v>
      </c>
      <c r="I609" s="2">
        <f>VLOOKUP(A609,Input!$O:$Q,3,FALSE)</f>
        <v>40347</v>
      </c>
      <c r="J609" s="2">
        <f>VLOOKUP(A609,Input!S:U,3,FALSE)</f>
        <v>40438</v>
      </c>
      <c r="K609">
        <f t="shared" si="71"/>
        <v>-3.9657263204625717E-2</v>
      </c>
      <c r="Q609">
        <f t="shared" si="69"/>
        <v>7222.0830830880523</v>
      </c>
      <c r="AE609">
        <v>1E-3</v>
      </c>
      <c r="AF609">
        <f t="shared" si="67"/>
        <v>4.3406E-3</v>
      </c>
      <c r="AG609">
        <f t="shared" si="70"/>
        <v>0.92761519827500882</v>
      </c>
      <c r="AH609">
        <f t="shared" si="66"/>
        <v>3498.6956896170886</v>
      </c>
      <c r="AI609" s="34">
        <f>VLOOKUP(A609,Input!$AC:$AD,2,FALSE)</f>
        <v>3498.71</v>
      </c>
      <c r="AJ609">
        <f t="shared" si="72"/>
        <v>1.0000000000218279E-2</v>
      </c>
    </row>
    <row r="610" spans="1:36" x14ac:dyDescent="0.25">
      <c r="A610" s="1">
        <f t="shared" si="68"/>
        <v>40319</v>
      </c>
      <c r="B610">
        <f>ROUND(VLOOKUP(A610,Input!$A:$B,2,FALSE),2)</f>
        <v>1806.05</v>
      </c>
      <c r="C610">
        <f>VLOOKUP(A610,Input!$E:$F,2,FALSE)</f>
        <v>1.9902</v>
      </c>
      <c r="D610" s="4">
        <f>_xlfn.IFNA(ROUND(VLOOKUP(A610,Input!$G:$H,2,FALSE),6)/100,D609)</f>
        <v>4.9687999999999998E-3</v>
      </c>
      <c r="F610">
        <f>VLOOKUP(A610,Input!$I:$J,2,FALSE)</f>
        <v>1084.5</v>
      </c>
      <c r="G610">
        <f>VLOOKUP(A610,Input!$K:$L,2,FALSE)</f>
        <v>1080.4000000000001</v>
      </c>
      <c r="H610">
        <f>VLOOKUP(A610,Input!$M:$N,2,FALSE)</f>
        <v>-4.25</v>
      </c>
      <c r="I610" s="2">
        <f>VLOOKUP(A610,Input!$O:$Q,3,FALSE)</f>
        <v>40347</v>
      </c>
      <c r="J610" s="2">
        <f>VLOOKUP(A610,Input!S:U,3,FALSE)</f>
        <v>40438</v>
      </c>
      <c r="K610">
        <f t="shared" si="71"/>
        <v>1.4922111573705786E-2</v>
      </c>
      <c r="Q610">
        <f t="shared" si="69"/>
        <v>2921.4531359146758</v>
      </c>
      <c r="AE610">
        <v>1E-3</v>
      </c>
      <c r="AF610">
        <f t="shared" si="67"/>
        <v>4.4688000000000002E-3</v>
      </c>
      <c r="AG610">
        <f t="shared" si="70"/>
        <v>0.96891961257384818</v>
      </c>
      <c r="AH610">
        <f t="shared" si="66"/>
        <v>3606.3078928825685</v>
      </c>
      <c r="AI610" s="34">
        <f>VLOOKUP(A610,Input!$AC:$AD,2,FALSE)</f>
        <v>3606.34</v>
      </c>
      <c r="AJ610">
        <f t="shared" si="72"/>
        <v>3.0000000000200089E-2</v>
      </c>
    </row>
    <row r="611" spans="1:36" x14ac:dyDescent="0.25">
      <c r="A611" s="1">
        <f t="shared" si="68"/>
        <v>40322</v>
      </c>
      <c r="B611">
        <f>ROUND(VLOOKUP(A611,Input!$A:$B,2,FALSE),2)</f>
        <v>1782.77</v>
      </c>
      <c r="C611">
        <f>VLOOKUP(A611,Input!$E:$F,2,FALSE)</f>
        <v>2.0164</v>
      </c>
      <c r="D611" s="4">
        <f>_xlfn.IFNA(ROUND(VLOOKUP(A611,Input!$G:$H,2,FALSE),6)/100,D610)</f>
        <v>5.0968999999999997E-3</v>
      </c>
      <c r="F611">
        <f>VLOOKUP(A611,Input!$I:$J,2,FALSE)</f>
        <v>1071</v>
      </c>
      <c r="G611">
        <f>VLOOKUP(A611,Input!$K:$L,2,FALSE)</f>
        <v>1066.75</v>
      </c>
      <c r="H611">
        <f>VLOOKUP(A611,Input!$M:$N,2,FALSE)</f>
        <v>-4.2</v>
      </c>
      <c r="I611" s="2">
        <f>VLOOKUP(A611,Input!$O:$Q,3,FALSE)</f>
        <v>40347</v>
      </c>
      <c r="J611" s="2">
        <f>VLOOKUP(A611,Input!S:U,3,FALSE)</f>
        <v>40438</v>
      </c>
      <c r="K611">
        <f t="shared" si="71"/>
        <v>-1.297380561809759E-2</v>
      </c>
      <c r="Q611">
        <f t="shared" si="69"/>
        <v>3299.4836309345878</v>
      </c>
      <c r="AE611">
        <v>1E-3</v>
      </c>
      <c r="AF611">
        <f t="shared" si="67"/>
        <v>4.5968999999999993E-3</v>
      </c>
      <c r="AG611">
        <f t="shared" si="70"/>
        <v>0.19193252498437002</v>
      </c>
      <c r="AH611">
        <f t="shared" si="66"/>
        <v>3568.4605114803899</v>
      </c>
      <c r="AI611" s="34">
        <f>VLOOKUP(A611,Input!$AC:$AD,2,FALSE)</f>
        <v>3568.52</v>
      </c>
      <c r="AJ611">
        <f t="shared" si="72"/>
        <v>5.999999999994543E-2</v>
      </c>
    </row>
    <row r="612" spans="1:36" x14ac:dyDescent="0.25">
      <c r="A612" s="1">
        <f t="shared" si="68"/>
        <v>40323</v>
      </c>
      <c r="B612">
        <f>ROUND(VLOOKUP(A612,Input!$A:$B,2,FALSE),2)</f>
        <v>1783.4</v>
      </c>
      <c r="C612">
        <f>VLOOKUP(A612,Input!$E:$F,2,FALSE)</f>
        <v>2.016</v>
      </c>
      <c r="D612" s="4">
        <f>_xlfn.IFNA(ROUND(VLOOKUP(A612,Input!$G:$H,2,FALSE),6)/100,D611)</f>
        <v>5.3625000000000001E-3</v>
      </c>
      <c r="F612">
        <f>VLOOKUP(A612,Input!$I:$J,2,FALSE)</f>
        <v>1073</v>
      </c>
      <c r="G612">
        <f>VLOOKUP(A612,Input!$K:$L,2,FALSE)</f>
        <v>1069</v>
      </c>
      <c r="H612">
        <f>VLOOKUP(A612,Input!$M:$N,2,FALSE)</f>
        <v>-4.0999999999999996</v>
      </c>
      <c r="I612" s="2">
        <f>VLOOKUP(A612,Input!$O:$Q,3,FALSE)</f>
        <v>40347</v>
      </c>
      <c r="J612" s="2">
        <f>VLOOKUP(A612,Input!S:U,3,FALSE)</f>
        <v>40438</v>
      </c>
      <c r="K612">
        <f t="shared" si="71"/>
        <v>3.5332023238034263E-4</v>
      </c>
      <c r="Q612">
        <f t="shared" si="69"/>
        <v>1688.6374784852878</v>
      </c>
      <c r="AE612">
        <v>1E-3</v>
      </c>
      <c r="AF612">
        <f t="shared" si="67"/>
        <v>4.8625000000000005E-3</v>
      </c>
      <c r="AG612">
        <f t="shared" si="70"/>
        <v>0.36453408294586254</v>
      </c>
      <c r="AH612">
        <f t="shared" si="66"/>
        <v>3569.2614462103556</v>
      </c>
      <c r="AI612" s="34">
        <f>VLOOKUP(A612,Input!$AC:$AD,2,FALSE)</f>
        <v>3569.34</v>
      </c>
      <c r="AJ612">
        <f t="shared" si="72"/>
        <v>7.999999999992724E-2</v>
      </c>
    </row>
    <row r="613" spans="1:36" x14ac:dyDescent="0.25">
      <c r="A613" s="1">
        <f t="shared" si="68"/>
        <v>40324</v>
      </c>
      <c r="B613">
        <f>ROUND(VLOOKUP(A613,Input!$A:$B,2,FALSE),2)</f>
        <v>1773.65</v>
      </c>
      <c r="C613">
        <f>VLOOKUP(A613,Input!$E:$F,2,FALSE)</f>
        <v>2.0299999999999998</v>
      </c>
      <c r="D613" s="4">
        <f>_xlfn.IFNA(ROUND(VLOOKUP(A613,Input!$G:$H,2,FALSE),6)/100,D612)</f>
        <v>5.3781000000000002E-3</v>
      </c>
      <c r="F613">
        <f>VLOOKUP(A613,Input!$I:$J,2,FALSE)</f>
        <v>1061.25</v>
      </c>
      <c r="G613">
        <f>VLOOKUP(A613,Input!$K:$L,2,FALSE)</f>
        <v>1057</v>
      </c>
      <c r="H613">
        <f>VLOOKUP(A613,Input!$M:$N,2,FALSE)</f>
        <v>-4.2</v>
      </c>
      <c r="I613" s="2">
        <f>VLOOKUP(A613,Input!$O:$Q,3,FALSE)</f>
        <v>40347</v>
      </c>
      <c r="J613" s="2">
        <f>VLOOKUP(A613,Input!S:U,3,FALSE)</f>
        <v>40438</v>
      </c>
      <c r="K613">
        <f t="shared" si="71"/>
        <v>-5.4820845466069532E-3</v>
      </c>
      <c r="Q613">
        <f t="shared" si="69"/>
        <v>1138.375860880041</v>
      </c>
      <c r="AE613">
        <v>1E-3</v>
      </c>
      <c r="AF613">
        <f t="shared" si="67"/>
        <v>4.8780999999999998E-3</v>
      </c>
      <c r="AG613">
        <f t="shared" si="70"/>
        <v>0.13101427108823713</v>
      </c>
      <c r="AH613">
        <f t="shared" si="66"/>
        <v>3559.8970605213135</v>
      </c>
      <c r="AI613" s="34">
        <f>VLOOKUP(A613,Input!$AC:$AD,2,FALSE)</f>
        <v>3559.98</v>
      </c>
      <c r="AJ613">
        <f t="shared" si="72"/>
        <v>7.999999999992724E-2</v>
      </c>
    </row>
    <row r="614" spans="1:36" x14ac:dyDescent="0.25">
      <c r="A614" s="1">
        <f t="shared" si="68"/>
        <v>40325</v>
      </c>
      <c r="B614">
        <f>ROUND(VLOOKUP(A614,Input!$A:$B,2,FALSE),2)</f>
        <v>1832.61</v>
      </c>
      <c r="C614">
        <f>VLOOKUP(A614,Input!$E:$F,2,FALSE)</f>
        <v>1.9674</v>
      </c>
      <c r="D614" s="4">
        <f>_xlfn.IFNA(ROUND(VLOOKUP(A614,Input!$G:$H,2,FALSE),6)/100,D613)</f>
        <v>5.3844000000000001E-3</v>
      </c>
      <c r="F614">
        <f>VLOOKUP(A614,Input!$I:$J,2,FALSE)</f>
        <v>1101</v>
      </c>
      <c r="G614">
        <f>VLOOKUP(A614,Input!$K:$L,2,FALSE)</f>
        <v>1096.75</v>
      </c>
      <c r="H614">
        <f>VLOOKUP(A614,Input!$M:$N,2,FALSE)</f>
        <v>-4.3</v>
      </c>
      <c r="I614" s="2">
        <f>VLOOKUP(A614,Input!$O:$Q,3,FALSE)</f>
        <v>40347</v>
      </c>
      <c r="J614" s="2">
        <f>VLOOKUP(A614,Input!S:U,3,FALSE)</f>
        <v>40438</v>
      </c>
      <c r="K614">
        <f t="shared" si="71"/>
        <v>3.2701610090198605E-2</v>
      </c>
      <c r="Q614">
        <f t="shared" si="69"/>
        <v>-3634.4064737836929</v>
      </c>
      <c r="AE614">
        <v>1E-3</v>
      </c>
      <c r="AF614">
        <f t="shared" si="67"/>
        <v>3.8844000000000001E-3</v>
      </c>
      <c r="AG614">
        <f t="shared" si="70"/>
        <v>0.97755019607361737</v>
      </c>
      <c r="AH614">
        <f t="shared" ref="AH614:AH677" si="73">ROUND(AH613,2)+(Q613*(B614/B613-1))-AG614</f>
        <v>3596.7645498560714</v>
      </c>
      <c r="AI614" s="34">
        <f>VLOOKUP(A614,Input!$AC:$AD,2,FALSE)</f>
        <v>3596.85</v>
      </c>
      <c r="AJ614">
        <f t="shared" si="72"/>
        <v>8.9999999999690772E-2</v>
      </c>
    </row>
    <row r="615" spans="1:36" x14ac:dyDescent="0.25">
      <c r="A615" s="1">
        <f t="shared" si="68"/>
        <v>40326</v>
      </c>
      <c r="B615">
        <f>ROUND(VLOOKUP(A615,Input!$A:$B,2,FALSE),2)</f>
        <v>1809.98</v>
      </c>
      <c r="C615">
        <f>VLOOKUP(A615,Input!$E:$F,2,FALSE)</f>
        <v>1.9918</v>
      </c>
      <c r="D615" s="4">
        <f>_xlfn.IFNA(ROUND(VLOOKUP(A615,Input!$G:$H,2,FALSE),6)/100,D614)</f>
        <v>5.3625000000000001E-3</v>
      </c>
      <c r="F615">
        <f>VLOOKUP(A615,Input!$I:$J,2,FALSE)</f>
        <v>1088.5</v>
      </c>
      <c r="G615">
        <f>VLOOKUP(A615,Input!$K:$L,2,FALSE)</f>
        <v>1084.25</v>
      </c>
      <c r="H615">
        <f>VLOOKUP(A615,Input!$M:$N,2,FALSE)</f>
        <v>-4.25</v>
      </c>
      <c r="I615" s="2">
        <f>VLOOKUP(A615,Input!$O:$Q,3,FALSE)</f>
        <v>40347</v>
      </c>
      <c r="J615" s="2">
        <f>VLOOKUP(A615,Input!S:U,3,FALSE)</f>
        <v>40438</v>
      </c>
      <c r="K615">
        <f t="shared" si="71"/>
        <v>-1.2425384769304841E-2</v>
      </c>
      <c r="Q615">
        <f t="shared" si="69"/>
        <v>-1359.3051683417002</v>
      </c>
      <c r="AE615">
        <v>1E-3</v>
      </c>
      <c r="AF615">
        <f t="shared" si="67"/>
        <v>3.8625E-3</v>
      </c>
      <c r="AG615">
        <f t="shared" si="70"/>
        <v>0.40682911545380657</v>
      </c>
      <c r="AH615">
        <f t="shared" si="73"/>
        <v>3641.2326697968761</v>
      </c>
      <c r="AI615" s="34">
        <f>VLOOKUP(A615,Input!$AC:$AD,2,FALSE)</f>
        <v>3641.31</v>
      </c>
      <c r="AJ615">
        <f t="shared" si="72"/>
        <v>7.999999999992724E-2</v>
      </c>
    </row>
    <row r="616" spans="1:36" x14ac:dyDescent="0.25">
      <c r="A616" s="1">
        <f t="shared" si="68"/>
        <v>40330</v>
      </c>
      <c r="B616">
        <f>ROUND(VLOOKUP(A616,Input!$A:$B,2,FALSE),2)</f>
        <v>1778.99</v>
      </c>
      <c r="C616">
        <f>VLOOKUP(A616,Input!$E:$F,2,FALSE)</f>
        <v>2.0270000000000001</v>
      </c>
      <c r="D616" s="4">
        <f>_xlfn.IFNA(ROUND(VLOOKUP(A616,Input!$G:$H,2,FALSE),6)/100,D615)</f>
        <v>5.3625000000000001E-3</v>
      </c>
      <c r="F616">
        <f>VLOOKUP(A616,Input!$I:$J,2,FALSE)</f>
        <v>1069.5</v>
      </c>
      <c r="G616">
        <f>VLOOKUP(A616,Input!$K:$L,2,FALSE)</f>
        <v>1065.25</v>
      </c>
      <c r="H616">
        <f>VLOOKUP(A616,Input!$M:$N,2,FALSE)</f>
        <v>-4.3</v>
      </c>
      <c r="I616" s="2">
        <f>VLOOKUP(A616,Input!$O:$Q,3,FALSE)</f>
        <v>40347</v>
      </c>
      <c r="J616" s="2">
        <f>VLOOKUP(A616,Input!S:U,3,FALSE)</f>
        <v>40438</v>
      </c>
      <c r="K616">
        <f t="shared" si="71"/>
        <v>-1.7270007960498754E-2</v>
      </c>
      <c r="Q616">
        <f t="shared" si="69"/>
        <v>1690.8082296296129</v>
      </c>
      <c r="AE616">
        <v>1E-3</v>
      </c>
      <c r="AF616">
        <f t="shared" si="67"/>
        <v>4.8625000000000005E-3</v>
      </c>
      <c r="AG616">
        <f t="shared" si="70"/>
        <v>0.54703109989784493</v>
      </c>
      <c r="AH616">
        <f t="shared" si="73"/>
        <v>3663.9566333422003</v>
      </c>
      <c r="AI616" s="34">
        <f>VLOOKUP(A616,Input!$AC:$AD,2,FALSE)</f>
        <v>3664.03</v>
      </c>
      <c r="AJ616">
        <f t="shared" si="72"/>
        <v>7.0000000000163709E-2</v>
      </c>
    </row>
    <row r="617" spans="1:36" x14ac:dyDescent="0.25">
      <c r="A617" s="1">
        <f t="shared" si="68"/>
        <v>40331</v>
      </c>
      <c r="B617">
        <f>ROUND(VLOOKUP(A617,Input!$A:$B,2,FALSE),2)</f>
        <v>1825.25</v>
      </c>
      <c r="C617">
        <f>VLOOKUP(A617,Input!$E:$F,2,FALSE)</f>
        <v>1.9769000000000001</v>
      </c>
      <c r="D617" s="4">
        <f>_xlfn.IFNA(ROUND(VLOOKUP(A617,Input!$G:$H,2,FALSE),6)/100,D616)</f>
        <v>5.3749999999999996E-3</v>
      </c>
      <c r="F617">
        <f>VLOOKUP(A617,Input!$I:$J,2,FALSE)</f>
        <v>1096.75</v>
      </c>
      <c r="G617">
        <f>VLOOKUP(A617,Input!$K:$L,2,FALSE)</f>
        <v>1092.5</v>
      </c>
      <c r="H617">
        <f>VLOOKUP(A617,Input!$M:$N,2,FALSE)</f>
        <v>-4.3499999999999996</v>
      </c>
      <c r="I617" s="2">
        <f>VLOOKUP(A617,Input!$O:$Q,3,FALSE)</f>
        <v>40347</v>
      </c>
      <c r="J617" s="2">
        <f>VLOOKUP(A617,Input!S:U,3,FALSE)</f>
        <v>40438</v>
      </c>
      <c r="K617">
        <f t="shared" si="71"/>
        <v>2.5671176421628063E-2</v>
      </c>
      <c r="Q617">
        <f t="shared" si="69"/>
        <v>-2151.6776718496703</v>
      </c>
      <c r="AE617">
        <v>1E-3</v>
      </c>
      <c r="AF617">
        <f t="shared" si="67"/>
        <v>3.8749999999999995E-3</v>
      </c>
      <c r="AG617">
        <f t="shared" si="70"/>
        <v>0.80012822585405252</v>
      </c>
      <c r="AH617">
        <f t="shared" si="73"/>
        <v>3707.1268354460417</v>
      </c>
      <c r="AI617" s="34">
        <f>VLOOKUP(A617,Input!$AC:$AD,2,FALSE)</f>
        <v>3707.2</v>
      </c>
      <c r="AJ617">
        <f t="shared" si="72"/>
        <v>6.9999999999708962E-2</v>
      </c>
    </row>
    <row r="618" spans="1:36" x14ac:dyDescent="0.25">
      <c r="A618" s="1">
        <f t="shared" si="68"/>
        <v>40332</v>
      </c>
      <c r="B618">
        <f>ROUND(VLOOKUP(A618,Input!$A:$B,2,FALSE),2)</f>
        <v>1832.73</v>
      </c>
      <c r="C618">
        <f>VLOOKUP(A618,Input!$E:$F,2,FALSE)</f>
        <v>1.9746999999999999</v>
      </c>
      <c r="D618" s="4">
        <f>_xlfn.IFNA(ROUND(VLOOKUP(A618,Input!$G:$H,2,FALSE),6)/100,D617)</f>
        <v>5.3781000000000002E-3</v>
      </c>
      <c r="F618">
        <f>VLOOKUP(A618,Input!$I:$J,2,FALSE)</f>
        <v>1103.5</v>
      </c>
      <c r="G618">
        <f>VLOOKUP(A618,Input!$K:$L,2,FALSE)</f>
        <v>1099.25</v>
      </c>
      <c r="H618">
        <f>VLOOKUP(A618,Input!$M:$N,2,FALSE)</f>
        <v>-4.3499999999999996</v>
      </c>
      <c r="I618" s="2">
        <f>VLOOKUP(A618,Input!$O:$Q,3,FALSE)</f>
        <v>40347</v>
      </c>
      <c r="J618" s="2">
        <f>VLOOKUP(A618,Input!S:U,3,FALSE)</f>
        <v>40438</v>
      </c>
      <c r="K618">
        <f t="shared" si="71"/>
        <v>4.0896945448700558E-3</v>
      </c>
      <c r="Q618">
        <f t="shared" si="69"/>
        <v>-1720.3628937802689</v>
      </c>
      <c r="AE618">
        <v>1E-3</v>
      </c>
      <c r="AF618">
        <f t="shared" si="67"/>
        <v>3.8781000000000002E-3</v>
      </c>
      <c r="AG618">
        <f t="shared" si="70"/>
        <v>6.4866080838118748E-2</v>
      </c>
      <c r="AH618">
        <f t="shared" si="73"/>
        <v>3698.2474108755046</v>
      </c>
      <c r="AI618" s="34">
        <f>VLOOKUP(A618,Input!$AC:$AD,2,FALSE)</f>
        <v>3698.31</v>
      </c>
      <c r="AJ618">
        <f t="shared" si="72"/>
        <v>5.999999999994543E-2</v>
      </c>
    </row>
    <row r="619" spans="1:36" x14ac:dyDescent="0.25">
      <c r="A619" s="1">
        <f t="shared" si="68"/>
        <v>40333</v>
      </c>
      <c r="B619">
        <f>ROUND(VLOOKUP(A619,Input!$A:$B,2,FALSE),2)</f>
        <v>1769.72</v>
      </c>
      <c r="C619">
        <f>VLOOKUP(A619,Input!$E:$F,2,FALSE)</f>
        <v>2.0453999999999999</v>
      </c>
      <c r="D619" s="4">
        <f>_xlfn.IFNA(ROUND(VLOOKUP(A619,Input!$G:$H,2,FALSE),6)/100,D618)</f>
        <v>5.3656000000000008E-3</v>
      </c>
      <c r="F619">
        <f>VLOOKUP(A619,Input!$I:$J,2,FALSE)</f>
        <v>1066</v>
      </c>
      <c r="G619">
        <f>VLOOKUP(A619,Input!$K:$L,2,FALSE)</f>
        <v>1061.75</v>
      </c>
      <c r="H619">
        <f>VLOOKUP(A619,Input!$M:$N,2,FALSE)</f>
        <v>-4.25</v>
      </c>
      <c r="I619" s="2">
        <f>VLOOKUP(A619,Input!$O:$Q,3,FALSE)</f>
        <v>40347</v>
      </c>
      <c r="J619" s="2">
        <f>VLOOKUP(A619,Input!S:U,3,FALSE)</f>
        <v>40438</v>
      </c>
      <c r="K619">
        <f t="shared" si="71"/>
        <v>-3.4985316517274365E-2</v>
      </c>
      <c r="Q619">
        <f t="shared" si="69"/>
        <v>3461.5535688405234</v>
      </c>
      <c r="AE619">
        <v>1E-3</v>
      </c>
      <c r="AF619">
        <f t="shared" si="67"/>
        <v>4.8656000000000012E-3</v>
      </c>
      <c r="AG619">
        <f t="shared" si="70"/>
        <v>1.0060213285792357</v>
      </c>
      <c r="AH619">
        <f t="shared" si="73"/>
        <v>3756.3907520297957</v>
      </c>
      <c r="AI619" s="34">
        <f>VLOOKUP(A619,Input!$AC:$AD,2,FALSE)</f>
        <v>3756.45</v>
      </c>
      <c r="AJ619">
        <f t="shared" si="72"/>
        <v>5.999999999994543E-2</v>
      </c>
    </row>
    <row r="620" spans="1:36" x14ac:dyDescent="0.25">
      <c r="A620" s="1">
        <f t="shared" si="68"/>
        <v>40336</v>
      </c>
      <c r="B620">
        <f>ROUND(VLOOKUP(A620,Input!$A:$B,2,FALSE),2)</f>
        <v>1745.87</v>
      </c>
      <c r="C620">
        <f>VLOOKUP(A620,Input!$E:$F,2,FALSE)</f>
        <v>2.0735999999999999</v>
      </c>
      <c r="D620" s="4">
        <f>_xlfn.IFNA(ROUND(VLOOKUP(A620,Input!$G:$H,2,FALSE),6)/100,D619)</f>
        <v>5.3718999999999998E-3</v>
      </c>
      <c r="F620">
        <f>VLOOKUP(A620,Input!$I:$J,2,FALSE)</f>
        <v>1048</v>
      </c>
      <c r="G620">
        <f>VLOOKUP(A620,Input!$K:$L,2,FALSE)</f>
        <v>1043.75</v>
      </c>
      <c r="H620">
        <f>VLOOKUP(A620,Input!$M:$N,2,FALSE)</f>
        <v>-4.3</v>
      </c>
      <c r="I620" s="2">
        <f>VLOOKUP(A620,Input!$O:$Q,3,FALSE)</f>
        <v>40347</v>
      </c>
      <c r="J620" s="2">
        <f>VLOOKUP(A620,Input!S:U,3,FALSE)</f>
        <v>40438</v>
      </c>
      <c r="K620">
        <f t="shared" si="71"/>
        <v>-1.3568343235419698E-2</v>
      </c>
      <c r="Q620">
        <f t="shared" si="69"/>
        <v>4709.7160322867749</v>
      </c>
      <c r="AE620">
        <v>1E-3</v>
      </c>
      <c r="AF620">
        <f t="shared" si="67"/>
        <v>4.8719000000000002E-3</v>
      </c>
      <c r="AG620">
        <f t="shared" si="70"/>
        <v>0.39931702085305665</v>
      </c>
      <c r="AH620">
        <f t="shared" si="73"/>
        <v>3709.3403356830504</v>
      </c>
      <c r="AI620" s="34">
        <f>VLOOKUP(A620,Input!$AC:$AD,2,FALSE)</f>
        <v>3709.41</v>
      </c>
      <c r="AJ620">
        <f t="shared" si="72"/>
        <v>6.9999999999708962E-2</v>
      </c>
    </row>
    <row r="621" spans="1:36" x14ac:dyDescent="0.25">
      <c r="A621" s="1">
        <f t="shared" si="68"/>
        <v>40337</v>
      </c>
      <c r="B621">
        <f>ROUND(VLOOKUP(A621,Input!$A:$B,2,FALSE),2)</f>
        <v>1765.29</v>
      </c>
      <c r="C621">
        <f>VLOOKUP(A621,Input!$E:$F,2,FALSE)</f>
        <v>2.0522999999999998</v>
      </c>
      <c r="D621" s="4">
        <f>_xlfn.IFNA(ROUND(VLOOKUP(A621,Input!$G:$H,2,FALSE),6)/100,D620)</f>
        <v>5.3688E-3</v>
      </c>
      <c r="F621">
        <f>VLOOKUP(A621,Input!$I:$J,2,FALSE)</f>
        <v>1059.25</v>
      </c>
      <c r="G621">
        <f>VLOOKUP(A621,Input!$K:$L,2,FALSE)</f>
        <v>1055</v>
      </c>
      <c r="H621">
        <f>VLOOKUP(A621,Input!$M:$N,2,FALSE)</f>
        <v>-4.3</v>
      </c>
      <c r="I621" s="2">
        <f>VLOOKUP(A621,Input!$O:$Q,3,FALSE)</f>
        <v>40347</v>
      </c>
      <c r="J621" s="2">
        <f>VLOOKUP(A621,Input!S:U,3,FALSE)</f>
        <v>40438</v>
      </c>
      <c r="K621">
        <f t="shared" si="71"/>
        <v>1.1061984091290333E-2</v>
      </c>
      <c r="Q621">
        <f t="shared" si="69"/>
        <v>2312.3297591699247</v>
      </c>
      <c r="AE621">
        <v>1E-3</v>
      </c>
      <c r="AF621">
        <f t="shared" si="67"/>
        <v>4.8687999999999995E-3</v>
      </c>
      <c r="AG621">
        <f t="shared" si="70"/>
        <v>0.5536917088134895</v>
      </c>
      <c r="AH621">
        <f t="shared" si="73"/>
        <v>3761.1743356626462</v>
      </c>
      <c r="AI621" s="34">
        <f>VLOOKUP(A621,Input!$AC:$AD,2,FALSE)</f>
        <v>3761.25</v>
      </c>
      <c r="AJ621">
        <f t="shared" si="72"/>
        <v>7.999999999992724E-2</v>
      </c>
    </row>
    <row r="622" spans="1:36" x14ac:dyDescent="0.25">
      <c r="A622" s="1">
        <f t="shared" si="68"/>
        <v>40338</v>
      </c>
      <c r="B622">
        <f>ROUND(VLOOKUP(A622,Input!$A:$B,2,FALSE),2)</f>
        <v>1754.91</v>
      </c>
      <c r="C622">
        <f>VLOOKUP(A622,Input!$E:$F,2,FALSE)</f>
        <v>2.0653000000000001</v>
      </c>
      <c r="D622" s="4">
        <f>_xlfn.IFNA(ROUND(VLOOKUP(A622,Input!$G:$H,2,FALSE),6)/100,D621)</f>
        <v>5.3656000000000008E-3</v>
      </c>
      <c r="F622">
        <f>VLOOKUP(A622,Input!$I:$J,2,FALSE)</f>
        <v>1055.5</v>
      </c>
      <c r="G622">
        <f>VLOOKUP(A622,Input!$K:$L,2,FALSE)</f>
        <v>1051.25</v>
      </c>
      <c r="H622">
        <f>VLOOKUP(A622,Input!$M:$N,2,FALSE)</f>
        <v>-4.3499999999999996</v>
      </c>
      <c r="I622" s="2">
        <f>VLOOKUP(A622,Input!$O:$Q,3,FALSE)</f>
        <v>40347</v>
      </c>
      <c r="J622" s="2">
        <f>VLOOKUP(A622,Input!S:U,3,FALSE)</f>
        <v>40438</v>
      </c>
      <c r="K622">
        <f t="shared" si="71"/>
        <v>-5.8974092859466693E-3</v>
      </c>
      <c r="Q622">
        <f t="shared" si="69"/>
        <v>1975.5826913464805</v>
      </c>
      <c r="AE622">
        <v>1E-3</v>
      </c>
      <c r="AF622">
        <f t="shared" si="67"/>
        <v>4.8656000000000012E-3</v>
      </c>
      <c r="AG622">
        <f t="shared" si="70"/>
        <v>9.5903064297583884E-2</v>
      </c>
      <c r="AH622">
        <f t="shared" si="73"/>
        <v>3747.4774737745315</v>
      </c>
      <c r="AI622" s="34">
        <f>VLOOKUP(A622,Input!$AC:$AD,2,FALSE)</f>
        <v>3747.56</v>
      </c>
      <c r="AJ622">
        <f t="shared" si="72"/>
        <v>7.999999999992724E-2</v>
      </c>
    </row>
    <row r="623" spans="1:36" x14ac:dyDescent="0.25">
      <c r="A623" s="1">
        <f t="shared" si="68"/>
        <v>40339</v>
      </c>
      <c r="B623">
        <f>ROUND(VLOOKUP(A623,Input!$A:$B,2,FALSE),2)</f>
        <v>1806.69</v>
      </c>
      <c r="C623">
        <f>VLOOKUP(A623,Input!$E:$F,2,FALSE)</f>
        <v>2.0041000000000002</v>
      </c>
      <c r="D623" s="4">
        <f>_xlfn.IFNA(ROUND(VLOOKUP(A623,Input!$G:$H,2,FALSE),6)/100,D622)</f>
        <v>5.3644000000000001E-3</v>
      </c>
      <c r="F623">
        <f>VLOOKUP(A623,Input!$I:$J,2,FALSE)</f>
        <v>1083.75</v>
      </c>
      <c r="G623">
        <f>VLOOKUP(A623,Input!$K:$L,2,FALSE)</f>
        <v>1079.5</v>
      </c>
      <c r="H623">
        <f>VLOOKUP(A623,Input!$M:$N,2,FALSE)</f>
        <v>-4.3</v>
      </c>
      <c r="I623" s="2">
        <f>VLOOKUP(A623,Input!$O:$Q,3,FALSE)</f>
        <v>40347</v>
      </c>
      <c r="J623" s="2">
        <f>VLOOKUP(A623,Input!S:U,3,FALSE)</f>
        <v>40438</v>
      </c>
      <c r="K623">
        <f t="shared" si="71"/>
        <v>2.9078868277619026E-2</v>
      </c>
      <c r="Q623">
        <f t="shared" si="69"/>
        <v>-4016.5040173834559</v>
      </c>
      <c r="AE623">
        <v>1E-3</v>
      </c>
      <c r="AF623">
        <f t="shared" si="67"/>
        <v>3.8644E-3</v>
      </c>
      <c r="AG623">
        <f t="shared" si="70"/>
        <v>1.2367766636342885</v>
      </c>
      <c r="AH623">
        <f t="shared" si="73"/>
        <v>3804.534344680435</v>
      </c>
      <c r="AI623" s="34">
        <f>VLOOKUP(A623,Input!$AC:$AD,2,FALSE)</f>
        <v>3804.62</v>
      </c>
      <c r="AJ623">
        <f t="shared" si="72"/>
        <v>8.9999999999690772E-2</v>
      </c>
    </row>
    <row r="624" spans="1:36" x14ac:dyDescent="0.25">
      <c r="A624" s="1">
        <f t="shared" si="68"/>
        <v>40340</v>
      </c>
      <c r="B624">
        <f>ROUND(VLOOKUP(A624,Input!$A:$B,2,FALSE),2)</f>
        <v>1815.26</v>
      </c>
      <c r="C624">
        <f>VLOOKUP(A624,Input!$E:$F,2,FALSE)</f>
        <v>1.9976</v>
      </c>
      <c r="D624" s="4">
        <f>_xlfn.IFNA(ROUND(VLOOKUP(A624,Input!$G:$H,2,FALSE),6)/100,D623)</f>
        <v>5.3705999999999997E-3</v>
      </c>
      <c r="F624">
        <f>VLOOKUP(A624,Input!$I:$J,2,FALSE)</f>
        <v>1089.25</v>
      </c>
      <c r="G624">
        <f>VLOOKUP(A624,Input!$K:$L,2,FALSE)</f>
        <v>1085</v>
      </c>
      <c r="H624">
        <f>VLOOKUP(A624,Input!$M:$N,2,FALSE)</f>
        <v>-4.25</v>
      </c>
      <c r="I624" s="2">
        <f>VLOOKUP(A624,Input!$O:$Q,3,FALSE)</f>
        <v>40347</v>
      </c>
      <c r="J624" s="2">
        <f>VLOOKUP(A624,Input!S:U,3,FALSE)</f>
        <v>40438</v>
      </c>
      <c r="K624">
        <f t="shared" si="71"/>
        <v>4.7322663169221853E-3</v>
      </c>
      <c r="Q624">
        <f t="shared" si="69"/>
        <v>-4011.2284417312067</v>
      </c>
      <c r="AE624">
        <v>1E-3</v>
      </c>
      <c r="AF624">
        <f t="shared" si="67"/>
        <v>3.8705999999999996E-3</v>
      </c>
      <c r="AG624">
        <f t="shared" si="70"/>
        <v>-3.8249381867692347E-2</v>
      </c>
      <c r="AH624">
        <f t="shared" si="73"/>
        <v>3785.5160381951259</v>
      </c>
      <c r="AI624" s="34">
        <f>VLOOKUP(A624,Input!$AC:$AD,2,FALSE)</f>
        <v>3785.6</v>
      </c>
      <c r="AJ624">
        <f t="shared" si="72"/>
        <v>7.999999999992724E-2</v>
      </c>
    </row>
    <row r="625" spans="1:36" x14ac:dyDescent="0.25">
      <c r="A625" s="1">
        <f t="shared" si="68"/>
        <v>40343</v>
      </c>
      <c r="B625">
        <f>ROUND(VLOOKUP(A625,Input!$A:$B,2,FALSE),2)</f>
        <v>1812.02</v>
      </c>
      <c r="C625">
        <f>VLOOKUP(A625,Input!$E:$F,2,FALSE)</f>
        <v>2.0013000000000001</v>
      </c>
      <c r="D625" s="4">
        <f>_xlfn.IFNA(ROUND(VLOOKUP(A625,Input!$G:$H,2,FALSE),6)/100,D624)</f>
        <v>5.3705999999999997E-3</v>
      </c>
      <c r="F625">
        <f>VLOOKUP(A625,Input!$I:$J,2,FALSE)</f>
        <v>1090.5</v>
      </c>
      <c r="G625">
        <f>VLOOKUP(A625,Input!$K:$L,2,FALSE)</f>
        <v>1086.25</v>
      </c>
      <c r="H625">
        <f>VLOOKUP(A625,Input!$M:$N,2,FALSE)</f>
        <v>-4.3</v>
      </c>
      <c r="I625" s="2">
        <f>VLOOKUP(A625,Input!$O:$Q,3,FALSE)</f>
        <v>40347</v>
      </c>
      <c r="J625" s="2">
        <f>VLOOKUP(A625,Input!S:U,3,FALSE)</f>
        <v>40438</v>
      </c>
      <c r="K625">
        <f t="shared" si="71"/>
        <v>-1.7864630586508883E-3</v>
      </c>
      <c r="Q625">
        <f t="shared" si="69"/>
        <v>-2245.2377891772521</v>
      </c>
      <c r="AE625">
        <v>1E-3</v>
      </c>
      <c r="AF625">
        <f t="shared" si="67"/>
        <v>3.8705999999999996E-3</v>
      </c>
      <c r="AG625">
        <f t="shared" si="70"/>
        <v>0.22238405423818233</v>
      </c>
      <c r="AH625">
        <f t="shared" si="73"/>
        <v>3792.4571303686043</v>
      </c>
      <c r="AI625" s="34">
        <f>VLOOKUP(A625,Input!$AC:$AD,2,FALSE)</f>
        <v>3792.54</v>
      </c>
      <c r="AJ625">
        <f t="shared" si="72"/>
        <v>7.999999999992724E-2</v>
      </c>
    </row>
    <row r="626" spans="1:36" x14ac:dyDescent="0.25">
      <c r="A626" s="1">
        <f t="shared" si="68"/>
        <v>40344</v>
      </c>
      <c r="B626">
        <f>ROUND(VLOOKUP(A626,Input!$A:$B,2,FALSE),2)</f>
        <v>1854.61</v>
      </c>
      <c r="C626">
        <f>VLOOKUP(A626,Input!$E:$F,2,FALSE)</f>
        <v>1.9554</v>
      </c>
      <c r="D626" s="4">
        <f>_xlfn.IFNA(ROUND(VLOOKUP(A626,Input!$G:$H,2,FALSE),6)/100,D625)</f>
        <v>5.3893999999999999E-3</v>
      </c>
      <c r="F626">
        <f>VLOOKUP(A626,Input!$I:$J,2,FALSE)</f>
        <v>1113.5</v>
      </c>
      <c r="G626">
        <f>VLOOKUP(A626,Input!$K:$L,2,FALSE)</f>
        <v>1109.25</v>
      </c>
      <c r="H626">
        <f>VLOOKUP(A626,Input!$M:$N,2,FALSE)</f>
        <v>-4.3</v>
      </c>
      <c r="I626" s="2">
        <f>VLOOKUP(A626,Input!$O:$Q,3,FALSE)</f>
        <v>40347</v>
      </c>
      <c r="J626" s="2">
        <f>VLOOKUP(A626,Input!S:U,3,FALSE)</f>
        <v>40438</v>
      </c>
      <c r="K626">
        <f t="shared" si="71"/>
        <v>2.3232186280257881E-2</v>
      </c>
      <c r="Q626">
        <f t="shared" si="69"/>
        <v>-4782.7722397103898</v>
      </c>
      <c r="AE626">
        <v>1E-3</v>
      </c>
      <c r="AF626">
        <f t="shared" si="67"/>
        <v>3.8893999999999999E-3</v>
      </c>
      <c r="AG626">
        <f t="shared" si="70"/>
        <v>0.47281235814633754</v>
      </c>
      <c r="AH626">
        <f t="shared" si="73"/>
        <v>3739.2147693235911</v>
      </c>
      <c r="AI626" s="34">
        <f>VLOOKUP(A626,Input!$AC:$AD,2,FALSE)</f>
        <v>3739.29</v>
      </c>
      <c r="AJ626">
        <f t="shared" si="72"/>
        <v>7.999999999992724E-2</v>
      </c>
    </row>
    <row r="627" spans="1:36" x14ac:dyDescent="0.25">
      <c r="A627" s="1">
        <f t="shared" si="68"/>
        <v>40345</v>
      </c>
      <c r="B627">
        <f>ROUND(VLOOKUP(A627,Input!$A:$B,2,FALSE),2)</f>
        <v>1853.62</v>
      </c>
      <c r="C627">
        <f>VLOOKUP(A627,Input!$E:$F,2,FALSE)</f>
        <v>1.956</v>
      </c>
      <c r="D627" s="4">
        <f>_xlfn.IFNA(ROUND(VLOOKUP(A627,Input!$G:$H,2,FALSE),6)/100,D626)</f>
        <v>5.3893999999999999E-3</v>
      </c>
      <c r="F627">
        <f>VLOOKUP(A627,Input!$I:$J,2,FALSE)</f>
        <v>1114</v>
      </c>
      <c r="G627">
        <f>VLOOKUP(A627,Input!$K:$L,2,FALSE)</f>
        <v>1109.5</v>
      </c>
      <c r="H627">
        <f>VLOOKUP(A627,Input!$M:$N,2,FALSE)</f>
        <v>-4.3499999999999996</v>
      </c>
      <c r="I627" s="2">
        <f>VLOOKUP(A627,Input!$O:$Q,3,FALSE)</f>
        <v>40347</v>
      </c>
      <c r="J627" s="2">
        <f>VLOOKUP(A627,Input!S:U,3,FALSE)</f>
        <v>40438</v>
      </c>
      <c r="K627">
        <f t="shared" si="71"/>
        <v>-5.3394747549144049E-4</v>
      </c>
      <c r="Q627">
        <f t="shared" si="69"/>
        <v>-2569.5924703994292</v>
      </c>
      <c r="AE627">
        <v>1E-3</v>
      </c>
      <c r="AF627">
        <f t="shared" si="67"/>
        <v>3.8893999999999999E-3</v>
      </c>
      <c r="AG627">
        <f t="shared" si="70"/>
        <v>0.39045280050337605</v>
      </c>
      <c r="AH627">
        <f t="shared" si="73"/>
        <v>3741.3726147001107</v>
      </c>
      <c r="AI627" s="34">
        <f>VLOOKUP(A627,Input!$AC:$AD,2,FALSE)</f>
        <v>3741.45</v>
      </c>
      <c r="AJ627">
        <f t="shared" si="72"/>
        <v>7.999999999992724E-2</v>
      </c>
    </row>
    <row r="628" spans="1:36" x14ac:dyDescent="0.25">
      <c r="A628" s="1">
        <f t="shared" si="68"/>
        <v>40346</v>
      </c>
      <c r="B628">
        <f>ROUND(VLOOKUP(A628,Input!$A:$B,2,FALSE),2)</f>
        <v>1856.25</v>
      </c>
      <c r="C628">
        <f>VLOOKUP(A628,Input!$E:$F,2,FALSE)</f>
        <v>1.9552</v>
      </c>
      <c r="D628" s="4">
        <f>_xlfn.IFNA(ROUND(VLOOKUP(A628,Input!$G:$H,2,FALSE),6)/100,D627)</f>
        <v>5.3924999999999997E-3</v>
      </c>
      <c r="F628">
        <f>VLOOKUP(A628,Input!$I:$J,2,FALSE)</f>
        <v>1116.25</v>
      </c>
      <c r="G628">
        <f>VLOOKUP(A628,Input!$K:$L,2,FALSE)</f>
        <v>1111.75</v>
      </c>
      <c r="H628">
        <f>VLOOKUP(A628,Input!$M:$N,2,FALSE)</f>
        <v>-4.6500000000000004</v>
      </c>
      <c r="I628" s="2">
        <f>VLOOKUP(A628,Input!$O:$Q,3,FALSE)</f>
        <v>40347</v>
      </c>
      <c r="J628" s="2">
        <f>VLOOKUP(A628,Input!S:U,3,FALSE)</f>
        <v>40438</v>
      </c>
      <c r="K628">
        <f t="shared" si="71"/>
        <v>1.4178396766377809E-3</v>
      </c>
      <c r="Q628">
        <f t="shared" si="69"/>
        <v>-1823.8228385768384</v>
      </c>
      <c r="AE628">
        <v>1E-3</v>
      </c>
      <c r="AF628">
        <f t="shared" si="67"/>
        <v>3.8924999999999997E-3</v>
      </c>
      <c r="AG628">
        <f t="shared" si="70"/>
        <v>0.12212150565757821</v>
      </c>
      <c r="AH628">
        <f t="shared" si="73"/>
        <v>3737.6020243294374</v>
      </c>
      <c r="AI628" s="34">
        <f>VLOOKUP(A628,Input!$AC:$AD,2,FALSE)</f>
        <v>3737.68</v>
      </c>
      <c r="AJ628">
        <f t="shared" si="72"/>
        <v>7.999999999992724E-2</v>
      </c>
    </row>
    <row r="629" spans="1:36" x14ac:dyDescent="0.25">
      <c r="A629" s="1">
        <f t="shared" si="68"/>
        <v>40347</v>
      </c>
      <c r="B629">
        <f>ROUND(VLOOKUP(A629,Input!$A:$B,2,FALSE),2)</f>
        <v>1858.7</v>
      </c>
      <c r="C629">
        <f>VLOOKUP(A629,Input!$E:$F,2,FALSE)</f>
        <v>1.9525999999999999</v>
      </c>
      <c r="D629" s="4">
        <f>_xlfn.IFNA(ROUND(VLOOKUP(A629,Input!$G:$H,2,FALSE),6)/100,D628)</f>
        <v>5.3818999999999994E-3</v>
      </c>
      <c r="F629">
        <f>VLOOKUP(A629,Input!$I:$J,2,FALSE)</f>
        <v>1118.83</v>
      </c>
      <c r="G629">
        <f>VLOOKUP(A629,Input!$K:$L,2,FALSE)</f>
        <v>1110.25</v>
      </c>
      <c r="H629">
        <f>VLOOKUP(A629,Input!$M:$N,2,FALSE)</f>
        <v>-4.95</v>
      </c>
      <c r="I629" s="2">
        <f>VLOOKUP(A629,Input!$O:$Q,3,FALSE)</f>
        <v>40347</v>
      </c>
      <c r="J629" s="2">
        <f>VLOOKUP(A629,Input!S:U,3,FALSE)</f>
        <v>40438</v>
      </c>
      <c r="K629">
        <f t="shared" si="71"/>
        <v>1.3189950632975737E-3</v>
      </c>
      <c r="Q629">
        <f t="shared" si="69"/>
        <v>-1184.5877595149893</v>
      </c>
      <c r="AE629">
        <v>1E-3</v>
      </c>
      <c r="AF629">
        <f t="shared" si="67"/>
        <v>3.8818999999999993E-3</v>
      </c>
      <c r="AG629">
        <f t="shared" si="70"/>
        <v>0.10860837147310093</v>
      </c>
      <c r="AH629">
        <f t="shared" si="73"/>
        <v>3735.0841911143107</v>
      </c>
      <c r="AI629" s="34">
        <f>VLOOKUP(A629,Input!$AC:$AD,2,FALSE)</f>
        <v>3735.16</v>
      </c>
      <c r="AJ629">
        <f t="shared" si="72"/>
        <v>7.999999999992724E-2</v>
      </c>
    </row>
    <row r="630" spans="1:36" x14ac:dyDescent="0.25">
      <c r="A630" s="1">
        <f t="shared" si="68"/>
        <v>40350</v>
      </c>
      <c r="B630">
        <f>ROUND(VLOOKUP(A630,Input!$A:$B,2,FALSE),2)</f>
        <v>1851.55</v>
      </c>
      <c r="C630">
        <f>VLOOKUP(A630,Input!$E:$F,2,FALSE)</f>
        <v>1.9598</v>
      </c>
      <c r="D630" s="4">
        <f>_xlfn.IFNA(ROUND(VLOOKUP(A630,Input!$G:$H,2,FALSE),6)/100,D629)</f>
        <v>5.3837999999999994E-3</v>
      </c>
      <c r="F630">
        <f>VLOOKUP(A630,Input!$I:$J,2,FALSE)</f>
        <v>1110.5</v>
      </c>
      <c r="G630">
        <f>VLOOKUP(A630,Input!$K:$L,2,FALSE)</f>
        <v>1106.25</v>
      </c>
      <c r="H630">
        <f>VLOOKUP(A630,Input!$M:$N,2,FALSE)</f>
        <v>-4.3499999999999996</v>
      </c>
      <c r="I630" s="2">
        <f>VLOOKUP(A630,Input!$O:$Q,3,FALSE)</f>
        <v>40438</v>
      </c>
      <c r="J630" s="2">
        <f>VLOOKUP(A630,Input!S:U,3,FALSE)</f>
        <v>40529</v>
      </c>
      <c r="K630">
        <f t="shared" si="71"/>
        <v>-3.8541924942969786E-3</v>
      </c>
      <c r="Q630">
        <f t="shared" si="69"/>
        <v>342.06098643704246</v>
      </c>
      <c r="AE630">
        <v>1E-3</v>
      </c>
      <c r="AF630">
        <f t="shared" si="67"/>
        <v>4.8837999999999989E-3</v>
      </c>
      <c r="AG630">
        <f t="shared" si="70"/>
        <v>0.26609795389911001</v>
      </c>
      <c r="AH630">
        <f t="shared" si="73"/>
        <v>3739.3707441833644</v>
      </c>
      <c r="AI630" s="34">
        <f>VLOOKUP(A630,Input!$AC:$AD,2,FALSE)</f>
        <v>3739.44</v>
      </c>
      <c r="AJ630">
        <f t="shared" si="72"/>
        <v>7.0000000000163709E-2</v>
      </c>
    </row>
    <row r="631" spans="1:36" x14ac:dyDescent="0.25">
      <c r="A631" s="1">
        <f t="shared" si="68"/>
        <v>40351</v>
      </c>
      <c r="B631">
        <f>ROUND(VLOOKUP(A631,Input!$A:$B,2,FALSE),2)</f>
        <v>1822.05</v>
      </c>
      <c r="C631">
        <f>VLOOKUP(A631,Input!$E:$F,2,FALSE)</f>
        <v>1.9927999999999999</v>
      </c>
      <c r="D631" s="4">
        <f>_xlfn.IFNA(ROUND(VLOOKUP(A631,Input!$G:$H,2,FALSE),6)/100,D630)</f>
        <v>5.3825000000000001E-3</v>
      </c>
      <c r="F631">
        <f>VLOOKUP(A631,Input!$I:$J,2,FALSE)</f>
        <v>1090.5</v>
      </c>
      <c r="G631">
        <f>VLOOKUP(A631,Input!$K:$L,2,FALSE)</f>
        <v>1086.25</v>
      </c>
      <c r="H631">
        <f>VLOOKUP(A631,Input!$M:$N,2,FALSE)</f>
        <v>-4.3</v>
      </c>
      <c r="I631" s="2">
        <f>VLOOKUP(A631,Input!$O:$Q,3,FALSE)</f>
        <v>40438</v>
      </c>
      <c r="J631" s="2">
        <f>VLOOKUP(A631,Input!S:U,3,FALSE)</f>
        <v>40529</v>
      </c>
      <c r="K631">
        <f t="shared" si="71"/>
        <v>-1.6060885305620772E-2</v>
      </c>
      <c r="Q631">
        <f t="shared" si="69"/>
        <v>2683.0093120737151</v>
      </c>
      <c r="AE631">
        <v>1E-3</v>
      </c>
      <c r="AF631">
        <f t="shared" si="67"/>
        <v>4.8824999999999997E-3</v>
      </c>
      <c r="AG631">
        <f t="shared" si="70"/>
        <v>0.4739200864462913</v>
      </c>
      <c r="AH631">
        <f t="shared" si="73"/>
        <v>3733.4461600626755</v>
      </c>
      <c r="AI631" s="34">
        <f>VLOOKUP(A631,Input!$AC:$AD,2,FALSE)</f>
        <v>3733.52</v>
      </c>
      <c r="AJ631">
        <f t="shared" si="72"/>
        <v>7.0000000000163709E-2</v>
      </c>
    </row>
    <row r="632" spans="1:36" x14ac:dyDescent="0.25">
      <c r="A632" s="1">
        <f t="shared" si="68"/>
        <v>40352</v>
      </c>
      <c r="B632">
        <f>ROUND(VLOOKUP(A632,Input!$A:$B,2,FALSE),2)</f>
        <v>1816.65</v>
      </c>
      <c r="C632">
        <f>VLOOKUP(A632,Input!$E:$F,2,FALSE)</f>
        <v>1.9988999999999999</v>
      </c>
      <c r="D632" s="4">
        <f>_xlfn.IFNA(ROUND(VLOOKUP(A632,Input!$G:$H,2,FALSE),6)/100,D631)</f>
        <v>5.3825000000000001E-3</v>
      </c>
      <c r="F632">
        <f>VLOOKUP(A632,Input!$I:$J,2,FALSE)</f>
        <v>1087.5</v>
      </c>
      <c r="G632">
        <f>VLOOKUP(A632,Input!$K:$L,2,FALSE)</f>
        <v>1083</v>
      </c>
      <c r="H632">
        <f>VLOOKUP(A632,Input!$M:$N,2,FALSE)</f>
        <v>-4.3</v>
      </c>
      <c r="I632" s="2">
        <f>VLOOKUP(A632,Input!$O:$Q,3,FALSE)</f>
        <v>40438</v>
      </c>
      <c r="J632" s="2">
        <f>VLOOKUP(A632,Input!S:U,3,FALSE)</f>
        <v>40529</v>
      </c>
      <c r="K632">
        <f t="shared" si="71"/>
        <v>-2.9680951792202715E-3</v>
      </c>
      <c r="Q632">
        <f t="shared" si="69"/>
        <v>2480.6668919441368</v>
      </c>
      <c r="AE632">
        <v>1E-3</v>
      </c>
      <c r="AF632">
        <f t="shared" si="67"/>
        <v>4.8824999999999997E-3</v>
      </c>
      <c r="AG632">
        <f t="shared" si="70"/>
        <v>7.5266473704102166E-2</v>
      </c>
      <c r="AH632">
        <f t="shared" si="73"/>
        <v>3725.4231129422292</v>
      </c>
      <c r="AI632" s="34">
        <f>VLOOKUP(A632,Input!$AC:$AD,2,FALSE)</f>
        <v>3725.5</v>
      </c>
      <c r="AJ632">
        <f t="shared" si="72"/>
        <v>7.999999999992724E-2</v>
      </c>
    </row>
    <row r="633" spans="1:36" x14ac:dyDescent="0.25">
      <c r="A633" s="1">
        <f t="shared" si="68"/>
        <v>40353</v>
      </c>
      <c r="B633">
        <f>ROUND(VLOOKUP(A633,Input!$A:$B,2,FALSE),2)</f>
        <v>1786.13</v>
      </c>
      <c r="C633">
        <f>VLOOKUP(A633,Input!$E:$F,2,FALSE)</f>
        <v>2.0337000000000001</v>
      </c>
      <c r="D633" s="4">
        <f>_xlfn.IFNA(ROUND(VLOOKUP(A633,Input!$G:$H,2,FALSE),6)/100,D632)</f>
        <v>5.3718999999999998E-3</v>
      </c>
      <c r="F633">
        <f>VLOOKUP(A633,Input!$I:$J,2,FALSE)</f>
        <v>1070.5</v>
      </c>
      <c r="G633">
        <f>VLOOKUP(A633,Input!$K:$L,2,FALSE)</f>
        <v>1066.25</v>
      </c>
      <c r="H633">
        <f>VLOOKUP(A633,Input!$M:$N,2,FALSE)</f>
        <v>-4.25</v>
      </c>
      <c r="I633" s="2">
        <f>VLOOKUP(A633,Input!$O:$Q,3,FALSE)</f>
        <v>40438</v>
      </c>
      <c r="J633" s="2">
        <f>VLOOKUP(A633,Input!S:U,3,FALSE)</f>
        <v>40529</v>
      </c>
      <c r="K633">
        <f t="shared" si="71"/>
        <v>-1.6942877493805113E-2</v>
      </c>
      <c r="Q633">
        <f t="shared" si="69"/>
        <v>4196.7546527065042</v>
      </c>
      <c r="AE633">
        <v>1E-3</v>
      </c>
      <c r="AF633">
        <f t="shared" si="67"/>
        <v>4.8719000000000002E-3</v>
      </c>
      <c r="AG633">
        <f t="shared" si="70"/>
        <v>0.38519671410036349</v>
      </c>
      <c r="AH633">
        <f t="shared" si="73"/>
        <v>3683.3592171564114</v>
      </c>
      <c r="AI633" s="34">
        <f>VLOOKUP(A633,Input!$AC:$AD,2,FALSE)</f>
        <v>3683.45</v>
      </c>
      <c r="AJ633">
        <f t="shared" si="72"/>
        <v>8.9999999999690772E-2</v>
      </c>
    </row>
    <row r="634" spans="1:36" x14ac:dyDescent="0.25">
      <c r="A634" s="1">
        <f t="shared" si="68"/>
        <v>40354</v>
      </c>
      <c r="B634">
        <f>ROUND(VLOOKUP(A634,Input!$A:$B,2,FALSE),2)</f>
        <v>1791.24</v>
      </c>
      <c r="C634">
        <f>VLOOKUP(A634,Input!$E:$F,2,FALSE)</f>
        <v>2.0278999999999998</v>
      </c>
      <c r="D634" s="4">
        <f>_xlfn.IFNA(ROUND(VLOOKUP(A634,Input!$G:$H,2,FALSE),6)/100,D633)</f>
        <v>5.3468999999999999E-3</v>
      </c>
      <c r="F634">
        <f>VLOOKUP(A634,Input!$I:$J,2,FALSE)</f>
        <v>1074.75</v>
      </c>
      <c r="G634">
        <f>VLOOKUP(A634,Input!$K:$L,2,FALSE)</f>
        <v>1070.5</v>
      </c>
      <c r="H634">
        <f>VLOOKUP(A634,Input!$M:$N,2,FALSE)</f>
        <v>-4.3499999999999996</v>
      </c>
      <c r="I634" s="2">
        <f>VLOOKUP(A634,Input!$O:$Q,3,FALSE)</f>
        <v>40438</v>
      </c>
      <c r="J634" s="2">
        <f>VLOOKUP(A634,Input!S:U,3,FALSE)</f>
        <v>40529</v>
      </c>
      <c r="K634">
        <f t="shared" si="71"/>
        <v>2.8568492917845144E-3</v>
      </c>
      <c r="Q634">
        <f t="shared" si="69"/>
        <v>2261.5203465989857</v>
      </c>
      <c r="AE634">
        <v>1E-3</v>
      </c>
      <c r="AF634">
        <f t="shared" si="67"/>
        <v>4.8468999999999995E-3</v>
      </c>
      <c r="AG634">
        <f t="shared" si="70"/>
        <v>0.44624310268339029</v>
      </c>
      <c r="AH634">
        <f t="shared" si="73"/>
        <v>3694.9203948661825</v>
      </c>
      <c r="AI634" s="34">
        <f>VLOOKUP(A634,Input!$AC:$AD,2,FALSE)</f>
        <v>3695.03</v>
      </c>
      <c r="AJ634">
        <f t="shared" si="72"/>
        <v>0.11000000000012733</v>
      </c>
    </row>
    <row r="635" spans="1:36" x14ac:dyDescent="0.25">
      <c r="A635" s="1">
        <f t="shared" si="68"/>
        <v>40357</v>
      </c>
      <c r="B635">
        <f>ROUND(VLOOKUP(A635,Input!$A:$B,2,FALSE),2)</f>
        <v>1787.94</v>
      </c>
      <c r="C635">
        <f>VLOOKUP(A635,Input!$E:$F,2,FALSE)</f>
        <v>2.0356999999999998</v>
      </c>
      <c r="D635" s="4">
        <f>_xlfn.IFNA(ROUND(VLOOKUP(A635,Input!$G:$H,2,FALSE),6)/100,D634)</f>
        <v>5.3344000000000004E-3</v>
      </c>
      <c r="F635">
        <f>VLOOKUP(A635,Input!$I:$J,2,FALSE)</f>
        <v>1071</v>
      </c>
      <c r="G635">
        <f>VLOOKUP(A635,Input!$K:$L,2,FALSE)</f>
        <v>1066.5</v>
      </c>
      <c r="H635">
        <f>VLOOKUP(A635,Input!$M:$N,2,FALSE)</f>
        <v>-4.4000000000000004</v>
      </c>
      <c r="I635" s="2">
        <f>VLOOKUP(A635,Input!$O:$Q,3,FALSE)</f>
        <v>40438</v>
      </c>
      <c r="J635" s="2">
        <f>VLOOKUP(A635,Input!S:U,3,FALSE)</f>
        <v>40529</v>
      </c>
      <c r="K635">
        <f t="shared" si="71"/>
        <v>-1.8439983097193683E-3</v>
      </c>
      <c r="Q635">
        <f t="shared" si="69"/>
        <v>1317.5825832166643</v>
      </c>
      <c r="AE635">
        <v>1E-3</v>
      </c>
      <c r="AF635">
        <f t="shared" si="67"/>
        <v>4.8344000000000008E-3</v>
      </c>
      <c r="AG635">
        <f t="shared" si="70"/>
        <v>0.27929896465562121</v>
      </c>
      <c r="AH635">
        <f t="shared" si="73"/>
        <v>3690.4743039340201</v>
      </c>
      <c r="AI635" s="34">
        <f>VLOOKUP(A635,Input!$AC:$AD,2,FALSE)</f>
        <v>3690.62</v>
      </c>
      <c r="AJ635">
        <f t="shared" si="72"/>
        <v>0.15000000000009095</v>
      </c>
    </row>
    <row r="636" spans="1:36" x14ac:dyDescent="0.25">
      <c r="A636" s="1">
        <f t="shared" si="68"/>
        <v>40358</v>
      </c>
      <c r="B636">
        <f>ROUND(VLOOKUP(A636,Input!$A:$B,2,FALSE),2)</f>
        <v>1732.55</v>
      </c>
      <c r="C636">
        <f>VLOOKUP(A636,Input!$E:$F,2,FALSE)</f>
        <v>2.1013999999999999</v>
      </c>
      <c r="D636" s="4">
        <f>_xlfn.IFNA(ROUND(VLOOKUP(A636,Input!$G:$H,2,FALSE),6)/100,D635)</f>
        <v>5.3300000000000005E-3</v>
      </c>
      <c r="F636">
        <f>VLOOKUP(A636,Input!$I:$J,2,FALSE)</f>
        <v>1035.25</v>
      </c>
      <c r="G636">
        <f>VLOOKUP(A636,Input!$K:$L,2,FALSE)</f>
        <v>1031</v>
      </c>
      <c r="H636">
        <f>VLOOKUP(A636,Input!$M:$N,2,FALSE)</f>
        <v>-4.4000000000000004</v>
      </c>
      <c r="I636" s="2">
        <f>VLOOKUP(A636,Input!$O:$Q,3,FALSE)</f>
        <v>40438</v>
      </c>
      <c r="J636" s="2">
        <f>VLOOKUP(A636,Input!S:U,3,FALSE)</f>
        <v>40529</v>
      </c>
      <c r="K636">
        <f t="shared" si="71"/>
        <v>-3.1469807446953664E-2</v>
      </c>
      <c r="Q636">
        <f t="shared" si="69"/>
        <v>5264.1074428898955</v>
      </c>
      <c r="AE636">
        <v>1E-3</v>
      </c>
      <c r="AF636">
        <f t="shared" si="67"/>
        <v>4.830000000000001E-3</v>
      </c>
      <c r="AG636">
        <f t="shared" si="70"/>
        <v>0.81516232754883755</v>
      </c>
      <c r="AH636">
        <f t="shared" si="73"/>
        <v>3648.8364101612528</v>
      </c>
      <c r="AI636" s="34">
        <f>VLOOKUP(A636,Input!$AC:$AD,2,FALSE)</f>
        <v>3648.99</v>
      </c>
      <c r="AJ636">
        <f t="shared" si="72"/>
        <v>0.1499999999996362</v>
      </c>
    </row>
    <row r="637" spans="1:36" x14ac:dyDescent="0.25">
      <c r="A637" s="1">
        <f t="shared" si="68"/>
        <v>40359</v>
      </c>
      <c r="B637">
        <f>ROUND(VLOOKUP(A637,Input!$A:$B,2,FALSE),2)</f>
        <v>1715.23</v>
      </c>
      <c r="C637">
        <f>VLOOKUP(A637,Input!$E:$F,2,FALSE)</f>
        <v>2.1234000000000002</v>
      </c>
      <c r="D637" s="4">
        <f>_xlfn.IFNA(ROUND(VLOOKUP(A637,Input!$G:$H,2,FALSE),6)/100,D636)</f>
        <v>5.3393999999999994E-3</v>
      </c>
      <c r="F637">
        <f>VLOOKUP(A637,Input!$I:$J,2,FALSE)</f>
        <v>1026.5</v>
      </c>
      <c r="G637">
        <f>VLOOKUP(A637,Input!$K:$L,2,FALSE)</f>
        <v>1022</v>
      </c>
      <c r="H637">
        <f>VLOOKUP(A637,Input!$M:$N,2,FALSE)</f>
        <v>-4.55</v>
      </c>
      <c r="I637" s="2">
        <f>VLOOKUP(A637,Input!$O:$Q,3,FALSE)</f>
        <v>40438</v>
      </c>
      <c r="J637" s="2">
        <f>VLOOKUP(A637,Input!S:U,3,FALSE)</f>
        <v>40529</v>
      </c>
      <c r="K637">
        <f t="shared" si="71"/>
        <v>-1.0047129281311015E-2</v>
      </c>
      <c r="Q637">
        <f t="shared" si="69"/>
        <v>4941.5858288795753</v>
      </c>
      <c r="AE637">
        <v>1E-3</v>
      </c>
      <c r="AF637">
        <f t="shared" si="67"/>
        <v>4.8393999999999989E-3</v>
      </c>
      <c r="AG637">
        <f t="shared" si="70"/>
        <v>0.1246062249690412</v>
      </c>
      <c r="AH637">
        <f t="shared" si="73"/>
        <v>3596.0910303160531</v>
      </c>
      <c r="AI637" s="34">
        <f>VLOOKUP(A637,Input!$AC:$AD,2,FALSE)</f>
        <v>3596.26</v>
      </c>
      <c r="AJ637">
        <f t="shared" si="72"/>
        <v>0.17000000000007276</v>
      </c>
    </row>
    <row r="638" spans="1:36" x14ac:dyDescent="0.25">
      <c r="A638" s="1">
        <f t="shared" si="68"/>
        <v>40360</v>
      </c>
      <c r="B638">
        <f>ROUND(VLOOKUP(A638,Input!$A:$B,2,FALSE),2)</f>
        <v>1709.77</v>
      </c>
      <c r="C638">
        <f>VLOOKUP(A638,Input!$E:$F,2,FALSE)</f>
        <v>2.1301000000000001</v>
      </c>
      <c r="D638" s="4">
        <f>_xlfn.IFNA(ROUND(VLOOKUP(A638,Input!$G:$H,2,FALSE),6)/100,D637)</f>
        <v>5.3330999999999995E-3</v>
      </c>
      <c r="F638">
        <f>VLOOKUP(A638,Input!$I:$J,2,FALSE)</f>
        <v>1021.75</v>
      </c>
      <c r="G638">
        <f>VLOOKUP(A638,Input!$K:$L,2,FALSE)</f>
        <v>1017.25</v>
      </c>
      <c r="H638">
        <f>VLOOKUP(A638,Input!$M:$N,2,FALSE)</f>
        <v>-4.5999999999999996</v>
      </c>
      <c r="I638" s="2">
        <f>VLOOKUP(A638,Input!$O:$Q,3,FALSE)</f>
        <v>40438</v>
      </c>
      <c r="J638" s="2">
        <f>VLOOKUP(A638,Input!S:U,3,FALSE)</f>
        <v>40529</v>
      </c>
      <c r="K638">
        <f t="shared" si="71"/>
        <v>-3.1883238687652363E-3</v>
      </c>
      <c r="Q638">
        <f t="shared" si="69"/>
        <v>3872.2095628470793</v>
      </c>
      <c r="AE638">
        <v>1E-3</v>
      </c>
      <c r="AF638">
        <f t="shared" si="67"/>
        <v>4.8330999999999999E-3</v>
      </c>
      <c r="AG638">
        <f t="shared" si="70"/>
        <v>0.27715783615413214</v>
      </c>
      <c r="AH638">
        <f t="shared" si="73"/>
        <v>3580.0825560647909</v>
      </c>
      <c r="AI638" s="34">
        <f>VLOOKUP(A638,Input!$AC:$AD,2,FALSE)</f>
        <v>3580.28</v>
      </c>
      <c r="AJ638">
        <f t="shared" si="72"/>
        <v>0.20000000000027285</v>
      </c>
    </row>
    <row r="639" spans="1:36" x14ac:dyDescent="0.25">
      <c r="A639" s="1">
        <f t="shared" si="68"/>
        <v>40361</v>
      </c>
      <c r="B639">
        <f>ROUND(VLOOKUP(A639,Input!$A:$B,2,FALSE),2)</f>
        <v>1701.86</v>
      </c>
      <c r="C639">
        <f>VLOOKUP(A639,Input!$E:$F,2,FALSE)</f>
        <v>2.1482999999999999</v>
      </c>
      <c r="D639" s="4">
        <f>_xlfn.IFNA(ROUND(VLOOKUP(A639,Input!$G:$H,2,FALSE),6)/100,D638)</f>
        <v>5.3363000000000004E-3</v>
      </c>
      <c r="F639">
        <f>VLOOKUP(A639,Input!$I:$J,2,FALSE)</f>
        <v>1014.25</v>
      </c>
      <c r="G639">
        <f>VLOOKUP(A639,Input!$K:$L,2,FALSE)</f>
        <v>1009.75</v>
      </c>
      <c r="H639">
        <f>VLOOKUP(A639,Input!$M:$N,2,FALSE)</f>
        <v>-4.6500000000000004</v>
      </c>
      <c r="I639" s="2">
        <f>VLOOKUP(A639,Input!$O:$Q,3,FALSE)</f>
        <v>40438</v>
      </c>
      <c r="J639" s="2">
        <f>VLOOKUP(A639,Input!S:U,3,FALSE)</f>
        <v>40529</v>
      </c>
      <c r="K639">
        <f t="shared" si="71"/>
        <v>-4.6370879455169553E-3</v>
      </c>
      <c r="Q639">
        <f t="shared" si="69"/>
        <v>2852.5163189634359</v>
      </c>
      <c r="AE639">
        <v>1E-3</v>
      </c>
      <c r="AF639">
        <f t="shared" si="67"/>
        <v>4.8363E-3</v>
      </c>
      <c r="AG639">
        <f t="shared" si="70"/>
        <v>0.25234129591086896</v>
      </c>
      <c r="AH639">
        <f t="shared" si="73"/>
        <v>3561.9134493998431</v>
      </c>
      <c r="AI639" s="34">
        <f>VLOOKUP(A639,Input!$AC:$AD,2,FALSE)</f>
        <v>3562.14</v>
      </c>
      <c r="AJ639">
        <f t="shared" si="72"/>
        <v>0.23000000000001819</v>
      </c>
    </row>
    <row r="640" spans="1:36" x14ac:dyDescent="0.25">
      <c r="A640" s="1">
        <f t="shared" si="68"/>
        <v>40365</v>
      </c>
      <c r="B640">
        <f>ROUND(VLOOKUP(A640,Input!$A:$B,2,FALSE),2)</f>
        <v>1710.97</v>
      </c>
      <c r="C640">
        <f>VLOOKUP(A640,Input!$E:$F,2,FALSE)</f>
        <v>2.1368</v>
      </c>
      <c r="D640" s="4">
        <f>_xlfn.IFNA(ROUND(VLOOKUP(A640,Input!$G:$H,2,FALSE),6)/100,D639)</f>
        <v>5.3112999999999997E-3</v>
      </c>
      <c r="F640">
        <f>VLOOKUP(A640,Input!$I:$J,2,FALSE)</f>
        <v>1024.25</v>
      </c>
      <c r="G640">
        <f>VLOOKUP(A640,Input!$K:$L,2,FALSE)</f>
        <v>1019.5</v>
      </c>
      <c r="H640">
        <f>VLOOKUP(A640,Input!$M:$N,2,FALSE)</f>
        <v>-4.5999999999999996</v>
      </c>
      <c r="I640" s="2">
        <f>VLOOKUP(A640,Input!$O:$Q,3,FALSE)</f>
        <v>40438</v>
      </c>
      <c r="J640" s="2">
        <f>VLOOKUP(A640,Input!S:U,3,FALSE)</f>
        <v>40529</v>
      </c>
      <c r="K640">
        <f t="shared" si="71"/>
        <v>5.3386905515172773E-3</v>
      </c>
      <c r="Q640">
        <f t="shared" si="69"/>
        <v>319.86975300383511</v>
      </c>
      <c r="AE640">
        <v>1E-3</v>
      </c>
      <c r="AF640">
        <f t="shared" si="67"/>
        <v>4.8112999999999993E-3</v>
      </c>
      <c r="AG640">
        <f t="shared" si="70"/>
        <v>0.66286791678942869</v>
      </c>
      <c r="AH640">
        <f t="shared" si="73"/>
        <v>3576.5165571039274</v>
      </c>
      <c r="AI640" s="34">
        <f>VLOOKUP(A640,Input!$AC:$AD,2,FALSE)</f>
        <v>3576.81</v>
      </c>
      <c r="AJ640">
        <f t="shared" si="72"/>
        <v>0.28999999999996362</v>
      </c>
    </row>
    <row r="641" spans="1:36" x14ac:dyDescent="0.25">
      <c r="A641" s="1">
        <f t="shared" si="68"/>
        <v>40366</v>
      </c>
      <c r="B641">
        <f>ROUND(VLOOKUP(A641,Input!$A:$B,2,FALSE),2)</f>
        <v>1765.42</v>
      </c>
      <c r="C641">
        <f>VLOOKUP(A641,Input!$E:$F,2,FALSE)</f>
        <v>2.0733999999999999</v>
      </c>
      <c r="D641" s="4">
        <f>_xlfn.IFNA(ROUND(VLOOKUP(A641,Input!$G:$H,2,FALSE),6)/100,D640)</f>
        <v>5.2988000000000002E-3</v>
      </c>
      <c r="F641">
        <f>VLOOKUP(A641,Input!$I:$J,2,FALSE)</f>
        <v>1059.25</v>
      </c>
      <c r="G641">
        <f>VLOOKUP(A641,Input!$K:$L,2,FALSE)</f>
        <v>1054.75</v>
      </c>
      <c r="H641">
        <f>VLOOKUP(A641,Input!$M:$N,2,FALSE)</f>
        <v>-4.5999999999999996</v>
      </c>
      <c r="I641" s="2">
        <f>VLOOKUP(A641,Input!$O:$Q,3,FALSE)</f>
        <v>40438</v>
      </c>
      <c r="J641" s="2">
        <f>VLOOKUP(A641,Input!S:U,3,FALSE)</f>
        <v>40529</v>
      </c>
      <c r="K641">
        <f t="shared" si="71"/>
        <v>3.1328161266869776E-2</v>
      </c>
      <c r="Q641">
        <f t="shared" si="69"/>
        <v>-4608.9215861676939</v>
      </c>
      <c r="AE641">
        <v>1E-3</v>
      </c>
      <c r="AF641">
        <f t="shared" si="67"/>
        <v>3.7988000000000002E-3</v>
      </c>
      <c r="AG641">
        <f t="shared" si="70"/>
        <v>0.992069148626474</v>
      </c>
      <c r="AH641">
        <f t="shared" si="73"/>
        <v>3585.7074828312789</v>
      </c>
      <c r="AI641" s="34">
        <f>VLOOKUP(A641,Input!$AC:$AD,2,FALSE)</f>
        <v>3586</v>
      </c>
      <c r="AJ641">
        <f t="shared" si="72"/>
        <v>0.28999999999996362</v>
      </c>
    </row>
    <row r="642" spans="1:36" x14ac:dyDescent="0.25">
      <c r="A642" s="1">
        <f t="shared" si="68"/>
        <v>40367</v>
      </c>
      <c r="B642">
        <f>ROUND(VLOOKUP(A642,Input!$A:$B,2,FALSE),2)</f>
        <v>1782.1</v>
      </c>
      <c r="C642">
        <f>VLOOKUP(A642,Input!$E:$F,2,FALSE)</f>
        <v>2.0543999999999998</v>
      </c>
      <c r="D642" s="4">
        <f>_xlfn.IFNA(ROUND(VLOOKUP(A642,Input!$G:$H,2,FALSE),6)/100,D641)</f>
        <v>5.2749999999999993E-3</v>
      </c>
      <c r="F642">
        <f>VLOOKUP(A642,Input!$I:$J,2,FALSE)</f>
        <v>1067</v>
      </c>
      <c r="G642">
        <f>VLOOKUP(A642,Input!$K:$L,2,FALSE)</f>
        <v>1062.5</v>
      </c>
      <c r="H642">
        <f>VLOOKUP(A642,Input!$M:$N,2,FALSE)</f>
        <v>-4.5999999999999996</v>
      </c>
      <c r="I642" s="2">
        <f>VLOOKUP(A642,Input!$O:$Q,3,FALSE)</f>
        <v>40438</v>
      </c>
      <c r="J642" s="2">
        <f>VLOOKUP(A642,Input!S:U,3,FALSE)</f>
        <v>40529</v>
      </c>
      <c r="K642">
        <f t="shared" si="71"/>
        <v>9.4038217797840409E-3</v>
      </c>
      <c r="Q642">
        <f t="shared" si="69"/>
        <v>-4935.370076992187</v>
      </c>
      <c r="AE642">
        <v>1E-3</v>
      </c>
      <c r="AF642">
        <f t="shared" si="67"/>
        <v>3.7749999999999993E-3</v>
      </c>
      <c r="AG642">
        <f t="shared" si="70"/>
        <v>7.9461523316341834E-3</v>
      </c>
      <c r="AH642">
        <f t="shared" si="73"/>
        <v>3542.156148591539</v>
      </c>
      <c r="AI642" s="34">
        <f>VLOOKUP(A642,Input!$AC:$AD,2,FALSE)</f>
        <v>3542.42</v>
      </c>
      <c r="AJ642">
        <f t="shared" si="72"/>
        <v>0.26000000000021828</v>
      </c>
    </row>
    <row r="643" spans="1:36" x14ac:dyDescent="0.25">
      <c r="A643" s="1">
        <f t="shared" si="68"/>
        <v>40368</v>
      </c>
      <c r="B643">
        <f>ROUND(VLOOKUP(A643,Input!$A:$B,2,FALSE),2)</f>
        <v>1794.94</v>
      </c>
      <c r="C643">
        <f>VLOOKUP(A643,Input!$E:$F,2,FALSE)</f>
        <v>2.0396999999999998</v>
      </c>
      <c r="D643" s="4">
        <f>_xlfn.IFNA(ROUND(VLOOKUP(A643,Input!$G:$H,2,FALSE),6)/100,D642)</f>
        <v>5.2681000000000004E-3</v>
      </c>
      <c r="F643">
        <f>VLOOKUP(A643,Input!$I:$J,2,FALSE)</f>
        <v>1072.5</v>
      </c>
      <c r="G643">
        <f>VLOOKUP(A643,Input!$K:$L,2,FALSE)</f>
        <v>1068</v>
      </c>
      <c r="H643">
        <f>VLOOKUP(A643,Input!$M:$N,2,FALSE)</f>
        <v>-4.5999999999999996</v>
      </c>
      <c r="I643" s="2">
        <f>VLOOKUP(A643,Input!$O:$Q,3,FALSE)</f>
        <v>40438</v>
      </c>
      <c r="J643" s="2">
        <f>VLOOKUP(A643,Input!S:U,3,FALSE)</f>
        <v>40529</v>
      </c>
      <c r="K643">
        <f t="shared" si="71"/>
        <v>7.1791510008142904E-3</v>
      </c>
      <c r="Q643">
        <f t="shared" si="69"/>
        <v>-4424.9706452287483</v>
      </c>
      <c r="AE643">
        <v>1E-3</v>
      </c>
      <c r="AF643">
        <f t="shared" si="67"/>
        <v>3.7681000000000004E-3</v>
      </c>
      <c r="AG643">
        <f t="shared" si="70"/>
        <v>5.7438898738424046E-2</v>
      </c>
      <c r="AH643">
        <f t="shared" si="73"/>
        <v>3506.5433041636152</v>
      </c>
      <c r="AI643" s="34">
        <f>VLOOKUP(A643,Input!$AC:$AD,2,FALSE)</f>
        <v>3506.78</v>
      </c>
      <c r="AJ643">
        <f t="shared" si="72"/>
        <v>0.24000000000023647</v>
      </c>
    </row>
    <row r="644" spans="1:36" x14ac:dyDescent="0.25">
      <c r="A644" s="1">
        <f t="shared" si="68"/>
        <v>40371</v>
      </c>
      <c r="B644">
        <f>ROUND(VLOOKUP(A644,Input!$A:$B,2,FALSE),2)</f>
        <v>1796.3</v>
      </c>
      <c r="C644">
        <f>VLOOKUP(A644,Input!$E:$F,2,FALSE)</f>
        <v>2.0381999999999998</v>
      </c>
      <c r="D644" s="4">
        <f>_xlfn.IFNA(ROUND(VLOOKUP(A644,Input!$G:$H,2,FALSE),6)/100,D643)</f>
        <v>5.2556E-3</v>
      </c>
      <c r="F644">
        <f>VLOOKUP(A644,Input!$I:$J,2,FALSE)</f>
        <v>1076.5</v>
      </c>
      <c r="G644">
        <f>VLOOKUP(A644,Input!$K:$L,2,FALSE)</f>
        <v>1072</v>
      </c>
      <c r="H644">
        <f>VLOOKUP(A644,Input!$M:$N,2,FALSE)</f>
        <v>-4.5999999999999996</v>
      </c>
      <c r="I644" s="2">
        <f>VLOOKUP(A644,Input!$O:$Q,3,FALSE)</f>
        <v>40438</v>
      </c>
      <c r="J644" s="2">
        <f>VLOOKUP(A644,Input!S:U,3,FALSE)</f>
        <v>40529</v>
      </c>
      <c r="K644">
        <f t="shared" si="71"/>
        <v>7.5739859492204723E-4</v>
      </c>
      <c r="Q644">
        <f t="shared" si="69"/>
        <v>-2619.4878621388302</v>
      </c>
      <c r="AE644">
        <v>1E-3</v>
      </c>
      <c r="AF644">
        <f t="shared" si="67"/>
        <v>3.7556E-3</v>
      </c>
      <c r="AG644">
        <f t="shared" si="70"/>
        <v>0.2228193380958203</v>
      </c>
      <c r="AH644">
        <f t="shared" si="73"/>
        <v>3502.964444594119</v>
      </c>
      <c r="AI644" s="34">
        <f>VLOOKUP(A644,Input!$AC:$AD,2,FALSE)</f>
        <v>3503.16</v>
      </c>
      <c r="AJ644">
        <f t="shared" si="72"/>
        <v>0.1999999999998181</v>
      </c>
    </row>
    <row r="645" spans="1:36" x14ac:dyDescent="0.25">
      <c r="A645" s="1">
        <f t="shared" si="68"/>
        <v>40372</v>
      </c>
      <c r="B645">
        <f>ROUND(VLOOKUP(A645,Input!$A:$B,2,FALSE),2)</f>
        <v>1824.07</v>
      </c>
      <c r="C645">
        <f>VLOOKUP(A645,Input!$E:$F,2,FALSE)</f>
        <v>2.0093999999999999</v>
      </c>
      <c r="D645" s="4">
        <f>_xlfn.IFNA(ROUND(VLOOKUP(A645,Input!$G:$H,2,FALSE),6)/100,D644)</f>
        <v>5.2594E-3</v>
      </c>
      <c r="F645">
        <f>VLOOKUP(A645,Input!$I:$J,2,FALSE)</f>
        <v>1089.75</v>
      </c>
      <c r="G645">
        <f>VLOOKUP(A645,Input!$K:$L,2,FALSE)</f>
        <v>1085</v>
      </c>
      <c r="H645">
        <f>VLOOKUP(A645,Input!$M:$N,2,FALSE)</f>
        <v>-4.7</v>
      </c>
      <c r="I645" s="2">
        <f>VLOOKUP(A645,Input!$O:$Q,3,FALSE)</f>
        <v>40438</v>
      </c>
      <c r="J645" s="2">
        <f>VLOOKUP(A645,Input!S:U,3,FALSE)</f>
        <v>40529</v>
      </c>
      <c r="K645">
        <f t="shared" si="71"/>
        <v>1.5341274316083597E-2</v>
      </c>
      <c r="Q645">
        <f t="shared" si="69"/>
        <v>-3061.5704963554822</v>
      </c>
      <c r="AE645">
        <v>1E-3</v>
      </c>
      <c r="AF645">
        <f t="shared" si="67"/>
        <v>3.7594E-3</v>
      </c>
      <c r="AG645">
        <f t="shared" si="70"/>
        <v>5.2990223627017469E-2</v>
      </c>
      <c r="AH645">
        <f t="shared" si="73"/>
        <v>3462.4108911260387</v>
      </c>
      <c r="AI645" s="34">
        <f>VLOOKUP(A645,Input!$AC:$AD,2,FALSE)</f>
        <v>3462.6</v>
      </c>
      <c r="AJ645">
        <f t="shared" si="72"/>
        <v>0.19000000000005457</v>
      </c>
    </row>
    <row r="646" spans="1:36" x14ac:dyDescent="0.25">
      <c r="A646" s="1">
        <f t="shared" si="68"/>
        <v>40373</v>
      </c>
      <c r="B646">
        <f>ROUND(VLOOKUP(A646,Input!$A:$B,2,FALSE),2)</f>
        <v>1823.82</v>
      </c>
      <c r="C646">
        <f>VLOOKUP(A646,Input!$E:$F,2,FALSE)</f>
        <v>2.0097999999999998</v>
      </c>
      <c r="D646" s="4">
        <f>_xlfn.IFNA(ROUND(VLOOKUP(A646,Input!$G:$H,2,FALSE),6)/100,D645)</f>
        <v>5.2563000000000002E-3</v>
      </c>
      <c r="F646">
        <f>VLOOKUP(A646,Input!$I:$J,2,FALSE)</f>
        <v>1091</v>
      </c>
      <c r="G646">
        <f>VLOOKUP(A646,Input!$K:$L,2,FALSE)</f>
        <v>1086.5</v>
      </c>
      <c r="H646">
        <f>VLOOKUP(A646,Input!$M:$N,2,FALSE)</f>
        <v>-4.5999999999999996</v>
      </c>
      <c r="I646" s="2">
        <f>VLOOKUP(A646,Input!$O:$Q,3,FALSE)</f>
        <v>40438</v>
      </c>
      <c r="J646" s="2">
        <f>VLOOKUP(A646,Input!S:U,3,FALSE)</f>
        <v>40529</v>
      </c>
      <c r="K646">
        <f t="shared" si="71"/>
        <v>-1.3706553673016893E-4</v>
      </c>
      <c r="Q646">
        <f t="shared" si="69"/>
        <v>-1875.5709790080948</v>
      </c>
      <c r="AE646">
        <v>1E-3</v>
      </c>
      <c r="AF646">
        <f t="shared" si="67"/>
        <v>3.7563000000000002E-3</v>
      </c>
      <c r="AG646">
        <f t="shared" si="70"/>
        <v>0.20514468171587019</v>
      </c>
      <c r="AH646">
        <f t="shared" si="73"/>
        <v>3462.6244623641146</v>
      </c>
      <c r="AI646" s="34">
        <f>VLOOKUP(A646,Input!$AC:$AD,2,FALSE)</f>
        <v>3462.8</v>
      </c>
      <c r="AJ646">
        <f t="shared" si="72"/>
        <v>0.18000000000029104</v>
      </c>
    </row>
    <row r="647" spans="1:36" x14ac:dyDescent="0.25">
      <c r="A647" s="1">
        <f t="shared" si="68"/>
        <v>40374</v>
      </c>
      <c r="B647">
        <f>ROUND(VLOOKUP(A647,Input!$A:$B,2,FALSE),2)</f>
        <v>1826</v>
      </c>
      <c r="C647">
        <f>VLOOKUP(A647,Input!$E:$F,2,FALSE)</f>
        <v>2.0091000000000001</v>
      </c>
      <c r="D647" s="4">
        <f>_xlfn.IFNA(ROUND(VLOOKUP(A647,Input!$G:$H,2,FALSE),6)/100,D646)</f>
        <v>5.2468999999999997E-3</v>
      </c>
      <c r="F647">
        <f>VLOOKUP(A647,Input!$I:$J,2,FALSE)</f>
        <v>1090.5</v>
      </c>
      <c r="G647">
        <f>VLOOKUP(A647,Input!$K:$L,2,FALSE)</f>
        <v>1085.75</v>
      </c>
      <c r="H647">
        <f>VLOOKUP(A647,Input!$M:$N,2,FALSE)</f>
        <v>-4.5999999999999996</v>
      </c>
      <c r="I647" s="2">
        <f>VLOOKUP(A647,Input!$O:$Q,3,FALSE)</f>
        <v>40438</v>
      </c>
      <c r="J647" s="2">
        <f>VLOOKUP(A647,Input!S:U,3,FALSE)</f>
        <v>40529</v>
      </c>
      <c r="K647">
        <f t="shared" si="71"/>
        <v>1.1945796007704677E-3</v>
      </c>
      <c r="Q647">
        <f t="shared" si="69"/>
        <v>-1239.8643311414471</v>
      </c>
      <c r="AE647">
        <v>1E-3</v>
      </c>
      <c r="AF647">
        <f t="shared" si="67"/>
        <v>3.7468999999999996E-3</v>
      </c>
      <c r="AG647">
        <f t="shared" si="70"/>
        <v>0.10801968090387645</v>
      </c>
      <c r="AH647">
        <f t="shared" si="73"/>
        <v>3460.2701227156936</v>
      </c>
      <c r="AI647" s="34">
        <f>VLOOKUP(A647,Input!$AC:$AD,2,FALSE)</f>
        <v>3460.44</v>
      </c>
      <c r="AJ647">
        <f t="shared" si="72"/>
        <v>0.17000000000007276</v>
      </c>
    </row>
    <row r="648" spans="1:36" x14ac:dyDescent="0.25">
      <c r="A648" s="1">
        <f t="shared" si="68"/>
        <v>40375</v>
      </c>
      <c r="B648">
        <f>ROUND(VLOOKUP(A648,Input!$A:$B,2,FALSE),2)</f>
        <v>1773.43</v>
      </c>
      <c r="C648">
        <f>VLOOKUP(A648,Input!$E:$F,2,FALSE)</f>
        <v>2.0688</v>
      </c>
      <c r="D648" s="4">
        <f>_xlfn.IFNA(ROUND(VLOOKUP(A648,Input!$G:$H,2,FALSE),6)/100,D647)</f>
        <v>5.2125000000000001E-3</v>
      </c>
      <c r="F648">
        <f>VLOOKUP(A648,Input!$I:$J,2,FALSE)</f>
        <v>1063</v>
      </c>
      <c r="G648">
        <f>VLOOKUP(A648,Input!$K:$L,2,FALSE)</f>
        <v>1058.5</v>
      </c>
      <c r="H648">
        <f>VLOOKUP(A648,Input!$M:$N,2,FALSE)</f>
        <v>-4.5999999999999996</v>
      </c>
      <c r="I648" s="2">
        <f>VLOOKUP(A648,Input!$O:$Q,3,FALSE)</f>
        <v>40438</v>
      </c>
      <c r="J648" s="2">
        <f>VLOOKUP(A648,Input!S:U,3,FALSE)</f>
        <v>40529</v>
      </c>
      <c r="K648">
        <f t="shared" si="71"/>
        <v>-2.9212257694823628E-2</v>
      </c>
      <c r="Q648">
        <f t="shared" si="69"/>
        <v>3397.9212017149744</v>
      </c>
      <c r="AE648">
        <v>1E-3</v>
      </c>
      <c r="AF648">
        <f t="shared" si="67"/>
        <v>4.7124999999999997E-3</v>
      </c>
      <c r="AG648">
        <f t="shared" si="70"/>
        <v>0.90751346424531099</v>
      </c>
      <c r="AH648">
        <f t="shared" si="73"/>
        <v>3495.0578139662616</v>
      </c>
      <c r="AI648" s="34">
        <f>VLOOKUP(A648,Input!$AC:$AD,2,FALSE)</f>
        <v>3495.23</v>
      </c>
      <c r="AJ648">
        <f t="shared" si="72"/>
        <v>0.17000000000007276</v>
      </c>
    </row>
    <row r="649" spans="1:36" x14ac:dyDescent="0.25">
      <c r="A649" s="1">
        <f t="shared" si="68"/>
        <v>40378</v>
      </c>
      <c r="B649">
        <f>ROUND(VLOOKUP(A649,Input!$A:$B,2,FALSE),2)</f>
        <v>1784.06</v>
      </c>
      <c r="C649">
        <f>VLOOKUP(A649,Input!$E:$F,2,FALSE)</f>
        <v>2.0568</v>
      </c>
      <c r="D649" s="4">
        <f>_xlfn.IFNA(ROUND(VLOOKUP(A649,Input!$G:$H,2,FALSE),6)/100,D648)</f>
        <v>5.1780999999999997E-3</v>
      </c>
      <c r="F649">
        <f>VLOOKUP(A649,Input!$I:$J,2,FALSE)</f>
        <v>1063.75</v>
      </c>
      <c r="G649">
        <f>VLOOKUP(A649,Input!$K:$L,2,FALSE)</f>
        <v>1059.25</v>
      </c>
      <c r="H649">
        <f>VLOOKUP(A649,Input!$M:$N,2,FALSE)</f>
        <v>-4.5999999999999996</v>
      </c>
      <c r="I649" s="2">
        <f>VLOOKUP(A649,Input!$O:$Q,3,FALSE)</f>
        <v>40438</v>
      </c>
      <c r="J649" s="2">
        <f>VLOOKUP(A649,Input!S:U,3,FALSE)</f>
        <v>40529</v>
      </c>
      <c r="K649">
        <f t="shared" si="71"/>
        <v>5.9761414013072859E-3</v>
      </c>
      <c r="Q649">
        <f t="shared" si="69"/>
        <v>2148.7655219066096</v>
      </c>
      <c r="AE649">
        <v>1E-3</v>
      </c>
      <c r="AF649">
        <f t="shared" ref="AF649:AF712" si="74">IF(Q649&gt;=0,D649-AE649+($AE$2/2),D649-AE649-($AE$2/2))</f>
        <v>4.6780999999999993E-3</v>
      </c>
      <c r="AG649">
        <f t="shared" si="70"/>
        <v>0.38734378430509364</v>
      </c>
      <c r="AH649">
        <f t="shared" si="73"/>
        <v>3515.039911971056</v>
      </c>
      <c r="AI649" s="34">
        <f>VLOOKUP(A649,Input!$AC:$AD,2,FALSE)</f>
        <v>3515.23</v>
      </c>
      <c r="AJ649">
        <f t="shared" si="72"/>
        <v>0.19000000000005457</v>
      </c>
    </row>
    <row r="650" spans="1:36" x14ac:dyDescent="0.25">
      <c r="A650" s="1">
        <f t="shared" ref="A650:A656" si="75">WORKDAY(A649,1,Holi)</f>
        <v>40379</v>
      </c>
      <c r="B650">
        <f>ROUND(VLOOKUP(A650,Input!$A:$B,2,FALSE),2)</f>
        <v>1804.48</v>
      </c>
      <c r="C650">
        <f>VLOOKUP(A650,Input!$E:$F,2,FALSE)</f>
        <v>2.0381999999999998</v>
      </c>
      <c r="D650" s="4">
        <f>_xlfn.IFNA(ROUND(VLOOKUP(A650,Input!$G:$H,2,FALSE),6)/100,D649)</f>
        <v>5.1249999999999993E-3</v>
      </c>
      <c r="F650">
        <f>VLOOKUP(A650,Input!$I:$J,2,FALSE)</f>
        <v>1080</v>
      </c>
      <c r="G650">
        <f>VLOOKUP(A650,Input!$K:$L,2,FALSE)</f>
        <v>1075.5</v>
      </c>
      <c r="H650">
        <f>VLOOKUP(A650,Input!$M:$N,2,FALSE)</f>
        <v>-4.5999999999999996</v>
      </c>
      <c r="I650" s="2">
        <f>VLOOKUP(A650,Input!$O:$Q,3,FALSE)</f>
        <v>40438</v>
      </c>
      <c r="J650" s="2">
        <f>VLOOKUP(A650,Input!S:U,3,FALSE)</f>
        <v>40529</v>
      </c>
      <c r="K650">
        <f t="shared" si="71"/>
        <v>1.1380795757419831E-2</v>
      </c>
      <c r="Q650">
        <f t="shared" ref="Q650:Q713" si="76">2*AH649*MIN(1,MAX(-1,-$AH$2*0.2*SUM(LN((B650^4)/(B649*B648*B647*B646)))))</f>
        <v>-218.69423447377247</v>
      </c>
      <c r="AE650">
        <v>1E-3</v>
      </c>
      <c r="AF650">
        <f t="shared" si="74"/>
        <v>3.6249999999999993E-3</v>
      </c>
      <c r="AG650">
        <f t="shared" ref="AG650:AG656" si="77">(Q649*AF649*(A650-A649)/360)+(ABS(Q650-(Q649*B650/B649))*$AE$1)</f>
        <v>0.50633343189390434</v>
      </c>
      <c r="AH650">
        <f t="shared" si="73"/>
        <v>3539.128014267922</v>
      </c>
      <c r="AI650" s="34">
        <f>VLOOKUP(A650,Input!$AC:$AD,2,FALSE)</f>
        <v>3539.32</v>
      </c>
      <c r="AJ650">
        <f t="shared" si="72"/>
        <v>0.19000000000005457</v>
      </c>
    </row>
    <row r="651" spans="1:36" x14ac:dyDescent="0.25">
      <c r="A651" s="1">
        <f t="shared" si="75"/>
        <v>40380</v>
      </c>
      <c r="B651">
        <f>ROUND(VLOOKUP(A651,Input!$A:$B,2,FALSE),2)</f>
        <v>1781.6</v>
      </c>
      <c r="C651">
        <f>VLOOKUP(A651,Input!$E:$F,2,FALSE)</f>
        <v>2.0659999999999998</v>
      </c>
      <c r="D651" s="4">
        <f>_xlfn.IFNA(ROUND(VLOOKUP(A651,Input!$G:$H,2,FALSE),6)/100,D650)</f>
        <v>5.0625000000000002E-3</v>
      </c>
      <c r="F651">
        <f>VLOOKUP(A651,Input!$I:$J,2,FALSE)</f>
        <v>1064</v>
      </c>
      <c r="G651">
        <f>VLOOKUP(A651,Input!$K:$L,2,FALSE)</f>
        <v>1059.25</v>
      </c>
      <c r="H651">
        <f>VLOOKUP(A651,Input!$M:$N,2,FALSE)</f>
        <v>-4.6500000000000004</v>
      </c>
      <c r="I651" s="2">
        <f>VLOOKUP(A651,Input!$O:$Q,3,FALSE)</f>
        <v>40438</v>
      </c>
      <c r="J651" s="2">
        <f>VLOOKUP(A651,Input!S:U,3,FALSE)</f>
        <v>40529</v>
      </c>
      <c r="K651">
        <f t="shared" si="71"/>
        <v>-1.276062467565948E-2</v>
      </c>
      <c r="Q651">
        <f t="shared" si="76"/>
        <v>1208.9691847408037</v>
      </c>
      <c r="AE651">
        <v>1E-3</v>
      </c>
      <c r="AF651">
        <f t="shared" si="74"/>
        <v>4.5625000000000006E-3</v>
      </c>
      <c r="AG651">
        <f t="shared" si="77"/>
        <v>0.28277596536629052</v>
      </c>
      <c r="AH651">
        <f t="shared" si="73"/>
        <v>3541.6201691959877</v>
      </c>
      <c r="AI651" s="34">
        <f>VLOOKUP(A651,Input!$AC:$AD,2,FALSE)</f>
        <v>3541.81</v>
      </c>
      <c r="AJ651">
        <f t="shared" si="72"/>
        <v>0.19000000000005457</v>
      </c>
    </row>
    <row r="652" spans="1:36" x14ac:dyDescent="0.25">
      <c r="A652" s="1">
        <f t="shared" si="75"/>
        <v>40381</v>
      </c>
      <c r="B652">
        <f>ROUND(VLOOKUP(A652,Input!$A:$B,2,FALSE),2)</f>
        <v>1821.76</v>
      </c>
      <c r="C652">
        <f>VLOOKUP(A652,Input!$E:$F,2,FALSE)</f>
        <v>2.0209000000000001</v>
      </c>
      <c r="D652" s="4">
        <f>_xlfn.IFNA(ROUND(VLOOKUP(A652,Input!$G:$H,2,FALSE),6)/100,D651)</f>
        <v>4.9781000000000001E-3</v>
      </c>
      <c r="F652">
        <f>VLOOKUP(A652,Input!$I:$J,2,FALSE)</f>
        <v>1087.75</v>
      </c>
      <c r="G652">
        <f>VLOOKUP(A652,Input!$K:$L,2,FALSE)</f>
        <v>1083</v>
      </c>
      <c r="H652">
        <f>VLOOKUP(A652,Input!$M:$N,2,FALSE)</f>
        <v>-4.6500000000000004</v>
      </c>
      <c r="I652" s="2">
        <f>VLOOKUP(A652,Input!$O:$Q,3,FALSE)</f>
        <v>40438</v>
      </c>
      <c r="J652" s="2">
        <f>VLOOKUP(A652,Input!S:U,3,FALSE)</f>
        <v>40529</v>
      </c>
      <c r="K652">
        <f t="shared" si="71"/>
        <v>2.2291229819559222E-2</v>
      </c>
      <c r="Q652">
        <f t="shared" si="76"/>
        <v>-2819.8655384476242</v>
      </c>
      <c r="AE652">
        <v>1E-3</v>
      </c>
      <c r="AF652">
        <f t="shared" si="74"/>
        <v>3.4781E-3</v>
      </c>
      <c r="AG652">
        <f t="shared" si="77"/>
        <v>0.82653935433759118</v>
      </c>
      <c r="AH652">
        <f t="shared" si="73"/>
        <v>3568.0454826815799</v>
      </c>
      <c r="AI652" s="34">
        <f>VLOOKUP(A652,Input!$AC:$AD,2,FALSE)</f>
        <v>3568.24</v>
      </c>
      <c r="AJ652">
        <f t="shared" si="72"/>
        <v>0.18999999999959982</v>
      </c>
    </row>
    <row r="653" spans="1:36" x14ac:dyDescent="0.25">
      <c r="A653" s="1">
        <f t="shared" si="75"/>
        <v>40382</v>
      </c>
      <c r="B653">
        <f>ROUND(VLOOKUP(A653,Input!$A:$B,2,FALSE),2)</f>
        <v>1836.75</v>
      </c>
      <c r="C653">
        <f>VLOOKUP(A653,Input!$E:$F,2,FALSE)</f>
        <v>2.0045000000000002</v>
      </c>
      <c r="D653" s="4">
        <f>_xlfn.IFNA(ROUND(VLOOKUP(A653,Input!$G:$H,2,FALSE),6)/100,D652)</f>
        <v>4.9313000000000004E-3</v>
      </c>
      <c r="F653">
        <f>VLOOKUP(A653,Input!$I:$J,2,FALSE)</f>
        <v>1100.5</v>
      </c>
      <c r="G653">
        <f>VLOOKUP(A653,Input!$K:$L,2,FALSE)</f>
        <v>1096</v>
      </c>
      <c r="H653">
        <f>VLOOKUP(A653,Input!$M:$N,2,FALSE)</f>
        <v>-4.75</v>
      </c>
      <c r="I653" s="2">
        <f>VLOOKUP(A653,Input!$O:$Q,3,FALSE)</f>
        <v>40438</v>
      </c>
      <c r="J653" s="2">
        <f>VLOOKUP(A653,Input!S:U,3,FALSE)</f>
        <v>40529</v>
      </c>
      <c r="K653">
        <f t="shared" si="71"/>
        <v>8.1946387376698061E-3</v>
      </c>
      <c r="Q653">
        <f t="shared" si="76"/>
        <v>-3051.0995893510576</v>
      </c>
      <c r="AE653">
        <v>1E-3</v>
      </c>
      <c r="AF653">
        <f t="shared" si="74"/>
        <v>3.4313000000000004E-3</v>
      </c>
      <c r="AG653">
        <f t="shared" si="77"/>
        <v>1.4362448903016248E-2</v>
      </c>
      <c r="AH653">
        <f t="shared" si="73"/>
        <v>3544.832919069338</v>
      </c>
      <c r="AI653" s="34">
        <f>VLOOKUP(A653,Input!$AC:$AD,2,FALSE)</f>
        <v>3545.02</v>
      </c>
      <c r="AJ653">
        <f t="shared" si="72"/>
        <v>0.19000000000005457</v>
      </c>
    </row>
    <row r="654" spans="1:36" x14ac:dyDescent="0.25">
      <c r="A654" s="1">
        <f t="shared" si="75"/>
        <v>40385</v>
      </c>
      <c r="B654">
        <f>ROUND(VLOOKUP(A654,Input!$A:$B,2,FALSE),2)</f>
        <v>1857.34</v>
      </c>
      <c r="C654">
        <f>VLOOKUP(A654,Input!$E:$F,2,FALSE)</f>
        <v>1.9821</v>
      </c>
      <c r="D654" s="4">
        <f>_xlfn.IFNA(ROUND(VLOOKUP(A654,Input!$G:$H,2,FALSE),6)/100,D653)</f>
        <v>4.875E-3</v>
      </c>
      <c r="F654">
        <f>VLOOKUP(A654,Input!$I:$J,2,FALSE)</f>
        <v>1109.5</v>
      </c>
      <c r="G654">
        <f>VLOOKUP(A654,Input!$K:$L,2,FALSE)</f>
        <v>1104.75</v>
      </c>
      <c r="H654">
        <f>VLOOKUP(A654,Input!$M:$N,2,FALSE)</f>
        <v>-4.7</v>
      </c>
      <c r="I654" s="2">
        <f>VLOOKUP(A654,Input!$O:$Q,3,FALSE)</f>
        <v>40438</v>
      </c>
      <c r="J654" s="2">
        <f>VLOOKUP(A654,Input!S:U,3,FALSE)</f>
        <v>40529</v>
      </c>
      <c r="K654">
        <f t="shared" si="71"/>
        <v>1.1147651100206563E-2</v>
      </c>
      <c r="Q654">
        <f t="shared" si="76"/>
        <v>-3580.1520595642737</v>
      </c>
      <c r="AE654">
        <v>1E-3</v>
      </c>
      <c r="AF654">
        <f t="shared" si="74"/>
        <v>3.375E-3</v>
      </c>
      <c r="AG654">
        <f t="shared" si="77"/>
        <v>1.1726267791403358E-2</v>
      </c>
      <c r="AH654">
        <f t="shared" si="73"/>
        <v>3510.6153933485211</v>
      </c>
      <c r="AI654" s="34">
        <f>VLOOKUP(A654,Input!$AC:$AD,2,FALSE)</f>
        <v>3510.78</v>
      </c>
      <c r="AJ654">
        <f t="shared" si="72"/>
        <v>0.16000000000030923</v>
      </c>
    </row>
    <row r="655" spans="1:36" x14ac:dyDescent="0.25">
      <c r="A655" s="1">
        <f t="shared" si="75"/>
        <v>40386</v>
      </c>
      <c r="B655">
        <f>ROUND(VLOOKUP(A655,Input!$A:$B,2,FALSE),2)</f>
        <v>1855.39</v>
      </c>
      <c r="C655">
        <f>VLOOKUP(A655,Input!$E:$F,2,FALSE)</f>
        <v>1.9842</v>
      </c>
      <c r="D655" s="4">
        <f>_xlfn.IFNA(ROUND(VLOOKUP(A655,Input!$G:$H,2,FALSE),6)/100,D654)</f>
        <v>4.8124999999999999E-3</v>
      </c>
      <c r="F655">
        <f>VLOOKUP(A655,Input!$I:$J,2,FALSE)</f>
        <v>1111</v>
      </c>
      <c r="G655">
        <f>VLOOKUP(A655,Input!$K:$L,2,FALSE)</f>
        <v>1106.25</v>
      </c>
      <c r="H655">
        <f>VLOOKUP(A655,Input!$M:$N,2,FALSE)</f>
        <v>-4.7</v>
      </c>
      <c r="I655" s="2">
        <f>VLOOKUP(A655,Input!$O:$Q,3,FALSE)</f>
        <v>40438</v>
      </c>
      <c r="J655" s="2">
        <f>VLOOKUP(A655,Input!S:U,3,FALSE)</f>
        <v>40529</v>
      </c>
      <c r="K655">
        <f t="shared" si="71"/>
        <v>-1.0504400693324707E-3</v>
      </c>
      <c r="Q655">
        <f t="shared" si="76"/>
        <v>-2384.4696667943972</v>
      </c>
      <c r="AE655">
        <v>1E-3</v>
      </c>
      <c r="AF655">
        <f t="shared" si="74"/>
        <v>3.3124999999999999E-3</v>
      </c>
      <c r="AG655">
        <f t="shared" si="77"/>
        <v>0.20482080086443191</v>
      </c>
      <c r="AH655">
        <f t="shared" si="73"/>
        <v>3514.1739398547775</v>
      </c>
      <c r="AI655" s="34">
        <f>VLOOKUP(A655,Input!$AC:$AD,2,FALSE)</f>
        <v>3514.33</v>
      </c>
      <c r="AJ655">
        <f t="shared" si="72"/>
        <v>0.15999999999985448</v>
      </c>
    </row>
    <row r="656" spans="1:36" x14ac:dyDescent="0.25">
      <c r="A656" s="1">
        <f t="shared" si="75"/>
        <v>40387</v>
      </c>
      <c r="B656">
        <f>ROUND(VLOOKUP(A656,Input!$A:$B,2,FALSE),2)</f>
        <v>1842.66</v>
      </c>
      <c r="C656">
        <f>VLOOKUP(A656,Input!$E:$F,2,FALSE)</f>
        <v>1.9983</v>
      </c>
      <c r="D656" s="4">
        <f>_xlfn.IFNA(ROUND(VLOOKUP(A656,Input!$G:$H,2,FALSE),6)/100,D655)</f>
        <v>4.7499999999999999E-3</v>
      </c>
      <c r="F656">
        <f>VLOOKUP(A656,Input!$I:$J,2,FALSE)</f>
        <v>1102</v>
      </c>
      <c r="G656">
        <f>VLOOKUP(A656,Input!$K:$L,2,FALSE)</f>
        <v>1097.5</v>
      </c>
      <c r="H656">
        <f>VLOOKUP(A656,Input!$M:$N,2,FALSE)</f>
        <v>-4.7</v>
      </c>
      <c r="I656" s="2">
        <f>VLOOKUP(A656,Input!$O:$Q,3,FALSE)</f>
        <v>40438</v>
      </c>
      <c r="J656" s="2">
        <f>VLOOKUP(A656,Input!S:U,3,FALSE)</f>
        <v>40529</v>
      </c>
      <c r="K656">
        <f t="shared" si="71"/>
        <v>-6.884736703416881E-3</v>
      </c>
      <c r="Q656">
        <f t="shared" si="76"/>
        <v>7.039807023955202</v>
      </c>
      <c r="AE656">
        <v>1E-3</v>
      </c>
      <c r="AF656">
        <f t="shared" si="74"/>
        <v>4.2500000000000003E-3</v>
      </c>
      <c r="AG656">
        <f t="shared" si="77"/>
        <v>0.45308944929663697</v>
      </c>
      <c r="AH656">
        <f t="shared" si="73"/>
        <v>3530.0769743961982</v>
      </c>
      <c r="AI656" s="34">
        <f>VLOOKUP(A656,Input!$AC:$AD,2,FALSE)</f>
        <v>3530.23</v>
      </c>
      <c r="AJ656">
        <f t="shared" si="72"/>
        <v>0.15000000000009095</v>
      </c>
    </row>
    <row r="659" spans="1:35" s="17" customFormat="1" x14ac:dyDescent="0.25">
      <c r="A659" s="12">
        <v>43347</v>
      </c>
      <c r="D659" s="4"/>
      <c r="I659" s="2"/>
      <c r="J659" s="2"/>
      <c r="AH659" s="6">
        <v>4218.62</v>
      </c>
      <c r="AI659" s="34">
        <f>VLOOKUP(A659,Input!$AC:$AD,2,FALSE)</f>
        <v>4218.62</v>
      </c>
    </row>
    <row r="660" spans="1:35" s="17" customFormat="1" x14ac:dyDescent="0.25">
      <c r="A660" s="13">
        <v>43348</v>
      </c>
      <c r="D660" s="4"/>
      <c r="I660" s="2"/>
      <c r="J660" s="2"/>
      <c r="AH660" s="6">
        <v>4217.5200000000004</v>
      </c>
      <c r="AI660" s="34">
        <f>VLOOKUP(A660,Input!$AC:$AD,2,FALSE)</f>
        <v>4217.5200000000004</v>
      </c>
    </row>
    <row r="661" spans="1:35" s="17" customFormat="1" x14ac:dyDescent="0.25">
      <c r="A661" s="13">
        <v>43349</v>
      </c>
      <c r="D661" s="4"/>
      <c r="I661" s="2"/>
      <c r="J661" s="2"/>
      <c r="AH661" s="6">
        <v>4214.63</v>
      </c>
      <c r="AI661" s="34">
        <f>VLOOKUP(A661,Input!$AC:$AD,2,FALSE)</f>
        <v>4214.63</v>
      </c>
    </row>
    <row r="662" spans="1:35" s="17" customFormat="1" x14ac:dyDescent="0.25">
      <c r="A662" s="13">
        <v>43350</v>
      </c>
      <c r="D662" s="4"/>
      <c r="I662" s="2"/>
      <c r="J662" s="2"/>
      <c r="AH662" s="6">
        <v>4212.33</v>
      </c>
      <c r="AI662" s="34">
        <f>VLOOKUP(A662,Input!$AC:$AD,2,FALSE)</f>
        <v>4212.33</v>
      </c>
    </row>
    <row r="663" spans="1:35" s="17" customFormat="1" x14ac:dyDescent="0.25">
      <c r="A663" s="13">
        <v>43353</v>
      </c>
      <c r="D663" s="4"/>
      <c r="I663" s="2"/>
      <c r="J663" s="2"/>
      <c r="AH663" s="6">
        <v>4214.0200000000004</v>
      </c>
      <c r="AI663" s="34">
        <f>VLOOKUP(A663,Input!$AC:$AD,2,FALSE)</f>
        <v>4214.0200000000004</v>
      </c>
    </row>
    <row r="664" spans="1:35" s="17" customFormat="1" x14ac:dyDescent="0.25">
      <c r="A664" s="13">
        <v>43354</v>
      </c>
      <c r="D664" s="4"/>
      <c r="I664" s="2"/>
      <c r="J664" s="2"/>
      <c r="AI664" s="34">
        <f>VLOOKUP(A664,Input!$AC:$AD,2,FALSE)</f>
        <v>4215.1499999999996</v>
      </c>
    </row>
    <row r="665" spans="1:35" s="17" customFormat="1" x14ac:dyDescent="0.25">
      <c r="A665" s="13">
        <v>43355</v>
      </c>
      <c r="D665" s="4"/>
      <c r="I665" s="2"/>
      <c r="J665" s="2"/>
      <c r="AI665" s="34">
        <f>VLOOKUP(A665,Input!$AC:$AD,2,FALSE)</f>
        <v>4214.97</v>
      </c>
    </row>
    <row r="666" spans="1:35" s="17" customFormat="1" x14ac:dyDescent="0.25">
      <c r="A666" s="13">
        <v>43356</v>
      </c>
      <c r="D666" s="4"/>
      <c r="I666" s="2"/>
      <c r="J666" s="2"/>
      <c r="AI666" s="34">
        <f>VLOOKUP(A666,Input!$AC:$AD,2,FALSE)</f>
        <v>4211.46</v>
      </c>
    </row>
    <row r="667" spans="1:35" s="17" customFormat="1" x14ac:dyDescent="0.25">
      <c r="A667" s="13">
        <v>43357</v>
      </c>
      <c r="D667" s="4"/>
      <c r="I667" s="2"/>
      <c r="J667" s="2"/>
      <c r="AI667" s="34">
        <f>VLOOKUP(A667,Input!$AC:$AD,2,FALSE)</f>
        <v>4210.88</v>
      </c>
    </row>
    <row r="668" spans="1:35" s="17" customFormat="1" x14ac:dyDescent="0.25">
      <c r="A668" s="13">
        <v>43360</v>
      </c>
      <c r="D668" s="4"/>
      <c r="I668" s="2"/>
      <c r="J668" s="2"/>
      <c r="AI668" s="34">
        <f>VLOOKUP(A668,Input!$AC:$AD,2,FALSE)</f>
        <v>4216.1400000000003</v>
      </c>
    </row>
    <row r="669" spans="1:35" s="17" customFormat="1" x14ac:dyDescent="0.25">
      <c r="A669" s="13">
        <v>43361</v>
      </c>
      <c r="D669" s="4"/>
      <c r="I669" s="2"/>
      <c r="J669" s="2"/>
      <c r="AI669" s="34">
        <f>VLOOKUP(A669,Input!$AC:$AD,2,FALSE)</f>
        <v>4218.1099999999997</v>
      </c>
    </row>
    <row r="670" spans="1:35" s="17" customFormat="1" x14ac:dyDescent="0.25">
      <c r="A670" s="13">
        <v>43362</v>
      </c>
      <c r="D670" s="4"/>
      <c r="I670" s="2"/>
      <c r="J670" s="2"/>
      <c r="AI670" s="34">
        <f>VLOOKUP(A670,Input!$AC:$AD,2,FALSE)</f>
        <v>4217.54</v>
      </c>
    </row>
    <row r="671" spans="1:35" x14ac:dyDescent="0.25">
      <c r="A671" s="1">
        <v>43363</v>
      </c>
      <c r="B671">
        <f>ROUND(VLOOKUP(A671,Input!$A:$B,2,FALSE),2)</f>
        <v>5794.72</v>
      </c>
      <c r="C671" s="36">
        <f>ROUND(VLOOKUP(A671,Input!$E:$F,2,FALSE)/100,5)</f>
        <v>1.788E-2</v>
      </c>
      <c r="D671" s="4">
        <f>_xlfn.IFNA(ROUND(VLOOKUP(A671,Input!$G:$H,2,FALSE),6)/100,#REF!)</f>
        <v>2.3663799999999999E-2</v>
      </c>
      <c r="F671">
        <f>VLOOKUP(A671,Input!$I:$J,2,FALSE)</f>
        <v>2934</v>
      </c>
      <c r="G671">
        <f>VLOOKUP(A671,Input!$K:$L,2,FALSE)</f>
        <v>2939.5</v>
      </c>
      <c r="H671">
        <f>VLOOKUP(A671,Input!$M:$N,2,FALSE)</f>
        <v>5.3</v>
      </c>
      <c r="I671" s="2">
        <f>VLOOKUP(A671,Input!$O:$Q,3,FALSE)</f>
        <v>43364</v>
      </c>
      <c r="J671" s="2">
        <f>VLOOKUP(A671,Input!S:U,3,FALSE)</f>
        <v>43455</v>
      </c>
      <c r="Q671" s="8"/>
      <c r="T671" s="31" t="e">
        <f ca="1">OFFSET(ZeroRates_Maturity!$A$1,MATCH($A671,ZeroRates_Maturity!$A:$A,0)-1,MATCH($I671,OFFSET(ZeroRates_Maturity!$A$1,MATCH($A671,ZeroRates_Maturity!$A:$A,0)-1,1,1,6),1),1,1)</f>
        <v>#N/A</v>
      </c>
      <c r="U671" s="2" t="e">
        <f ca="1">OFFSET(ZeroRates_Maturity!$A$1,MATCH($A671,ZeroRates_Maturity!$A:$A,0)-1,MATCH($I671,OFFSET(ZeroRates_Maturity!$A$1,MATCH($A671,ZeroRates_Maturity!$A:$A,0)-1,1,1,6),1)+1,1,1)</f>
        <v>#N/A</v>
      </c>
      <c r="V671" s="17" t="e">
        <f ca="1">OFFSET(ZeroRates_Values!$A$1,MATCH($A671,ZeroRates_Maturity!$A:$A,0)-1,MATCH($I671,OFFSET(ZeroRates_Maturity!$A$1,MATCH($A671,ZeroRates_Maturity!$A:$A,0)-1,1,1,6),1),1,1)</f>
        <v>#N/A</v>
      </c>
      <c r="W671" s="17" t="e">
        <f ca="1">OFFSET(ZeroRates_Values!$A$1,MATCH($A671,ZeroRates_Maturity!$A:$A,0)-1,MATCH($I671,OFFSET(ZeroRates_Maturity!$A$1,MATCH($A671,ZeroRates_Maturity!$A:$A,0)-1,1,1,6),1)+1,1,1)</f>
        <v>#N/A</v>
      </c>
      <c r="AH671">
        <v>4213.83</v>
      </c>
      <c r="AI671" s="34">
        <f>VLOOKUP(A671,Input!$AC:$AD,2,FALSE)</f>
        <v>4213.83</v>
      </c>
    </row>
    <row r="672" spans="1:35" x14ac:dyDescent="0.25">
      <c r="A672" s="1">
        <f t="shared" ref="A672:A694" si="78">WORKDAY(A671,1,Holi)</f>
        <v>43364</v>
      </c>
      <c r="B672">
        <f>ROUND(VLOOKUP(A672,Input!$A:$B,2,FALSE),2)</f>
        <v>5792.72</v>
      </c>
      <c r="C672" s="36">
        <f>ROUND(VLOOKUP(A672,Input!$E:$F,2,FALSE)/100,5)</f>
        <v>1.788E-2</v>
      </c>
      <c r="D672" s="4">
        <f>_xlfn.IFNA(ROUND(VLOOKUP(A672,Input!$G:$H,2,FALSE),6)/100,D671)</f>
        <v>2.3726299999999999E-2</v>
      </c>
      <c r="F672">
        <f>VLOOKUP(A672,Input!$I:$J,2,FALSE)</f>
        <v>2943</v>
      </c>
      <c r="G672">
        <f>VLOOKUP(A672,Input!$K:$L,2,FALSE)</f>
        <v>2933.75</v>
      </c>
      <c r="H672">
        <f>VLOOKUP(A672,Input!$M:$N,2,FALSE)</f>
        <v>2.65</v>
      </c>
      <c r="I672" s="2">
        <f>VLOOKUP(A672,Input!$O:$Q,3,FALSE)</f>
        <v>43364</v>
      </c>
      <c r="J672" s="2">
        <f>VLOOKUP(A672,Input!S:U,3,FALSE)</f>
        <v>43455</v>
      </c>
      <c r="T672" s="31" t="e">
        <f ca="1">OFFSET(ZeroRates_Maturity!$A$1,MATCH($A672,ZeroRates_Maturity!$A:$A,0)-1,MATCH($I672,OFFSET(ZeroRates_Maturity!$A$1,MATCH($A672,ZeroRates_Maturity!$A:$A,0)-1,1,1,6),1),1,1)</f>
        <v>#N/A</v>
      </c>
      <c r="U672" s="2" t="e">
        <f ca="1">OFFSET(ZeroRates_Maturity!$A$1,MATCH($A672,ZeroRates_Maturity!$A:$A,0)-1,MATCH($I672,OFFSET(ZeroRates_Maturity!$A$1,MATCH($A672,ZeroRates_Maturity!$A:$A,0)-1,1,1,6),1)+1,1,1)</f>
        <v>#N/A</v>
      </c>
      <c r="V672" s="17" t="e">
        <f ca="1">OFFSET(ZeroRates_Values!$A$1,MATCH($A672,ZeroRates_Maturity!$A:$A,0)-1,MATCH($I672,OFFSET(ZeroRates_Maturity!$A$1,MATCH($A672,ZeroRates_Maturity!$A:$A,0)-1,1,1,6),1),1,1)</f>
        <v>#N/A</v>
      </c>
      <c r="W672" s="17" t="e">
        <f ca="1">OFFSET(ZeroRates_Values!$A$1,MATCH($A672,ZeroRates_Maturity!$A:$A,0)-1,MATCH($I672,OFFSET(ZeroRates_Maturity!$A$1,MATCH($A672,ZeroRates_Maturity!$A:$A,0)-1,1,1,6),1)+1,1,1)</f>
        <v>#N/A</v>
      </c>
      <c r="AH672">
        <v>4214.4399999999996</v>
      </c>
      <c r="AI672" s="34">
        <f>VLOOKUP(A672,Input!$AC:$AD,2,FALSE)</f>
        <v>4214.4399999999996</v>
      </c>
    </row>
    <row r="673" spans="1:42" x14ac:dyDescent="0.25">
      <c r="A673" s="1">
        <f t="shared" si="78"/>
        <v>43367</v>
      </c>
      <c r="B673">
        <f>ROUND(VLOOKUP(A673,Input!$A:$B,2,FALSE),2)</f>
        <v>5772.36</v>
      </c>
      <c r="C673" s="36">
        <f>ROUND(VLOOKUP(A673,Input!$E:$F,2,FALSE)/100,5)</f>
        <v>1.7930000000000001E-2</v>
      </c>
      <c r="D673" s="4">
        <f>_xlfn.IFNA(ROUND(VLOOKUP(A673,Input!$G:$H,2,FALSE),6)/100,D672)</f>
        <v>2.3736299999999998E-2</v>
      </c>
      <c r="F673">
        <f>VLOOKUP(A673,Input!$I:$J,2,FALSE)</f>
        <v>2925.5</v>
      </c>
      <c r="G673">
        <f>VLOOKUP(A673,Input!$K:$L,2,FALSE)</f>
        <v>2934</v>
      </c>
      <c r="H673">
        <f>VLOOKUP(A673,Input!$M:$N,2,FALSE)</f>
        <v>8.6</v>
      </c>
      <c r="I673" s="2">
        <f>VLOOKUP(A673,Input!$O:$Q,3,FALSE)</f>
        <v>43455</v>
      </c>
      <c r="J673" s="2">
        <f>VLOOKUP(A673,Input!S:U,3,FALSE)</f>
        <v>43539</v>
      </c>
      <c r="T673" s="31" t="e">
        <f ca="1">OFFSET(ZeroRates_Maturity!$A$1,MATCH($A673,ZeroRates_Maturity!$A:$A,0)-1,MATCH($I673,OFFSET(ZeroRates_Maturity!$A$1,MATCH($A673,ZeroRates_Maturity!$A:$A,0)-1,1,1,6),1),1,1)</f>
        <v>#N/A</v>
      </c>
      <c r="U673" s="2" t="e">
        <f ca="1">OFFSET(ZeroRates_Maturity!$A$1,MATCH($A673,ZeroRates_Maturity!$A:$A,0)-1,MATCH($I673,OFFSET(ZeroRates_Maturity!$A$1,MATCH($A673,ZeroRates_Maturity!$A:$A,0)-1,1,1,6),1)+1,1,1)</f>
        <v>#N/A</v>
      </c>
      <c r="V673" s="17" t="e">
        <f ca="1">OFFSET(ZeroRates_Values!$A$1,MATCH($A673,ZeroRates_Maturity!$A:$A,0)-1,MATCH($I673,OFFSET(ZeroRates_Maturity!$A$1,MATCH($A673,ZeroRates_Maturity!$A:$A,0)-1,1,1,6),1),1,1)</f>
        <v>#N/A</v>
      </c>
      <c r="W673" s="17" t="e">
        <f ca="1">OFFSET(ZeroRates_Values!$A$1,MATCH($A673,ZeroRates_Maturity!$A:$A,0)-1,MATCH($I673,OFFSET(ZeroRates_Maturity!$A$1,MATCH($A673,ZeroRates_Maturity!$A:$A,0)-1,1,1,6),1)+1,1,1)</f>
        <v>#N/A</v>
      </c>
      <c r="AH673">
        <v>4218.91</v>
      </c>
      <c r="AI673" s="34">
        <f>VLOOKUP(A673,Input!$AC:$AD,2,FALSE)</f>
        <v>4218.91</v>
      </c>
    </row>
    <row r="674" spans="1:42" x14ac:dyDescent="0.25">
      <c r="A674" s="1">
        <f t="shared" si="78"/>
        <v>43368</v>
      </c>
      <c r="B674">
        <f>ROUND(VLOOKUP(A674,Input!$A:$B,2,FALSE),2)</f>
        <v>5765.25</v>
      </c>
      <c r="C674" s="36">
        <f>ROUND(VLOOKUP(A674,Input!$E:$F,2,FALSE)/100,5)</f>
        <v>1.796E-2</v>
      </c>
      <c r="D674" s="4">
        <f>_xlfn.IFNA(ROUND(VLOOKUP(A674,Input!$G:$H,2,FALSE),6)/100,D673)</f>
        <v>2.3809999999999998E-2</v>
      </c>
      <c r="F674">
        <f>VLOOKUP(A674,Input!$I:$J,2,FALSE)</f>
        <v>2921.25</v>
      </c>
      <c r="G674">
        <f>VLOOKUP(A674,Input!$K:$L,2,FALSE)</f>
        <v>2930</v>
      </c>
      <c r="H674">
        <f>VLOOKUP(A674,Input!$M:$N,2,FALSE)</f>
        <v>8.6999999999999993</v>
      </c>
      <c r="I674" s="2">
        <f>VLOOKUP(A674,Input!$O:$Q,3,FALSE)</f>
        <v>43455</v>
      </c>
      <c r="J674" s="2">
        <f>VLOOKUP(A674,Input!S:U,3,FALSE)</f>
        <v>43539</v>
      </c>
      <c r="R674" s="17">
        <f>(I674-$A674)/360</f>
        <v>0.24166666666666667</v>
      </c>
      <c r="S674" s="17">
        <f t="shared" ref="S674:S686" si="79">(J674-$A674)/360</f>
        <v>0.47499999999999998</v>
      </c>
      <c r="T674" s="31">
        <f ca="1">OFFSET(ZeroRates_Maturity!$A$1,MATCH($A674,ZeroRates_Maturity!$A:$A,0)-1,MATCH($I674,OFFSET(ZeroRates_Maturity!$A$1,MATCH($A674,ZeroRates_Maturity!$A:$A,0)-1,1,1,6),1),1,1)</f>
        <v>43431</v>
      </c>
      <c r="U674" s="2">
        <f ca="1">OFFSET(ZeroRates_Maturity!$A$1,MATCH($A674,ZeroRates_Maturity!$A:$A,0)-1,MATCH($I674,OFFSET(ZeroRates_Maturity!$A$1,MATCH($A674,ZeroRates_Maturity!$A:$A,0)-1,1,1,6),1)+1,1,1)</f>
        <v>43461</v>
      </c>
      <c r="V674" s="17">
        <f ca="1">OFFSET(ZeroRates_Values!$A$1,MATCH($A674,ZeroRates_Maturity!$A:$A,0)-1,MATCH($I674,OFFSET(ZeroRates_Maturity!$A$1,MATCH($A674,ZeroRates_Maturity!$A:$A,0)-1,1,1,6),1),1,1)/100</f>
        <v>2.3279569999999999E-2</v>
      </c>
      <c r="W674" s="17">
        <f ca="1">OFFSET(ZeroRates_Values!$A$1,MATCH($A674,ZeroRates_Maturity!$A:$A,0)-1,MATCH($I674,OFFSET(ZeroRates_Maturity!$A$1,MATCH($A674,ZeroRates_Maturity!$A:$A,0)-1,1,1,6),1)+1,1,1)/100</f>
        <v>2.4248260000000001E-2</v>
      </c>
      <c r="X674" s="31">
        <f ca="1">OFFSET(ZeroRates_Maturity!$A$1,MATCH($A674,ZeroRates_Maturity!$A:$A,0)-1,MATCH($J674,OFFSET(ZeroRates_Maturity!$A$1,MATCH($A674,ZeroRates_Maturity!$A:$A,0)-1,1,1,6),1),1,1)</f>
        <v>43461</v>
      </c>
      <c r="Y674" s="2">
        <f ca="1">OFFSET(ZeroRates_Maturity!$A$1,MATCH($A674,ZeroRates_Maturity!$A:$A,0)-1,MATCH($J674,OFFSET(ZeroRates_Maturity!$A$1,MATCH($A674,ZeroRates_Maturity!$A:$A,0)-1,1,1,6),1)+1,1,1)</f>
        <v>43551</v>
      </c>
      <c r="Z674" s="17">
        <f ca="1">OFFSET(ZeroRates_Values!$A$1,MATCH($A674,ZeroRates_Maturity!$A:$A,0)-1,MATCH($J674,OFFSET(ZeroRates_Maturity!$A$1,MATCH($A674,ZeroRates_Maturity!$A:$A,0)-1,1,1,6),1),1,1)/100</f>
        <v>2.4248260000000001E-2</v>
      </c>
      <c r="AA674" s="17">
        <f ca="1">OFFSET(ZeroRates_Values!$A$1,MATCH($A674,ZeroRates_Maturity!$A:$A,0)-1,MATCH($J674,OFFSET(ZeroRates_Maturity!$A$1,MATCH($A674,ZeroRates_Maturity!$A:$A,0)-1,1,1,6),1)+1,1,1)/100</f>
        <v>2.590816E-2</v>
      </c>
      <c r="AB674" s="38">
        <f t="shared" ref="AB674:AB686" ca="1" si="80">TREND(V674:W674,T674:U674,I674)</f>
        <v>2.4054521999999912E-2</v>
      </c>
      <c r="AC674" s="17">
        <f ca="1">TREND(Z674:AA674,X674:Y674,J674)</f>
        <v>2.5686839999999989E-2</v>
      </c>
      <c r="AD674" s="17">
        <f ca="1">-C674-(1/(S674-R674))*(AB674*R674-AC674*S674+LN(1+H674/F674))</f>
        <v>-3.3271927829550286E-3</v>
      </c>
      <c r="AH674">
        <v>4218.93</v>
      </c>
      <c r="AI674" s="34">
        <f>VLOOKUP(A674,Input!$AC:$AD,2,FALSE)</f>
        <v>4218.93</v>
      </c>
    </row>
    <row r="675" spans="1:42" x14ac:dyDescent="0.25">
      <c r="A675" s="1">
        <f t="shared" si="78"/>
        <v>43369</v>
      </c>
      <c r="B675">
        <f>ROUND(VLOOKUP(A675,Input!$A:$B,2,FALSE),2)</f>
        <v>5746.27</v>
      </c>
      <c r="C675" s="36">
        <f>ROUND(VLOOKUP(A675,Input!$E:$F,2,FALSE)/100,5)</f>
        <v>1.8020000000000001E-2</v>
      </c>
      <c r="D675" s="4">
        <f>_xlfn.IFNA(ROUND(VLOOKUP(A675,Input!$G:$H,2,FALSE),6)/100,D674)</f>
        <v>2.3861300000000002E-2</v>
      </c>
      <c r="F675">
        <f>VLOOKUP(A675,Input!$I:$J,2,FALSE)</f>
        <v>2911.5</v>
      </c>
      <c r="G675">
        <f>VLOOKUP(A675,Input!$K:$L,2,FALSE)</f>
        <v>2920.25</v>
      </c>
      <c r="H675">
        <f>VLOOKUP(A675,Input!$M:$N,2,FALSE)</f>
        <v>8.6999999999999993</v>
      </c>
      <c r="I675" s="2">
        <f>VLOOKUP(A675,Input!$O:$Q,3,FALSE)</f>
        <v>43455</v>
      </c>
      <c r="J675" s="2">
        <f>VLOOKUP(A675,Input!S:U,3,FALSE)</f>
        <v>43539</v>
      </c>
      <c r="Q675" s="17">
        <f t="shared" ref="Q675:Q694" si="81">2*AI674*MIN(1,MAX(-1,-$AH$2*0.2*SUM(LN((B675^4)/(B674*B673*B672*B671)))))</f>
        <v>1024.1388089234488</v>
      </c>
      <c r="R675" s="17">
        <f t="shared" ref="R675:R686" si="82">(I675-$A675)/360</f>
        <v>0.2388888888888889</v>
      </c>
      <c r="S675" s="17">
        <f t="shared" si="79"/>
        <v>0.47222222222222221</v>
      </c>
      <c r="T675" s="31">
        <f ca="1">OFFSET(ZeroRates_Maturity!$A$1,MATCH($A675,ZeroRates_Maturity!$A:$A,0)-1,MATCH($I675,OFFSET(ZeroRates_Maturity!$A$1,MATCH($A675,ZeroRates_Maturity!$A:$A,0)-1,1,1,6),1),1,1)</f>
        <v>43434</v>
      </c>
      <c r="U675" s="2">
        <f ca="1">OFFSET(ZeroRates_Maturity!$A$1,MATCH($A675,ZeroRates_Maturity!$A:$A,0)-1,MATCH($I675,OFFSET(ZeroRates_Maturity!$A$1,MATCH($A675,ZeroRates_Maturity!$A:$A,0)-1,1,1,6),1)+1,1,1)</f>
        <v>43465</v>
      </c>
      <c r="V675" s="17">
        <f ca="1">OFFSET(ZeroRates_Values!$A$1,MATCH($A675,ZeroRates_Maturity!$A:$A,0)-1,MATCH($I675,OFFSET(ZeroRates_Maturity!$A$1,MATCH($A675,ZeroRates_Maturity!$A:$A,0)-1,1,1,6),1),1,1)/100</f>
        <v>2.3445509999999999E-2</v>
      </c>
      <c r="W675" s="17">
        <f ca="1">OFFSET(ZeroRates_Values!$A$1,MATCH($A675,ZeroRates_Maturity!$A:$A,0)-1,MATCH($I675,OFFSET(ZeroRates_Maturity!$A$1,MATCH($A675,ZeroRates_Maturity!$A:$A,0)-1,1,1,6),1)+1,1,1)/100</f>
        <v>2.4315170000000001E-2</v>
      </c>
      <c r="X675" s="31">
        <f ca="1">OFFSET(ZeroRates_Maturity!$A$1,MATCH($A675,ZeroRates_Maturity!$A:$A,0)-1,MATCH($J675,OFFSET(ZeroRates_Maturity!$A$1,MATCH($A675,ZeroRates_Maturity!$A:$A,0)-1,1,1,6),1),1,1)</f>
        <v>43465</v>
      </c>
      <c r="Y675" s="2">
        <f ca="1">OFFSET(ZeroRates_Maturity!$A$1,MATCH($A675,ZeroRates_Maturity!$A:$A,0)-1,MATCH($J675,OFFSET(ZeroRates_Maturity!$A$1,MATCH($A675,ZeroRates_Maturity!$A:$A,0)-1,1,1,6),1)+1,1,1)</f>
        <v>43553</v>
      </c>
      <c r="Z675" s="17">
        <f ca="1">OFFSET(ZeroRates_Values!$A$1,MATCH($A675,ZeroRates_Maturity!$A:$A,0)-1,MATCH($J675,OFFSET(ZeroRates_Maturity!$A$1,MATCH($A675,ZeroRates_Maturity!$A:$A,0)-1,1,1,6),1),1,1)/100</f>
        <v>2.4315170000000001E-2</v>
      </c>
      <c r="AA675" s="17">
        <f ca="1">OFFSET(ZeroRates_Values!$A$1,MATCH($A675,ZeroRates_Maturity!$A:$A,0)-1,MATCH($J675,OFFSET(ZeroRates_Maturity!$A$1,MATCH($A675,ZeroRates_Maturity!$A:$A,0)-1,1,1,6),1)+1,1,1)/100</f>
        <v>2.5886570000000001E-2</v>
      </c>
      <c r="AB675" s="38">
        <f t="shared" ca="1" si="80"/>
        <v>2.4034634516129083E-2</v>
      </c>
      <c r="AC675" s="17">
        <f t="shared" ref="AC675:AC686" ca="1" si="83">TREND(Z675:AA675,X675:Y675,J675)</f>
        <v>2.5636574545454538E-2</v>
      </c>
      <c r="AD675" s="17">
        <f t="shared" ref="AD675:AD686" ca="1" si="84">-C675-(1/(S675-R675))*(AB675*R675-AC675*S675+LN(1+H675/F675))</f>
        <v>-3.5306073829029557E-3</v>
      </c>
      <c r="AE675" s="8"/>
      <c r="AF675" s="17">
        <f t="shared" ref="AF675:AF694" ca="1" si="85">IF(Q675&gt;=0,D675-AD675+($AE$2/2),D675-AD675-($AE$2/2))</f>
        <v>2.789190738290296E-2</v>
      </c>
      <c r="AH675">
        <v>4217.6099999999997</v>
      </c>
      <c r="AI675" s="34">
        <f>VLOOKUP(A675,Input!$AC:$AD,2,FALSE)</f>
        <v>4217.6099999999997</v>
      </c>
    </row>
    <row r="676" spans="1:42" x14ac:dyDescent="0.25">
      <c r="A676" s="1">
        <f t="shared" si="78"/>
        <v>43370</v>
      </c>
      <c r="B676">
        <f>ROUND(VLOOKUP(A676,Input!$A:$B,2,FALSE),2)</f>
        <v>5763.22</v>
      </c>
      <c r="C676" s="36">
        <f>ROUND(VLOOKUP(A676,Input!$E:$F,2,FALSE)/100,5)</f>
        <v>1.7999999999999999E-2</v>
      </c>
      <c r="D676" s="4">
        <f>_xlfn.IFNA(ROUND(VLOOKUP(A676,Input!$G:$H,2,FALSE),6)/100,D675)</f>
        <v>2.3959999999999999E-2</v>
      </c>
      <c r="F676">
        <f>VLOOKUP(A676,Input!$I:$J,2,FALSE)</f>
        <v>2920</v>
      </c>
      <c r="G676">
        <f>VLOOKUP(A676,Input!$K:$L,2,FALSE)</f>
        <v>2928.5</v>
      </c>
      <c r="H676">
        <f>VLOOKUP(A676,Input!$M:$N,2,FALSE)</f>
        <v>8.6</v>
      </c>
      <c r="I676" s="2">
        <f>VLOOKUP(A676,Input!$O:$Q,3,FALSE)</f>
        <v>43455</v>
      </c>
      <c r="J676" s="2">
        <f>VLOOKUP(A676,Input!S:U,3,FALSE)</f>
        <v>43539</v>
      </c>
      <c r="K676" s="8">
        <f t="shared" ref="K676" si="86">LN(B676/B675)</f>
        <v>2.945397624734765E-3</v>
      </c>
      <c r="L676" s="8"/>
      <c r="M676" s="8"/>
      <c r="N676" s="8"/>
      <c r="O676" s="8"/>
      <c r="P676" s="8"/>
      <c r="Q676" s="17">
        <f t="shared" si="81"/>
        <v>172.79747267223715</v>
      </c>
      <c r="R676" s="17">
        <f t="shared" si="82"/>
        <v>0.2361111111111111</v>
      </c>
      <c r="S676" s="17">
        <f t="shared" si="79"/>
        <v>0.46944444444444444</v>
      </c>
      <c r="T676" s="31">
        <f ca="1">OFFSET(ZeroRates_Maturity!$A$1,MATCH($A676,ZeroRates_Maturity!$A:$A,0)-1,MATCH($I676,OFFSET(ZeroRates_Maturity!$A$1,MATCH($A676,ZeroRates_Maturity!$A:$A,0)-1,1,1,6),1),1,1)</f>
        <v>43437</v>
      </c>
      <c r="U676" s="2">
        <f ca="1">OFFSET(ZeroRates_Maturity!$A$1,MATCH($A676,ZeroRates_Maturity!$A:$A,0)-1,MATCH($I676,OFFSET(ZeroRates_Maturity!$A$1,MATCH($A676,ZeroRates_Maturity!$A:$A,0)-1,1,1,6),1)+1,1,1)</f>
        <v>43467</v>
      </c>
      <c r="V676" s="17">
        <f ca="1">OFFSET(ZeroRates_Values!$A$1,MATCH($A676,ZeroRates_Maturity!$A:$A,0)-1,MATCH($I676,OFFSET(ZeroRates_Maturity!$A$1,MATCH($A676,ZeroRates_Maturity!$A:$A,0)-1,1,1,6),1),1,1)/100</f>
        <v>2.3393510000000003E-2</v>
      </c>
      <c r="W676" s="17">
        <f ca="1">OFFSET(ZeroRates_Values!$A$1,MATCH($A676,ZeroRates_Maturity!$A:$A,0)-1,MATCH($I676,OFFSET(ZeroRates_Maturity!$A$1,MATCH($A676,ZeroRates_Maturity!$A:$A,0)-1,1,1,6),1)+1,1,1)/100</f>
        <v>2.428375E-2</v>
      </c>
      <c r="X676" s="31">
        <f ca="1">OFFSET(ZeroRates_Maturity!$A$1,MATCH($A676,ZeroRates_Maturity!$A:$A,0)-1,MATCH($J676,OFFSET(ZeroRates_Maturity!$A$1,MATCH($A676,ZeroRates_Maturity!$A:$A,0)-1,1,1,6),1),1,1)</f>
        <v>43467</v>
      </c>
      <c r="Y676" s="2">
        <f ca="1">OFFSET(ZeroRates_Maturity!$A$1,MATCH($A676,ZeroRates_Maturity!$A:$A,0)-1,MATCH($J676,OFFSET(ZeroRates_Maturity!$A$1,MATCH($A676,ZeroRates_Maturity!$A:$A,0)-1,1,1,6),1)+1,1,1)</f>
        <v>43556</v>
      </c>
      <c r="Z676" s="17">
        <f ca="1">OFFSET(ZeroRates_Values!$A$1,MATCH($A676,ZeroRates_Maturity!$A:$A,0)-1,MATCH($J676,OFFSET(ZeroRates_Maturity!$A$1,MATCH($A676,ZeroRates_Maturity!$A:$A,0)-1,1,1,6),1),1,1)/100</f>
        <v>2.428375E-2</v>
      </c>
      <c r="AA676" s="17">
        <f ca="1">OFFSET(ZeroRates_Values!$A$1,MATCH($A676,ZeroRates_Maturity!$A:$A,0)-1,MATCH($J676,OFFSET(ZeroRates_Maturity!$A$1,MATCH($A676,ZeroRates_Maturity!$A:$A,0)-1,1,1,6),1)+1,1,1)/100</f>
        <v>2.589286E-2</v>
      </c>
      <c r="AB676" s="17">
        <f t="shared" ca="1" si="80"/>
        <v>2.3927653999999965E-2</v>
      </c>
      <c r="AC676" s="17">
        <f t="shared" ca="1" si="83"/>
        <v>2.558550191011244E-2</v>
      </c>
      <c r="AD676" s="17">
        <f t="shared" ca="1" si="84"/>
        <v>-3.340671861542667E-3</v>
      </c>
      <c r="AE676" s="11"/>
      <c r="AF676" s="17">
        <f t="shared" ca="1" si="85"/>
        <v>2.7800671861542666E-2</v>
      </c>
      <c r="AG676" s="8">
        <f t="shared" ref="AG676:AG694" ca="1" si="87">(Q675*AF675*(A676-A675)/360)+(ABS(Q676-(Q675*B676/B675))*$AE$1)</f>
        <v>0.25022019137572271</v>
      </c>
      <c r="AH676" s="17">
        <f ca="1">ROUND(AH675,2)+(Q675*(B676/B675-1))-AG676</f>
        <v>4220.3807225786732</v>
      </c>
      <c r="AI676" s="34">
        <f>VLOOKUP(A676,Input!$AC:$AD,2,FALSE)</f>
        <v>4220.38</v>
      </c>
      <c r="AJ676" s="8">
        <f t="shared" ref="AJ676" ca="1" si="88">AI676-ROUND(AH676,2)</f>
        <v>0</v>
      </c>
      <c r="AM676" s="38">
        <f t="shared" ref="AM676:AM693" si="89">Q675/B675</f>
        <v>0.1782267120973168</v>
      </c>
      <c r="AN676" s="38">
        <f t="shared" ref="AN676:AN694" ca="1" si="90">AH676-(AM676*B676)</f>
        <v>3193.2209708851751</v>
      </c>
      <c r="AO676" s="38">
        <f t="shared" ref="AO676:AO694" ca="1" si="91">AM676*B676+(AN676*1)</f>
        <v>4220.3807225786732</v>
      </c>
      <c r="AP676" s="34">
        <f ca="1">AO676-AI676</f>
        <v>7.225786730487016E-4</v>
      </c>
    </row>
    <row r="677" spans="1:42" x14ac:dyDescent="0.25">
      <c r="A677" s="1">
        <f t="shared" si="78"/>
        <v>43371</v>
      </c>
      <c r="B677">
        <f>ROUND(VLOOKUP(A677,Input!$A:$B,2,FALSE),2)</f>
        <v>5763.42</v>
      </c>
      <c r="C677" s="36">
        <f>ROUND(VLOOKUP(A677,Input!$E:$F,2,FALSE)/100,5)</f>
        <v>1.7999999999999999E-2</v>
      </c>
      <c r="D677" s="4">
        <f>_xlfn.IFNA(ROUND(VLOOKUP(A677,Input!$G:$H,2,FALSE),6)/100,D676)</f>
        <v>2.39838E-2</v>
      </c>
      <c r="F677">
        <f>VLOOKUP(A677,Input!$I:$J,2,FALSE)</f>
        <v>2919</v>
      </c>
      <c r="G677">
        <f>VLOOKUP(A677,Input!$K:$L,2,FALSE)</f>
        <v>2927.5</v>
      </c>
      <c r="H677">
        <f>VLOOKUP(A677,Input!$M:$N,2,FALSE)</f>
        <v>8.5</v>
      </c>
      <c r="I677" s="2">
        <f>VLOOKUP(A677,Input!$O:$Q,3,FALSE)</f>
        <v>43455</v>
      </c>
      <c r="J677" s="2">
        <f>VLOOKUP(A677,Input!S:U,3,FALSE)</f>
        <v>43539</v>
      </c>
      <c r="K677" s="8">
        <f t="shared" ref="K677:K686" si="92">LN(B677/B676)</f>
        <v>3.4702220251595378E-5</v>
      </c>
      <c r="L677" s="8"/>
      <c r="M677" s="8"/>
      <c r="N677" s="8"/>
      <c r="O677" s="8"/>
      <c r="P677" s="8"/>
      <c r="Q677" s="17">
        <f t="shared" si="81"/>
        <v>-48.423464194789972</v>
      </c>
      <c r="R677" s="17">
        <f t="shared" si="82"/>
        <v>0.23333333333333334</v>
      </c>
      <c r="S677" s="17">
        <f t="shared" si="79"/>
        <v>0.46666666666666667</v>
      </c>
      <c r="T677" s="31">
        <f ca="1">OFFSET(ZeroRates_Maturity!$A$1,MATCH($A677,ZeroRates_Maturity!$A:$A,0)-1,MATCH($I677,OFFSET(ZeroRates_Maturity!$A$1,MATCH($A677,ZeroRates_Maturity!$A:$A,0)-1,1,1,6),1),1,1)</f>
        <v>43437</v>
      </c>
      <c r="U677" s="2">
        <f ca="1">OFFSET(ZeroRates_Maturity!$A$1,MATCH($A677,ZeroRates_Maturity!$A:$A,0)-1,MATCH($I677,OFFSET(ZeroRates_Maturity!$A$1,MATCH($A677,ZeroRates_Maturity!$A:$A,0)-1,1,1,6),1)+1,1,1)</f>
        <v>43467</v>
      </c>
      <c r="V677" s="17">
        <f ca="1">OFFSET(ZeroRates_Values!$A$1,MATCH($A677,ZeroRates_Maturity!$A:$A,0)-1,MATCH($I677,OFFSET(ZeroRates_Maturity!$A$1,MATCH($A677,ZeroRates_Maturity!$A:$A,0)-1,1,1,6),1),1,1)/100</f>
        <v>2.3599209999999999E-2</v>
      </c>
      <c r="W677" s="17">
        <f ca="1">OFFSET(ZeroRates_Values!$A$1,MATCH($A677,ZeroRates_Maturity!$A:$A,0)-1,MATCH($I677,OFFSET(ZeroRates_Maturity!$A$1,MATCH($A677,ZeroRates_Maturity!$A:$A,0)-1,1,1,6),1)+1,1,1)/100</f>
        <v>2.439968E-2</v>
      </c>
      <c r="X677" s="31">
        <f ca="1">OFFSET(ZeroRates_Maturity!$A$1,MATCH($A677,ZeroRates_Maturity!$A:$A,0)-1,MATCH($J677,OFFSET(ZeroRates_Maturity!$A$1,MATCH($A677,ZeroRates_Maturity!$A:$A,0)-1,1,1,6),1),1,1)</f>
        <v>43467</v>
      </c>
      <c r="Y677" s="2">
        <f ca="1">OFFSET(ZeroRates_Maturity!$A$1,MATCH($A677,ZeroRates_Maturity!$A:$A,0)-1,MATCH($J677,OFFSET(ZeroRates_Maturity!$A$1,MATCH($A677,ZeroRates_Maturity!$A:$A,0)-1,1,1,6),1)+1,1,1)</f>
        <v>43557</v>
      </c>
      <c r="Z677" s="17">
        <f ca="1">OFFSET(ZeroRates_Values!$A$1,MATCH($A677,ZeroRates_Maturity!$A:$A,0)-1,MATCH($J677,OFFSET(ZeroRates_Maturity!$A$1,MATCH($A677,ZeroRates_Maturity!$A:$A,0)-1,1,1,6),1),1,1)/100</f>
        <v>2.439968E-2</v>
      </c>
      <c r="AA677" s="17">
        <f ca="1">OFFSET(ZeroRates_Values!$A$1,MATCH($A677,ZeroRates_Maturity!$A:$A,0)-1,MATCH($J677,OFFSET(ZeroRates_Maturity!$A$1,MATCH($A677,ZeroRates_Maturity!$A:$A,0)-1,1,1,6),1)+1,1,1)/100</f>
        <v>2.5928670000000001E-2</v>
      </c>
      <c r="AB677" s="17">
        <f t="shared" ca="1" si="80"/>
        <v>2.4079492000000036E-2</v>
      </c>
      <c r="AC677" s="17">
        <f t="shared" ca="1" si="83"/>
        <v>2.5622872000000019E-2</v>
      </c>
      <c r="AD677" s="17">
        <f t="shared" ca="1" si="84"/>
        <v>-3.2954249332471444E-3</v>
      </c>
      <c r="AE677" s="11"/>
      <c r="AF677" s="17">
        <f t="shared" ca="1" si="85"/>
        <v>2.6779224933247144E-2</v>
      </c>
      <c r="AG677" s="8">
        <f t="shared" ca="1" si="87"/>
        <v>5.7589514008363457E-2</v>
      </c>
      <c r="AH677" s="17">
        <f t="shared" ref="AH677:AH694" ca="1" si="93">ROUND(AI676,2)+(Q676*(B677/B676-1))-AG677</f>
        <v>4220.328407045994</v>
      </c>
      <c r="AI677" s="34">
        <f>VLOOKUP(A677,Input!$AC:$AD,2,FALSE)</f>
        <v>4220.33</v>
      </c>
      <c r="AJ677" s="8">
        <f t="shared" ref="AJ677:AJ686" ca="1" si="94">AI677-ROUND(AH677,2)</f>
        <v>0</v>
      </c>
      <c r="AM677" s="38">
        <f t="shared" si="89"/>
        <v>2.9982800009757938E-2</v>
      </c>
      <c r="AN677" s="38">
        <f t="shared" ca="1" si="90"/>
        <v>4047.5249378137551</v>
      </c>
      <c r="AO677" s="38">
        <f t="shared" ca="1" si="91"/>
        <v>4220.328407045994</v>
      </c>
      <c r="AP677" s="34">
        <f t="shared" ref="AP677:AP694" ca="1" si="95">AO677-AI677</f>
        <v>-1.5929540059005376E-3</v>
      </c>
    </row>
    <row r="678" spans="1:42" x14ac:dyDescent="0.25">
      <c r="A678" s="1">
        <f t="shared" si="78"/>
        <v>43374</v>
      </c>
      <c r="B678">
        <f>ROUND(VLOOKUP(A678,Input!$A:$B,2,FALSE),2)</f>
        <v>5784.45</v>
      </c>
      <c r="C678" s="36">
        <f>ROUND(VLOOKUP(A678,Input!$E:$F,2,FALSE)/100,5)</f>
        <v>1.7940000000000001E-2</v>
      </c>
      <c r="D678" s="4">
        <f>_xlfn.IFNA(ROUND(VLOOKUP(A678,Input!$G:$H,2,FALSE),6)/100,D677)</f>
        <v>2.3981300000000001E-2</v>
      </c>
      <c r="F678">
        <f>VLOOKUP(A678,Input!$I:$J,2,FALSE)</f>
        <v>2930</v>
      </c>
      <c r="G678">
        <f>VLOOKUP(A678,Input!$K:$L,2,FALSE)</f>
        <v>2938.75</v>
      </c>
      <c r="H678">
        <f>VLOOKUP(A678,Input!$M:$N,2,FALSE)</f>
        <v>8.6999999999999993</v>
      </c>
      <c r="I678" s="2">
        <f>VLOOKUP(A678,Input!$O:$Q,3,FALSE)</f>
        <v>43455</v>
      </c>
      <c r="J678" s="2">
        <f>VLOOKUP(A678,Input!S:U,3,FALSE)</f>
        <v>43539</v>
      </c>
      <c r="K678" s="8">
        <f t="shared" si="92"/>
        <v>3.6422341520004919E-3</v>
      </c>
      <c r="L678" s="8"/>
      <c r="M678" s="8"/>
      <c r="N678" s="8"/>
      <c r="O678" s="8"/>
      <c r="P678" s="8"/>
      <c r="Q678" s="17">
        <f t="shared" si="81"/>
        <v>-728.69354171532711</v>
      </c>
      <c r="R678" s="17">
        <f t="shared" si="82"/>
        <v>0.22500000000000001</v>
      </c>
      <c r="S678" s="17">
        <f t="shared" si="79"/>
        <v>0.45833333333333331</v>
      </c>
      <c r="T678" s="31">
        <f ca="1">OFFSET(ZeroRates_Maturity!$A$1,MATCH($A678,ZeroRates_Maturity!$A:$A,0)-1,MATCH($I678,OFFSET(ZeroRates_Maturity!$A$1,MATCH($A678,ZeroRates_Maturity!$A:$A,0)-1,1,1,6),1),1,1)</f>
        <v>43437</v>
      </c>
      <c r="U678" s="2">
        <f ca="1">OFFSET(ZeroRates_Maturity!$A$1,MATCH($A678,ZeroRates_Maturity!$A:$A,0)-1,MATCH($I678,OFFSET(ZeroRates_Maturity!$A$1,MATCH($A678,ZeroRates_Maturity!$A:$A,0)-1,1,1,6),1)+1,1,1)</f>
        <v>43468</v>
      </c>
      <c r="V678" s="17">
        <f ca="1">OFFSET(ZeroRates_Values!$A$1,MATCH($A678,ZeroRates_Maturity!$A:$A,0)-1,MATCH($I678,OFFSET(ZeroRates_Maturity!$A$1,MATCH($A678,ZeroRates_Maturity!$A:$A,0)-1,1,1,6),1),1,1)/100</f>
        <v>2.3622230000000001E-2</v>
      </c>
      <c r="W678" s="17">
        <f ca="1">OFFSET(ZeroRates_Values!$A$1,MATCH($A678,ZeroRates_Maturity!$A:$A,0)-1,MATCH($I678,OFFSET(ZeroRates_Maturity!$A$1,MATCH($A678,ZeroRates_Maturity!$A:$A,0)-1,1,1,6),1)+1,1,1)/100</f>
        <v>2.442828E-2</v>
      </c>
      <c r="X678" s="31">
        <f ca="1">OFFSET(ZeroRates_Maturity!$A$1,MATCH($A678,ZeroRates_Maturity!$A:$A,0)-1,MATCH($J678,OFFSET(ZeroRates_Maturity!$A$1,MATCH($A678,ZeroRates_Maturity!$A:$A,0)-1,1,1,6),1),1,1)</f>
        <v>43468</v>
      </c>
      <c r="Y678" s="2">
        <f ca="1">OFFSET(ZeroRates_Maturity!$A$1,MATCH($A678,ZeroRates_Maturity!$A:$A,0)-1,MATCH($J678,OFFSET(ZeroRates_Maturity!$A$1,MATCH($A678,ZeroRates_Maturity!$A:$A,0)-1,1,1,6),1)+1,1,1)</f>
        <v>43558</v>
      </c>
      <c r="Z678" s="17">
        <f ca="1">OFFSET(ZeroRates_Values!$A$1,MATCH($A678,ZeroRates_Maturity!$A:$A,0)-1,MATCH($J678,OFFSET(ZeroRates_Maturity!$A$1,MATCH($A678,ZeroRates_Maturity!$A:$A,0)-1,1,1,6),1),1,1)/100</f>
        <v>2.442828E-2</v>
      </c>
      <c r="AA678" s="17">
        <f ca="1">OFFSET(ZeroRates_Values!$A$1,MATCH($A678,ZeroRates_Maturity!$A:$A,0)-1,MATCH($J678,OFFSET(ZeroRates_Maturity!$A$1,MATCH($A678,ZeroRates_Maturity!$A:$A,0)-1,1,1,6),1)+1,1,1)/100</f>
        <v>2.593929E-2</v>
      </c>
      <c r="AB678" s="17">
        <f t="shared" ca="1" si="80"/>
        <v>2.4090259032258032E-2</v>
      </c>
      <c r="AC678" s="17">
        <f t="shared" ca="1" si="83"/>
        <v>2.5620298999999958E-2</v>
      </c>
      <c r="AD678" s="17">
        <f t="shared" ca="1" si="84"/>
        <v>-3.5509495818735141E-3</v>
      </c>
      <c r="AE678" s="11"/>
      <c r="AF678" s="17">
        <f t="shared" ca="1" si="85"/>
        <v>2.7032249581873516E-2</v>
      </c>
      <c r="AG678" s="8">
        <f t="shared" ca="1" si="87"/>
        <v>0.12521248693810624</v>
      </c>
      <c r="AH678" s="17">
        <f t="shared" ca="1" si="93"/>
        <v>4220.0280963380274</v>
      </c>
      <c r="AI678" s="34">
        <f>VLOOKUP(A678,Input!$AC:$AD,2,FALSE)</f>
        <v>4220.03</v>
      </c>
      <c r="AJ678" s="8">
        <f t="shared" ca="1" si="94"/>
        <v>0</v>
      </c>
      <c r="AM678" s="38">
        <f t="shared" si="89"/>
        <v>-8.4018628166592016E-3</v>
      </c>
      <c r="AN678" s="38">
        <f t="shared" ca="1" si="90"/>
        <v>4268.6282517078516</v>
      </c>
      <c r="AO678" s="38">
        <f t="shared" ca="1" si="91"/>
        <v>4220.0280963380274</v>
      </c>
      <c r="AP678" s="34">
        <f t="shared" ca="1" si="95"/>
        <v>-1.9036619723920012E-3</v>
      </c>
    </row>
    <row r="679" spans="1:42" x14ac:dyDescent="0.25">
      <c r="A679" s="1">
        <f t="shared" si="78"/>
        <v>43375</v>
      </c>
      <c r="B679">
        <f>ROUND(VLOOKUP(A679,Input!$A:$B,2,FALSE),2)</f>
        <v>5782.37</v>
      </c>
      <c r="C679" s="36">
        <f>ROUND(VLOOKUP(A679,Input!$E:$F,2,FALSE)/100,5)</f>
        <v>1.7950000000000001E-2</v>
      </c>
      <c r="D679" s="4">
        <f>_xlfn.IFNA(ROUND(VLOOKUP(A679,Input!$G:$H,2,FALSE),6)/100,D678)</f>
        <v>2.4075000000000003E-2</v>
      </c>
      <c r="F679">
        <f>VLOOKUP(A679,Input!$I:$J,2,FALSE)</f>
        <v>2928.5</v>
      </c>
      <c r="G679">
        <f>VLOOKUP(A679,Input!$K:$L,2,FALSE)</f>
        <v>2937.25</v>
      </c>
      <c r="H679">
        <f>VLOOKUP(A679,Input!$M:$N,2,FALSE)</f>
        <v>8.6999999999999993</v>
      </c>
      <c r="I679" s="2">
        <f>VLOOKUP(A679,Input!$O:$Q,3,FALSE)</f>
        <v>43455</v>
      </c>
      <c r="J679" s="2">
        <f>VLOOKUP(A679,Input!S:U,3,FALSE)</f>
        <v>43539</v>
      </c>
      <c r="K679" s="8">
        <f t="shared" si="92"/>
        <v>-3.5964941486427203E-4</v>
      </c>
      <c r="L679" s="8"/>
      <c r="M679" s="8"/>
      <c r="N679" s="8"/>
      <c r="O679" s="8"/>
      <c r="P679" s="8"/>
      <c r="Q679" s="17">
        <f t="shared" si="81"/>
        <v>-527.62642043927576</v>
      </c>
      <c r="R679" s="17">
        <f t="shared" si="82"/>
        <v>0.22222222222222221</v>
      </c>
      <c r="S679" s="17">
        <f t="shared" si="79"/>
        <v>0.45555555555555555</v>
      </c>
      <c r="T679" s="31">
        <f ca="1">OFFSET(ZeroRates_Maturity!$A$1,MATCH($A679,ZeroRates_Maturity!$A:$A,0)-1,MATCH($I679,OFFSET(ZeroRates_Maturity!$A$1,MATCH($A679,ZeroRates_Maturity!$A:$A,0)-1,1,1,6),1),1,1)</f>
        <v>43438</v>
      </c>
      <c r="U679" s="2">
        <f ca="1">OFFSET(ZeroRates_Maturity!$A$1,MATCH($A679,ZeroRates_Maturity!$A:$A,0)-1,MATCH($I679,OFFSET(ZeroRates_Maturity!$A$1,MATCH($A679,ZeroRates_Maturity!$A:$A,0)-1,1,1,6),1)+1,1,1)</f>
        <v>43469</v>
      </c>
      <c r="V679" s="17">
        <f ca="1">OFFSET(ZeroRates_Values!$A$1,MATCH($A679,ZeroRates_Maturity!$A:$A,0)-1,MATCH($I679,OFFSET(ZeroRates_Maturity!$A$1,MATCH($A679,ZeroRates_Maturity!$A:$A,0)-1,1,1,6),1),1,1)/100</f>
        <v>2.372693E-2</v>
      </c>
      <c r="W679" s="17">
        <f ca="1">OFFSET(ZeroRates_Values!$A$1,MATCH($A679,ZeroRates_Maturity!$A:$A,0)-1,MATCH($I679,OFFSET(ZeroRates_Maturity!$A$1,MATCH($A679,ZeroRates_Maturity!$A:$A,0)-1,1,1,6),1)+1,1,1)/100</f>
        <v>2.4522580000000002E-2</v>
      </c>
      <c r="X679" s="31">
        <f ca="1">OFFSET(ZeroRates_Maturity!$A$1,MATCH($A679,ZeroRates_Maturity!$A:$A,0)-1,MATCH($J679,OFFSET(ZeroRates_Maturity!$A$1,MATCH($A679,ZeroRates_Maturity!$A:$A,0)-1,1,1,6),1),1,1)</f>
        <v>43469</v>
      </c>
      <c r="Y679" s="2">
        <f ca="1">OFFSET(ZeroRates_Maturity!$A$1,MATCH($A679,ZeroRates_Maturity!$A:$A,0)-1,MATCH($J679,OFFSET(ZeroRates_Maturity!$A$1,MATCH($A679,ZeroRates_Maturity!$A:$A,0)-1,1,1,6),1)+1,1,1)</f>
        <v>43559</v>
      </c>
      <c r="Z679" s="17">
        <f ca="1">OFFSET(ZeroRates_Values!$A$1,MATCH($A679,ZeroRates_Maturity!$A:$A,0)-1,MATCH($J679,OFFSET(ZeroRates_Maturity!$A$1,MATCH($A679,ZeroRates_Maturity!$A:$A,0)-1,1,1,6),1),1,1)/100</f>
        <v>2.4522580000000002E-2</v>
      </c>
      <c r="AA679" s="17">
        <f ca="1">OFFSET(ZeroRates_Values!$A$1,MATCH($A679,ZeroRates_Maturity!$A:$A,0)-1,MATCH($J679,OFFSET(ZeroRates_Maturity!$A$1,MATCH($A679,ZeroRates_Maturity!$A:$A,0)-1,1,1,6),1)+1,1,1)/100</f>
        <v>2.600529E-2</v>
      </c>
      <c r="AB679" s="17">
        <f t="shared" ca="1" si="80"/>
        <v>2.4163254193548589E-2</v>
      </c>
      <c r="AC679" s="17">
        <f t="shared" ca="1" si="83"/>
        <v>2.5675798888888823E-2</v>
      </c>
      <c r="AD679" s="17">
        <f t="shared" ca="1" si="84"/>
        <v>-3.5468254148663444E-3</v>
      </c>
      <c r="AE679" s="11"/>
      <c r="AF679" s="17">
        <f t="shared" ca="1" si="85"/>
        <v>2.7121825414866345E-2</v>
      </c>
      <c r="AG679" s="8">
        <f t="shared" ca="1" si="87"/>
        <v>-1.4556274740359434E-2</v>
      </c>
      <c r="AH679" s="17">
        <f t="shared" ca="1" si="93"/>
        <v>4220.3065833588653</v>
      </c>
      <c r="AI679" s="34">
        <f>VLOOKUP(A679,Input!$AC:$AD,2,FALSE)</f>
        <v>4220.3100000000004</v>
      </c>
      <c r="AJ679" s="8">
        <f t="shared" ca="1" si="94"/>
        <v>0</v>
      </c>
      <c r="AM679" s="38">
        <f t="shared" si="89"/>
        <v>-0.12597455967556589</v>
      </c>
      <c r="AN679" s="38">
        <f t="shared" ca="1" si="90"/>
        <v>4948.7380979900672</v>
      </c>
      <c r="AO679" s="38">
        <f t="shared" ca="1" si="91"/>
        <v>4220.3065833588653</v>
      </c>
      <c r="AP679" s="34">
        <f t="shared" ca="1" si="95"/>
        <v>-3.4166411351179704E-3</v>
      </c>
    </row>
    <row r="680" spans="1:42" x14ac:dyDescent="0.25">
      <c r="A680" s="1">
        <f t="shared" si="78"/>
        <v>43376</v>
      </c>
      <c r="B680">
        <f>ROUND(VLOOKUP(A680,Input!$A:$B,2,FALSE),2)</f>
        <v>5786.48</v>
      </c>
      <c r="C680" s="36">
        <f>ROUND(VLOOKUP(A680,Input!$E:$F,2,FALSE)/100,5)</f>
        <v>1.7940000000000001E-2</v>
      </c>
      <c r="D680" s="4">
        <f>_xlfn.IFNA(ROUND(VLOOKUP(A680,Input!$G:$H,2,FALSE),6)/100,D679)</f>
        <v>2.4082499999999996E-2</v>
      </c>
      <c r="F680">
        <f>VLOOKUP(A680,Input!$I:$J,2,FALSE)</f>
        <v>2931.5</v>
      </c>
      <c r="G680">
        <f>VLOOKUP(A680,Input!$K:$L,2,FALSE)</f>
        <v>2940.25</v>
      </c>
      <c r="H680">
        <f>VLOOKUP(A680,Input!$M:$N,2,FALSE)</f>
        <v>8.6999999999999993</v>
      </c>
      <c r="I680" s="2">
        <f>VLOOKUP(A680,Input!$O:$Q,3,FALSE)</f>
        <v>43455</v>
      </c>
      <c r="J680" s="2">
        <f>VLOOKUP(A680,Input!S:U,3,FALSE)</f>
        <v>43539</v>
      </c>
      <c r="K680" s="8">
        <f t="shared" si="92"/>
        <v>7.1052873412849604E-4</v>
      </c>
      <c r="L680" s="8"/>
      <c r="M680" s="8"/>
      <c r="N680" s="8"/>
      <c r="O680" s="8"/>
      <c r="P680" s="8"/>
      <c r="Q680" s="17">
        <f t="shared" si="81"/>
        <v>-383.30278576790192</v>
      </c>
      <c r="R680" s="17">
        <f t="shared" si="82"/>
        <v>0.21944444444444444</v>
      </c>
      <c r="S680" s="17">
        <f t="shared" si="79"/>
        <v>0.45277777777777778</v>
      </c>
      <c r="T680" s="31">
        <f ca="1">OFFSET(ZeroRates_Maturity!$A$1,MATCH($A680,ZeroRates_Maturity!$A:$A,0)-1,MATCH($I680,OFFSET(ZeroRates_Maturity!$A$1,MATCH($A680,ZeroRates_Maturity!$A:$A,0)-1,1,1,6),1),1,1)</f>
        <v>43439</v>
      </c>
      <c r="U680" s="2">
        <f ca="1">OFFSET(ZeroRates_Maturity!$A$1,MATCH($A680,ZeroRates_Maturity!$A:$A,0)-1,MATCH($I680,OFFSET(ZeroRates_Maturity!$A$1,MATCH($A680,ZeroRates_Maturity!$A:$A,0)-1,1,1,6),1)+1,1,1)</f>
        <v>43472</v>
      </c>
      <c r="V680" s="17">
        <f ca="1">OFFSET(ZeroRates_Values!$A$1,MATCH($A680,ZeroRates_Maturity!$A:$A,0)-1,MATCH($I680,OFFSET(ZeroRates_Maturity!$A$1,MATCH($A680,ZeroRates_Maturity!$A:$A,0)-1,1,1,6),1),1,1)/100</f>
        <v>2.3728859999999997E-2</v>
      </c>
      <c r="W680" s="17">
        <f ca="1">OFFSET(ZeroRates_Values!$A$1,MATCH($A680,ZeroRates_Maturity!$A:$A,0)-1,MATCH($I680,OFFSET(ZeroRates_Maturity!$A$1,MATCH($A680,ZeroRates_Maturity!$A:$A,0)-1,1,1,6),1)+1,1,1)/100</f>
        <v>2.452414E-2</v>
      </c>
      <c r="X680" s="31">
        <f ca="1">OFFSET(ZeroRates_Maturity!$A$1,MATCH($A680,ZeroRates_Maturity!$A:$A,0)-1,MATCH($J680,OFFSET(ZeroRates_Maturity!$A$1,MATCH($A680,ZeroRates_Maturity!$A:$A,0)-1,1,1,6),1),1,1)</f>
        <v>43472</v>
      </c>
      <c r="Y680" s="2">
        <f ca="1">OFFSET(ZeroRates_Maturity!$A$1,MATCH($A680,ZeroRates_Maturity!$A:$A,0)-1,MATCH($J680,OFFSET(ZeroRates_Maturity!$A$1,MATCH($A680,ZeroRates_Maturity!$A:$A,0)-1,1,1,6),1)+1,1,1)</f>
        <v>43560</v>
      </c>
      <c r="Z680" s="17">
        <f ca="1">OFFSET(ZeroRates_Values!$A$1,MATCH($A680,ZeroRates_Maturity!$A:$A,0)-1,MATCH($J680,OFFSET(ZeroRates_Maturity!$A$1,MATCH($A680,ZeroRates_Maturity!$A:$A,0)-1,1,1,6),1),1,1)/100</f>
        <v>2.452414E-2</v>
      </c>
      <c r="AA680" s="17">
        <f ca="1">OFFSET(ZeroRates_Values!$A$1,MATCH($A680,ZeroRates_Maturity!$A:$A,0)-1,MATCH($J680,OFFSET(ZeroRates_Maturity!$A$1,MATCH($A680,ZeroRates_Maturity!$A:$A,0)-1,1,1,6),1)+1,1,1)/100</f>
        <v>2.6079949999999998E-2</v>
      </c>
      <c r="AB680" s="17">
        <f t="shared" ca="1" si="80"/>
        <v>2.4114450303030166E-2</v>
      </c>
      <c r="AC680" s="17">
        <f t="shared" ca="1" si="83"/>
        <v>2.5708677159090976E-2</v>
      </c>
      <c r="AD680" s="17">
        <f t="shared" ca="1" si="84"/>
        <v>-3.4321425502633028E-3</v>
      </c>
      <c r="AE680" s="11"/>
      <c r="AF680" s="17">
        <f t="shared" ca="1" si="85"/>
        <v>2.7014642550263299E-2</v>
      </c>
      <c r="AG680" s="8">
        <f t="shared" ca="1" si="87"/>
        <v>-1.0810800062908247E-2</v>
      </c>
      <c r="AH680" s="17">
        <f t="shared" ca="1" si="93"/>
        <v>4219.9457838495218</v>
      </c>
      <c r="AI680" s="34">
        <f>VLOOKUP(A680,Input!$AC:$AD,2,FALSE)</f>
        <v>4219.95</v>
      </c>
      <c r="AJ680" s="8">
        <f t="shared" ca="1" si="94"/>
        <v>0</v>
      </c>
      <c r="AM680" s="38">
        <f t="shared" si="89"/>
        <v>-9.1247433221892715E-2</v>
      </c>
      <c r="AN680" s="38">
        <f t="shared" ca="1" si="90"/>
        <v>4747.9472312393391</v>
      </c>
      <c r="AO680" s="38">
        <f t="shared" ca="1" si="91"/>
        <v>4219.9457838495218</v>
      </c>
      <c r="AP680" s="34">
        <f t="shared" ca="1" si="95"/>
        <v>-4.2161504779869574E-3</v>
      </c>
    </row>
    <row r="681" spans="1:42" x14ac:dyDescent="0.25">
      <c r="A681" s="1">
        <f t="shared" si="78"/>
        <v>43377</v>
      </c>
      <c r="B681">
        <f>ROUND(VLOOKUP(A681,Input!$A:$B,2,FALSE),2)</f>
        <v>5740.56</v>
      </c>
      <c r="C681" s="36">
        <f>ROUND(VLOOKUP(A681,Input!$E:$F,2,FALSE)/100,5)</f>
        <v>1.813E-2</v>
      </c>
      <c r="D681" s="4">
        <f>_xlfn.IFNA(ROUND(VLOOKUP(A681,Input!$G:$H,2,FALSE),6)/100,D680)</f>
        <v>2.4096300000000001E-2</v>
      </c>
      <c r="F681">
        <f>VLOOKUP(A681,Input!$I:$J,2,FALSE)</f>
        <v>2907.75</v>
      </c>
      <c r="G681">
        <f>VLOOKUP(A681,Input!$K:$L,2,FALSE)</f>
        <v>2916.25</v>
      </c>
      <c r="H681">
        <f>VLOOKUP(A681,Input!$M:$N,2,FALSE)</f>
        <v>8.6</v>
      </c>
      <c r="I681" s="2">
        <f>VLOOKUP(A681,Input!$O:$Q,3,FALSE)</f>
        <v>43455</v>
      </c>
      <c r="J681" s="2">
        <f>VLOOKUP(A681,Input!S:U,3,FALSE)</f>
        <v>43539</v>
      </c>
      <c r="K681" s="8">
        <f t="shared" si="92"/>
        <v>-7.9673954309533081E-3</v>
      </c>
      <c r="L681" s="8"/>
      <c r="M681" s="8"/>
      <c r="N681" s="8"/>
      <c r="O681" s="8"/>
      <c r="P681" s="8"/>
      <c r="Q681" s="17">
        <f t="shared" si="81"/>
        <v>1131.5821328742627</v>
      </c>
      <c r="R681" s="17">
        <f t="shared" si="82"/>
        <v>0.21666666666666667</v>
      </c>
      <c r="S681" s="17">
        <f t="shared" si="79"/>
        <v>0.45</v>
      </c>
      <c r="T681" s="31">
        <f ca="1">OFFSET(ZeroRates_Maturity!$A$1,MATCH($A681,ZeroRates_Maturity!$A:$A,0)-1,MATCH($I681,OFFSET(ZeroRates_Maturity!$A$1,MATCH($A681,ZeroRates_Maturity!$A:$A,0)-1,1,1,6),1),1,1)</f>
        <v>43444</v>
      </c>
      <c r="U681" s="2">
        <f ca="1">OFFSET(ZeroRates_Maturity!$A$1,MATCH($A681,ZeroRates_Maturity!$A:$A,0)-1,MATCH($I681,OFFSET(ZeroRates_Maturity!$A$1,MATCH($A681,ZeroRates_Maturity!$A:$A,0)-1,1,1,6),1)+1,1,1)</f>
        <v>43474</v>
      </c>
      <c r="V681" s="17">
        <f ca="1">OFFSET(ZeroRates_Values!$A$1,MATCH($A681,ZeroRates_Maturity!$A:$A,0)-1,MATCH($I681,OFFSET(ZeroRates_Maturity!$A$1,MATCH($A681,ZeroRates_Maturity!$A:$A,0)-1,1,1,6),1),1,1)/100</f>
        <v>2.3764919999999998E-2</v>
      </c>
      <c r="W681" s="17">
        <f ca="1">OFFSET(ZeroRates_Values!$A$1,MATCH($A681,ZeroRates_Maturity!$A:$A,0)-1,MATCH($I681,OFFSET(ZeroRates_Maturity!$A$1,MATCH($A681,ZeroRates_Maturity!$A:$A,0)-1,1,1,6),1)+1,1,1)/100</f>
        <v>2.4481830000000003E-2</v>
      </c>
      <c r="X681" s="31">
        <f ca="1">OFFSET(ZeroRates_Maturity!$A$1,MATCH($A681,ZeroRates_Maturity!$A:$A,0)-1,MATCH($J681,OFFSET(ZeroRates_Maturity!$A$1,MATCH($A681,ZeroRates_Maturity!$A:$A,0)-1,1,1,6),1),1,1)</f>
        <v>43474</v>
      </c>
      <c r="Y681" s="2">
        <f ca="1">OFFSET(ZeroRates_Maturity!$A$1,MATCH($A681,ZeroRates_Maturity!$A:$A,0)-1,MATCH($J681,OFFSET(ZeroRates_Maturity!$A$1,MATCH($A681,ZeroRates_Maturity!$A:$A,0)-1,1,1,6),1)+1,1,1)</f>
        <v>43564</v>
      </c>
      <c r="Z681" s="17">
        <f ca="1">OFFSET(ZeroRates_Values!$A$1,MATCH($A681,ZeroRates_Maturity!$A:$A,0)-1,MATCH($J681,OFFSET(ZeroRates_Maturity!$A$1,MATCH($A681,ZeroRates_Maturity!$A:$A,0)-1,1,1,6),1),1,1)/100</f>
        <v>2.4481830000000003E-2</v>
      </c>
      <c r="AA681" s="17">
        <f ca="1">OFFSET(ZeroRates_Values!$A$1,MATCH($A681,ZeroRates_Maturity!$A:$A,0)-1,MATCH($J681,OFFSET(ZeroRates_Maturity!$A$1,MATCH($A681,ZeroRates_Maturity!$A:$A,0)-1,1,1,6),1)+1,1,1)/100</f>
        <v>2.608361E-2</v>
      </c>
      <c r="AB681" s="17">
        <f t="shared" ca="1" si="80"/>
        <v>2.4027787000000078E-2</v>
      </c>
      <c r="AC681" s="17">
        <f t="shared" ca="1" si="83"/>
        <v>2.5638671111111178E-2</v>
      </c>
      <c r="AD681" s="17">
        <f t="shared" ca="1" si="84"/>
        <v>-3.6522856779715365E-3</v>
      </c>
      <c r="AE681" s="11"/>
      <c r="AF681" s="17">
        <f t="shared" ca="1" si="85"/>
        <v>2.824858567797154E-2</v>
      </c>
      <c r="AG681" s="8">
        <f t="shared" ca="1" si="87"/>
        <v>0.27360532619458633</v>
      </c>
      <c r="AH681" s="17">
        <f t="shared" ca="1" si="93"/>
        <v>4222.7181858702606</v>
      </c>
      <c r="AI681" s="34">
        <f>VLOOKUP(A681,Input!$AC:$AD,2,FALSE)</f>
        <v>4222.72</v>
      </c>
      <c r="AJ681" s="8">
        <f t="shared" ca="1" si="94"/>
        <v>0</v>
      </c>
      <c r="AM681" s="38">
        <f t="shared" si="89"/>
        <v>-6.6241097483772854E-2</v>
      </c>
      <c r="AN681" s="38">
        <f t="shared" ca="1" si="90"/>
        <v>4602.9791804417073</v>
      </c>
      <c r="AO681" s="38">
        <f t="shared" ca="1" si="91"/>
        <v>4222.7181858702606</v>
      </c>
      <c r="AP681" s="34">
        <f t="shared" ca="1" si="95"/>
        <v>-1.8141297396141454E-3</v>
      </c>
    </row>
    <row r="682" spans="1:42" x14ac:dyDescent="0.25">
      <c r="A682" s="1">
        <f t="shared" si="78"/>
        <v>43378</v>
      </c>
      <c r="B682">
        <f>ROUND(VLOOKUP(A682,Input!$A:$B,2,FALSE),2)</f>
        <v>5708.9</v>
      </c>
      <c r="C682" s="36">
        <f>ROUND(VLOOKUP(A682,Input!$E:$F,2,FALSE)/100,5)</f>
        <v>1.823E-2</v>
      </c>
      <c r="D682" s="4">
        <f>_xlfn.IFNA(ROUND(VLOOKUP(A682,Input!$G:$H,2,FALSE),6)/100,D681)</f>
        <v>2.4080599999999997E-2</v>
      </c>
      <c r="F682">
        <f>VLOOKUP(A682,Input!$I:$J,2,FALSE)</f>
        <v>2894</v>
      </c>
      <c r="G682">
        <f>VLOOKUP(A682,Input!$K:$L,2,FALSE)</f>
        <v>2902.75</v>
      </c>
      <c r="H682">
        <f>VLOOKUP(A682,Input!$M:$N,2,FALSE)</f>
        <v>8.6999999999999993</v>
      </c>
      <c r="I682" s="2">
        <f>VLOOKUP(A682,Input!$O:$Q,3,FALSE)</f>
        <v>43455</v>
      </c>
      <c r="J682" s="2">
        <f>VLOOKUP(A682,Input!S:U,3,FALSE)</f>
        <v>43539</v>
      </c>
      <c r="K682" s="8">
        <f t="shared" si="92"/>
        <v>-5.5304059220980546E-3</v>
      </c>
      <c r="L682" s="8"/>
      <c r="M682" s="8"/>
      <c r="N682" s="8"/>
      <c r="O682" s="8"/>
      <c r="P682" s="8"/>
      <c r="Q682" s="17">
        <f t="shared" si="81"/>
        <v>1898.6363386881051</v>
      </c>
      <c r="R682" s="17">
        <f t="shared" si="82"/>
        <v>0.21388888888888888</v>
      </c>
      <c r="S682" s="17">
        <f t="shared" si="79"/>
        <v>0.44722222222222224</v>
      </c>
      <c r="T682" s="31">
        <f ca="1">OFFSET(ZeroRates_Maturity!$A$1,MATCH($A682,ZeroRates_Maturity!$A:$A,0)-1,MATCH($I682,OFFSET(ZeroRates_Maturity!$A$1,MATCH($A682,ZeroRates_Maturity!$A:$A,0)-1,1,1,6),1),1,1)</f>
        <v>43444</v>
      </c>
      <c r="U682" s="2">
        <f ca="1">OFFSET(ZeroRates_Maturity!$A$1,MATCH($A682,ZeroRates_Maturity!$A:$A,0)-1,MATCH($I682,OFFSET(ZeroRates_Maturity!$A$1,MATCH($A682,ZeroRates_Maturity!$A:$A,0)-1,1,1,6),1)+1,1,1)</f>
        <v>43475</v>
      </c>
      <c r="V682" s="17">
        <f ca="1">OFFSET(ZeroRates_Values!$A$1,MATCH($A682,ZeroRates_Maturity!$A:$A,0)-1,MATCH($I682,OFFSET(ZeroRates_Maturity!$A$1,MATCH($A682,ZeroRates_Maturity!$A:$A,0)-1,1,1,6),1),1,1)/100</f>
        <v>2.3666659999999999E-2</v>
      </c>
      <c r="W682" s="17">
        <f ca="1">OFFSET(ZeroRates_Values!$A$1,MATCH($A682,ZeroRates_Maturity!$A:$A,0)-1,MATCH($I682,OFFSET(ZeroRates_Maturity!$A$1,MATCH($A682,ZeroRates_Maturity!$A:$A,0)-1,1,1,6),1)+1,1,1)/100</f>
        <v>2.4427870000000001E-2</v>
      </c>
      <c r="X682" s="31">
        <f ca="1">OFFSET(ZeroRates_Maturity!$A$1,MATCH($A682,ZeroRates_Maturity!$A:$A,0)-1,MATCH($J682,OFFSET(ZeroRates_Maturity!$A$1,MATCH($A682,ZeroRates_Maturity!$A:$A,0)-1,1,1,6),1),1,1)</f>
        <v>43475</v>
      </c>
      <c r="Y682" s="2">
        <f ca="1">OFFSET(ZeroRates_Maturity!$A$1,MATCH($A682,ZeroRates_Maturity!$A:$A,0)-1,MATCH($J682,OFFSET(ZeroRates_Maturity!$A$1,MATCH($A682,ZeroRates_Maturity!$A:$A,0)-1,1,1,6),1)+1,1,1)</f>
        <v>43565</v>
      </c>
      <c r="Z682" s="17">
        <f ca="1">OFFSET(ZeroRates_Values!$A$1,MATCH($A682,ZeroRates_Maturity!$A:$A,0)-1,MATCH($J682,OFFSET(ZeroRates_Maturity!$A$1,MATCH($A682,ZeroRates_Maturity!$A:$A,0)-1,1,1,6),1),1,1)/100</f>
        <v>2.4427870000000001E-2</v>
      </c>
      <c r="AA682" s="17">
        <f ca="1">OFFSET(ZeroRates_Values!$A$1,MATCH($A682,ZeroRates_Maturity!$A:$A,0)-1,MATCH($J682,OFFSET(ZeroRates_Maturity!$A$1,MATCH($A682,ZeroRates_Maturity!$A:$A,0)-1,1,1,6),1)+1,1,1)/100</f>
        <v>2.6045319999999997E-2</v>
      </c>
      <c r="AB682" s="17">
        <f t="shared" ca="1" si="80"/>
        <v>2.3936766774193652E-2</v>
      </c>
      <c r="AC682" s="17">
        <f t="shared" ca="1" si="83"/>
        <v>2.5578056666666682E-2</v>
      </c>
      <c r="AD682" s="17">
        <f t="shared" ca="1" si="84"/>
        <v>-4.0118995504999852E-3</v>
      </c>
      <c r="AE682" s="11"/>
      <c r="AF682" s="17">
        <f t="shared" ca="1" si="85"/>
        <v>2.8592499550499983E-2</v>
      </c>
      <c r="AG682" s="8">
        <f t="shared" ca="1" si="87"/>
        <v>0.24345232723015378</v>
      </c>
      <c r="AH682" s="17">
        <f t="shared" ca="1" si="93"/>
        <v>4216.2357122269595</v>
      </c>
      <c r="AI682" s="34">
        <f>VLOOKUP(A682,Input!$AC:$AD,2,FALSE)</f>
        <v>4216.24</v>
      </c>
      <c r="AJ682" s="8">
        <f t="shared" ca="1" si="94"/>
        <v>0</v>
      </c>
      <c r="AM682" s="38">
        <f t="shared" si="89"/>
        <v>0.19712051313360762</v>
      </c>
      <c r="AN682" s="38">
        <f t="shared" ca="1" si="90"/>
        <v>3090.8944147985071</v>
      </c>
      <c r="AO682" s="38">
        <f t="shared" ca="1" si="91"/>
        <v>4216.2357122269595</v>
      </c>
      <c r="AP682" s="34">
        <f t="shared" ca="1" si="95"/>
        <v>-4.2877730402324232E-3</v>
      </c>
    </row>
    <row r="683" spans="1:42" x14ac:dyDescent="0.25">
      <c r="A683" s="1">
        <f t="shared" si="78"/>
        <v>43381</v>
      </c>
      <c r="B683">
        <f>ROUND(VLOOKUP(A683,Input!$A:$B,2,FALSE),2)</f>
        <v>5706.66</v>
      </c>
      <c r="C683" s="36">
        <f>ROUND(VLOOKUP(A683,Input!$E:$F,2,FALSE)/100,5)</f>
        <v>1.8239999999999999E-2</v>
      </c>
      <c r="D683" s="4">
        <f>_xlfn.IFNA(ROUND(VLOOKUP(A683,Input!$G:$H,2,FALSE),6)/100,D682)</f>
        <v>2.4142500000000001E-2</v>
      </c>
      <c r="F683">
        <f>VLOOKUP(A683,Input!$I:$J,2,FALSE)</f>
        <v>2893.75</v>
      </c>
      <c r="G683">
        <f>VLOOKUP(A683,Input!$K:$L,2,FALSE)</f>
        <v>2902.5</v>
      </c>
      <c r="H683">
        <f>VLOOKUP(A683,Input!$M:$N,2,FALSE)</f>
        <v>8.6999999999999993</v>
      </c>
      <c r="I683" s="2">
        <f>VLOOKUP(A683,Input!$O:$Q,3,FALSE)</f>
        <v>43455</v>
      </c>
      <c r="J683" s="2">
        <f>VLOOKUP(A683,Input!S:U,3,FALSE)</f>
        <v>43539</v>
      </c>
      <c r="K683" s="8">
        <f t="shared" si="92"/>
        <v>-3.9244680571941113E-4</v>
      </c>
      <c r="L683" s="8"/>
      <c r="M683" s="8"/>
      <c r="N683" s="8"/>
      <c r="O683" s="8"/>
      <c r="P683" s="8"/>
      <c r="Q683" s="17">
        <f t="shared" si="81"/>
        <v>1407.6029862916903</v>
      </c>
      <c r="R683" s="17">
        <f t="shared" si="82"/>
        <v>0.20555555555555555</v>
      </c>
      <c r="S683" s="17">
        <f t="shared" si="79"/>
        <v>0.43888888888888888</v>
      </c>
      <c r="T683" s="35">
        <v>43444</v>
      </c>
      <c r="U683" s="35">
        <v>43475</v>
      </c>
      <c r="V683" s="6">
        <v>2.3666659999999999E-2</v>
      </c>
      <c r="W683" s="6">
        <v>2.4427870000000001E-2</v>
      </c>
      <c r="X683" s="35">
        <v>43475</v>
      </c>
      <c r="Y683" s="35">
        <v>43565</v>
      </c>
      <c r="Z683" s="6">
        <v>2.4427870000000001E-2</v>
      </c>
      <c r="AA683" s="6">
        <v>2.6045319999999997E-2</v>
      </c>
      <c r="AB683" s="17">
        <f>TREND(V683:W683,T683:U683,I683)</f>
        <v>2.3936766774193652E-2</v>
      </c>
      <c r="AC683" s="17">
        <f>TREND(Z683:AA683,X683:Y683,J683)</f>
        <v>2.5578056666666682E-2</v>
      </c>
      <c r="AD683" s="17">
        <f>-C683-(1/(S683-R683))*(AB683*R683-AC683*S683+LN(1+H683/F683))</f>
        <v>-4.081626781596133E-3</v>
      </c>
      <c r="AE683" s="11"/>
      <c r="AF683" s="17">
        <f t="shared" si="85"/>
        <v>2.8724126781596134E-2</v>
      </c>
      <c r="AG683" s="8">
        <f t="shared" ca="1" si="87"/>
        <v>0.55044733246812982</v>
      </c>
      <c r="AH683" s="17">
        <f t="shared" ca="1" si="93"/>
        <v>4214.9445850908251</v>
      </c>
      <c r="AI683" s="34">
        <f>VLOOKUP(A683,Input!$AC:$AD,2,FALSE)</f>
        <v>4214.95</v>
      </c>
      <c r="AJ683" s="8">
        <f t="shared" ca="1" si="94"/>
        <v>1.0000000000218279E-2</v>
      </c>
      <c r="AM683" s="38">
        <f t="shared" si="89"/>
        <v>0.33257481102981401</v>
      </c>
      <c r="AN683" s="38">
        <f t="shared" ca="1" si="90"/>
        <v>2317.0532139794268</v>
      </c>
      <c r="AO683" s="38">
        <f t="shared" ca="1" si="91"/>
        <v>4214.9445850908251</v>
      </c>
      <c r="AP683" s="34">
        <f t="shared" ca="1" si="95"/>
        <v>-5.4149091747603961E-3</v>
      </c>
    </row>
    <row r="684" spans="1:42" x14ac:dyDescent="0.25">
      <c r="A684" s="1">
        <f t="shared" si="78"/>
        <v>43382</v>
      </c>
      <c r="B684">
        <f>ROUND(VLOOKUP(A684,Input!$A:$B,2,FALSE),2)</f>
        <v>5700.23</v>
      </c>
      <c r="C684" s="36">
        <f>ROUND(VLOOKUP(A684,Input!$E:$F,2,FALSE)/100,5)</f>
        <v>1.8270000000000002E-2</v>
      </c>
      <c r="D684" s="37">
        <f>_xlfn.IFNA(ROUND(VLOOKUP(A684,Input!$G:$H,2,FALSE),6)/100,D683)</f>
        <v>2.4204400000000001E-2</v>
      </c>
      <c r="F684">
        <f>VLOOKUP(A684,Input!$I:$J,2,FALSE)</f>
        <v>2888.25</v>
      </c>
      <c r="G684">
        <f>VLOOKUP(A684,Input!$K:$L,2,FALSE)</f>
        <v>2897</v>
      </c>
      <c r="H684">
        <f>VLOOKUP(A684,Input!$M:$N,2,FALSE)</f>
        <v>8.6999999999999993</v>
      </c>
      <c r="I684" s="2">
        <f>VLOOKUP(A684,Input!$O:$Q,3,FALSE)</f>
        <v>43455</v>
      </c>
      <c r="J684" s="2">
        <f>VLOOKUP(A684,Input!S:U,3,FALSE)</f>
        <v>43539</v>
      </c>
      <c r="K684" s="8">
        <f t="shared" si="92"/>
        <v>-1.127388916882226E-3</v>
      </c>
      <c r="L684" s="8"/>
      <c r="M684" s="8"/>
      <c r="N684" s="8"/>
      <c r="O684" s="8"/>
      <c r="P684" s="8"/>
      <c r="Q684" s="17">
        <f t="shared" si="81"/>
        <v>1041.7292490654381</v>
      </c>
      <c r="R684" s="17">
        <f t="shared" si="82"/>
        <v>0.20277777777777778</v>
      </c>
      <c r="S684" s="17">
        <f t="shared" si="79"/>
        <v>0.43611111111111112</v>
      </c>
      <c r="T684" s="31">
        <f ca="1">OFFSET(ZeroRates_Maturity!$A$1,MATCH($A684,ZeroRates_Maturity!$A:$A,0)-1,MATCH($I684,OFFSET(ZeroRates_Maturity!$A$1,MATCH($A684,ZeroRates_Maturity!$A:$A,0)-1,1,1,6),1),1,1)</f>
        <v>43445</v>
      </c>
      <c r="U684" s="2">
        <f ca="1">OFFSET(ZeroRates_Maturity!$A$1,MATCH($A684,ZeroRates_Maturity!$A:$A,0)-1,MATCH($I684,OFFSET(ZeroRates_Maturity!$A$1,MATCH($A684,ZeroRates_Maturity!$A:$A,0)-1,1,1,6),1)+1,1,1)</f>
        <v>43476</v>
      </c>
      <c r="V684" s="17">
        <f ca="1">OFFSET(ZeroRates_Values!$A$1,MATCH($A684,ZeroRates_Maturity!$A:$A,0)-1,MATCH($I684,OFFSET(ZeroRates_Maturity!$A$1,MATCH($A684,ZeroRates_Maturity!$A:$A,0)-1,1,1,6),1),1,1)/100</f>
        <v>2.3701840000000002E-2</v>
      </c>
      <c r="W684" s="17">
        <f ca="1">OFFSET(ZeroRates_Values!$A$1,MATCH($A684,ZeroRates_Maturity!$A:$A,0)-1,MATCH($I684,OFFSET(ZeroRates_Maturity!$A$1,MATCH($A684,ZeroRates_Maturity!$A:$A,0)-1,1,1,6),1)+1,1,1)/100</f>
        <v>2.453938E-2</v>
      </c>
      <c r="X684" s="31">
        <f ca="1">OFFSET(ZeroRates_Maturity!$A$1,MATCH($A684,ZeroRates_Maturity!$A:$A,0)-1,MATCH($J684,OFFSET(ZeroRates_Maturity!$A$1,MATCH($A684,ZeroRates_Maturity!$A:$A,0)-1,1,1,6),1),1,1)</f>
        <v>43476</v>
      </c>
      <c r="Y684" s="2">
        <f ca="1">OFFSET(ZeroRates_Maturity!$A$1,MATCH($A684,ZeroRates_Maturity!$A:$A,0)-1,MATCH($J684,OFFSET(ZeroRates_Maturity!$A$1,MATCH($A684,ZeroRates_Maturity!$A:$A,0)-1,1,1,6),1)+1,1,1)</f>
        <v>43566</v>
      </c>
      <c r="Z684" s="17">
        <f ca="1">OFFSET(ZeroRates_Values!$A$1,MATCH($A684,ZeroRates_Maturity!$A:$A,0)-1,MATCH($J684,OFFSET(ZeroRates_Maturity!$A$1,MATCH($A684,ZeroRates_Maturity!$A:$A,0)-1,1,1,6),1),1,1)/100</f>
        <v>2.453938E-2</v>
      </c>
      <c r="AA684" s="17">
        <f ca="1">OFFSET(ZeroRates_Values!$A$1,MATCH($A684,ZeroRates_Maturity!$A:$A,0)-1,MATCH($J684,OFFSET(ZeroRates_Maturity!$A$1,MATCH($A684,ZeroRates_Maturity!$A:$A,0)-1,1,1,6),1)+1,1,1)/100</f>
        <v>2.6210130000000002E-2</v>
      </c>
      <c r="AB684" s="17">
        <f t="shared" ca="1" si="80"/>
        <v>2.3972014193548441E-2</v>
      </c>
      <c r="AC684" s="17">
        <f t="shared" ca="1" si="83"/>
        <v>2.5708904999999893E-2</v>
      </c>
      <c r="AD684" s="17">
        <f t="shared" ca="1" si="84"/>
        <v>-3.9416985669228008E-3</v>
      </c>
      <c r="AE684" s="11"/>
      <c r="AF684" s="17">
        <f t="shared" ca="1" si="85"/>
        <v>2.8646098566922802E-2</v>
      </c>
      <c r="AG684" s="8">
        <f t="shared" si="87"/>
        <v>0.18516911707395373</v>
      </c>
      <c r="AH684" s="17">
        <f t="shared" si="93"/>
        <v>4213.1788090765003</v>
      </c>
      <c r="AI684" s="34">
        <f>VLOOKUP(A684,Input!$AC:$AD,2,FALSE)</f>
        <v>4213.18</v>
      </c>
      <c r="AJ684" s="8">
        <f t="shared" si="94"/>
        <v>0</v>
      </c>
      <c r="AM684" s="38">
        <f t="shared" si="89"/>
        <v>0.24665968995729382</v>
      </c>
      <c r="AN684" s="38">
        <f t="shared" si="90"/>
        <v>2807.1618445912354</v>
      </c>
      <c r="AO684" s="38">
        <f t="shared" si="91"/>
        <v>4213.1788090765003</v>
      </c>
      <c r="AP684" s="34">
        <f t="shared" si="95"/>
        <v>-1.1909234999620821E-3</v>
      </c>
    </row>
    <row r="685" spans="1:42" s="43" customFormat="1" x14ac:dyDescent="0.25">
      <c r="A685" s="42">
        <f t="shared" si="78"/>
        <v>43383</v>
      </c>
      <c r="B685" s="43">
        <f>ROUND(VLOOKUP(A685,Input!$A:$B,2,FALSE),2)</f>
        <v>5512.94</v>
      </c>
      <c r="C685" s="44">
        <f>ROUND(VLOOKUP(A685,Input!$E:$F,2,FALSE)/100,5)</f>
        <v>1.8890000000000001E-2</v>
      </c>
      <c r="D685" s="45">
        <f>_xlfn.IFNA(ROUND(VLOOKUP(A685,Input!$G:$H,2,FALSE),6)/100,D684)</f>
        <v>2.4251900000000003E-2</v>
      </c>
      <c r="F685" s="43">
        <f>VLOOKUP(A685,Input!$I:$J,2,FALSE)</f>
        <v>2781</v>
      </c>
      <c r="G685" s="43">
        <f>VLOOKUP(A685,Input!$K:$L,2,FALSE)</f>
        <v>2789.5</v>
      </c>
      <c r="H685" s="43">
        <f>VLOOKUP(A685,Input!$M:$N,2,FALSE)</f>
        <v>8.3000000000000007</v>
      </c>
      <c r="I685" s="46">
        <f>VLOOKUP(A685,Input!$O:$Q,3,FALSE)</f>
        <v>43455</v>
      </c>
      <c r="J685" s="46">
        <f>VLOOKUP(A685,Input!S:U,3,FALSE)</f>
        <v>43539</v>
      </c>
      <c r="K685" s="43">
        <f t="shared" si="92"/>
        <v>-3.3408468721888525E-2</v>
      </c>
      <c r="Q685" s="43">
        <f>2*AI684*MIN(1,MAX(-1,-$AH$2*0.2*SUM(LN((B685^4)/(B684*B683*B682*B681)))))</f>
        <v>6038.8073999794196</v>
      </c>
      <c r="R685" s="43">
        <f t="shared" si="82"/>
        <v>0.2</v>
      </c>
      <c r="S685" s="43">
        <f t="shared" si="79"/>
        <v>0.43333333333333335</v>
      </c>
      <c r="T685" s="46">
        <f ca="1">OFFSET(ZeroRates_Maturity!$A$1,MATCH($A685,ZeroRates_Maturity!$A:$A,0)-1,MATCH($I685,OFFSET(ZeroRates_Maturity!$A$1,MATCH($A685,ZeroRates_Maturity!$A:$A,0)-1,1,1,6),1),1,1)</f>
        <v>43446</v>
      </c>
      <c r="U685" s="46">
        <f ca="1">OFFSET(ZeroRates_Maturity!$A$1,MATCH($A685,ZeroRates_Maturity!$A:$A,0)-1,MATCH($I685,OFFSET(ZeroRates_Maturity!$A$1,MATCH($A685,ZeroRates_Maturity!$A:$A,0)-1,1,1,6),1)+1,1,1)</f>
        <v>43479</v>
      </c>
      <c r="V685" s="43">
        <f ca="1">OFFSET(ZeroRates_Values!$A$1,MATCH($A685,ZeroRates_Maturity!$A:$A,0)-1,MATCH($I685,OFFSET(ZeroRates_Maturity!$A$1,MATCH($A685,ZeroRates_Maturity!$A:$A,0)-1,1,1,6),1),1,1)/100</f>
        <v>2.3786109999999999E-2</v>
      </c>
      <c r="W685" s="43">
        <f ca="1">OFFSET(ZeroRates_Values!$A$1,MATCH($A685,ZeroRates_Maturity!$A:$A,0)-1,MATCH($I685,OFFSET(ZeroRates_Maturity!$A$1,MATCH($A685,ZeroRates_Maturity!$A:$A,0)-1,1,1,6),1)+1,1,1)/100</f>
        <v>2.4607649999999998E-2</v>
      </c>
      <c r="X685" s="46">
        <f ca="1">OFFSET(ZeroRates_Maturity!$A$1,MATCH($A685,ZeroRates_Maturity!$A:$A,0)-1,MATCH($J685,OFFSET(ZeroRates_Maturity!$A$1,MATCH($A685,ZeroRates_Maturity!$A:$A,0)-1,1,1,6),1),1,1)</f>
        <v>43479</v>
      </c>
      <c r="Y685" s="46">
        <f ca="1">OFFSET(ZeroRates_Maturity!$A$1,MATCH($A685,ZeroRates_Maturity!$A:$A,0)-1,MATCH($J685,OFFSET(ZeroRates_Maturity!$A$1,MATCH($A685,ZeroRates_Maturity!$A:$A,0)-1,1,1,6),1)+1,1,1)</f>
        <v>43567</v>
      </c>
      <c r="Z685" s="43">
        <f ca="1">OFFSET(ZeroRates_Values!$A$1,MATCH($A685,ZeroRates_Maturity!$A:$A,0)-1,MATCH($J685,OFFSET(ZeroRates_Maturity!$A$1,MATCH($A685,ZeroRates_Maturity!$A:$A,0)-1,1,1,6),1),1,1)/100</f>
        <v>2.4607649999999998E-2</v>
      </c>
      <c r="AA685" s="43">
        <f ca="1">OFFSET(ZeroRates_Values!$A$1,MATCH($A685,ZeroRates_Maturity!$A:$A,0)-1,MATCH($J685,OFFSET(ZeroRates_Maturity!$A$1,MATCH($A685,ZeroRates_Maturity!$A:$A,0)-1,1,1,6),1)+1,1,1)/100</f>
        <v>2.6173860000000004E-2</v>
      </c>
      <c r="AB685" s="43">
        <f t="shared" ca="1" si="80"/>
        <v>2.4010166363636287E-2</v>
      </c>
      <c r="AC685" s="43">
        <f t="shared" ca="1" si="83"/>
        <v>2.5675520454545464E-2</v>
      </c>
      <c r="AD685" s="43">
        <f t="shared" ca="1" si="84"/>
        <v>-4.5588605150360291E-3</v>
      </c>
      <c r="AF685" s="43">
        <f t="shared" ca="1" si="85"/>
        <v>2.9310760515036033E-2</v>
      </c>
      <c r="AG685" s="43">
        <f t="shared" ca="1" si="87"/>
        <v>1.0891541564860563</v>
      </c>
      <c r="AH685" s="43">
        <f t="shared" ca="1" si="93"/>
        <v>4177.8631969490898</v>
      </c>
      <c r="AI685" s="47">
        <f>VLOOKUP(A685,Input!$AC:$AD,2,FALSE)</f>
        <v>4177.8599999999997</v>
      </c>
      <c r="AJ685" s="43">
        <f t="shared" ca="1" si="94"/>
        <v>0</v>
      </c>
      <c r="AM685" s="43">
        <f t="shared" si="89"/>
        <v>0.18275214317061561</v>
      </c>
      <c r="AN685" s="43">
        <f t="shared" ca="1" si="90"/>
        <v>3170.3615967780761</v>
      </c>
      <c r="AO685" s="43">
        <f t="shared" ca="1" si="91"/>
        <v>4177.8631969490898</v>
      </c>
      <c r="AP685" s="47">
        <f t="shared" ca="1" si="95"/>
        <v>3.19694909012469E-3</v>
      </c>
    </row>
    <row r="686" spans="1:42" x14ac:dyDescent="0.25">
      <c r="A686" s="1">
        <f t="shared" si="78"/>
        <v>43384</v>
      </c>
      <c r="B686">
        <f>ROUND(VLOOKUP(A686,Input!$A:$B,2,FALSE),2)</f>
        <v>5399.54</v>
      </c>
      <c r="C686" s="36">
        <f>ROUND(VLOOKUP(A686,Input!$E:$F,2,FALSE)/100,5)</f>
        <v>1.9290000000000002E-2</v>
      </c>
      <c r="D686" s="4">
        <f>_xlfn.IFNA(ROUND(VLOOKUP(A686,Input!$G:$H,2,FALSE),6)/100,D685)</f>
        <v>2.4363100000000002E-2</v>
      </c>
      <c r="F686">
        <f>VLOOKUP(A686,Input!$I:$J,2,FALSE)</f>
        <v>2745.5</v>
      </c>
      <c r="G686">
        <f>VLOOKUP(A686,Input!$K:$L,2,FALSE)</f>
        <v>2752.75</v>
      </c>
      <c r="H686">
        <f>VLOOKUP(A686,Input!$M:$N,2,FALSE)</f>
        <v>7.4</v>
      </c>
      <c r="I686" s="2">
        <f>VLOOKUP(A686,Input!$O:$Q,3,FALSE)</f>
        <v>43455</v>
      </c>
      <c r="J686" s="2">
        <f>VLOOKUP(A686,Input!S:U,3,FALSE)</f>
        <v>43539</v>
      </c>
      <c r="K686" s="8">
        <f t="shared" si="92"/>
        <v>-2.078429142515453E-2</v>
      </c>
      <c r="L686" s="8"/>
      <c r="M686" s="8"/>
      <c r="N686" s="8"/>
      <c r="O686" s="8"/>
      <c r="P686" s="8"/>
      <c r="Q686" s="17">
        <f t="shared" si="81"/>
        <v>7771.2288842958724</v>
      </c>
      <c r="R686" s="17">
        <f t="shared" si="82"/>
        <v>0.19722222222222222</v>
      </c>
      <c r="S686" s="17">
        <f t="shared" si="79"/>
        <v>0.43055555555555558</v>
      </c>
      <c r="T686" s="31">
        <f ca="1">OFFSET(ZeroRates_Maturity!$A$1,MATCH($A686,ZeroRates_Maturity!$A:$A,0)-1,MATCH($I686,OFFSET(ZeroRates_Maturity!$A$1,MATCH($A686,ZeroRates_Maturity!$A:$A,0)-1,1,1,6),1),1,1)</f>
        <v>43451</v>
      </c>
      <c r="U686" s="2">
        <f ca="1">OFFSET(ZeroRates_Maturity!$A$1,MATCH($A686,ZeroRates_Maturity!$A:$A,0)-1,MATCH($I686,OFFSET(ZeroRates_Maturity!$A$1,MATCH($A686,ZeroRates_Maturity!$A:$A,0)-1,1,1,6),1)+1,1,1)</f>
        <v>43480</v>
      </c>
      <c r="V686" s="17">
        <f ca="1">OFFSET(ZeroRates_Values!$A$1,MATCH($A686,ZeroRates_Maturity!$A:$A,0)-1,MATCH($I686,OFFSET(ZeroRates_Maturity!$A$1,MATCH($A686,ZeroRates_Maturity!$A:$A,0)-1,1,1,6),1),1,1)/100</f>
        <v>2.38441E-2</v>
      </c>
      <c r="W686" s="17">
        <f ca="1">OFFSET(ZeroRates_Values!$A$1,MATCH($A686,ZeroRates_Maturity!$A:$A,0)-1,MATCH($I686,OFFSET(ZeroRates_Maturity!$A$1,MATCH($A686,ZeroRates_Maturity!$A:$A,0)-1,1,1,6),1)+1,1,1)/100</f>
        <v>2.4631669999999998E-2</v>
      </c>
      <c r="X686" s="31">
        <f ca="1">OFFSET(ZeroRates_Maturity!$A$1,MATCH($A686,ZeroRates_Maturity!$A:$A,0)-1,MATCH($J686,OFFSET(ZeroRates_Maturity!$A$1,MATCH($A686,ZeroRates_Maturity!$A:$A,0)-1,1,1,6),1),1,1)</f>
        <v>43480</v>
      </c>
      <c r="Y686" s="2">
        <f ca="1">OFFSET(ZeroRates_Maturity!$A$1,MATCH($A686,ZeroRates_Maturity!$A:$A,0)-1,MATCH($J686,OFFSET(ZeroRates_Maturity!$A$1,MATCH($A686,ZeroRates_Maturity!$A:$A,0)-1,1,1,6),1)+1,1,1)</f>
        <v>43570</v>
      </c>
      <c r="Z686" s="17">
        <f ca="1">OFFSET(ZeroRates_Values!$A$1,MATCH($A686,ZeroRates_Maturity!$A:$A,0)-1,MATCH($J686,OFFSET(ZeroRates_Maturity!$A$1,MATCH($A686,ZeroRates_Maturity!$A:$A,0)-1,1,1,6),1),1,1)/100</f>
        <v>2.4631669999999998E-2</v>
      </c>
      <c r="AA686" s="17">
        <f ca="1">OFFSET(ZeroRates_Values!$A$1,MATCH($A686,ZeroRates_Maturity!$A:$A,0)-1,MATCH($J686,OFFSET(ZeroRates_Maturity!$A$1,MATCH($A686,ZeroRates_Maturity!$A:$A,0)-1,1,1,6),1)+1,1,1)/100</f>
        <v>2.6308630000000003E-2</v>
      </c>
      <c r="AB686" s="17">
        <f t="shared" ca="1" si="80"/>
        <v>2.39527303448277E-2</v>
      </c>
      <c r="AC686" s="17">
        <f t="shared" ca="1" si="83"/>
        <v>2.5731010444444369E-2</v>
      </c>
      <c r="AD686" s="17">
        <f t="shared" ca="1" si="84"/>
        <v>-3.591749844683436E-3</v>
      </c>
      <c r="AE686" s="11"/>
      <c r="AF686" s="17">
        <f t="shared" ca="1" si="85"/>
        <v>2.8454849844683439E-2</v>
      </c>
      <c r="AG686" s="8">
        <f t="shared" ca="1" si="87"/>
        <v>0.86300001929658132</v>
      </c>
      <c r="AH686" s="17">
        <f t="shared" ca="1" si="93"/>
        <v>4052.7800197201409</v>
      </c>
      <c r="AI686" s="34">
        <f>VLOOKUP(A686,Input!$AC:$AD,2,FALSE)</f>
        <v>4052.78</v>
      </c>
      <c r="AJ686" s="8">
        <f t="shared" ca="1" si="94"/>
        <v>0</v>
      </c>
      <c r="AM686" s="38">
        <f t="shared" si="89"/>
        <v>1.0953878329855613</v>
      </c>
      <c r="AN686" s="38">
        <f t="shared" ca="1" si="90"/>
        <v>-1861.8103999987165</v>
      </c>
      <c r="AO686" s="38">
        <f t="shared" ca="1" si="91"/>
        <v>4052.7800197201409</v>
      </c>
      <c r="AP686" s="34">
        <f t="shared" ca="1" si="95"/>
        <v>1.9720140699064359E-5</v>
      </c>
    </row>
    <row r="687" spans="1:42" s="17" customFormat="1" x14ac:dyDescent="0.25">
      <c r="A687" s="13">
        <f t="shared" si="78"/>
        <v>43385</v>
      </c>
      <c r="B687" s="17">
        <f>ROUND(VLOOKUP(A687,Input!$A:$B,2,FALSE),2)</f>
        <v>5476.83</v>
      </c>
      <c r="C687" s="36">
        <f>ROUND(VLOOKUP(A687,Input!$E:$F,2,FALSE)/100,5)</f>
        <v>1.9040000000000001E-2</v>
      </c>
      <c r="D687" s="4">
        <f>_xlfn.IFNA(ROUND(VLOOKUP(A687,Input!$G:$H,2,FALSE),6)/100,D686)</f>
        <v>2.4364400000000001E-2</v>
      </c>
      <c r="F687" s="17">
        <f>VLOOKUP(A687,Input!$I:$J,2,FALSE)</f>
        <v>2768.5</v>
      </c>
      <c r="G687" s="17">
        <f>VLOOKUP(A687,Input!$K:$L,2,FALSE)</f>
        <v>2775.75</v>
      </c>
      <c r="H687" s="17">
        <f>VLOOKUP(A687,Input!$M:$N,2,FALSE)</f>
        <v>7.4</v>
      </c>
      <c r="I687" s="2">
        <f>VLOOKUP(A687,Input!$O:$Q,3,FALSE)</f>
        <v>43455</v>
      </c>
      <c r="J687" s="2">
        <f>VLOOKUP(A687,Input!S:U,3,FALSE)</f>
        <v>43539</v>
      </c>
      <c r="K687" s="17">
        <f t="shared" ref="K687:K691" si="96">LN(B687/B686)</f>
        <v>1.4212701673385099E-2</v>
      </c>
      <c r="Q687" s="17">
        <f t="shared" si="81"/>
        <v>2976.6207644261872</v>
      </c>
      <c r="R687" s="17">
        <f t="shared" ref="R687:R691" si="97">(I687-$A687)/360</f>
        <v>0.19444444444444445</v>
      </c>
      <c r="S687" s="17">
        <f t="shared" ref="S687:S691" si="98">(J687-$A687)/360</f>
        <v>0.42777777777777776</v>
      </c>
      <c r="T687" s="31">
        <f ca="1">OFFSET(ZeroRates_Maturity!$A$1,MATCH($A687,ZeroRates_Maturity!$A:$A,0)-1,MATCH($I687,OFFSET(ZeroRates_Maturity!$A$1,MATCH($A687,ZeroRates_Maturity!$A:$A,0)-1,1,1,6),1),1,1)</f>
        <v>43451</v>
      </c>
      <c r="U687" s="2">
        <f ca="1">OFFSET(ZeroRates_Maturity!$A$1,MATCH($A687,ZeroRates_Maturity!$A:$A,0)-1,MATCH($I687,OFFSET(ZeroRates_Maturity!$A$1,MATCH($A687,ZeroRates_Maturity!$A:$A,0)-1,1,1,6),1)+1,1,1)</f>
        <v>43481</v>
      </c>
      <c r="V687" s="17">
        <f ca="1">OFFSET(ZeroRates_Values!$A$1,MATCH($A687,ZeroRates_Maturity!$A:$A,0)-1,MATCH($I687,OFFSET(ZeroRates_Maturity!$A$1,MATCH($A687,ZeroRates_Maturity!$A:$A,0)-1,1,1,6),1),1,1)/100</f>
        <v>2.386479E-2</v>
      </c>
      <c r="W687" s="17">
        <f ca="1">OFFSET(ZeroRates_Values!$A$1,MATCH($A687,ZeroRates_Maturity!$A:$A,0)-1,MATCH($I687,OFFSET(ZeroRates_Maturity!$A$1,MATCH($A687,ZeroRates_Maturity!$A:$A,0)-1,1,1,6),1)+1,1,1)/100</f>
        <v>2.465088E-2</v>
      </c>
      <c r="X687" s="31">
        <f ca="1">OFFSET(ZeroRates_Maturity!$A$1,MATCH($A687,ZeroRates_Maturity!$A:$A,0)-1,MATCH($J687,OFFSET(ZeroRates_Maturity!$A$1,MATCH($A687,ZeroRates_Maturity!$A:$A,0)-1,1,1,6),1),1,1)</f>
        <v>43481</v>
      </c>
      <c r="Y687" s="2">
        <f ca="1">OFFSET(ZeroRates_Maturity!$A$1,MATCH($A687,ZeroRates_Maturity!$A:$A,0)-1,MATCH($J687,OFFSET(ZeroRates_Maturity!$A$1,MATCH($A687,ZeroRates_Maturity!$A:$A,0)-1,1,1,6),1)+1,1,1)</f>
        <v>43571</v>
      </c>
      <c r="Z687" s="17">
        <f ca="1">OFFSET(ZeroRates_Values!$A$1,MATCH($A687,ZeroRates_Maturity!$A:$A,0)-1,MATCH($J687,OFFSET(ZeroRates_Maturity!$A$1,MATCH($A687,ZeroRates_Maturity!$A:$A,0)-1,1,1,6),1),1,1)/100</f>
        <v>2.465088E-2</v>
      </c>
      <c r="AA687" s="17">
        <f ca="1">OFFSET(ZeroRates_Values!$A$1,MATCH($A687,ZeroRates_Maturity!$A:$A,0)-1,MATCH($J687,OFFSET(ZeroRates_Maturity!$A$1,MATCH($A687,ZeroRates_Maturity!$A:$A,0)-1,1,1,6),1)+1,1,1)/100</f>
        <v>2.6345519999999997E-2</v>
      </c>
      <c r="AB687" s="17">
        <f t="shared" ref="AB687:AB691" ca="1" si="99">TREND(V687:W687,T687:U687,I687)</f>
        <v>2.3969601999999979E-2</v>
      </c>
      <c r="AC687" s="17">
        <f t="shared" ref="AC687:AC691" ca="1" si="100">TREND(Z687:AA687,X687:Y687,J687)</f>
        <v>2.5742981333333415E-2</v>
      </c>
      <c r="AD687" s="17">
        <f t="shared" ref="AD687:AD691" ca="1" si="101">-C687-(1/(S687-R687))*(AB687*R687-AC687*S687+LN(1+H687/F687))</f>
        <v>-3.2593239558660753E-3</v>
      </c>
      <c r="AF687" s="17">
        <f t="shared" ca="1" si="85"/>
        <v>2.8123723955866077E-2</v>
      </c>
      <c r="AG687" s="17">
        <f t="shared" ca="1" si="87"/>
        <v>1.5954170230908713</v>
      </c>
      <c r="AH687" s="17">
        <f t="shared" ca="1" si="93"/>
        <v>4162.4233700712221</v>
      </c>
      <c r="AI687" s="34">
        <f>VLOOKUP(A687,Input!$AC:$AD,2,FALSE)</f>
        <v>4162.42</v>
      </c>
      <c r="AJ687" s="17">
        <f t="shared" ref="AJ687:AJ691" ca="1" si="102">AI687-ROUND(AH687,2)</f>
        <v>0</v>
      </c>
      <c r="AM687" s="38">
        <f t="shared" si="89"/>
        <v>1.4392390619008049</v>
      </c>
      <c r="AN687" s="38">
        <f t="shared" ca="1" si="90"/>
        <v>-3720.0443013189633</v>
      </c>
      <c r="AO687" s="38">
        <f t="shared" ca="1" si="91"/>
        <v>4162.4233700712221</v>
      </c>
      <c r="AP687" s="34">
        <f t="shared" ca="1" si="95"/>
        <v>3.3700712219797424E-3</v>
      </c>
    </row>
    <row r="688" spans="1:42" s="17" customFormat="1" x14ac:dyDescent="0.25">
      <c r="A688" s="13">
        <f t="shared" si="78"/>
        <v>43388</v>
      </c>
      <c r="B688" s="17">
        <f>ROUND(VLOOKUP(A688,Input!$A:$B,2,FALSE),2)</f>
        <v>5444.61</v>
      </c>
      <c r="C688" s="36">
        <f>ROUND(VLOOKUP(A688,Input!$E:$F,2,FALSE)/100,5)</f>
        <v>1.916E-2</v>
      </c>
      <c r="D688" s="4">
        <f>_xlfn.IFNA(ROUND(VLOOKUP(A688,Input!$G:$H,2,FALSE),6)/100,D687)</f>
        <v>2.4488099999999999E-2</v>
      </c>
      <c r="F688" s="17">
        <f>VLOOKUP(A688,Input!$I:$J,2,FALSE)</f>
        <v>2749</v>
      </c>
      <c r="G688" s="17">
        <f>VLOOKUP(A688,Input!$K:$L,2,FALSE)</f>
        <v>2756.5</v>
      </c>
      <c r="H688" s="17">
        <f>VLOOKUP(A688,Input!$M:$N,2,FALSE)</f>
        <v>7.4</v>
      </c>
      <c r="I688" s="2">
        <f>VLOOKUP(A688,Input!$O:$Q,3,FALSE)</f>
        <v>43455</v>
      </c>
      <c r="J688" s="2">
        <f>VLOOKUP(A688,Input!S:U,3,FALSE)</f>
        <v>43539</v>
      </c>
      <c r="K688" s="17">
        <f t="shared" si="96"/>
        <v>-5.9003379546110589E-3</v>
      </c>
      <c r="Q688" s="17">
        <f t="shared" si="81"/>
        <v>2328.4701674328057</v>
      </c>
      <c r="R688" s="17">
        <f t="shared" si="97"/>
        <v>0.18611111111111112</v>
      </c>
      <c r="S688" s="17">
        <f t="shared" si="98"/>
        <v>0.41944444444444445</v>
      </c>
      <c r="T688" s="31">
        <f ca="1">OFFSET(ZeroRates_Maturity!$A$1,MATCH($A688,ZeroRates_Maturity!$A:$A,0)-1,MATCH($I688,OFFSET(ZeroRates_Maturity!$A$1,MATCH($A688,ZeroRates_Maturity!$A:$A,0)-1,1,1,6),1),1,1)</f>
        <v>43451</v>
      </c>
      <c r="U688" s="2">
        <f ca="1">OFFSET(ZeroRates_Maturity!$A$1,MATCH($A688,ZeroRates_Maturity!$A:$A,0)-1,MATCH($I688,OFFSET(ZeroRates_Maturity!$A$1,MATCH($A688,ZeroRates_Maturity!$A:$A,0)-1,1,1,6),1)+1,1,1)</f>
        <v>43482</v>
      </c>
      <c r="V688" s="17">
        <f ca="1">OFFSET(ZeroRates_Values!$A$1,MATCH($A688,ZeroRates_Maturity!$A:$A,0)-1,MATCH($I688,OFFSET(ZeroRates_Maturity!$A$1,MATCH($A688,ZeroRates_Maturity!$A:$A,0)-1,1,1,6),1),1,1)/100</f>
        <v>2.3970060000000001E-2</v>
      </c>
      <c r="W688" s="17">
        <f ca="1">OFFSET(ZeroRates_Values!$A$1,MATCH($A688,ZeroRates_Maturity!$A:$A,0)-1,MATCH($I688,OFFSET(ZeroRates_Maturity!$A$1,MATCH($A688,ZeroRates_Maturity!$A:$A,0)-1,1,1,6),1)+1,1,1)/100</f>
        <v>2.4816440000000002E-2</v>
      </c>
      <c r="X688" s="31">
        <f ca="1">OFFSET(ZeroRates_Maturity!$A$1,MATCH($A688,ZeroRates_Maturity!$A:$A,0)-1,MATCH($J688,OFFSET(ZeroRates_Maturity!$A$1,MATCH($A688,ZeroRates_Maturity!$A:$A,0)-1,1,1,6),1),1,1)</f>
        <v>43482</v>
      </c>
      <c r="Y688" s="2">
        <f ca="1">OFFSET(ZeroRates_Maturity!$A$1,MATCH($A688,ZeroRates_Maturity!$A:$A,0)-1,MATCH($J688,OFFSET(ZeroRates_Maturity!$A$1,MATCH($A688,ZeroRates_Maturity!$A:$A,0)-1,1,1,6),1)+1,1,1)</f>
        <v>43572</v>
      </c>
      <c r="Z688" s="17">
        <f ca="1">OFFSET(ZeroRates_Values!$A$1,MATCH($A688,ZeroRates_Maturity!$A:$A,0)-1,MATCH($J688,OFFSET(ZeroRates_Maturity!$A$1,MATCH($A688,ZeroRates_Maturity!$A:$A,0)-1,1,1,6),1),1,1)/100</f>
        <v>2.4816440000000002E-2</v>
      </c>
      <c r="AA688" s="17">
        <f ca="1">OFFSET(ZeroRates_Values!$A$1,MATCH($A688,ZeroRates_Maturity!$A:$A,0)-1,MATCH($J688,OFFSET(ZeroRates_Maturity!$A$1,MATCH($A688,ZeroRates_Maturity!$A:$A,0)-1,1,1,6),1)+1,1,1)/100</f>
        <v>2.654596E-2</v>
      </c>
      <c r="AB688" s="17">
        <f t="shared" ca="1" si="99"/>
        <v>2.4079270322580504E-2</v>
      </c>
      <c r="AC688" s="17">
        <f t="shared" ca="1" si="100"/>
        <v>2.5911802666666595E-2</v>
      </c>
      <c r="AD688" s="17">
        <f t="shared" ca="1" si="101"/>
        <v>-3.3076974209144371E-3</v>
      </c>
      <c r="AF688" s="17">
        <f t="shared" ca="1" si="85"/>
        <v>2.8295797420914436E-2</v>
      </c>
      <c r="AG688" s="17">
        <f t="shared" ca="1" si="87"/>
        <v>0.82374168732358499</v>
      </c>
      <c r="AH688" s="17">
        <f t="shared" ca="1" si="93"/>
        <v>4144.0849021030053</v>
      </c>
      <c r="AI688" s="34">
        <f>VLOOKUP(A688,Input!$AC:$AD,2,FALSE)</f>
        <v>4144.09</v>
      </c>
      <c r="AJ688" s="17">
        <f t="shared" ca="1" si="102"/>
        <v>1.0000000000218279E-2</v>
      </c>
      <c r="AM688" s="38">
        <f t="shared" si="89"/>
        <v>0.54349336467010789</v>
      </c>
      <c r="AN688" s="38">
        <f t="shared" ca="1" si="90"/>
        <v>1184.9754938864894</v>
      </c>
      <c r="AO688" s="38">
        <f t="shared" ca="1" si="91"/>
        <v>4144.0849021030053</v>
      </c>
      <c r="AP688" s="34">
        <f t="shared" ca="1" si="95"/>
        <v>-5.0978969948118902E-3</v>
      </c>
    </row>
    <row r="689" spans="1:42" s="17" customFormat="1" x14ac:dyDescent="0.25">
      <c r="A689" s="13">
        <f t="shared" si="78"/>
        <v>43389</v>
      </c>
      <c r="B689" s="17">
        <f>ROUND(VLOOKUP(A689,Input!$A:$B,2,FALSE),2)</f>
        <v>5561.8</v>
      </c>
      <c r="C689" s="36">
        <f>ROUND(VLOOKUP(A689,Input!$E:$F,2,FALSE)/100,5)</f>
        <v>1.8759999999999999E-2</v>
      </c>
      <c r="D689" s="4">
        <f>_xlfn.IFNA(ROUND(VLOOKUP(A689,Input!$G:$H,2,FALSE),6)/100,D688)</f>
        <v>2.4445600000000001E-2</v>
      </c>
      <c r="F689" s="17">
        <f>VLOOKUP(A689,Input!$I:$J,2,FALSE)</f>
        <v>2817.75</v>
      </c>
      <c r="G689" s="17">
        <f>VLOOKUP(A689,Input!$K:$L,2,FALSE)</f>
        <v>2825.5</v>
      </c>
      <c r="H689" s="17">
        <f>VLOOKUP(A689,Input!$M:$N,2,FALSE)</f>
        <v>7.6</v>
      </c>
      <c r="I689" s="2">
        <f>VLOOKUP(A689,Input!$O:$Q,3,FALSE)</f>
        <v>43455</v>
      </c>
      <c r="J689" s="2">
        <f>VLOOKUP(A689,Input!S:U,3,FALSE)</f>
        <v>43539</v>
      </c>
      <c r="K689" s="17">
        <f t="shared" si="96"/>
        <v>2.1295668401519325E-2</v>
      </c>
      <c r="Q689" s="17">
        <f t="shared" si="81"/>
        <v>-3113.155268244835</v>
      </c>
      <c r="R689" s="17">
        <f t="shared" si="97"/>
        <v>0.18333333333333332</v>
      </c>
      <c r="S689" s="17">
        <f t="shared" si="98"/>
        <v>0.41666666666666669</v>
      </c>
      <c r="T689" s="31">
        <f ca="1">OFFSET(ZeroRates_Maturity!$A$1,MATCH($A689,ZeroRates_Maturity!$A:$A,0)-1,MATCH($I689,OFFSET(ZeroRates_Maturity!$A$1,MATCH($A689,ZeroRates_Maturity!$A:$A,0)-1,1,1,6),1),1,1)</f>
        <v>43452</v>
      </c>
      <c r="U689" s="2">
        <f ca="1">OFFSET(ZeroRates_Maturity!$A$1,MATCH($A689,ZeroRates_Maturity!$A:$A,0)-1,MATCH($I689,OFFSET(ZeroRates_Maturity!$A$1,MATCH($A689,ZeroRates_Maturity!$A:$A,0)-1,1,1,6),1)+1,1,1)</f>
        <v>43483</v>
      </c>
      <c r="V689" s="17">
        <f ca="1">OFFSET(ZeroRates_Values!$A$1,MATCH($A689,ZeroRates_Maturity!$A:$A,0)-1,MATCH($I689,OFFSET(ZeroRates_Maturity!$A$1,MATCH($A689,ZeroRates_Maturity!$A:$A,0)-1,1,1,6),1),1,1)/100</f>
        <v>2.3890750000000002E-2</v>
      </c>
      <c r="W689" s="17">
        <f ca="1">OFFSET(ZeroRates_Values!$A$1,MATCH($A689,ZeroRates_Maturity!$A:$A,0)-1,MATCH($I689,OFFSET(ZeroRates_Maturity!$A$1,MATCH($A689,ZeroRates_Maturity!$A:$A,0)-1,1,1,6),1)+1,1,1)/100</f>
        <v>2.4746359999999998E-2</v>
      </c>
      <c r="X689" s="31">
        <f ca="1">OFFSET(ZeroRates_Maturity!$A$1,MATCH($A689,ZeroRates_Maturity!$A:$A,0)-1,MATCH($J689,OFFSET(ZeroRates_Maturity!$A$1,MATCH($A689,ZeroRates_Maturity!$A:$A,0)-1,1,1,6),1),1,1)</f>
        <v>43483</v>
      </c>
      <c r="Y689" s="2">
        <f ca="1">OFFSET(ZeroRates_Maturity!$A$1,MATCH($A689,ZeroRates_Maturity!$A:$A,0)-1,MATCH($J689,OFFSET(ZeroRates_Maturity!$A$1,MATCH($A689,ZeroRates_Maturity!$A:$A,0)-1,1,1,6),1)+1,1,1)</f>
        <v>43573</v>
      </c>
      <c r="Z689" s="17">
        <f ca="1">OFFSET(ZeroRates_Values!$A$1,MATCH($A689,ZeroRates_Maturity!$A:$A,0)-1,MATCH($J689,OFFSET(ZeroRates_Maturity!$A$1,MATCH($A689,ZeroRates_Maturity!$A:$A,0)-1,1,1,6),1),1,1)/100</f>
        <v>2.4746359999999998E-2</v>
      </c>
      <c r="AA689" s="17">
        <f ca="1">OFFSET(ZeroRates_Values!$A$1,MATCH($A689,ZeroRates_Maturity!$A:$A,0)-1,MATCH($J689,OFFSET(ZeroRates_Maturity!$A$1,MATCH($A689,ZeroRates_Maturity!$A:$A,0)-1,1,1,6),1)+1,1,1)/100</f>
        <v>2.6533380000000002E-2</v>
      </c>
      <c r="AB689" s="17">
        <f t="shared" ca="1" si="99"/>
        <v>2.3973550967741897E-2</v>
      </c>
      <c r="AC689" s="17">
        <f t="shared" ca="1" si="100"/>
        <v>2.5858283555555639E-2</v>
      </c>
      <c r="AD689" s="17">
        <f t="shared" ca="1" si="101"/>
        <v>-2.9646690802735791E-3</v>
      </c>
      <c r="AF689" s="17">
        <f t="shared" ca="1" si="85"/>
        <v>2.691026908027358E-2</v>
      </c>
      <c r="AG689" s="17">
        <f t="shared" ca="1" si="87"/>
        <v>1.2813651487313811</v>
      </c>
      <c r="AH689" s="17">
        <f t="shared" ca="1" si="93"/>
        <v>4192.9267184094033</v>
      </c>
      <c r="AI689" s="34">
        <f>VLOOKUP(A689,Input!$AC:$AD,2,FALSE)</f>
        <v>4192.93</v>
      </c>
      <c r="AJ689" s="17">
        <f t="shared" ca="1" si="102"/>
        <v>0</v>
      </c>
      <c r="AM689" s="38">
        <f t="shared" si="89"/>
        <v>0.42766518950536508</v>
      </c>
      <c r="AN689" s="38">
        <f t="shared" ca="1" si="90"/>
        <v>1814.3384674184636</v>
      </c>
      <c r="AO689" s="38">
        <f t="shared" ca="1" si="91"/>
        <v>4192.9267184094033</v>
      </c>
      <c r="AP689" s="34">
        <f t="shared" ca="1" si="95"/>
        <v>-3.281590596998285E-3</v>
      </c>
    </row>
    <row r="690" spans="1:42" s="17" customFormat="1" x14ac:dyDescent="0.25">
      <c r="A690" s="13">
        <f t="shared" si="78"/>
        <v>43390</v>
      </c>
      <c r="B690" s="17">
        <f>ROUND(VLOOKUP(A690,Input!$A:$B,2,FALSE),2)</f>
        <v>5560.62</v>
      </c>
      <c r="C690" s="36">
        <f>ROUND(VLOOKUP(A690,Input!$E:$F,2,FALSE)/100,5)</f>
        <v>1.8769999999999998E-2</v>
      </c>
      <c r="D690" s="4">
        <f>_xlfn.IFNA(ROUND(VLOOKUP(A690,Input!$G:$H,2,FALSE),6)/100,D689)</f>
        <v>2.4496299999999999E-2</v>
      </c>
      <c r="F690" s="17">
        <f>VLOOKUP(A690,Input!$I:$J,2,FALSE)</f>
        <v>2816.25</v>
      </c>
      <c r="G690" s="17">
        <f>VLOOKUP(A690,Input!$K:$L,2,FALSE)</f>
        <v>2823.75</v>
      </c>
      <c r="H690" s="17">
        <f>VLOOKUP(A690,Input!$M:$N,2,FALSE)</f>
        <v>7.6</v>
      </c>
      <c r="I690" s="2">
        <f>VLOOKUP(A690,Input!$O:$Q,3,FALSE)</f>
        <v>43455</v>
      </c>
      <c r="J690" s="2">
        <f>VLOOKUP(A690,Input!S:U,3,FALSE)</f>
        <v>43539</v>
      </c>
      <c r="K690" s="17">
        <f t="shared" si="96"/>
        <v>-2.1218403988110561E-4</v>
      </c>
      <c r="Q690" s="17">
        <f t="shared" si="81"/>
        <v>-2744.2850461432217</v>
      </c>
      <c r="R690" s="17">
        <f t="shared" si="97"/>
        <v>0.18055555555555555</v>
      </c>
      <c r="S690" s="17">
        <f t="shared" si="98"/>
        <v>0.41388888888888886</v>
      </c>
      <c r="T690" s="31">
        <f ca="1">OFFSET(ZeroRates_Maturity!$A$1,MATCH($A690,ZeroRates_Maturity!$A:$A,0)-1,MATCH($I690,OFFSET(ZeroRates_Maturity!$A$1,MATCH($A690,ZeroRates_Maturity!$A:$A,0)-1,1,1,6),1),1,1)</f>
        <v>43453</v>
      </c>
      <c r="U690" s="2">
        <f ca="1">OFFSET(ZeroRates_Maturity!$A$1,MATCH($A690,ZeroRates_Maturity!$A:$A,0)-1,MATCH($I690,OFFSET(ZeroRates_Maturity!$A$1,MATCH($A690,ZeroRates_Maturity!$A:$A,0)-1,1,1,6),1)+1,1,1)</f>
        <v>43487</v>
      </c>
      <c r="V690" s="17">
        <f ca="1">OFFSET(ZeroRates_Values!$A$1,MATCH($A690,ZeroRates_Maturity!$A:$A,0)-1,MATCH($I690,OFFSET(ZeroRates_Maturity!$A$1,MATCH($A690,ZeroRates_Maturity!$A:$A,0)-1,1,1,6),1),1,1)/100</f>
        <v>2.3858339999999999E-2</v>
      </c>
      <c r="W690" s="17">
        <f ca="1">OFFSET(ZeroRates_Values!$A$1,MATCH($A690,ZeroRates_Maturity!$A:$A,0)-1,MATCH($I690,OFFSET(ZeroRates_Maturity!$A$1,MATCH($A690,ZeroRates_Maturity!$A:$A,0)-1,1,1,6),1)+1,1,1)/100</f>
        <v>2.477062E-2</v>
      </c>
      <c r="X690" s="31">
        <f ca="1">OFFSET(ZeroRates_Maturity!$A$1,MATCH($A690,ZeroRates_Maturity!$A:$A,0)-1,MATCH($J690,OFFSET(ZeroRates_Maturity!$A$1,MATCH($A690,ZeroRates_Maturity!$A:$A,0)-1,1,1,6),1),1,1)</f>
        <v>43487</v>
      </c>
      <c r="Y690" s="2">
        <f ca="1">OFFSET(ZeroRates_Maturity!$A$1,MATCH($A690,ZeroRates_Maturity!$A:$A,0)-1,MATCH($J690,OFFSET(ZeroRates_Maturity!$A$1,MATCH($A690,ZeroRates_Maturity!$A:$A,0)-1,1,1,6),1)+1,1,1)</f>
        <v>43574</v>
      </c>
      <c r="Z690" s="17">
        <f ca="1">OFFSET(ZeroRates_Values!$A$1,MATCH($A690,ZeroRates_Maturity!$A:$A,0)-1,MATCH($J690,OFFSET(ZeroRates_Maturity!$A$1,MATCH($A690,ZeroRates_Maturity!$A:$A,0)-1,1,1,6),1),1,1)/100</f>
        <v>2.477062E-2</v>
      </c>
      <c r="AA690" s="17">
        <f ca="1">OFFSET(ZeroRates_Values!$A$1,MATCH($A690,ZeroRates_Maturity!$A:$A,0)-1,MATCH($J690,OFFSET(ZeroRates_Maturity!$A$1,MATCH($A690,ZeroRates_Maturity!$A:$A,0)-1,1,1,6),1)+1,1,1)/100</f>
        <v>2.669386E-2</v>
      </c>
      <c r="AB690" s="17">
        <f t="shared" ca="1" si="99"/>
        <v>2.3912003529411807E-2</v>
      </c>
      <c r="AC690" s="17">
        <f t="shared" ca="1" si="100"/>
        <v>2.5920142758620646E-2</v>
      </c>
      <c r="AD690" s="17">
        <f t="shared" ca="1" si="101"/>
        <v>-2.8458941606418105E-3</v>
      </c>
      <c r="AF690" s="17">
        <f t="shared" ca="1" si="85"/>
        <v>2.6842194160641809E-2</v>
      </c>
      <c r="AG690" s="17">
        <f t="shared" ca="1" si="87"/>
        <v>-0.1590687371511961</v>
      </c>
      <c r="AH690" s="17">
        <f t="shared" ca="1" si="93"/>
        <v>4193.7495605233589</v>
      </c>
      <c r="AI690" s="34">
        <f>VLOOKUP(A690,Input!$AC:$AD,2,FALSE)</f>
        <v>4193.75</v>
      </c>
      <c r="AJ690" s="17">
        <f t="shared" ca="1" si="102"/>
        <v>0</v>
      </c>
      <c r="AM690" s="38">
        <f t="shared" si="89"/>
        <v>-0.55973880187076752</v>
      </c>
      <c r="AN690" s="38">
        <f t="shared" ca="1" si="90"/>
        <v>7306.2443369819866</v>
      </c>
      <c r="AO690" s="38">
        <f t="shared" ca="1" si="91"/>
        <v>4193.7495605233598</v>
      </c>
      <c r="AP690" s="34">
        <f t="shared" ca="1" si="95"/>
        <v>-4.3947664016741328E-4</v>
      </c>
    </row>
    <row r="691" spans="1:42" s="17" customFormat="1" x14ac:dyDescent="0.25">
      <c r="A691" s="13">
        <f t="shared" si="78"/>
        <v>43391</v>
      </c>
      <c r="B691" s="17">
        <f>ROUND(VLOOKUP(A691,Input!$A:$B,2,FALSE),2)</f>
        <v>5481.13</v>
      </c>
      <c r="C691" s="36">
        <f>ROUND(VLOOKUP(A691,Input!$E:$F,2,FALSE)/100,5)</f>
        <v>1.9040000000000001E-2</v>
      </c>
      <c r="D691" s="4">
        <f>_xlfn.IFNA(ROUND(VLOOKUP(A691,Input!$G:$H,2,FALSE),6)/100,D690)</f>
        <v>2.469E-2</v>
      </c>
      <c r="F691" s="17">
        <f>VLOOKUP(A691,Input!$I:$J,2,FALSE)</f>
        <v>2772.25</v>
      </c>
      <c r="G691" s="17">
        <f>VLOOKUP(A691,Input!$K:$L,2,FALSE)</f>
        <v>2779.75</v>
      </c>
      <c r="H691" s="17">
        <f>VLOOKUP(A691,Input!$M:$N,2,FALSE)</f>
        <v>7.6</v>
      </c>
      <c r="I691" s="2">
        <f>VLOOKUP(A691,Input!$O:$Q,3,FALSE)</f>
        <v>43455</v>
      </c>
      <c r="J691" s="2">
        <f>VLOOKUP(A691,Input!S:U,3,FALSE)</f>
        <v>43539</v>
      </c>
      <c r="K691" s="17">
        <f t="shared" si="96"/>
        <v>-1.4398328754706476E-2</v>
      </c>
      <c r="Q691" s="17">
        <f t="shared" si="81"/>
        <v>903.2862889136178</v>
      </c>
      <c r="R691" s="17">
        <f t="shared" si="97"/>
        <v>0.17777777777777778</v>
      </c>
      <c r="S691" s="17">
        <f t="shared" si="98"/>
        <v>0.41111111111111109</v>
      </c>
      <c r="T691" s="31">
        <f ca="1">OFFSET(ZeroRates_Maturity!$A$1,MATCH($A691,ZeroRates_Maturity!$A:$A,0)-1,MATCH($I691,OFFSET(ZeroRates_Maturity!$A$1,MATCH($A691,ZeroRates_Maturity!$A:$A,0)-1,1,1,6),1),1,1)</f>
        <v>43427</v>
      </c>
      <c r="U691" s="2">
        <f ca="1">OFFSET(ZeroRates_Maturity!$A$1,MATCH($A691,ZeroRates_Maturity!$A:$A,0)-1,MATCH($I691,OFFSET(ZeroRates_Maturity!$A$1,MATCH($A691,ZeroRates_Maturity!$A:$A,0)-1,1,1,6),1)+1,1,1)</f>
        <v>43458</v>
      </c>
      <c r="V691" s="17">
        <f ca="1">OFFSET(ZeroRates_Values!$A$1,MATCH($A691,ZeroRates_Maturity!$A:$A,0)-1,MATCH($I691,OFFSET(ZeroRates_Maturity!$A$1,MATCH($A691,ZeroRates_Maturity!$A:$A,0)-1,1,1,6),1),1,1)/100</f>
        <v>2.332501E-2</v>
      </c>
      <c r="W691" s="17">
        <f ca="1">OFFSET(ZeroRates_Values!$A$1,MATCH($A691,ZeroRates_Maturity!$A:$A,0)-1,MATCH($I691,OFFSET(ZeroRates_Maturity!$A$1,MATCH($A691,ZeroRates_Maturity!$A:$A,0)-1,1,1,6),1)+1,1,1)/100</f>
        <v>2.3960930000000002E-2</v>
      </c>
      <c r="X691" s="31">
        <f ca="1">OFFSET(ZeroRates_Maturity!$A$1,MATCH($A691,ZeroRates_Maturity!$A:$A,0)-1,MATCH($J691,OFFSET(ZeroRates_Maturity!$A$1,MATCH($A691,ZeroRates_Maturity!$A:$A,0)-1,1,1,6),1),1,1)</f>
        <v>43487</v>
      </c>
      <c r="Y691" s="2">
        <f ca="1">OFFSET(ZeroRates_Maturity!$A$1,MATCH($A691,ZeroRates_Maturity!$A:$A,0)-1,MATCH($J691,OFFSET(ZeroRates_Maturity!$A$1,MATCH($A691,ZeroRates_Maturity!$A:$A,0)-1,1,1,6),1)+1,1,1)</f>
        <v>43577</v>
      </c>
      <c r="Z691" s="17">
        <f ca="1">OFFSET(ZeroRates_Values!$A$1,MATCH($A691,ZeroRates_Maturity!$A:$A,0)-1,MATCH($J691,OFFSET(ZeroRates_Maturity!$A$1,MATCH($A691,ZeroRates_Maturity!$A:$A,0)-1,1,1,6),1),1,1)/100</f>
        <v>2.4894599999999999E-2</v>
      </c>
      <c r="AA691" s="17">
        <f ca="1">OFFSET(ZeroRates_Values!$A$1,MATCH($A691,ZeroRates_Maturity!$A:$A,0)-1,MATCH($J691,OFFSET(ZeroRates_Maturity!$A$1,MATCH($A691,ZeroRates_Maturity!$A:$A,0)-1,1,1,6),1)+1,1,1)/100</f>
        <v>2.7070489999999999E-2</v>
      </c>
      <c r="AB691" s="17">
        <f t="shared" ca="1" si="99"/>
        <v>2.3899389354838707E-2</v>
      </c>
      <c r="AC691" s="17">
        <f t="shared" ca="1" si="100"/>
        <v>2.615178088888892E-2</v>
      </c>
      <c r="AD691" s="17">
        <f t="shared" ca="1" si="101"/>
        <v>-2.9051308232279985E-3</v>
      </c>
      <c r="AF691" s="17">
        <f t="shared" ca="1" si="85"/>
        <v>2.8095130823227999E-2</v>
      </c>
      <c r="AG691" s="17">
        <f t="shared" ca="1" si="87"/>
        <v>0.51704984123332143</v>
      </c>
      <c r="AH691" s="17">
        <f t="shared" ca="1" si="93"/>
        <v>4232.4629673723011</v>
      </c>
      <c r="AI691" s="34">
        <f>VLOOKUP(A691,Input!$AC:$AD,2,FALSE)</f>
        <v>4232.46</v>
      </c>
      <c r="AJ691" s="17">
        <f t="shared" ca="1" si="102"/>
        <v>0</v>
      </c>
      <c r="AM691" s="38">
        <f t="shared" si="89"/>
        <v>-0.49352141418460921</v>
      </c>
      <c r="AN691" s="38">
        <f t="shared" ca="1" si="90"/>
        <v>6937.5179963019882</v>
      </c>
      <c r="AO691" s="38">
        <f t="shared" ca="1" si="91"/>
        <v>4232.4629673723011</v>
      </c>
      <c r="AP691" s="34">
        <f t="shared" ca="1" si="95"/>
        <v>2.967372301100113E-3</v>
      </c>
    </row>
    <row r="692" spans="1:42" s="17" customFormat="1" x14ac:dyDescent="0.25">
      <c r="A692" s="13">
        <f t="shared" si="78"/>
        <v>43392</v>
      </c>
      <c r="B692" s="17">
        <f>ROUND(VLOOKUP(A692,Input!$A:$B,2,FALSE),2)</f>
        <v>5479.3</v>
      </c>
      <c r="C692" s="36">
        <f>ROUND(VLOOKUP(A692,Input!$E:$F,2,FALSE)/100,5)</f>
        <v>1.9050000000000001E-2</v>
      </c>
      <c r="D692" s="4">
        <f>_xlfn.IFNA(ROUND(VLOOKUP(A692,Input!$G:$H,2,FALSE),6)/100,D691)</f>
        <v>2.4771899999999999E-2</v>
      </c>
      <c r="F692" s="17">
        <f>VLOOKUP(A692,Input!$I:$J,2,FALSE)</f>
        <v>2767.5</v>
      </c>
      <c r="G692" s="17">
        <f>VLOOKUP(A692,Input!$K:$L,2,FALSE)</f>
        <v>2775</v>
      </c>
      <c r="H692" s="17">
        <f>VLOOKUP(A692,Input!$M:$N,2,FALSE)</f>
        <v>7.6</v>
      </c>
      <c r="I692" s="2">
        <f>VLOOKUP(A692,Input!$O:$Q,3,FALSE)</f>
        <v>43455</v>
      </c>
      <c r="J692" s="2">
        <f>VLOOKUP(A692,Input!S:U,3,FALSE)</f>
        <v>43539</v>
      </c>
      <c r="K692" s="17">
        <f t="shared" ref="K692:K694" si="103">LN(B692/B691)</f>
        <v>-3.3392850773280593E-4</v>
      </c>
      <c r="Q692" s="17">
        <f t="shared" si="81"/>
        <v>1001.3746401096593</v>
      </c>
      <c r="R692" s="17">
        <f t="shared" ref="R692:R694" si="104">(I692-$A692)/360</f>
        <v>0.17499999999999999</v>
      </c>
      <c r="S692" s="17">
        <f t="shared" ref="S692:S694" si="105">(J692-$A692)/360</f>
        <v>0.40833333333333333</v>
      </c>
      <c r="T692" s="31">
        <f ca="1">OFFSET(ZeroRates_Maturity!$A$1,MATCH($A692,ZeroRates_Maturity!$A:$A,0)-1,MATCH($I692,OFFSET(ZeroRates_Maturity!$A$1,MATCH($A692,ZeroRates_Maturity!$A:$A,0)-1,1,1,6),1),1,1)</f>
        <v>43427</v>
      </c>
      <c r="U692" s="2">
        <f ca="1">OFFSET(ZeroRates_Maturity!$A$1,MATCH($A692,ZeroRates_Maturity!$A:$A,0)-1,MATCH($I692,OFFSET(ZeroRates_Maturity!$A$1,MATCH($A692,ZeroRates_Maturity!$A:$A,0)-1,1,1,6),1)+1,1,1)</f>
        <v>43458</v>
      </c>
      <c r="V692" s="17">
        <f ca="1">OFFSET(ZeroRates_Values!$A$1,MATCH($A692,ZeroRates_Maturity!$A:$A,0)-1,MATCH($I692,OFFSET(ZeroRates_Maturity!$A$1,MATCH($A692,ZeroRates_Maturity!$A:$A,0)-1,1,1,6),1),1,1)/100</f>
        <v>2.3303870000000001E-2</v>
      </c>
      <c r="W692" s="17">
        <f ca="1">OFFSET(ZeroRates_Values!$A$1,MATCH($A692,ZeroRates_Maturity!$A:$A,0)-1,MATCH($I692,OFFSET(ZeroRates_Maturity!$A$1,MATCH($A692,ZeroRates_Maturity!$A:$A,0)-1,1,1,6),1)+1,1,1)/100</f>
        <v>2.401288E-2</v>
      </c>
      <c r="X692" s="31">
        <f ca="1">OFFSET(ZeroRates_Maturity!$A$1,MATCH($A692,ZeroRates_Maturity!$A:$A,0)-1,MATCH($J692,OFFSET(ZeroRates_Maturity!$A$1,MATCH($A692,ZeroRates_Maturity!$A:$A,0)-1,1,1,6),1),1,1)</f>
        <v>43488</v>
      </c>
      <c r="Y692" s="2">
        <f ca="1">OFFSET(ZeroRates_Maturity!$A$1,MATCH($A692,ZeroRates_Maturity!$A:$A,0)-1,MATCH($J692,OFFSET(ZeroRates_Maturity!$A$1,MATCH($A692,ZeroRates_Maturity!$A:$A,0)-1,1,1,6),1)+1,1,1)</f>
        <v>43578</v>
      </c>
      <c r="Z692" s="17">
        <f ca="1">OFFSET(ZeroRates_Values!$A$1,MATCH($A692,ZeroRates_Maturity!$A:$A,0)-1,MATCH($J692,OFFSET(ZeroRates_Maturity!$A$1,MATCH($A692,ZeroRates_Maturity!$A:$A,0)-1,1,1,6),1),1,1)/100</f>
        <v>2.4994239999999997E-2</v>
      </c>
      <c r="AA692" s="17">
        <f ca="1">OFFSET(ZeroRates_Values!$A$1,MATCH($A692,ZeroRates_Maturity!$A:$A,0)-1,MATCH($J692,OFFSET(ZeroRates_Maturity!$A$1,MATCH($A692,ZeroRates_Maturity!$A:$A,0)-1,1,1,6),1)+1,1,1)/100</f>
        <v>2.7159080000000002E-2</v>
      </c>
      <c r="AB692" s="17">
        <f t="shared" ref="AB692:AB694" ca="1" si="106">TREND(V692:W692,T692:U692,I692)</f>
        <v>2.3944266129032332E-2</v>
      </c>
      <c r="AC692" s="17">
        <f t="shared" ref="AC692:AC694" ca="1" si="107">TREND(Z692:AA692,X692:Y692,J692)</f>
        <v>2.6220982666666615E-2</v>
      </c>
      <c r="AD692" s="17">
        <f t="shared" ref="AD692:AD694" ca="1" si="108">-C692-(1/(S692-R692))*(AB692*R692-AC692*S692+LN(1+H692/F692))</f>
        <v>-2.8746098636646331E-3</v>
      </c>
      <c r="AF692" s="17">
        <f t="shared" ca="1" si="85"/>
        <v>2.8146509863664633E-2</v>
      </c>
      <c r="AG692" s="17">
        <f t="shared" ca="1" si="87"/>
        <v>9.0172282492711933E-2</v>
      </c>
      <c r="AH692" s="17">
        <f t="shared" ca="1" si="93"/>
        <v>4232.0682450313252</v>
      </c>
      <c r="AI692" s="34">
        <f>VLOOKUP(A692,Input!$AC:$AD,2,FALSE)</f>
        <v>4232.07</v>
      </c>
      <c r="AJ692" s="17">
        <f t="shared" ref="AJ692:AJ694" ca="1" si="109">AI692-ROUND(AH692,2)</f>
        <v>0</v>
      </c>
      <c r="AM692" s="38">
        <f t="shared" si="89"/>
        <v>0.1647992820665844</v>
      </c>
      <c r="AN692" s="38">
        <f t="shared" ca="1" si="90"/>
        <v>3329.0835388038895</v>
      </c>
      <c r="AO692" s="38">
        <f t="shared" ca="1" si="91"/>
        <v>4232.0682450313252</v>
      </c>
      <c r="AP692" s="34">
        <f t="shared" ca="1" si="95"/>
        <v>-1.7549686745041981E-3</v>
      </c>
    </row>
    <row r="693" spans="1:42" s="17" customFormat="1" x14ac:dyDescent="0.25">
      <c r="A693" s="13">
        <f t="shared" si="78"/>
        <v>43395</v>
      </c>
      <c r="B693" s="17">
        <f>ROUND(VLOOKUP(A693,Input!$A:$B,2,FALSE),2)</f>
        <v>5455.88</v>
      </c>
      <c r="C693" s="36">
        <f>ROUND(VLOOKUP(A693,Input!$E:$F,2,FALSE)/100,5)</f>
        <v>1.9140000000000001E-2</v>
      </c>
      <c r="D693" s="4">
        <f>_xlfn.IFNA(ROUND(VLOOKUP(A693,Input!$G:$H,2,FALSE),6)/100,D692)</f>
        <v>2.4873799999999998E-2</v>
      </c>
      <c r="F693" s="17">
        <f>VLOOKUP(A693,Input!$I:$J,2,FALSE)</f>
        <v>2756.5</v>
      </c>
      <c r="G693" s="17">
        <f>VLOOKUP(A693,Input!$K:$L,2,FALSE)</f>
        <v>2764</v>
      </c>
      <c r="H693" s="17">
        <f>VLOOKUP(A693,Input!$M:$N,2,FALSE)</f>
        <v>7.4</v>
      </c>
      <c r="I693" s="2">
        <f>VLOOKUP(A693,Input!$O:$Q,3,FALSE)</f>
        <v>43455</v>
      </c>
      <c r="J693" s="2">
        <f>VLOOKUP(A693,Input!S:U,3,FALSE)</f>
        <v>43539</v>
      </c>
      <c r="K693" s="17">
        <f t="shared" si="103"/>
        <v>-4.2834294101633712E-3</v>
      </c>
      <c r="Q693" s="17">
        <f t="shared" si="81"/>
        <v>1995.1816693016419</v>
      </c>
      <c r="R693" s="17">
        <f t="shared" si="104"/>
        <v>0.16666666666666666</v>
      </c>
      <c r="S693" s="17">
        <f t="shared" si="105"/>
        <v>0.4</v>
      </c>
      <c r="T693" s="31">
        <f ca="1">OFFSET(ZeroRates_Maturity!$A$1,MATCH($A693,ZeroRates_Maturity!$A:$A,0)-1,MATCH($I693,OFFSET(ZeroRates_Maturity!$A$1,MATCH($A693,ZeroRates_Maturity!$A:$A,0)-1,1,1,6),1),1,1)</f>
        <v>43430</v>
      </c>
      <c r="U693" s="2">
        <f ca="1">OFFSET(ZeroRates_Maturity!$A$1,MATCH($A693,ZeroRates_Maturity!$A:$A,0)-1,MATCH($I693,OFFSET(ZeroRates_Maturity!$A$1,MATCH($A693,ZeroRates_Maturity!$A:$A,0)-1,1,1,6),1)+1,1,1)</f>
        <v>43458</v>
      </c>
      <c r="V693" s="17">
        <f ca="1">OFFSET(ZeroRates_Values!$A$1,MATCH($A693,ZeroRates_Maturity!$A:$A,0)-1,MATCH($I693,OFFSET(ZeroRates_Maturity!$A$1,MATCH($A693,ZeroRates_Maturity!$A:$A,0)-1,1,1,6),1),1,1)/100</f>
        <v>2.3411240000000003E-2</v>
      </c>
      <c r="W693" s="17">
        <f ca="1">OFFSET(ZeroRates_Values!$A$1,MATCH($A693,ZeroRates_Maturity!$A:$A,0)-1,MATCH($I693,OFFSET(ZeroRates_Maturity!$A$1,MATCH($A693,ZeroRates_Maturity!$A:$A,0)-1,1,1,6),1)+1,1,1)/100</f>
        <v>2.4120659999999999E-2</v>
      </c>
      <c r="X693" s="31">
        <f ca="1">OFFSET(ZeroRates_Maturity!$A$1,MATCH($A693,ZeroRates_Maturity!$A:$A,0)-1,MATCH($J693,OFFSET(ZeroRates_Maturity!$A$1,MATCH($A693,ZeroRates_Maturity!$A:$A,0)-1,1,1,6),1),1,1)</f>
        <v>43489</v>
      </c>
      <c r="Y693" s="2">
        <f ca="1">OFFSET(ZeroRates_Maturity!$A$1,MATCH($A693,ZeroRates_Maturity!$A:$A,0)-1,MATCH($J693,OFFSET(ZeroRates_Maturity!$A$1,MATCH($A693,ZeroRates_Maturity!$A:$A,0)-1,1,1,6),1)+1,1,1)</f>
        <v>43579</v>
      </c>
      <c r="Z693" s="17">
        <f ca="1">OFFSET(ZeroRates_Values!$A$1,MATCH($A693,ZeroRates_Maturity!$A:$A,0)-1,MATCH($J693,OFFSET(ZeroRates_Maturity!$A$1,MATCH($A693,ZeroRates_Maturity!$A:$A,0)-1,1,1,6),1),1,1)/100</f>
        <v>2.5083920000000003E-2</v>
      </c>
      <c r="AA693" s="17">
        <f ca="1">OFFSET(ZeroRates_Values!$A$1,MATCH($A693,ZeroRates_Maturity!$A:$A,0)-1,MATCH($J693,OFFSET(ZeroRates_Maturity!$A$1,MATCH($A693,ZeroRates_Maturity!$A:$A,0)-1,1,1,6),1)+1,1,1)/100</f>
        <v>2.7075179999999997E-2</v>
      </c>
      <c r="AB693" s="17">
        <f t="shared" ca="1" si="106"/>
        <v>2.4044650714285742E-2</v>
      </c>
      <c r="AC693" s="17">
        <f t="shared" ca="1" si="107"/>
        <v>2.6190175555555473E-2</v>
      </c>
      <c r="AD693" s="17">
        <f t="shared" ca="1" si="108"/>
        <v>-2.9071642146421897E-3</v>
      </c>
      <c r="AF693" s="17">
        <f t="shared" ca="1" si="85"/>
        <v>2.8280964214642188E-2</v>
      </c>
      <c r="AG693" s="17">
        <f t="shared" ca="1" si="87"/>
        <v>0.43449411121905301</v>
      </c>
      <c r="AH693" s="17">
        <f t="shared" ca="1" si="93"/>
        <v>4227.3553616967547</v>
      </c>
      <c r="AI693" s="34">
        <f>VLOOKUP(A693,Input!$AC:$AD,2,FALSE)</f>
        <v>4227.3599999999997</v>
      </c>
      <c r="AJ693" s="17">
        <f t="shared" ca="1" si="109"/>
        <v>0</v>
      </c>
      <c r="AM693" s="38">
        <f t="shared" si="89"/>
        <v>0.1827559432974393</v>
      </c>
      <c r="AN693" s="38">
        <f t="shared" ca="1" si="90"/>
        <v>3230.2608657791216</v>
      </c>
      <c r="AO693" s="38">
        <f t="shared" ca="1" si="91"/>
        <v>4227.3553616967547</v>
      </c>
      <c r="AP693" s="34">
        <f t="shared" ca="1" si="95"/>
        <v>-4.6383032449739403E-3</v>
      </c>
    </row>
    <row r="694" spans="1:42" s="17" customFormat="1" x14ac:dyDescent="0.25">
      <c r="A694" s="13">
        <f t="shared" si="78"/>
        <v>43396</v>
      </c>
      <c r="B694" s="17">
        <f>ROUND(VLOOKUP(A694,Input!$A:$B,2,FALSE),2)</f>
        <v>5426.08</v>
      </c>
      <c r="C694" s="36">
        <f>ROUND(VLOOKUP(A694,Input!$E:$F,2,FALSE)/100,5)</f>
        <v>1.924E-2</v>
      </c>
      <c r="D694" s="4">
        <f>_xlfn.IFNA(ROUND(VLOOKUP(A694,Input!$G:$H,2,FALSE),6)/100,D693)</f>
        <v>2.4898799999999999E-2</v>
      </c>
      <c r="F694" s="17">
        <f>VLOOKUP(A694,Input!$I:$J,2,FALSE)</f>
        <v>2746.25</v>
      </c>
      <c r="G694" s="17">
        <f>VLOOKUP(A694,Input!$K:$L,2,FALSE)</f>
        <v>2753.25</v>
      </c>
      <c r="H694" s="17">
        <f>VLOOKUP(A694,Input!$M:$N,2,FALSE)</f>
        <v>7.1</v>
      </c>
      <c r="I694" s="2">
        <f>VLOOKUP(A694,Input!$O:$Q,3,FALSE)</f>
        <v>43455</v>
      </c>
      <c r="J694" s="2">
        <f>VLOOKUP(A694,Input!S:U,3,FALSE)</f>
        <v>43539</v>
      </c>
      <c r="K694" s="17">
        <f t="shared" si="103"/>
        <v>-5.4769682103154365E-3</v>
      </c>
      <c r="Q694" s="17">
        <f t="shared" si="81"/>
        <v>2106.2545086567579</v>
      </c>
      <c r="R694" s="17">
        <f t="shared" si="104"/>
        <v>0.16388888888888889</v>
      </c>
      <c r="S694" s="17">
        <f t="shared" si="105"/>
        <v>0.3972222222222222</v>
      </c>
      <c r="T694" s="31">
        <f ca="1">OFFSET(ZeroRates_Maturity!$A$1,MATCH($A694,ZeroRates_Maturity!$A:$A,0)-1,MATCH($I694,OFFSET(ZeroRates_Maturity!$A$1,MATCH($A694,ZeroRates_Maturity!$A:$A,0)-1,1,1,6),1),1,1)</f>
        <v>43430</v>
      </c>
      <c r="U694" s="2">
        <f ca="1">OFFSET(ZeroRates_Maturity!$A$1,MATCH($A694,ZeroRates_Maturity!$A:$A,0)-1,MATCH($I694,OFFSET(ZeroRates_Maturity!$A$1,MATCH($A694,ZeroRates_Maturity!$A:$A,0)-1,1,1,6),1)+1,1,1)</f>
        <v>43460</v>
      </c>
      <c r="V694" s="17">
        <f ca="1">OFFSET(ZeroRates_Values!$A$1,MATCH($A694,ZeroRates_Maturity!$A:$A,0)-1,MATCH($I694,OFFSET(ZeroRates_Maturity!$A$1,MATCH($A694,ZeroRates_Maturity!$A:$A,0)-1,1,1,6),1),1,1)/100</f>
        <v>2.3366120000000001E-2</v>
      </c>
      <c r="W694" s="17">
        <f ca="1">OFFSET(ZeroRates_Values!$A$1,MATCH($A694,ZeroRates_Maturity!$A:$A,0)-1,MATCH($I694,OFFSET(ZeroRates_Maturity!$A$1,MATCH($A694,ZeroRates_Maturity!$A:$A,0)-1,1,1,6),1)+1,1,1)/100</f>
        <v>2.4057200000000001E-2</v>
      </c>
      <c r="X694" s="31">
        <f ca="1">OFFSET(ZeroRates_Maturity!$A$1,MATCH($A694,ZeroRates_Maturity!$A:$A,0)-1,MATCH($J694,OFFSET(ZeroRates_Maturity!$A$1,MATCH($A694,ZeroRates_Maturity!$A:$A,0)-1,1,1,6),1),1,1)</f>
        <v>43490</v>
      </c>
      <c r="Y694" s="2">
        <f ca="1">OFFSET(ZeroRates_Maturity!$A$1,MATCH($A694,ZeroRates_Maturity!$A:$A,0)-1,MATCH($J694,OFFSET(ZeroRates_Maturity!$A$1,MATCH($A694,ZeroRates_Maturity!$A:$A,0)-1,1,1,6),1)+1,1,1)</f>
        <v>43580</v>
      </c>
      <c r="Z694" s="17">
        <f ca="1">OFFSET(ZeroRates_Values!$A$1,MATCH($A694,ZeroRates_Maturity!$A:$A,0)-1,MATCH($J694,OFFSET(ZeroRates_Maturity!$A$1,MATCH($A694,ZeroRates_Maturity!$A:$A,0)-1,1,1,6),1),1,1)/100</f>
        <v>2.5024169999999998E-2</v>
      </c>
      <c r="AA694" s="17">
        <f ca="1">OFFSET(ZeroRates_Values!$A$1,MATCH($A694,ZeroRates_Maturity!$A:$A,0)-1,MATCH($J694,OFFSET(ZeroRates_Maturity!$A$1,MATCH($A694,ZeroRates_Maturity!$A:$A,0)-1,1,1,6),1)+1,1,1)/100</f>
        <v>2.7060130000000002E-2</v>
      </c>
      <c r="AB694" s="17">
        <f t="shared" ca="1" si="106"/>
        <v>2.3942020000000008E-2</v>
      </c>
      <c r="AC694" s="17">
        <f t="shared" ca="1" si="107"/>
        <v>2.6132637111111134E-2</v>
      </c>
      <c r="AD694" s="17">
        <f t="shared" ca="1" si="108"/>
        <v>-2.6344611498199944E-3</v>
      </c>
      <c r="AF694" s="17">
        <f t="shared" ca="1" si="85"/>
        <v>2.8033261149819994E-2</v>
      </c>
      <c r="AG694" s="17">
        <f t="shared" ca="1" si="87"/>
        <v>0.18113205142436198</v>
      </c>
      <c r="AH694" s="17">
        <f t="shared" ca="1" si="93"/>
        <v>4216.2811917267391</v>
      </c>
      <c r="AI694" s="34">
        <f>VLOOKUP(A694,Input!$AC:$AD,2,FALSE)</f>
        <v>4216.28</v>
      </c>
      <c r="AJ694" s="17">
        <f t="shared" ca="1" si="109"/>
        <v>0</v>
      </c>
      <c r="AM694" s="17">
        <f>Q693/B693</f>
        <v>0.36569383294750651</v>
      </c>
      <c r="AN694" s="17">
        <f t="shared" ca="1" si="90"/>
        <v>2231.9971986469327</v>
      </c>
      <c r="AO694" s="17">
        <f t="shared" ca="1" si="91"/>
        <v>4216.2811917267391</v>
      </c>
      <c r="AP694" s="34">
        <f t="shared" ca="1" si="95"/>
        <v>1.1917267393073416E-3</v>
      </c>
    </row>
    <row r="698" spans="1:42" x14ac:dyDescent="0.25">
      <c r="D698" s="40">
        <v>43382</v>
      </c>
      <c r="E698" t="s">
        <v>108</v>
      </c>
      <c r="F698" t="s">
        <v>109</v>
      </c>
    </row>
    <row r="699" spans="1:42" x14ac:dyDescent="0.25">
      <c r="D699" s="40">
        <v>43383</v>
      </c>
      <c r="E699" t="s">
        <v>107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zoomScaleNormal="100" workbookViewId="0">
      <selection activeCell="H11" sqref="B11:H11"/>
    </sheetView>
  </sheetViews>
  <sheetFormatPr defaultRowHeight="15" x14ac:dyDescent="0.25"/>
  <cols>
    <col min="1" max="1" width="11.5703125" style="17" bestFit="1" customWidth="1"/>
    <col min="2" max="2" width="13.42578125" style="17" bestFit="1" customWidth="1"/>
    <col min="3" max="5" width="11.5703125" style="17" bestFit="1" customWidth="1"/>
    <col min="6" max="7" width="10.5703125" style="17" bestFit="1" customWidth="1"/>
    <col min="8" max="8" width="12.140625" style="40" customWidth="1"/>
    <col min="9" max="9" width="11.5703125" style="17" bestFit="1" customWidth="1"/>
    <col min="10" max="16384" width="9.140625" style="17"/>
  </cols>
  <sheetData>
    <row r="1" spans="1:9" x14ac:dyDescent="0.25">
      <c r="A1" s="20" t="s">
        <v>90</v>
      </c>
      <c r="B1" s="21" t="s">
        <v>91</v>
      </c>
      <c r="C1" s="21" t="s">
        <v>92</v>
      </c>
      <c r="D1" s="21" t="s">
        <v>93</v>
      </c>
      <c r="E1" s="22" t="s">
        <v>94</v>
      </c>
      <c r="F1" s="21" t="s">
        <v>95</v>
      </c>
      <c r="G1" s="21" t="s">
        <v>96</v>
      </c>
    </row>
    <row r="2" spans="1:9" x14ac:dyDescent="0.25">
      <c r="A2" s="23">
        <v>43396</v>
      </c>
      <c r="B2" s="24">
        <v>43405</v>
      </c>
      <c r="C2" s="24">
        <v>43430</v>
      </c>
      <c r="D2" s="24">
        <v>43460</v>
      </c>
      <c r="E2" s="24">
        <v>43490</v>
      </c>
      <c r="F2" s="24">
        <v>43580</v>
      </c>
      <c r="G2" s="24">
        <v>43671</v>
      </c>
      <c r="H2" s="40">
        <v>43397</v>
      </c>
      <c r="I2" s="40"/>
    </row>
    <row r="3" spans="1:9" x14ac:dyDescent="0.25">
      <c r="A3" s="25">
        <v>43395</v>
      </c>
      <c r="B3" s="24">
        <v>43404</v>
      </c>
      <c r="C3" s="24">
        <v>43430</v>
      </c>
      <c r="D3" s="24">
        <v>43458</v>
      </c>
      <c r="E3" s="24">
        <v>43489</v>
      </c>
      <c r="F3" s="24">
        <v>43579</v>
      </c>
      <c r="G3" s="24">
        <v>43670</v>
      </c>
      <c r="H3" s="40">
        <v>43396</v>
      </c>
      <c r="I3" s="40"/>
    </row>
    <row r="4" spans="1:9" x14ac:dyDescent="0.25">
      <c r="A4" s="25">
        <v>43392</v>
      </c>
      <c r="B4" s="24">
        <v>43403</v>
      </c>
      <c r="C4" s="24">
        <v>43427</v>
      </c>
      <c r="D4" s="24">
        <v>43458</v>
      </c>
      <c r="E4" s="24">
        <v>43488</v>
      </c>
      <c r="F4" s="24">
        <v>43578</v>
      </c>
      <c r="G4" s="24">
        <v>43669</v>
      </c>
      <c r="H4" s="40">
        <v>43395</v>
      </c>
      <c r="I4" s="40"/>
    </row>
    <row r="5" spans="1:9" x14ac:dyDescent="0.25">
      <c r="A5" s="25">
        <v>43391</v>
      </c>
      <c r="B5" s="24">
        <v>43402</v>
      </c>
      <c r="C5" s="24">
        <v>43427</v>
      </c>
      <c r="D5" s="24">
        <v>43458</v>
      </c>
      <c r="E5" s="24">
        <v>43487</v>
      </c>
      <c r="F5" s="24">
        <v>43577</v>
      </c>
      <c r="G5" s="24">
        <v>43668</v>
      </c>
      <c r="H5" s="40">
        <v>43392</v>
      </c>
      <c r="I5" s="40"/>
    </row>
    <row r="6" spans="1:9" x14ac:dyDescent="0.25">
      <c r="A6" s="25">
        <v>43390</v>
      </c>
      <c r="B6" s="24">
        <v>43399</v>
      </c>
      <c r="C6" s="24">
        <v>43423</v>
      </c>
      <c r="D6" s="24">
        <v>43453</v>
      </c>
      <c r="E6" s="24">
        <v>43487</v>
      </c>
      <c r="F6" s="24">
        <v>43574</v>
      </c>
      <c r="G6" s="24">
        <v>43665</v>
      </c>
      <c r="H6" s="40">
        <v>43391</v>
      </c>
      <c r="I6" s="40"/>
    </row>
    <row r="7" spans="1:9" x14ac:dyDescent="0.25">
      <c r="A7" s="25">
        <v>43389</v>
      </c>
      <c r="B7" s="24">
        <v>43398</v>
      </c>
      <c r="C7" s="24">
        <v>43423</v>
      </c>
      <c r="D7" s="24">
        <v>43452</v>
      </c>
      <c r="E7" s="24">
        <v>43483</v>
      </c>
      <c r="F7" s="24">
        <v>43573</v>
      </c>
      <c r="G7" s="24">
        <v>43664</v>
      </c>
      <c r="H7" s="40">
        <v>43390</v>
      </c>
      <c r="I7" s="40"/>
    </row>
    <row r="8" spans="1:9" x14ac:dyDescent="0.25">
      <c r="A8" s="25">
        <v>43388</v>
      </c>
      <c r="B8" s="24">
        <v>43397</v>
      </c>
      <c r="C8" s="24">
        <v>43423</v>
      </c>
      <c r="D8" s="24">
        <v>43451</v>
      </c>
      <c r="E8" s="24">
        <v>43482</v>
      </c>
      <c r="F8" s="24">
        <v>43572</v>
      </c>
      <c r="G8" s="24">
        <v>43663</v>
      </c>
      <c r="H8" s="40">
        <v>43389</v>
      </c>
      <c r="I8" s="40"/>
    </row>
    <row r="9" spans="1:9" x14ac:dyDescent="0.25">
      <c r="A9" s="25">
        <v>43385</v>
      </c>
      <c r="B9" s="24">
        <v>43396</v>
      </c>
      <c r="C9" s="24">
        <v>43420</v>
      </c>
      <c r="D9" s="24">
        <v>43451</v>
      </c>
      <c r="E9" s="24">
        <v>43481</v>
      </c>
      <c r="F9" s="24">
        <v>43571</v>
      </c>
      <c r="G9" s="24">
        <v>43662</v>
      </c>
      <c r="H9" s="40">
        <v>43388</v>
      </c>
      <c r="I9" s="40"/>
    </row>
    <row r="10" spans="1:9" x14ac:dyDescent="0.25">
      <c r="A10" s="25">
        <v>43384</v>
      </c>
      <c r="B10" s="24">
        <v>43395</v>
      </c>
      <c r="C10" s="24">
        <v>43419</v>
      </c>
      <c r="D10" s="24">
        <v>43451</v>
      </c>
      <c r="E10" s="24">
        <v>43480</v>
      </c>
      <c r="F10" s="24">
        <v>43570</v>
      </c>
      <c r="G10" s="24">
        <v>43661</v>
      </c>
      <c r="H10" s="40">
        <v>43385</v>
      </c>
      <c r="I10" s="40"/>
    </row>
    <row r="11" spans="1:9" x14ac:dyDescent="0.25">
      <c r="A11" s="25">
        <v>43383</v>
      </c>
      <c r="B11" s="24">
        <v>43392</v>
      </c>
      <c r="C11" s="24">
        <v>43417</v>
      </c>
      <c r="D11" s="24">
        <v>43446</v>
      </c>
      <c r="E11" s="24">
        <v>43479</v>
      </c>
      <c r="F11" s="24">
        <v>43567</v>
      </c>
      <c r="G11" s="24">
        <v>43658</v>
      </c>
      <c r="H11" s="40">
        <v>43384</v>
      </c>
      <c r="I11" s="40"/>
    </row>
    <row r="12" spans="1:9" x14ac:dyDescent="0.25">
      <c r="A12" s="25">
        <v>43382</v>
      </c>
      <c r="B12" s="24">
        <v>43391</v>
      </c>
      <c r="C12" s="24">
        <v>43417</v>
      </c>
      <c r="D12" s="24">
        <v>43445</v>
      </c>
      <c r="E12" s="24">
        <v>43476</v>
      </c>
      <c r="F12" s="24">
        <v>43566</v>
      </c>
      <c r="G12" s="24">
        <v>43657</v>
      </c>
      <c r="H12" s="40">
        <v>43383</v>
      </c>
      <c r="I12" s="40"/>
    </row>
    <row r="13" spans="1:9" x14ac:dyDescent="0.25">
      <c r="A13" s="25">
        <v>43378</v>
      </c>
      <c r="B13" s="24">
        <v>43390</v>
      </c>
      <c r="C13" s="24">
        <v>43417</v>
      </c>
      <c r="D13" s="24">
        <v>43444</v>
      </c>
      <c r="E13" s="24">
        <v>43475</v>
      </c>
      <c r="F13" s="24">
        <v>43565</v>
      </c>
      <c r="G13" s="24">
        <v>43656</v>
      </c>
      <c r="H13" s="40">
        <v>43382</v>
      </c>
      <c r="I13" s="40"/>
    </row>
    <row r="14" spans="1:9" x14ac:dyDescent="0.25">
      <c r="A14" s="25">
        <v>43377</v>
      </c>
      <c r="B14" s="24">
        <v>43389</v>
      </c>
      <c r="C14" s="24">
        <v>43413</v>
      </c>
      <c r="D14" s="24">
        <v>43444</v>
      </c>
      <c r="E14" s="24">
        <v>43474</v>
      </c>
      <c r="F14" s="24">
        <v>43564</v>
      </c>
      <c r="G14" s="24">
        <v>43655</v>
      </c>
      <c r="H14" s="40">
        <v>43378</v>
      </c>
      <c r="I14" s="40"/>
    </row>
    <row r="15" spans="1:9" x14ac:dyDescent="0.25">
      <c r="A15" s="25">
        <v>43376</v>
      </c>
      <c r="B15" s="24">
        <v>43385</v>
      </c>
      <c r="C15" s="24">
        <v>43409</v>
      </c>
      <c r="D15" s="24">
        <v>43439</v>
      </c>
      <c r="E15" s="24">
        <v>43472</v>
      </c>
      <c r="F15" s="24">
        <v>43560</v>
      </c>
      <c r="G15" s="24">
        <v>43651</v>
      </c>
      <c r="H15" s="40">
        <v>43377</v>
      </c>
      <c r="I15" s="40"/>
    </row>
    <row r="16" spans="1:9" x14ac:dyDescent="0.25">
      <c r="A16" s="25">
        <v>43375</v>
      </c>
      <c r="B16" s="24">
        <v>43384</v>
      </c>
      <c r="C16" s="24">
        <v>43409</v>
      </c>
      <c r="D16" s="24">
        <v>43438</v>
      </c>
      <c r="E16" s="24">
        <v>43469</v>
      </c>
      <c r="F16" s="24">
        <v>43559</v>
      </c>
      <c r="G16" s="24">
        <v>43651</v>
      </c>
      <c r="H16" s="40">
        <v>43376</v>
      </c>
      <c r="I16" s="40"/>
    </row>
    <row r="17" spans="1:9" x14ac:dyDescent="0.25">
      <c r="A17" s="25">
        <v>43374</v>
      </c>
      <c r="B17" s="24">
        <v>43383</v>
      </c>
      <c r="C17" s="24">
        <v>43409</v>
      </c>
      <c r="D17" s="24">
        <v>43437</v>
      </c>
      <c r="E17" s="24">
        <v>43468</v>
      </c>
      <c r="F17" s="24">
        <v>43558</v>
      </c>
      <c r="G17" s="24">
        <v>43649</v>
      </c>
      <c r="H17" s="40">
        <v>43375</v>
      </c>
      <c r="I17" s="40"/>
    </row>
    <row r="18" spans="1:9" x14ac:dyDescent="0.25">
      <c r="A18" s="25">
        <v>43371</v>
      </c>
      <c r="B18" s="24">
        <v>43382</v>
      </c>
      <c r="C18" s="24">
        <v>43406</v>
      </c>
      <c r="D18" s="24">
        <v>43437</v>
      </c>
      <c r="E18" s="24">
        <v>43467</v>
      </c>
      <c r="F18" s="24">
        <v>43557</v>
      </c>
      <c r="G18" s="24">
        <v>43648</v>
      </c>
      <c r="H18" s="40">
        <v>43374</v>
      </c>
      <c r="I18" s="40"/>
    </row>
    <row r="19" spans="1:9" x14ac:dyDescent="0.25">
      <c r="A19" s="25">
        <v>43370</v>
      </c>
      <c r="B19" s="24">
        <v>43382</v>
      </c>
      <c r="C19" s="24">
        <v>43405</v>
      </c>
      <c r="D19" s="24">
        <v>43437</v>
      </c>
      <c r="E19" s="24">
        <v>43467</v>
      </c>
      <c r="F19" s="24">
        <v>43556</v>
      </c>
      <c r="G19" s="24">
        <v>43647</v>
      </c>
      <c r="H19" s="40">
        <v>43371</v>
      </c>
      <c r="I19" s="40"/>
    </row>
    <row r="20" spans="1:9" x14ac:dyDescent="0.25">
      <c r="A20" s="25">
        <v>43369</v>
      </c>
      <c r="B20" s="24">
        <v>43378</v>
      </c>
      <c r="C20" s="24">
        <v>43404</v>
      </c>
      <c r="D20" s="24">
        <v>43434</v>
      </c>
      <c r="E20" s="24">
        <v>43465</v>
      </c>
      <c r="F20" s="24">
        <v>43553</v>
      </c>
      <c r="G20" s="24">
        <v>43644</v>
      </c>
      <c r="H20" s="40">
        <v>43370</v>
      </c>
      <c r="I20" s="40"/>
    </row>
    <row r="21" spans="1:9" x14ac:dyDescent="0.25">
      <c r="A21" s="25">
        <v>43368</v>
      </c>
      <c r="B21" s="24">
        <v>43377</v>
      </c>
      <c r="C21" s="24">
        <v>43402</v>
      </c>
      <c r="D21" s="24">
        <v>43431</v>
      </c>
      <c r="E21" s="24">
        <v>43461</v>
      </c>
      <c r="F21" s="24">
        <v>43551</v>
      </c>
      <c r="G21" s="24">
        <v>43643</v>
      </c>
      <c r="H21" s="40">
        <v>43369</v>
      </c>
      <c r="I21" s="40"/>
    </row>
    <row r="22" spans="1:9" x14ac:dyDescent="0.25">
      <c r="A22" s="39">
        <v>43455</v>
      </c>
    </row>
    <row r="23" spans="1:9" x14ac:dyDescent="0.25">
      <c r="A23" s="39">
        <v>43539</v>
      </c>
    </row>
    <row r="25" spans="1:9" x14ac:dyDescent="0.25">
      <c r="B25" s="17">
        <f>MATCH(Model!A685,ZeroRates_Maturity!$A:$A,0)</f>
        <v>11</v>
      </c>
    </row>
    <row r="26" spans="1:9" x14ac:dyDescent="0.25">
      <c r="B26" s="17" t="s">
        <v>110</v>
      </c>
    </row>
    <row r="28" spans="1:9" x14ac:dyDescent="0.25">
      <c r="B28" s="17" t="e">
        <f ca="1">OFFSET(ZeroRates_Maturity!$A$1,MATCH($A685,ZeroRates_Maturity!$A:$A,0)-1,MATCH($I685,OFFSET(ZeroRates_Maturity!$A$1,MATCH($A685,ZeroRates_Maturity!$A:$A,0)-1,1,1,6),1),1,1)</f>
        <v>#N/A</v>
      </c>
    </row>
    <row r="29" spans="1:9" x14ac:dyDescent="0.25">
      <c r="B29" s="40">
        <f ca="1">OFFSET(A1,10,3,1,1)</f>
        <v>43446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1"/>
  <sheetViews>
    <sheetView zoomScaleNormal="100" workbookViewId="0">
      <selection activeCell="A2" sqref="A2"/>
    </sheetView>
  </sheetViews>
  <sheetFormatPr defaultRowHeight="15" x14ac:dyDescent="0.25"/>
  <cols>
    <col min="1" max="1" width="11.5703125" style="17" bestFit="1" customWidth="1"/>
    <col min="2" max="7" width="9.85546875" style="17" bestFit="1" customWidth="1"/>
    <col min="8" max="11" width="9.140625" style="17"/>
    <col min="12" max="13" width="11.28515625" style="17" bestFit="1" customWidth="1"/>
    <col min="14" max="14" width="10.5703125" style="17" bestFit="1" customWidth="1"/>
    <col min="15" max="17" width="9.140625" style="17"/>
    <col min="18" max="18" width="13.140625" style="17" customWidth="1"/>
    <col min="19" max="19" width="13.85546875" style="17" customWidth="1"/>
    <col min="20" max="20" width="10.42578125" style="17" customWidth="1"/>
    <col min="21" max="21" width="11" style="17" customWidth="1"/>
    <col min="22" max="22" width="10.28515625" style="17" customWidth="1"/>
    <col min="23" max="23" width="9.85546875" style="17" bestFit="1" customWidth="1"/>
    <col min="24" max="16384" width="9.140625" style="17"/>
  </cols>
  <sheetData>
    <row r="1" spans="1:23" x14ac:dyDescent="0.25">
      <c r="A1" s="20" t="s">
        <v>90</v>
      </c>
      <c r="B1" s="21" t="s">
        <v>91</v>
      </c>
      <c r="C1" s="21" t="s">
        <v>92</v>
      </c>
      <c r="D1" s="21" t="s">
        <v>93</v>
      </c>
      <c r="E1" s="22" t="s">
        <v>94</v>
      </c>
      <c r="F1" s="21" t="s">
        <v>95</v>
      </c>
      <c r="G1" s="21" t="s">
        <v>96</v>
      </c>
    </row>
    <row r="2" spans="1:23" s="29" customFormat="1" x14ac:dyDescent="0.25">
      <c r="A2" s="23">
        <v>43396</v>
      </c>
      <c r="B2" s="26">
        <v>2.2832319999999999</v>
      </c>
      <c r="C2" s="27">
        <v>2.3366120000000001</v>
      </c>
      <c r="D2" s="28">
        <v>2.4057200000000001</v>
      </c>
      <c r="E2" s="28">
        <v>2.5024169999999999</v>
      </c>
      <c r="F2" s="27">
        <v>2.706013</v>
      </c>
      <c r="G2" s="28">
        <v>2.8118780000000001</v>
      </c>
    </row>
    <row r="3" spans="1:23" s="29" customFormat="1" x14ac:dyDescent="0.25">
      <c r="A3" s="25">
        <v>43395</v>
      </c>
      <c r="B3" s="26">
        <v>2.2776169999999998</v>
      </c>
      <c r="C3" s="28">
        <v>2.3411240000000002</v>
      </c>
      <c r="D3" s="28">
        <v>2.4120659999999998</v>
      </c>
      <c r="E3" s="27">
        <v>2.5083920000000002</v>
      </c>
      <c r="F3" s="27">
        <v>2.7075179999999999</v>
      </c>
      <c r="G3" s="28">
        <v>2.8172980000000001</v>
      </c>
      <c r="L3" s="13">
        <f t="shared" ref="L3" si="0">WORKDAY(L2,1,Holi)</f>
        <v>2</v>
      </c>
    </row>
    <row r="4" spans="1:23" s="29" customFormat="1" x14ac:dyDescent="0.25">
      <c r="A4" s="25">
        <v>43392</v>
      </c>
      <c r="B4" s="26">
        <v>2.2696619999999998</v>
      </c>
      <c r="C4" s="28">
        <v>2.330387</v>
      </c>
      <c r="D4" s="27">
        <v>2.4012880000000001</v>
      </c>
      <c r="E4" s="28">
        <v>2.4994239999999999</v>
      </c>
      <c r="F4" s="27">
        <v>2.7159080000000002</v>
      </c>
      <c r="G4" s="27">
        <v>2.8287810000000002</v>
      </c>
    </row>
    <row r="5" spans="1:23" s="29" customFormat="1" x14ac:dyDescent="0.25">
      <c r="A5" s="25">
        <v>43391</v>
      </c>
      <c r="B5" s="26">
        <v>2.2823220000000002</v>
      </c>
      <c r="C5" s="27">
        <v>2.3325010000000002</v>
      </c>
      <c r="D5" s="28">
        <v>2.396093</v>
      </c>
      <c r="E5" s="27">
        <v>2.4894599999999998</v>
      </c>
      <c r="F5" s="27">
        <v>2.707049</v>
      </c>
      <c r="G5" s="27">
        <v>2.8188719999999998</v>
      </c>
    </row>
    <row r="6" spans="1:23" s="29" customFormat="1" x14ac:dyDescent="0.25">
      <c r="A6" s="25">
        <v>43390</v>
      </c>
      <c r="B6" s="26">
        <v>2.2677670000000001</v>
      </c>
      <c r="C6" s="27">
        <v>2.3347389999999999</v>
      </c>
      <c r="D6" s="27">
        <v>2.385834</v>
      </c>
      <c r="E6" s="27">
        <v>2.4770620000000001</v>
      </c>
      <c r="F6" s="27">
        <v>2.6693859999999998</v>
      </c>
      <c r="G6" s="27">
        <v>2.7849539999999999</v>
      </c>
    </row>
    <row r="7" spans="1:23" s="29" customFormat="1" x14ac:dyDescent="0.25">
      <c r="A7" s="25">
        <v>43389</v>
      </c>
      <c r="B7" s="26">
        <v>2.2796609999999999</v>
      </c>
      <c r="C7" s="27">
        <v>2.3416060000000001</v>
      </c>
      <c r="D7" s="27">
        <v>2.3890750000000001</v>
      </c>
      <c r="E7" s="27">
        <v>2.4746359999999998</v>
      </c>
      <c r="F7" s="27">
        <v>2.6533380000000002</v>
      </c>
      <c r="G7" s="27">
        <v>2.7677429999999998</v>
      </c>
    </row>
    <row r="8" spans="1:23" s="29" customFormat="1" x14ac:dyDescent="0.25">
      <c r="A8" s="25">
        <v>43388</v>
      </c>
      <c r="B8" s="26">
        <v>2.2805819999999999</v>
      </c>
      <c r="C8" s="27">
        <v>2.3433120000000001</v>
      </c>
      <c r="D8" s="27">
        <v>2.3970060000000002</v>
      </c>
      <c r="E8" s="27">
        <v>2.4816440000000002</v>
      </c>
      <c r="F8" s="27">
        <v>2.6545960000000002</v>
      </c>
      <c r="G8" s="27">
        <v>2.7698649999999998</v>
      </c>
      <c r="R8" s="29" t="s">
        <v>97</v>
      </c>
    </row>
    <row r="9" spans="1:23" s="29" customFormat="1" x14ac:dyDescent="0.25">
      <c r="A9" s="25">
        <v>43385</v>
      </c>
      <c r="B9" s="26">
        <v>2.2858290000000001</v>
      </c>
      <c r="C9" s="27">
        <v>2.3356949999999999</v>
      </c>
      <c r="D9" s="27">
        <v>2.386479</v>
      </c>
      <c r="E9" s="27">
        <v>2.4650880000000002</v>
      </c>
      <c r="F9" s="27">
        <v>2.6345519999999998</v>
      </c>
      <c r="G9" s="27">
        <v>2.7484649999999999</v>
      </c>
    </row>
    <row r="10" spans="1:23" s="29" customFormat="1" x14ac:dyDescent="0.25">
      <c r="A10" s="25">
        <v>43384</v>
      </c>
      <c r="B10" s="26">
        <v>2.2969179999999998</v>
      </c>
      <c r="C10" s="27">
        <v>2.3378369999999999</v>
      </c>
      <c r="D10" s="27">
        <v>2.3844099999999999</v>
      </c>
      <c r="E10" s="27">
        <v>2.4631669999999999</v>
      </c>
      <c r="F10" s="27">
        <v>2.6308630000000002</v>
      </c>
      <c r="G10" s="27">
        <v>2.7456619999999998</v>
      </c>
      <c r="R10" s="32">
        <v>43382</v>
      </c>
      <c r="S10" s="32">
        <v>43405</v>
      </c>
      <c r="T10" s="32">
        <v>43437</v>
      </c>
      <c r="U10" s="32">
        <v>43467</v>
      </c>
      <c r="V10" s="32">
        <v>43556</v>
      </c>
      <c r="W10" s="32">
        <v>43647</v>
      </c>
    </row>
    <row r="11" spans="1:23" s="29" customFormat="1" x14ac:dyDescent="0.25">
      <c r="A11" s="25">
        <v>43383</v>
      </c>
      <c r="B11" s="26">
        <v>2.2889210000000002</v>
      </c>
      <c r="C11" s="27">
        <v>2.3429530000000001</v>
      </c>
      <c r="D11" s="27">
        <v>2.3786109999999998</v>
      </c>
      <c r="E11" s="27">
        <v>2.4607649999999999</v>
      </c>
      <c r="F11" s="27">
        <v>2.6173860000000002</v>
      </c>
      <c r="G11" s="27">
        <v>2.7292900000000002</v>
      </c>
    </row>
    <row r="12" spans="1:23" s="29" customFormat="1" x14ac:dyDescent="0.25">
      <c r="A12" s="25">
        <v>43382</v>
      </c>
      <c r="B12" s="26">
        <v>2.2995760000000001</v>
      </c>
      <c r="C12" s="27">
        <v>2.3467790000000002</v>
      </c>
      <c r="D12" s="27">
        <v>2.3701840000000001</v>
      </c>
      <c r="E12" s="27">
        <v>2.453938</v>
      </c>
      <c r="F12" s="27">
        <v>2.621013</v>
      </c>
      <c r="G12" s="27">
        <v>2.742747</v>
      </c>
    </row>
    <row r="13" spans="1:23" s="29" customFormat="1" x14ac:dyDescent="0.25">
      <c r="A13" s="25">
        <v>43378</v>
      </c>
      <c r="B13" s="26">
        <v>2.2686380000000002</v>
      </c>
      <c r="C13" s="27">
        <v>2.3253759999999999</v>
      </c>
      <c r="D13" s="27">
        <v>2.3666659999999999</v>
      </c>
      <c r="E13" s="27">
        <v>2.442787</v>
      </c>
      <c r="F13" s="27">
        <v>2.6045319999999998</v>
      </c>
      <c r="G13" s="27">
        <v>2.7265950000000001</v>
      </c>
    </row>
    <row r="14" spans="1:23" s="29" customFormat="1" x14ac:dyDescent="0.25">
      <c r="A14" s="25">
        <v>43377</v>
      </c>
      <c r="B14" s="26">
        <v>2.293507</v>
      </c>
      <c r="C14" s="27">
        <v>2.3375539999999999</v>
      </c>
      <c r="D14" s="27">
        <v>2.3764919999999998</v>
      </c>
      <c r="E14" s="27">
        <v>2.4481830000000002</v>
      </c>
      <c r="F14" s="27">
        <v>2.6083609999999999</v>
      </c>
      <c r="G14" s="27">
        <v>2.727884</v>
      </c>
    </row>
    <row r="15" spans="1:23" s="29" customFormat="1" x14ac:dyDescent="0.25">
      <c r="A15" s="25">
        <v>43376</v>
      </c>
      <c r="B15" s="26">
        <v>2.2748629999999999</v>
      </c>
      <c r="C15" s="27">
        <v>2.3345799999999999</v>
      </c>
      <c r="D15" s="27">
        <v>2.3728859999999998</v>
      </c>
      <c r="E15" s="27">
        <v>2.4524140000000001</v>
      </c>
      <c r="F15" s="27">
        <v>2.6079949999999998</v>
      </c>
      <c r="G15" s="27">
        <v>2.728084</v>
      </c>
    </row>
    <row r="16" spans="1:23" s="29" customFormat="1" x14ac:dyDescent="0.25">
      <c r="A16" s="25">
        <v>43375</v>
      </c>
      <c r="B16" s="26">
        <v>2.274851</v>
      </c>
      <c r="C16" s="27">
        <v>2.327836</v>
      </c>
      <c r="D16" s="27">
        <v>2.3726929999999999</v>
      </c>
      <c r="E16" s="27">
        <v>2.452258</v>
      </c>
      <c r="F16" s="27">
        <v>2.6005289999999999</v>
      </c>
      <c r="G16" s="27">
        <v>2.7126830000000002</v>
      </c>
    </row>
    <row r="17" spans="1:18" s="29" customFormat="1" x14ac:dyDescent="0.25">
      <c r="A17" s="25">
        <v>43374</v>
      </c>
      <c r="B17" s="26">
        <v>2.2689189999999999</v>
      </c>
      <c r="C17" s="27">
        <v>2.3186330000000002</v>
      </c>
      <c r="D17" s="27">
        <v>2.3622230000000002</v>
      </c>
      <c r="E17" s="27">
        <v>2.442828</v>
      </c>
      <c r="F17" s="27">
        <v>2.5939290000000002</v>
      </c>
      <c r="G17" s="27">
        <v>2.708326</v>
      </c>
    </row>
    <row r="18" spans="1:18" s="29" customFormat="1" x14ac:dyDescent="0.25">
      <c r="A18" s="25">
        <v>43371</v>
      </c>
      <c r="B18" s="26">
        <v>2.259525</v>
      </c>
      <c r="C18" s="27">
        <v>2.310835</v>
      </c>
      <c r="D18" s="27">
        <v>2.3599209999999999</v>
      </c>
      <c r="E18" s="27">
        <v>2.4399679999999999</v>
      </c>
      <c r="F18" s="27">
        <v>2.592867</v>
      </c>
      <c r="G18" s="27">
        <v>2.7060420000000001</v>
      </c>
      <c r="H18" s="30"/>
      <c r="N18" s="29" t="s">
        <v>98</v>
      </c>
      <c r="O18" s="29" t="s">
        <v>99</v>
      </c>
      <c r="P18" s="29" t="s">
        <v>100</v>
      </c>
      <c r="Q18" s="29" t="s">
        <v>101</v>
      </c>
    </row>
    <row r="19" spans="1:18" s="29" customFormat="1" x14ac:dyDescent="0.25">
      <c r="A19" s="25">
        <v>43370</v>
      </c>
      <c r="B19" s="26">
        <v>2.1802410000000001</v>
      </c>
      <c r="C19" s="27">
        <v>2.2802850000000001</v>
      </c>
      <c r="D19" s="27">
        <v>2.3393510000000002</v>
      </c>
      <c r="E19" s="27">
        <v>2.428375</v>
      </c>
      <c r="F19" s="27">
        <v>2.589286</v>
      </c>
      <c r="G19" s="27">
        <v>2.7045490000000001</v>
      </c>
      <c r="L19" s="2">
        <v>43455</v>
      </c>
      <c r="M19" s="2">
        <v>43539</v>
      </c>
      <c r="N19" s="31">
        <f ca="1">OFFSET(ZeroRates_Maturity!$A$1,MATCH(ZeroRates_Values!$A19,ZeroRates_Maturity!$A:$A,0)-1,MATCH(ZeroRates_Values!L19,OFFSET(ZeroRates_Maturity!$A$1,MATCH(ZeroRates_Values!$A19,ZeroRates_Maturity!$A:$A,0)-1,1,1,6),1),1,1)</f>
        <v>43437</v>
      </c>
      <c r="O19" s="31">
        <f ca="1">OFFSET(ZeroRates_Maturity!$A$1,MATCH(ZeroRates_Values!$A19,ZeroRates_Maturity!$A:$A,0)-1,MATCH(ZeroRates_Values!L19,OFFSET(ZeroRates_Maturity!$A$1,MATCH(ZeroRates_Values!$A19,ZeroRates_Maturity!$A:$A,0)-1,1,1,6),1)+1,1,1)</f>
        <v>43467</v>
      </c>
      <c r="P19" s="33">
        <f ca="1">OFFSET(ZeroRates_Values!$A$1,MATCH(ZeroRates_Values!$A19,ZeroRates_Maturity!$A:$A,0)-1,MATCH(ZeroRates_Values!L19,OFFSET(ZeroRates_Maturity!$A$1,MATCH(ZeroRates_Values!$A19,ZeroRates_Maturity!$A:$A,0)-1,1,1,6),1),1,1)/100</f>
        <v>2.3393510000000003E-2</v>
      </c>
      <c r="Q19" s="33">
        <f ca="1">OFFSET(ZeroRates_Values!$A$1,MATCH(ZeroRates_Values!$A19,ZeroRates_Maturity!$A:$A,0)-1,MATCH(ZeroRates_Values!L19,OFFSET(ZeroRates_Maturity!$A$1,MATCH(ZeroRates_Values!$A19,ZeroRates_Maturity!$A:$A,0)-1,1,1,6),1)+1,1,1)/100</f>
        <v>2.428375E-2</v>
      </c>
      <c r="R19" s="33">
        <f ca="1">TREND(P19:Q19,N19:O19,L19)</f>
        <v>2.3927653999999965E-2</v>
      </c>
    </row>
    <row r="20" spans="1:18" s="29" customFormat="1" x14ac:dyDescent="0.25">
      <c r="A20" s="25">
        <v>43369</v>
      </c>
      <c r="B20" s="26">
        <v>2.2164709999999999</v>
      </c>
      <c r="C20" s="27">
        <v>2.292392</v>
      </c>
      <c r="D20" s="27">
        <v>2.3445510000000001</v>
      </c>
      <c r="E20" s="27">
        <v>2.4315169999999999</v>
      </c>
      <c r="F20" s="27">
        <v>2.588657</v>
      </c>
      <c r="G20" s="27">
        <v>2.7029209999999999</v>
      </c>
      <c r="N20" s="31"/>
    </row>
    <row r="21" spans="1:18" s="29" customFormat="1" x14ac:dyDescent="0.25">
      <c r="A21" s="25">
        <v>43368</v>
      </c>
      <c r="B21" s="26">
        <v>2.1828810000000001</v>
      </c>
      <c r="C21" s="27">
        <v>2.270597</v>
      </c>
      <c r="D21" s="27">
        <v>2.3279570000000001</v>
      </c>
      <c r="E21" s="27">
        <v>2.4248259999999999</v>
      </c>
      <c r="F21" s="27">
        <v>2.5908159999999998</v>
      </c>
      <c r="G21" s="27">
        <v>2.708456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Input</vt:lpstr>
      <vt:lpstr>ZeroRates</vt:lpstr>
      <vt:lpstr>Model</vt:lpstr>
      <vt:lpstr>ZeroRates_Maturity</vt:lpstr>
      <vt:lpstr>ZeroRates_Values</vt:lpstr>
      <vt:lpstr>Holi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Madhuri Sangaraju</dc:creator>
  <cp:lastModifiedBy>Tanmay Sidhu</cp:lastModifiedBy>
  <dcterms:created xsi:type="dcterms:W3CDTF">2018-10-11T11:23:17Z</dcterms:created>
  <dcterms:modified xsi:type="dcterms:W3CDTF">2018-11-30T12:25:28Z</dcterms:modified>
</cp:coreProperties>
</file>