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7235" windowHeight="801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2" i="1"/>
  <c r="A21" i="3" l="1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" i="3"/>
  <c r="A19" i="2" l="1"/>
  <c r="A20" i="2"/>
  <c r="A21" i="2"/>
  <c r="A22" i="2"/>
  <c r="A23" i="2"/>
  <c r="A24" i="2"/>
  <c r="A25" i="2"/>
  <c r="A26" i="2"/>
  <c r="A27" i="2"/>
  <c r="A28" i="2"/>
  <c r="A17" i="2"/>
  <c r="A18" i="2"/>
  <c r="A1" i="2"/>
</calcChain>
</file>

<file path=xl/sharedStrings.xml><?xml version="1.0" encoding="utf-8"?>
<sst xmlns="http://schemas.openxmlformats.org/spreadsheetml/2006/main" count="45" uniqueCount="41">
  <si>
    <t>Model</t>
  </si>
  <si>
    <t>DSTWU</t>
  </si>
  <si>
    <t>MIXER</t>
  </si>
  <si>
    <t>failure rate</t>
  </si>
  <si>
    <t>Unit</t>
  </si>
  <si>
    <t>SEP</t>
  </si>
  <si>
    <t>FSPLIT</t>
  </si>
  <si>
    <t>DISTL</t>
  </si>
  <si>
    <t>HEATER</t>
  </si>
  <si>
    <t>RGIBBS</t>
  </si>
  <si>
    <t xml:space="preserve">Reactor, Gibbs free energy constraint to get eq. , Need to get phase, </t>
  </si>
  <si>
    <t>FLASH2</t>
  </si>
  <si>
    <t>Has Outlet Vapour, that needs to be parsed, has V-L phase equilibrium data that can be used.  Don't change due to the two different outputs since they are just in a drum with those conditions</t>
  </si>
  <si>
    <t>COMPR</t>
  </si>
  <si>
    <t>Get Efficiency, power rating (indicated _Horsepower requirement</t>
  </si>
  <si>
    <t>RSTOIC</t>
  </si>
  <si>
    <t xml:space="preserve">Stioch reaction rate Get ci from KEY COMP:Methanol CONV FRAC: 0.8, Has to use the REACTION# _ 1: to figure out where you are. Also use reaction Extents at the bottom </t>
  </si>
  <si>
    <t>hr-1</t>
  </si>
  <si>
    <t>CONCEPT</t>
  </si>
  <si>
    <t>ClassFunc</t>
  </si>
  <si>
    <t>Meaning</t>
  </si>
  <si>
    <t>Mixer, tanks</t>
  </si>
  <si>
    <t>Heaters/ compressors/ physical condition change</t>
  </si>
  <si>
    <t>Seperations/ composition changes</t>
  </si>
  <si>
    <t>Reactors</t>
  </si>
  <si>
    <t>Transport</t>
  </si>
  <si>
    <t>Conceptual</t>
  </si>
  <si>
    <t>ClassVar</t>
  </si>
  <si>
    <t>T</t>
  </si>
  <si>
    <t>P</t>
  </si>
  <si>
    <t>x</t>
  </si>
  <si>
    <t>Phase</t>
  </si>
  <si>
    <t>Loc</t>
  </si>
  <si>
    <t>Time</t>
  </si>
  <si>
    <t>Result</t>
  </si>
  <si>
    <t>Change</t>
  </si>
  <si>
    <t>rho</t>
  </si>
  <si>
    <t>CP</t>
  </si>
  <si>
    <t>Function</t>
  </si>
  <si>
    <t>Variable</t>
  </si>
  <si>
    <t>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</si>
</sst>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workbookViewId="0">
      <selection activeCell="F13" sqref="F13"/>
    </sheetView>
  </sheetViews>
  <sheetFormatPr defaultRowHeight="15" x14ac:dyDescent="0.25"/>
  <sheetData>
    <row r="2" spans="1:8" x14ac:dyDescent="0.25">
      <c r="A2" t="s">
        <v>0</v>
      </c>
      <c r="C2" t="s">
        <v>3</v>
      </c>
      <c r="D2" t="s">
        <v>4</v>
      </c>
      <c r="E2" t="s">
        <v>38</v>
      </c>
      <c r="F2" t="s">
        <v>39</v>
      </c>
    </row>
    <row r="3" spans="1:8" x14ac:dyDescent="0.25">
      <c r="A3" t="s">
        <v>1</v>
      </c>
      <c r="C3">
        <f>67*10^-6</f>
        <v>6.7000000000000002E-5</v>
      </c>
      <c r="D3" t="s">
        <v>17</v>
      </c>
      <c r="E3">
        <v>2</v>
      </c>
      <c r="F3">
        <v>1</v>
      </c>
      <c r="G3">
        <v>3</v>
      </c>
      <c r="H3">
        <v>4</v>
      </c>
    </row>
    <row r="4" spans="1:8" x14ac:dyDescent="0.25">
      <c r="A4" t="s">
        <v>2</v>
      </c>
      <c r="C4">
        <f>6.7*10^-6</f>
        <v>6.7000000000000002E-6</v>
      </c>
      <c r="E4">
        <v>1</v>
      </c>
      <c r="F4">
        <v>4</v>
      </c>
    </row>
    <row r="5" spans="1:8" x14ac:dyDescent="0.25">
      <c r="A5" t="s">
        <v>5</v>
      </c>
      <c r="C5">
        <f>67*10^-6</f>
        <v>6.7000000000000002E-5</v>
      </c>
      <c r="E5">
        <v>2</v>
      </c>
      <c r="F5">
        <v>3</v>
      </c>
    </row>
    <row r="6" spans="1:8" x14ac:dyDescent="0.25">
      <c r="A6" t="s">
        <v>6</v>
      </c>
      <c r="C6">
        <f>3.61*10^-6</f>
        <v>3.6099999999999997E-6</v>
      </c>
      <c r="E6">
        <v>5</v>
      </c>
      <c r="F6">
        <v>3</v>
      </c>
    </row>
    <row r="7" spans="1:8" x14ac:dyDescent="0.25">
      <c r="A7" t="s">
        <v>7</v>
      </c>
      <c r="C7">
        <f>67*10^-6</f>
        <v>6.7000000000000002E-5</v>
      </c>
      <c r="E7">
        <v>2</v>
      </c>
      <c r="F7">
        <v>1</v>
      </c>
      <c r="G7">
        <v>3</v>
      </c>
      <c r="H7">
        <v>4</v>
      </c>
    </row>
    <row r="8" spans="1:8" x14ac:dyDescent="0.25">
      <c r="A8" t="s">
        <v>8</v>
      </c>
      <c r="C8">
        <f>9.33*10^-6</f>
        <v>9.3300000000000005E-6</v>
      </c>
      <c r="E8">
        <v>3</v>
      </c>
      <c r="F8">
        <v>1</v>
      </c>
    </row>
    <row r="9" spans="1:8" x14ac:dyDescent="0.25">
      <c r="A9" t="s">
        <v>9</v>
      </c>
      <c r="C9">
        <f>0.67*10^-6</f>
        <v>6.7000000000000004E-7</v>
      </c>
      <c r="E9">
        <v>4</v>
      </c>
      <c r="F9">
        <v>3</v>
      </c>
    </row>
    <row r="10" spans="1:8" x14ac:dyDescent="0.25">
      <c r="A10" t="s">
        <v>11</v>
      </c>
      <c r="C10">
        <f>67*10^-6</f>
        <v>6.7000000000000002E-5</v>
      </c>
      <c r="E10">
        <v>2</v>
      </c>
      <c r="F10">
        <v>3</v>
      </c>
      <c r="G10">
        <v>4</v>
      </c>
    </row>
    <row r="11" spans="1:8" x14ac:dyDescent="0.25">
      <c r="A11" t="s">
        <v>13</v>
      </c>
      <c r="C11">
        <v>1</v>
      </c>
      <c r="E11">
        <v>3</v>
      </c>
      <c r="F11">
        <v>2</v>
      </c>
    </row>
    <row r="12" spans="1:8" x14ac:dyDescent="0.25">
      <c r="A12" t="s">
        <v>15</v>
      </c>
      <c r="C12">
        <f>0.67*10^-6</f>
        <v>6.7000000000000004E-7</v>
      </c>
      <c r="E12">
        <v>4</v>
      </c>
      <c r="F12">
        <v>3</v>
      </c>
    </row>
    <row r="13" spans="1:8" x14ac:dyDescent="0.25">
      <c r="A13" t="s">
        <v>18</v>
      </c>
      <c r="C13" s="1">
        <v>9.9999999999999995E-7</v>
      </c>
      <c r="E13">
        <v>9</v>
      </c>
      <c r="F13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topLeftCell="A7" workbookViewId="0">
      <selection activeCell="C12" sqref="C12"/>
    </sheetView>
  </sheetViews>
  <sheetFormatPr defaultRowHeight="15" x14ac:dyDescent="0.25"/>
  <cols>
    <col min="3" max="3" width="11" bestFit="1" customWidth="1"/>
  </cols>
  <sheetData>
    <row r="1" spans="1:5" x14ac:dyDescent="0.25">
      <c r="A1" t="str">
        <f>IF(Sheet1!A1="","",Sheet1!A1)</f>
        <v/>
      </c>
    </row>
    <row r="2" spans="1:5" x14ac:dyDescent="0.25">
      <c r="A2" t="s">
        <v>19</v>
      </c>
      <c r="B2" t="s">
        <v>20</v>
      </c>
    </row>
    <row r="3" spans="1:5" x14ac:dyDescent="0.25">
      <c r="A3">
        <v>1</v>
      </c>
      <c r="B3" t="s">
        <v>21</v>
      </c>
    </row>
    <row r="4" spans="1:5" x14ac:dyDescent="0.25">
      <c r="A4">
        <v>2</v>
      </c>
      <c r="B4" t="s">
        <v>23</v>
      </c>
    </row>
    <row r="5" spans="1:5" x14ac:dyDescent="0.25">
      <c r="A5">
        <v>3</v>
      </c>
      <c r="B5" t="s">
        <v>22</v>
      </c>
    </row>
    <row r="6" spans="1:5" x14ac:dyDescent="0.25">
      <c r="A6">
        <v>4</v>
      </c>
      <c r="B6" t="s">
        <v>24</v>
      </c>
    </row>
    <row r="7" spans="1:5" x14ac:dyDescent="0.25">
      <c r="A7">
        <v>5</v>
      </c>
      <c r="B7" t="s">
        <v>25</v>
      </c>
    </row>
    <row r="8" spans="1:5" x14ac:dyDescent="0.25">
      <c r="A8">
        <v>9</v>
      </c>
      <c r="B8" t="s">
        <v>26</v>
      </c>
    </row>
    <row r="10" spans="1:5" x14ac:dyDescent="0.25">
      <c r="A10" t="s">
        <v>27</v>
      </c>
      <c r="B10" t="s">
        <v>35</v>
      </c>
      <c r="C10" t="s">
        <v>34</v>
      </c>
    </row>
    <row r="11" spans="1:5" x14ac:dyDescent="0.25">
      <c r="A11">
        <v>1</v>
      </c>
      <c r="B11" t="s">
        <v>28</v>
      </c>
      <c r="C11" t="s">
        <v>28</v>
      </c>
      <c r="D11" t="s">
        <v>36</v>
      </c>
      <c r="E11" t="s">
        <v>37</v>
      </c>
    </row>
    <row r="12" spans="1:5" x14ac:dyDescent="0.25">
      <c r="A12">
        <v>2</v>
      </c>
      <c r="B12" t="s">
        <v>29</v>
      </c>
      <c r="C12" t="s">
        <v>29</v>
      </c>
    </row>
    <row r="13" spans="1:5" x14ac:dyDescent="0.25">
      <c r="A13">
        <v>3</v>
      </c>
      <c r="B13" t="s">
        <v>30</v>
      </c>
      <c r="C13" t="s">
        <v>30</v>
      </c>
      <c r="D13" t="s">
        <v>40</v>
      </c>
      <c r="E13" t="s">
        <v>36</v>
      </c>
    </row>
    <row r="14" spans="1:5" x14ac:dyDescent="0.25">
      <c r="A14">
        <v>4</v>
      </c>
      <c r="B14" t="s">
        <v>31</v>
      </c>
    </row>
    <row r="15" spans="1:5" x14ac:dyDescent="0.25">
      <c r="A15">
        <v>5</v>
      </c>
      <c r="B15" t="s">
        <v>32</v>
      </c>
    </row>
    <row r="16" spans="1:5" x14ac:dyDescent="0.25">
      <c r="A16">
        <v>6</v>
      </c>
      <c r="B16" t="s">
        <v>33</v>
      </c>
    </row>
    <row r="17" spans="1:1" x14ac:dyDescent="0.25">
      <c r="A17" t="str">
        <f>IF(Sheet1!A17="","",Sheet1!A17)</f>
        <v/>
      </c>
    </row>
    <row r="18" spans="1:1" x14ac:dyDescent="0.25">
      <c r="A18" t="str">
        <f>IF(Sheet1!A18="","",Sheet1!A18)</f>
        <v/>
      </c>
    </row>
    <row r="19" spans="1:1" x14ac:dyDescent="0.25">
      <c r="A19" t="str">
        <f>IF(Sheet1!A19="","",Sheet1!A19)</f>
        <v/>
      </c>
    </row>
    <row r="20" spans="1:1" x14ac:dyDescent="0.25">
      <c r="A20" t="str">
        <f>IF(Sheet1!A20="","",Sheet1!A20)</f>
        <v/>
      </c>
    </row>
    <row r="21" spans="1:1" x14ac:dyDescent="0.25">
      <c r="A21" t="str">
        <f>IF(Sheet1!A21="","",Sheet1!A21)</f>
        <v/>
      </c>
    </row>
    <row r="22" spans="1:1" x14ac:dyDescent="0.25">
      <c r="A22" t="str">
        <f>IF(Sheet1!A22="","",Sheet1!A22)</f>
        <v/>
      </c>
    </row>
    <row r="23" spans="1:1" x14ac:dyDescent="0.25">
      <c r="A23" t="str">
        <f>IF(Sheet1!A23="","",Sheet1!A23)</f>
        <v/>
      </c>
    </row>
    <row r="24" spans="1:1" x14ac:dyDescent="0.25">
      <c r="A24" t="str">
        <f>IF(Sheet1!A24="","",Sheet1!A24)</f>
        <v/>
      </c>
    </row>
    <row r="25" spans="1:1" x14ac:dyDescent="0.25">
      <c r="A25" t="str">
        <f>IF(Sheet1!A25="","",Sheet1!A25)</f>
        <v/>
      </c>
    </row>
    <row r="26" spans="1:1" x14ac:dyDescent="0.25">
      <c r="A26" t="str">
        <f>IF(Sheet1!A26="","",Sheet1!A26)</f>
        <v/>
      </c>
    </row>
    <row r="27" spans="1:1" x14ac:dyDescent="0.25">
      <c r="A27" t="str">
        <f>IF(Sheet1!A27="","",Sheet1!A27)</f>
        <v/>
      </c>
    </row>
    <row r="28" spans="1:1" x14ac:dyDescent="0.25">
      <c r="A28" t="str">
        <f>IF(Sheet1!A28="","",Sheet1!A28)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G20" sqref="G20"/>
    </sheetView>
  </sheetViews>
  <sheetFormatPr defaultRowHeight="15" x14ac:dyDescent="0.25"/>
  <sheetData>
    <row r="1" spans="1:3" x14ac:dyDescent="0.25">
      <c r="A1" t="str">
        <f>IF(Sheet1!A1="","",Sheet1!A1)</f>
        <v/>
      </c>
    </row>
    <row r="2" spans="1:3" x14ac:dyDescent="0.25">
      <c r="A2" t="str">
        <f>IF(Sheet1!A2="","",Sheet1!A2)</f>
        <v>Model</v>
      </c>
    </row>
    <row r="3" spans="1:3" x14ac:dyDescent="0.25">
      <c r="A3" t="str">
        <f>IF(Sheet1!A3="","",Sheet1!A3)</f>
        <v>DSTWU</v>
      </c>
    </row>
    <row r="4" spans="1:3" x14ac:dyDescent="0.25">
      <c r="A4" t="str">
        <f>IF(Sheet1!A4="","",Sheet1!A4)</f>
        <v>MIXER</v>
      </c>
    </row>
    <row r="5" spans="1:3" x14ac:dyDescent="0.25">
      <c r="A5" t="str">
        <f>IF(Sheet1!A5="","",Sheet1!A5)</f>
        <v>SEP</v>
      </c>
    </row>
    <row r="6" spans="1:3" x14ac:dyDescent="0.25">
      <c r="A6" t="str">
        <f>IF(Sheet1!A6="","",Sheet1!A6)</f>
        <v>FSPLIT</v>
      </c>
    </row>
    <row r="7" spans="1:3" x14ac:dyDescent="0.25">
      <c r="A7" t="str">
        <f>IF(Sheet1!A7="","",Sheet1!A7)</f>
        <v>DISTL</v>
      </c>
    </row>
    <row r="8" spans="1:3" x14ac:dyDescent="0.25">
      <c r="A8" t="str">
        <f>IF(Sheet1!A8="","",Sheet1!A8)</f>
        <v>HEATER</v>
      </c>
    </row>
    <row r="9" spans="1:3" x14ac:dyDescent="0.25">
      <c r="A9" t="str">
        <f>IF(Sheet1!A9="","",Sheet1!A9)</f>
        <v>RGIBBS</v>
      </c>
      <c r="C9" t="s">
        <v>10</v>
      </c>
    </row>
    <row r="10" spans="1:3" x14ac:dyDescent="0.25">
      <c r="A10" t="str">
        <f>IF(Sheet1!A10="","",Sheet1!A10)</f>
        <v>FLASH2</v>
      </c>
      <c r="C10" t="s">
        <v>12</v>
      </c>
    </row>
    <row r="11" spans="1:3" x14ac:dyDescent="0.25">
      <c r="A11" t="str">
        <f>IF(Sheet1!A11="","",Sheet1!A11)</f>
        <v>COMPR</v>
      </c>
      <c r="C11" t="s">
        <v>14</v>
      </c>
    </row>
    <row r="12" spans="1:3" x14ac:dyDescent="0.25">
      <c r="A12" t="str">
        <f>IF(Sheet1!A12="","",Sheet1!A12)</f>
        <v>RSTOIC</v>
      </c>
      <c r="C12" t="s">
        <v>16</v>
      </c>
    </row>
    <row r="13" spans="1:3" x14ac:dyDescent="0.25">
      <c r="A13" t="str">
        <f>IF(Sheet1!A13="","",Sheet1!A13)</f>
        <v>CONCEPT</v>
      </c>
    </row>
    <row r="14" spans="1:3" x14ac:dyDescent="0.25">
      <c r="A14" t="str">
        <f>IF(Sheet1!A14="","",Sheet1!A14)</f>
        <v/>
      </c>
    </row>
    <row r="15" spans="1:3" x14ac:dyDescent="0.25">
      <c r="A15" t="str">
        <f>IF(Sheet1!A15="","",Sheet1!A15)</f>
        <v/>
      </c>
    </row>
    <row r="16" spans="1:3" x14ac:dyDescent="0.25">
      <c r="A16" t="str">
        <f>IF(Sheet1!A16="","",Sheet1!A16)</f>
        <v/>
      </c>
    </row>
    <row r="17" spans="1:1" x14ac:dyDescent="0.25">
      <c r="A17" t="str">
        <f>IF(Sheet1!A17="","",Sheet1!A17)</f>
        <v/>
      </c>
    </row>
    <row r="18" spans="1:1" x14ac:dyDescent="0.25">
      <c r="A18" t="str">
        <f>IF(Sheet1!A18="","",Sheet1!A18)</f>
        <v/>
      </c>
    </row>
    <row r="19" spans="1:1" x14ac:dyDescent="0.25">
      <c r="A19" t="str">
        <f>IF(Sheet1!A19="","",Sheet1!A19)</f>
        <v/>
      </c>
    </row>
    <row r="20" spans="1:1" x14ac:dyDescent="0.25">
      <c r="A20" t="str">
        <f>IF(Sheet1!A20="","",Sheet1!A20)</f>
        <v/>
      </c>
    </row>
    <row r="21" spans="1:1" x14ac:dyDescent="0.25">
      <c r="A21" t="str">
        <f>IF(Sheet1!A21="","",Sheet1!A21)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mogex</dc:creator>
  <cp:lastModifiedBy>mogex</cp:lastModifiedBy>
  <dcterms:created xsi:type="dcterms:W3CDTF">2014-02-18T18:50:03Z</dcterms:created>
  <dcterms:modified xsi:type="dcterms:W3CDTF">2015-03-24T01:48:26Z</dcterms:modified>
</cp:coreProperties>
</file>