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3" i="1" l="1"/>
  <c r="V4" i="1"/>
  <c r="V5" i="1"/>
  <c r="V6" i="1"/>
  <c r="S3" i="1"/>
  <c r="S4" i="1"/>
  <c r="S5" i="1"/>
  <c r="S6" i="1"/>
  <c r="V2" i="1"/>
  <c r="S2" i="1"/>
  <c r="V7" i="1" l="1"/>
  <c r="S7" i="1"/>
</calcChain>
</file>

<file path=xl/sharedStrings.xml><?xml version="1.0" encoding="utf-8"?>
<sst xmlns="http://schemas.openxmlformats.org/spreadsheetml/2006/main" count="30" uniqueCount="30">
  <si>
    <t>No.</t>
  </si>
  <si>
    <t>Formula</t>
  </si>
  <si>
    <t>Name</t>
  </si>
  <si>
    <t>T_boiling, Kelvin</t>
  </si>
  <si>
    <t>T_critical, Kelvin</t>
  </si>
  <si>
    <t>P_critical, bar</t>
  </si>
  <si>
    <t>V_critical, cm^3/mol</t>
  </si>
  <si>
    <t>Zc, critical compressibility</t>
  </si>
  <si>
    <t>omega</t>
  </si>
  <si>
    <t>CH3OH</t>
  </si>
  <si>
    <t>Methanol</t>
  </si>
  <si>
    <t>CO</t>
  </si>
  <si>
    <t>Carbon monoxide</t>
  </si>
  <si>
    <t>CO2</t>
  </si>
  <si>
    <t>Carbon Dioxide</t>
  </si>
  <si>
    <t>H2</t>
  </si>
  <si>
    <t>Hydrogen</t>
  </si>
  <si>
    <t>Dipole, debyes</t>
  </si>
  <si>
    <t>A</t>
  </si>
  <si>
    <t xml:space="preserve">B  </t>
  </si>
  <si>
    <t>C</t>
  </si>
  <si>
    <t xml:space="preserve">D  </t>
  </si>
  <si>
    <t xml:space="preserve">E </t>
  </si>
  <si>
    <t>H2O</t>
  </si>
  <si>
    <t>Water</t>
  </si>
  <si>
    <t>N2</t>
  </si>
  <si>
    <t>Nitrogen</t>
  </si>
  <si>
    <t>rMEOH</t>
  </si>
  <si>
    <t>rRWGS</t>
  </si>
  <si>
    <t>Mol. Wt, 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</si>
</sst>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  <xf numFmtId="11" fontId="0" fillId="0" borderId="1" xfId="0" applyNumberFormat="1" applyFill="1" applyBorder="1" applyAlignment="1">
      <alignment horizontal="center" vertical="center" wrapText="1"/>
    </xf>
    <xf numFmtId="11" fontId="0" fillId="0" borderId="1" xfId="0" applyNumberFormat="1" applyBorder="1"/>
    <xf numFmtId="11" fontId="0" fillId="0" borderId="2" xfId="0" applyNumberFormat="1" applyFill="1" applyBorder="1" applyAlignment="1">
      <alignment horizontal="center" vertical="center" wrapText="1"/>
    </xf>
    <xf numFmtId="11" fontId="0" fillId="0" borderId="0" xfId="0" applyNumberFormat="1" applyFill="1" applyBorder="1" applyAlignment="1">
      <alignment horizontal="center" vertical="center" wrapText="1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P5" sqref="P5"/>
    </sheetView>
  </sheetViews>
  <sheetFormatPr defaultRowHeight="15" x14ac:dyDescent="0.25"/>
  <cols>
    <col min="1" max="1" width="6" customWidth="1"/>
    <col min="3" max="3" width="16.85546875" bestFit="1" customWidth="1"/>
    <col min="4" max="7" width="9.140625" customWidth="1"/>
    <col min="8" max="8" width="10.7109375" customWidth="1"/>
    <col min="9" max="11" width="9.140625" customWidth="1"/>
    <col min="12" max="12" width="10" customWidth="1"/>
    <col min="13" max="13" width="10.28515625" customWidth="1"/>
    <col min="14" max="14" width="9" customWidth="1"/>
    <col min="15" max="15" width="10.28515625" customWidth="1"/>
    <col min="16" max="16" width="9.140625" customWidth="1"/>
    <col min="18" max="18" width="11.28515625" customWidth="1"/>
    <col min="19" max="19" width="21.28515625" customWidth="1"/>
    <col min="20" max="20" width="2.7109375" customWidth="1"/>
    <col min="21" max="21" width="10" customWidth="1"/>
    <col min="22" max="22" width="22.140625" customWidth="1"/>
  </cols>
  <sheetData>
    <row r="1" spans="1:22" s="1" customFormat="1" ht="60" x14ac:dyDescent="0.25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R1" s="1" t="s">
        <v>27</v>
      </c>
      <c r="U1" s="1" t="s">
        <v>28</v>
      </c>
    </row>
    <row r="2" spans="1:22" x14ac:dyDescent="0.25">
      <c r="A2" s="3">
        <v>1</v>
      </c>
      <c r="B2" s="3" t="s">
        <v>9</v>
      </c>
      <c r="C2" s="3" t="s">
        <v>10</v>
      </c>
      <c r="D2" s="3">
        <v>32.042000000000002</v>
      </c>
      <c r="E2" s="3">
        <v>337.69</v>
      </c>
      <c r="F2" s="3">
        <v>512.64</v>
      </c>
      <c r="G2" s="3">
        <v>80.97</v>
      </c>
      <c r="H2" s="3">
        <v>118</v>
      </c>
      <c r="I2" s="3">
        <v>0.224</v>
      </c>
      <c r="J2" s="3">
        <v>0.56499999999999995</v>
      </c>
      <c r="K2" s="4">
        <v>1.7</v>
      </c>
      <c r="L2" s="6">
        <v>5.7153958200000003</v>
      </c>
      <c r="M2" s="6">
        <v>-1.5230912900000001E-2</v>
      </c>
      <c r="N2" s="5">
        <v>6.52441155E-5</v>
      </c>
      <c r="O2" s="5">
        <v>-7.1080688900000001E-8</v>
      </c>
      <c r="P2" s="5">
        <v>2.6135269799999999E-11</v>
      </c>
      <c r="R2" s="8">
        <v>1</v>
      </c>
      <c r="S2" s="10">
        <f>R2*L2</f>
        <v>5.7153958200000003</v>
      </c>
      <c r="U2" s="8">
        <v>0</v>
      </c>
      <c r="V2" s="10">
        <f>U2*L2</f>
        <v>0</v>
      </c>
    </row>
    <row r="3" spans="1:22" x14ac:dyDescent="0.25">
      <c r="A3" s="3">
        <v>2</v>
      </c>
      <c r="B3" s="3" t="s">
        <v>23</v>
      </c>
      <c r="C3" s="3" t="s">
        <v>24</v>
      </c>
      <c r="D3" s="3">
        <v>18.015000000000001</v>
      </c>
      <c r="E3" s="3">
        <v>373.15</v>
      </c>
      <c r="F3" s="3">
        <v>647.15</v>
      </c>
      <c r="G3" s="3">
        <v>220.64</v>
      </c>
      <c r="H3" s="3">
        <v>55.95</v>
      </c>
      <c r="I3" s="3">
        <v>0.22900000000000001</v>
      </c>
      <c r="J3" s="3">
        <v>0.34399999999999997</v>
      </c>
      <c r="K3" s="4">
        <v>1.8</v>
      </c>
      <c r="L3" s="6">
        <v>4.1986405600000003</v>
      </c>
      <c r="M3" s="6">
        <v>-2.0364341000000002E-3</v>
      </c>
      <c r="N3" s="5">
        <v>6.5204021099999997E-6</v>
      </c>
      <c r="O3" s="5">
        <v>-5.4879706200000003E-9</v>
      </c>
      <c r="P3" s="5">
        <v>1.77197817E-12</v>
      </c>
      <c r="R3" s="8">
        <v>1</v>
      </c>
      <c r="S3" s="10">
        <f>R3*L3</f>
        <v>4.1986405600000003</v>
      </c>
      <c r="U3" s="8">
        <v>1</v>
      </c>
      <c r="V3" s="10">
        <f>U3*L3</f>
        <v>4.1986405600000003</v>
      </c>
    </row>
    <row r="4" spans="1:22" x14ac:dyDescent="0.25">
      <c r="A4" s="3">
        <v>3</v>
      </c>
      <c r="B4" s="3" t="s">
        <v>11</v>
      </c>
      <c r="C4" s="3" t="s">
        <v>12</v>
      </c>
      <c r="D4" s="3">
        <v>28.01</v>
      </c>
      <c r="E4" s="3">
        <v>81.66</v>
      </c>
      <c r="F4" s="3">
        <v>132.85</v>
      </c>
      <c r="G4" s="3">
        <v>34.94</v>
      </c>
      <c r="H4" s="3">
        <v>93.1</v>
      </c>
      <c r="I4" s="3">
        <v>0.29199999999999998</v>
      </c>
      <c r="J4" s="3">
        <v>4.4999999999999998E-2</v>
      </c>
      <c r="K4" s="4">
        <v>0.1</v>
      </c>
      <c r="L4" s="10">
        <v>3.5795334699999999</v>
      </c>
      <c r="M4" s="10">
        <v>-6.1035368E-4</v>
      </c>
      <c r="N4" s="10">
        <v>1.01681433E-6</v>
      </c>
      <c r="O4" s="10">
        <v>9.0700588399999998E-10</v>
      </c>
      <c r="P4" s="10">
        <v>-9.04424499E-13</v>
      </c>
      <c r="R4" s="8">
        <v>0</v>
      </c>
      <c r="S4" s="10">
        <f>R4*L5</f>
        <v>0</v>
      </c>
      <c r="U4" s="8">
        <v>1</v>
      </c>
      <c r="V4" s="10">
        <f>U4*L5</f>
        <v>2.35677352</v>
      </c>
    </row>
    <row r="5" spans="1:22" x14ac:dyDescent="0.25">
      <c r="A5" s="3">
        <v>4</v>
      </c>
      <c r="B5" s="3" t="s">
        <v>13</v>
      </c>
      <c r="C5" s="3" t="s">
        <v>14</v>
      </c>
      <c r="D5" s="3">
        <v>44.01</v>
      </c>
      <c r="E5" s="3"/>
      <c r="F5" s="3">
        <v>304.12</v>
      </c>
      <c r="G5" s="3">
        <v>73.739999999999995</v>
      </c>
      <c r="H5" s="3">
        <v>94.07</v>
      </c>
      <c r="I5" s="3">
        <v>0.27400000000000002</v>
      </c>
      <c r="J5" s="3">
        <v>0.22500000000000001</v>
      </c>
      <c r="K5" s="4">
        <v>0</v>
      </c>
      <c r="L5" s="6">
        <v>2.35677352</v>
      </c>
      <c r="M5" s="6">
        <v>8.9845967700000005E-3</v>
      </c>
      <c r="N5" s="5">
        <v>-7.1235626899999998E-6</v>
      </c>
      <c r="O5" s="5">
        <v>2.4591902199999998E-9</v>
      </c>
      <c r="P5" s="5">
        <v>-1.4369954799999999E-13</v>
      </c>
      <c r="R5" s="9">
        <v>-1</v>
      </c>
      <c r="S5" s="10" t="e">
        <f>R5*#REF!</f>
        <v>#REF!</v>
      </c>
      <c r="U5" s="8">
        <v>-1</v>
      </c>
      <c r="V5" s="10" t="e">
        <f>U5*#REF!</f>
        <v>#REF!</v>
      </c>
    </row>
    <row r="6" spans="1:22" x14ac:dyDescent="0.25">
      <c r="A6" s="3">
        <v>5</v>
      </c>
      <c r="B6" s="3" t="s">
        <v>15</v>
      </c>
      <c r="C6" s="3" t="s">
        <v>16</v>
      </c>
      <c r="D6" s="3">
        <v>2.016</v>
      </c>
      <c r="E6" s="3">
        <v>20.38</v>
      </c>
      <c r="F6" s="3">
        <v>33.25</v>
      </c>
      <c r="G6" s="3">
        <v>12.97</v>
      </c>
      <c r="H6" s="3">
        <v>65</v>
      </c>
      <c r="I6" s="3">
        <v>0.30499999999999999</v>
      </c>
      <c r="J6" s="3">
        <v>-0.216</v>
      </c>
      <c r="K6" s="4">
        <v>0</v>
      </c>
      <c r="L6" s="6">
        <v>2.3443311200000001</v>
      </c>
      <c r="M6" s="6">
        <v>7.9805207499999992E-3</v>
      </c>
      <c r="N6" s="6">
        <v>-1.9478150999999999E-5</v>
      </c>
      <c r="O6" s="5">
        <v>2.01572094E-8</v>
      </c>
      <c r="P6" s="5">
        <v>-7.3761176100000006E-12</v>
      </c>
      <c r="R6" s="9">
        <v>-3</v>
      </c>
      <c r="S6" s="10">
        <f>R6*L6</f>
        <v>-7.0329933600000007</v>
      </c>
      <c r="U6" s="8">
        <v>-1</v>
      </c>
      <c r="V6" s="10">
        <f>U6*L6</f>
        <v>-2.3443311200000001</v>
      </c>
    </row>
    <row r="7" spans="1:22" x14ac:dyDescent="0.25">
      <c r="A7" s="4">
        <v>6</v>
      </c>
      <c r="B7" s="4" t="s">
        <v>25</v>
      </c>
      <c r="C7" s="4" t="s">
        <v>26</v>
      </c>
      <c r="D7" s="4">
        <v>28.013999999999999</v>
      </c>
      <c r="E7" s="4">
        <v>77.349999999999994</v>
      </c>
      <c r="F7" s="4">
        <v>126.2</v>
      </c>
      <c r="G7" s="4">
        <v>33.979999999999997</v>
      </c>
      <c r="H7" s="4">
        <v>90.1</v>
      </c>
      <c r="I7" s="4">
        <v>0.28899999999999998</v>
      </c>
      <c r="J7" s="4">
        <v>3.6999999999999998E-2</v>
      </c>
      <c r="K7" s="4">
        <v>0</v>
      </c>
      <c r="L7" s="6">
        <v>3.53100528</v>
      </c>
      <c r="M7" s="6">
        <v>-1.2366098700000001E-4</v>
      </c>
      <c r="N7" s="7">
        <v>-5.0299943699999996E-7</v>
      </c>
      <c r="O7" s="7">
        <v>2.43530612E-9</v>
      </c>
      <c r="P7" s="6">
        <v>-1.4088123500000001E-12</v>
      </c>
      <c r="S7" s="10" t="e">
        <f>SUM(S2:S6)</f>
        <v>#REF!</v>
      </c>
      <c r="T7" s="11"/>
      <c r="U7" s="11"/>
      <c r="V7" s="10" t="e">
        <f>SUM(V2:V6)</f>
        <v>#REF!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2018-07-31T07:52:56Z</dcterms:modified>
</cp:coreProperties>
</file>