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30cb50d0d46889/Documentos/DIO/"/>
    </mc:Choice>
  </mc:AlternateContent>
  <xr:revisionPtr revIDLastSave="0" documentId="8_{D3DC7315-54A7-4F99-91DC-8663BBEF19DB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Meses__Start_Date">#N/A</definedName>
    <definedName name="SegmentaçãodeDados_Subscription_Type">#N/A</definedName>
  </definedNames>
  <calcPr calcId="191029"/>
  <pivotCaches>
    <pivotCache cacheId="7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3" l="1"/>
  <c r="E36" i="3"/>
  <c r="E25" i="3"/>
</calcChain>
</file>

<file path=xl/sharedStrings.xml><?xml version="1.0" encoding="utf-8"?>
<sst xmlns="http://schemas.openxmlformats.org/spreadsheetml/2006/main" count="2044" uniqueCount="328">
  <si>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</si>
  <si>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</si>
  <si>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</si>
  <si>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</si>
  <si>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</si>
  <si>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</si>
  <si>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</si>
  <si>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</si>
  <si>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</si>
  <si>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</si>
  <si>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</si>
  <si>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</si>
  <si>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</si>
  <si>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</si>
  <si>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</si>
  <si>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</si>
  <si>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</si>
  <si>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</si>
  <si>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</si>
  <si>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</si>
  <si>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</si>
  <si>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</si>
  <si>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</si>
  <si>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</si>
  <si>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</si>
  <si>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</si>
  <si>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</si>
  <si>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</si>
  <si>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</si>
  <si>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</si>
  <si>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</si>
  <si>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</si>
  <si>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</si>
  <si>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</si>
  <si>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</si>
  <si>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</si>
  <si>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</si>
  <si>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</si>
  <si>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</si>
  <si>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</si>
  <si>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</si>
  <si>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</si>
  <si>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</si>
  <si>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</si>
  <si>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</si>
  <si>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</si>
  <si>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</si>
  <si>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</si>
  <si>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</si>
  <si>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</si>
  <si>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</si>
  <si>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</si>
  <si>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</si>
  <si>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</si>
  <si>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</si>
  <si>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</si>
  <si>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</si>
  <si>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</si>
  <si>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</si>
  <si>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</si>
  <si>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</si>
  <si>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</si>
  <si>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</si>
  <si>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</si>
  <si>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</si>
  <si>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</si>
  <si>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</si>
  <si>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</si>
  <si>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</si>
  <si>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</si>
  <si>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</si>
  <si>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</si>
  <si>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</si>
  <si>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</si>
  <si>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</si>
  <si>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</si>
  <si>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</si>
  <si>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</si>
  <si>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</si>
  <si>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</si>
  <si>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</si>
  <si>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</si>
  <si>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</si>
  <si>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</si>
  <si>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</si>
  <si>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</si>
  <si>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</si>
  <si>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</si>
  <si>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</si>
  <si>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</si>
  <si>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</si>
  <si>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</si>
  <si>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</si>
  <si>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</si>
  <si>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</si>
  <si>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</si>
  <si>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</si>
  <si>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</si>
  <si>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</si>
  <si>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</si>
  <si>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</si>
  <si>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</si>
  <si>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</si>
  <si>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</si>
  <si>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</si>
  <si>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</si>
  <si>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</si>
  <si>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</si>
  <si>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</si>
  <si>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</si>
  <si>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</si>
  <si>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</si>
  <si>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</si>
  <si>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</si>
  <si>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</si>
  <si>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</si>
  <si>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</si>
  <si>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</si>
  <si>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</si>
  <si>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</si>
  <si>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</si>
  <si>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</si>
  <si>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</si>
  <si>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</si>
  <si>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</si>
  <si>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</si>
  <si>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</si>
  <si>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</si>
  <si>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</si>
  <si>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</si>
  <si>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</si>
  <si>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</si>
  <si>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</si>
  <si>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</si>
  <si>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</si>
  <si>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</si>
  <si>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</si>
  <si>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</si>
  <si>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</si>
  <si>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</si>
  <si>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</si>
  <si>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</si>
  <si>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</si>
  <si>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</si>
  <si>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</si>
  <si>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</si>
  <si>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</si>
  <si>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</si>
  <si>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</si>
  <si>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</si>
  <si>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</si>
  <si>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</si>
  <si>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</si>
  <si>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</si>
  <si>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</si>
  <si>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</si>
  <si>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</si>
  <si>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</si>
  <si>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</si>
  <si>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</si>
  <si>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</si>
  <si>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</si>
  <si>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</si>
  <si>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</si>
  <si>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</si>
  <si>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</si>
  <si>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</si>
  <si>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</si>
  <si>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</si>
  <si>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</si>
  <si>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</si>
  <si>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</si>
  <si>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</si>
  <si>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</si>
  <si>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</si>
  <si>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</si>
  <si>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</si>
  <si>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</si>
  <si>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</si>
  <si>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</si>
  <si>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</si>
  <si>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</si>
  <si>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</si>
  <si>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</si>
  <si>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</si>
  <si>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</si>
  <si>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</si>
  <si>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</si>
  <si>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</si>
  <si>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</si>
  <si>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</si>
  <si>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</si>
  <si>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</si>
  <si>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</si>
  <si>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</si>
  <si>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</si>
  <si>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</si>
  <si>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</si>
  <si>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</si>
  <si>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</si>
  <si>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</si>
  <si>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</si>
  <si>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</si>
  <si>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</si>
  <si>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</si>
  <si>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</si>
  <si>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</si>
  <si>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</si>
  <si>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</si>
  <si>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</si>
  <si>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</si>
  <si>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</si>
  <si>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</si>
  <si>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</si>
  <si>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</si>
  <si>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</si>
  <si>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</si>
  <si>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</si>
  <si>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</si>
  <si>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</si>
  <si>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</si>
  <si>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</si>
  <si>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</si>
  <si>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</si>
  <si>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</si>
  <si>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</si>
  <si>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</si>
  <si>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</si>
  <si>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</si>
  <si>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</si>
  <si>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</si>
  <si>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</si>
  <si>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</si>
  <si>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</si>
  <si>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</si>
  <si>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</si>
  <si>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</si>
  <si>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</si>
  <si>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</si>
  <si>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</si>
  <si>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</si>
  <si>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</si>
  <si>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</si>
  <si>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</si>
  <si>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</si>
  <si>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</si>
  <si>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</si>
  <si>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</si>
  <si>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</si>
  <si>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</si>
  <si>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</si>
  <si>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</si>
  <si>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</si>
  <si>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</si>
  <si>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</si>
  <si>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</si>
  <si>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</si>
  <si>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</si>
  <si>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</si>
  <si>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</si>
  <si>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</si>
  <si>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</si>
  <si>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</si>
  <si>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</si>
  <si>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</si>
  <si>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</si>
  <si>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</si>
  <si>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</si>
  <si>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</si>
  <si>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</si>
  <si>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</si>
  <si>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</si>
  <si>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</si>
  <si>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</si>
  <si>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</si>
  <si>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</si>
  <si>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</si>
  <si>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</si>
  <si>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</si>
  <si>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</si>
  <si>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</si>
  <si>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</si>
  <si>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</si>
  <si>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</si>
  <si>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</si>
  <si>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</si>
  <si>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</si>
  <si>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</si>
  <si>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</si>
  <si>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</si>
  <si>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</si>
  <si>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</si>
  <si>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</si>
  <si>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</si>
  <si>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</si>
  <si>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</si>
  <si>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</si>
  <si>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</si>
  <si>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</si>
  <si>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</si>
  <si>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</si>
  <si>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</si>
  <si>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</si>
  <si>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</si>
  <si>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</si>
  <si>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</si>
  <si>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</si>
  <si>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</si>
  <si>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</si>
  <si>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</si>
  <si>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</si>
  <si>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</si>
  <si>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</si>
  <si>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</si>
  <si>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</si>
  <si>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</si>
  <si>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</si>
  <si>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</si>
  <si>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</si>
  <si>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</si>
  <si>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</si>
  <si>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</si>
  <si>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</si>
  <si>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</si>
  <si>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Pergunta Negócio 5 - Meses com maior quantidade de vendas</t>
  </si>
  <si>
    <t>Meses (Start Date)</t>
  </si>
  <si>
    <t>(Tudo)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</si>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</sst>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2614</c:v>
                </c:pt>
                <c:pt idx="1">
                  <c:v>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5500" y="1193007"/>
          <a:ext cx="4655344" cy="1647825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R$ 1.980,00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00962" y="1193007"/>
          <a:ext cx="4655344" cy="1571625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R$ 2.620,00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28</xdr:col>
      <xdr:colOff>500062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83594" y="3178969"/>
          <a:ext cx="16109156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20</xdr:col>
      <xdr:colOff>573881</xdr:colOff>
      <xdr:row>6</xdr:row>
      <xdr:rowOff>61913</xdr:rowOff>
    </xdr:from>
    <xdr:to>
      <xdr:col>28</xdr:col>
      <xdr:colOff>366712</xdr:colOff>
      <xdr:row>15</xdr:row>
      <xdr:rowOff>50007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2A8154E-627D-81B4-3F92-A77905AC2041}"/>
            </a:ext>
          </a:extLst>
        </xdr:cNvPr>
        <xdr:cNvGrpSpPr/>
      </xdr:nvGrpSpPr>
      <xdr:grpSpPr>
        <a:xfrm>
          <a:off x="13408819" y="1193007"/>
          <a:ext cx="4650581" cy="1571625"/>
          <a:chOff x="2095500" y="1143000"/>
          <a:chExt cx="4655344" cy="1571625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A36B6E8A-5674-DAF2-F215-B23B53101994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rgbClr val="22C55E"/>
              </a:solidFill>
            </a:endParaRPr>
          </a:p>
        </xdr:txBody>
      </xdr:sp>
      <xdr:sp macro="" textlink="C̳álculos!E47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81AA1643-ECD0-76DD-4443-1DCB93BD09E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0B104C-B4E6-49FD-A393-08472CDABCE0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 R$ 5.150,00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6117BD88-8209-9907-A973-E81AA69D197C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MONTHLY</a:t>
            </a:r>
          </a:p>
        </xdr:txBody>
      </xdr:sp>
    </xdr:grpSp>
    <xdr:clientData/>
  </xdr:twoCellAnchor>
  <xdr:twoCellAnchor editAs="absolute">
    <xdr:from>
      <xdr:col>21</xdr:col>
      <xdr:colOff>164306</xdr:colOff>
      <xdr:row>10</xdr:row>
      <xdr:rowOff>23812</xdr:rowOff>
    </xdr:from>
    <xdr:to>
      <xdr:col>22</xdr:col>
      <xdr:colOff>229861</xdr:colOff>
      <xdr:row>14</xdr:row>
      <xdr:rowOff>65244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603671D-DA43-4C40-92C3-4539D93DEB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3606462" y="1797843"/>
          <a:ext cx="672774" cy="791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144574</xdr:rowOff>
    </xdr:from>
    <xdr:to>
      <xdr:col>1</xdr:col>
      <xdr:colOff>0</xdr:colOff>
      <xdr:row>36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Filtro Mes a Mes">
              <a:extLst>
                <a:ext uri="{FF2B5EF4-FFF2-40B4-BE49-F238E27FC236}">
                  <a16:creationId xmlns:a16="http://schemas.microsoft.com/office/drawing/2014/main" id="{C094F4EC-2A41-44E7-8880-2340C92D6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Mes a 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68699"/>
              <a:ext cx="1833563" cy="4189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mar Mascarenhas Borges de Souza" refreshedDate="45838.668840972219" createdVersion="8" refreshedVersion="8" minRefreshableVersion="3" recordCount="295" xr:uid="{590B1258-CF1E-4807-8414-B70214B3D9F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s v="-"/>
    <s v="No"/>
    <n v="0"/>
    <n v="1"/>
    <n v="4"/>
  </r>
  <r>
    <n v="3236"/>
    <s v="Felipe Costa"/>
    <x v="2"/>
    <x v="5"/>
    <x v="1"/>
    <n v="10"/>
    <x v="0"/>
    <s v="No"/>
    <s v="-"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s v="-"/>
    <s v="No"/>
    <n v="0"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Yes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Yes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Yes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Yes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Yes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Yes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Yes"/>
    <n v="20"/>
    <n v="7"/>
    <n v="58"/>
  </r>
  <r>
    <n v="3261"/>
    <s v="Samuel Pires"/>
    <x v="2"/>
    <x v="29"/>
    <x v="1"/>
    <n v="10"/>
    <x v="0"/>
    <s v="No"/>
    <s v="-"/>
    <s v="Yes"/>
    <n v="20"/>
    <n v="10"/>
    <n v="20"/>
  </r>
  <r>
    <n v="3262"/>
    <s v="Tânia Barros"/>
    <x v="1"/>
    <x v="30"/>
    <x v="0"/>
    <n v="5"/>
    <x v="1"/>
    <s v="No"/>
    <s v="-"/>
    <s v="No"/>
    <n v="0"/>
    <n v="0"/>
    <n v="5"/>
  </r>
  <r>
    <n v="3263"/>
    <s v="Vinicius Lima"/>
    <x v="0"/>
    <x v="31"/>
    <x v="1"/>
    <n v="15"/>
    <x v="0"/>
    <s v="Yes"/>
    <n v="30"/>
    <s v="Yes"/>
    <n v="20"/>
    <n v="3"/>
    <n v="62"/>
  </r>
  <r>
    <n v="3264"/>
    <s v="Yasmin Teixeira"/>
    <x v="2"/>
    <x v="32"/>
    <x v="0"/>
    <n v="10"/>
    <x v="2"/>
    <s v="No"/>
    <s v="-"/>
    <s v="Yes"/>
    <n v="20"/>
    <n v="15"/>
    <n v="15"/>
  </r>
  <r>
    <n v="3265"/>
    <s v="Zé Carlos"/>
    <x v="1"/>
    <x v="33"/>
    <x v="1"/>
    <n v="5"/>
    <x v="0"/>
    <s v="No"/>
    <s v="-"/>
    <s v="No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Yes"/>
    <n v="20"/>
    <n v="7"/>
    <n v="58"/>
  </r>
  <r>
    <n v="3268"/>
    <s v="Carla Dias"/>
    <x v="2"/>
    <x v="36"/>
    <x v="0"/>
    <n v="10"/>
    <x v="1"/>
    <s v="No"/>
    <s v="-"/>
    <s v="Yes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9919E-9722-4847-91BF-8F4B6F05427A}" name="TBL_Mese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3:C56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sd="0" x="0"/>
        <item h="1" sd="0" x="1"/>
        <item h="1" sd="0" x="2"/>
        <item sd="0" x="3"/>
        <item h="1"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6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pageFields count="1">
    <pageField fld="14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2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15">
        <item x="0"/>
        <item h="1" x="1"/>
        <item h="1" x="2"/>
        <item x="3"/>
        <item h="1" x="4"/>
        <item x="5"/>
        <item h="1" x="6"/>
        <item h="1"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hier="-1"/>
    <pageField fld="14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2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15">
        <item x="0"/>
        <item h="1" x="1"/>
        <item h="1" x="2"/>
        <item x="3"/>
        <item h="1" x="4"/>
        <item x="5"/>
        <item h="1" x="6"/>
        <item h="1"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6" hier="-1"/>
    <pageField fld="14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h="1" x="1"/>
        <item h="1" x="2"/>
        <item x="3"/>
        <item h="1" x="4"/>
        <item x="5"/>
        <item h="1" x="6"/>
        <item h="1"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BL_Meses_total"/>
  </pivotTables>
  <data>
    <tabular pivotCacheId="1765956580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2566FFB2-79B8-49CF-A74B-2682BEAC5282}" sourceName="Meses (Start Date)">
  <pivotTables>
    <pivotTable tabId="3" name="tbl_easeasonpass_total"/>
    <pivotTable tabId="3" name="Tabela dinâmica9"/>
    <pivotTable tabId="3" name="tbl_annual_total"/>
    <pivotTable tabId="3" name="TBL_Meses_total"/>
  </pivotTables>
  <data>
    <tabular pivotCacheId="1765956580">
      <items count="14">
        <i x="1"/>
        <i x="2"/>
        <i x="3" s="1"/>
        <i x="4"/>
        <i x="5" s="1"/>
        <i x="6"/>
        <i x="7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  <slicer name="Filtro Mes a Mes" xr10:uid="{1A75381A-24BA-4C2E-958A-406E6F319343}" cache="SegmentaçãodeDados_Meses__Start_Date" caption="Filtro Mes a Mes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G34" sqref="G3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34" sqref="G3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64"/>
  <sheetViews>
    <sheetView showGridLines="0" topLeftCell="A19" workbookViewId="0">
      <selection activeCell="G34" sqref="G34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85546875" bestFit="1" customWidth="1"/>
    <col min="5" max="6" width="22.855468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8" spans="2:6" x14ac:dyDescent="0.25">
      <c r="B8" s="12" t="s">
        <v>16</v>
      </c>
      <c r="C8" t="s">
        <v>326</v>
      </c>
    </row>
    <row r="9" spans="2:6" x14ac:dyDescent="0.25">
      <c r="B9" s="12" t="s">
        <v>325</v>
      </c>
      <c r="C9" t="s">
        <v>327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2614</v>
      </c>
    </row>
    <row r="13" spans="2:6" x14ac:dyDescent="0.25">
      <c r="B13" s="14" t="s">
        <v>19</v>
      </c>
      <c r="C13" s="13">
        <v>2536</v>
      </c>
    </row>
    <row r="14" spans="2:6" x14ac:dyDescent="0.25">
      <c r="B14" s="14" t="s">
        <v>310</v>
      </c>
      <c r="C14" s="13">
        <v>5150</v>
      </c>
    </row>
    <row r="17" spans="2:5" x14ac:dyDescent="0.25">
      <c r="B17" s="14" t="s">
        <v>321</v>
      </c>
    </row>
    <row r="18" spans="2:5" x14ac:dyDescent="0.25">
      <c r="B18" s="12" t="s">
        <v>16</v>
      </c>
      <c r="C18" t="s">
        <v>326</v>
      </c>
    </row>
    <row r="19" spans="2:5" x14ac:dyDescent="0.25">
      <c r="B19" s="12" t="s">
        <v>325</v>
      </c>
      <c r="C19" t="s">
        <v>327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1980</v>
      </c>
    </row>
    <row r="25" spans="2:5" x14ac:dyDescent="0.25">
      <c r="B25" s="14" t="s">
        <v>310</v>
      </c>
      <c r="C25" s="20">
        <v>1980</v>
      </c>
      <c r="E25" s="16">
        <f>GETPIVOTDATA("EA Play Season Pass
Price",$B$21)</f>
        <v>1980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326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1300</v>
      </c>
    </row>
    <row r="35" spans="2:5" x14ac:dyDescent="0.25">
      <c r="B35" s="14" t="s">
        <v>18</v>
      </c>
      <c r="C35" s="13">
        <v>1320</v>
      </c>
    </row>
    <row r="36" spans="2:5" x14ac:dyDescent="0.25">
      <c r="B36" s="14" t="s">
        <v>310</v>
      </c>
      <c r="C36" s="13">
        <v>2620</v>
      </c>
      <c r="E36" s="16">
        <f>GETPIVOTDATA("Minecraft Season Pass Price",$B$32)</f>
        <v>2620</v>
      </c>
    </row>
    <row r="39" spans="2:5" x14ac:dyDescent="0.25">
      <c r="B39" s="14" t="s">
        <v>324</v>
      </c>
    </row>
    <row r="41" spans="2:5" x14ac:dyDescent="0.25">
      <c r="B41" s="12" t="s">
        <v>325</v>
      </c>
      <c r="C41" t="s">
        <v>327</v>
      </c>
    </row>
    <row r="43" spans="2:5" x14ac:dyDescent="0.25">
      <c r="B43" s="12" t="s">
        <v>309</v>
      </c>
      <c r="C43" t="s">
        <v>319</v>
      </c>
    </row>
    <row r="44" spans="2:5" x14ac:dyDescent="0.25">
      <c r="B44" s="14" t="s">
        <v>22</v>
      </c>
      <c r="C44" s="13">
        <v>304</v>
      </c>
    </row>
    <row r="45" spans="2:5" x14ac:dyDescent="0.25">
      <c r="B45" s="21" t="s">
        <v>24</v>
      </c>
      <c r="C45" s="13">
        <v>80</v>
      </c>
    </row>
    <row r="46" spans="2:5" x14ac:dyDescent="0.25">
      <c r="B46" s="21" t="s">
        <v>20</v>
      </c>
      <c r="C46" s="13">
        <v>133</v>
      </c>
    </row>
    <row r="47" spans="2:5" x14ac:dyDescent="0.25">
      <c r="B47" s="21" t="s">
        <v>27</v>
      </c>
      <c r="C47" s="13">
        <v>91</v>
      </c>
      <c r="E47" s="16">
        <f>GETPIVOTDATA("Total Value",$B$43)</f>
        <v>5150</v>
      </c>
    </row>
    <row r="48" spans="2:5" x14ac:dyDescent="0.25">
      <c r="B48" s="14" t="s">
        <v>26</v>
      </c>
      <c r="C48" s="13">
        <v>1204</v>
      </c>
    </row>
    <row r="49" spans="2:5" x14ac:dyDescent="0.25">
      <c r="B49" s="21" t="s">
        <v>24</v>
      </c>
      <c r="C49" s="13">
        <v>293</v>
      </c>
    </row>
    <row r="50" spans="2:5" x14ac:dyDescent="0.25">
      <c r="B50" s="21" t="s">
        <v>20</v>
      </c>
      <c r="C50" s="13">
        <v>653</v>
      </c>
    </row>
    <row r="51" spans="2:5" x14ac:dyDescent="0.25">
      <c r="B51" s="21" t="s">
        <v>27</v>
      </c>
      <c r="C51" s="13">
        <v>258</v>
      </c>
    </row>
    <row r="52" spans="2:5" x14ac:dyDescent="0.25">
      <c r="B52" s="14" t="s">
        <v>18</v>
      </c>
      <c r="C52" s="13">
        <v>3642</v>
      </c>
    </row>
    <row r="53" spans="2:5" x14ac:dyDescent="0.25">
      <c r="B53" s="21" t="s">
        <v>24</v>
      </c>
      <c r="C53" s="13">
        <v>882</v>
      </c>
    </row>
    <row r="54" spans="2:5" x14ac:dyDescent="0.25">
      <c r="B54" s="21" t="s">
        <v>20</v>
      </c>
      <c r="C54" s="13">
        <v>1610</v>
      </c>
    </row>
    <row r="55" spans="2:5" x14ac:dyDescent="0.25">
      <c r="B55" s="21" t="s">
        <v>27</v>
      </c>
      <c r="C55" s="13">
        <v>1150</v>
      </c>
    </row>
    <row r="56" spans="2:5" x14ac:dyDescent="0.25">
      <c r="B56" s="14" t="s">
        <v>310</v>
      </c>
      <c r="C56" s="13">
        <v>5150</v>
      </c>
    </row>
    <row r="64" spans="2:5" x14ac:dyDescent="0.25">
      <c r="E64" s="16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80" zoomScaleNormal="80" workbookViewId="0">
      <selection activeCell="R46" sqref="R4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Sidmar Mascarenhas Borges de Souza</cp:lastModifiedBy>
  <dcterms:created xsi:type="dcterms:W3CDTF">2024-12-19T13:13:10Z</dcterms:created>
  <dcterms:modified xsi:type="dcterms:W3CDTF">2025-06-30T19:27:11Z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