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730" windowHeight="9495"/>
  </bookViews>
  <sheets>
    <sheet name="LOAD DETAILS" sheetId="2" r:id="rId1"/>
    <sheet name="DB DETAILS" sheetId="1" r:id="rId2"/>
  </sheets>
  <calcPr calcId="144525"/>
</workbook>
</file>

<file path=xl/calcChain.xml><?xml version="1.0" encoding="utf-8"?>
<calcChain xmlns="http://schemas.openxmlformats.org/spreadsheetml/2006/main">
  <c r="C9" i="2" l="1"/>
  <c r="G132" i="1"/>
  <c r="F132" i="1"/>
  <c r="E132" i="1"/>
  <c r="C5" i="2"/>
  <c r="C6" i="2"/>
  <c r="C7" i="2" l="1"/>
  <c r="E13" i="2"/>
  <c r="E14" i="2" s="1"/>
  <c r="C14" i="2"/>
  <c r="E25" i="2"/>
  <c r="E24" i="2"/>
  <c r="E23" i="2"/>
  <c r="E22" i="2"/>
  <c r="E21" i="2"/>
  <c r="E20" i="2"/>
  <c r="E19" i="2"/>
  <c r="E18" i="2"/>
  <c r="E6" i="2"/>
  <c r="G158" i="1"/>
  <c r="F158" i="1"/>
  <c r="G86" i="1"/>
  <c r="F86" i="1"/>
  <c r="E86" i="1"/>
  <c r="E46" i="1"/>
  <c r="G46" i="1"/>
  <c r="F46" i="1"/>
  <c r="G66" i="1"/>
  <c r="F66" i="1"/>
  <c r="E66" i="1"/>
  <c r="E87" i="1" l="1"/>
  <c r="E133" i="1"/>
  <c r="E47" i="1"/>
  <c r="E67" i="1"/>
  <c r="G106" i="1" l="1"/>
  <c r="F106" i="1"/>
  <c r="E106" i="1"/>
  <c r="E107" i="1" l="1"/>
  <c r="G20" i="1"/>
  <c r="F20" i="1"/>
  <c r="E20" i="1"/>
  <c r="E158" i="1" l="1"/>
  <c r="E159" i="1" l="1"/>
  <c r="E17" i="2" l="1"/>
  <c r="C10" i="2" l="1"/>
  <c r="C26" i="2" s="1"/>
  <c r="E27" i="2" s="1"/>
  <c r="E21" i="1"/>
  <c r="E9" i="2" l="1"/>
  <c r="E10" i="2" s="1"/>
  <c r="E5" i="2" l="1"/>
  <c r="E7" i="2" s="1"/>
  <c r="E26" i="2" s="1"/>
  <c r="E28" i="2" s="1"/>
</calcChain>
</file>

<file path=xl/sharedStrings.xml><?xml version="1.0" encoding="utf-8"?>
<sst xmlns="http://schemas.openxmlformats.org/spreadsheetml/2006/main" count="486" uniqueCount="175">
  <si>
    <t>SUBMAIN</t>
  </si>
  <si>
    <t>CKT NO.</t>
  </si>
  <si>
    <t>CABLE WIRE SIZE</t>
  </si>
  <si>
    <t>MCB FEEDER</t>
  </si>
  <si>
    <t>LOCATION</t>
  </si>
  <si>
    <t>LOADS IN WATT</t>
  </si>
  <si>
    <t>R</t>
  </si>
  <si>
    <t>Y</t>
  </si>
  <si>
    <t>B</t>
  </si>
  <si>
    <t>16AMP</t>
  </si>
  <si>
    <t>SPARE</t>
  </si>
  <si>
    <t>TOTAL LOAD/PHASE</t>
  </si>
  <si>
    <t>1X16A SOCKET</t>
  </si>
  <si>
    <t xml:space="preserve">Sr. No. </t>
  </si>
  <si>
    <t xml:space="preserve">AREA DESCRIPTION </t>
  </si>
  <si>
    <t>Connected Load</t>
  </si>
  <si>
    <t>Diversity Factor</t>
  </si>
  <si>
    <t>MAX. DEMAND LOAD</t>
  </si>
  <si>
    <t>REMARK</t>
  </si>
  <si>
    <t>A</t>
  </si>
  <si>
    <t>C</t>
  </si>
  <si>
    <t>OTHER UTILITY LOAD</t>
  </si>
  <si>
    <t>2X4SQMM WIRE+1X2.5SQMM</t>
  </si>
  <si>
    <t xml:space="preserve">8WAY V-TPN DB </t>
  </si>
  <si>
    <t xml:space="preserve">TOTAL  LOAD </t>
  </si>
  <si>
    <t>6AMP</t>
  </si>
  <si>
    <t>2X1.5SQMM WIRE+1X1.5SQMM</t>
  </si>
  <si>
    <t>TOTAL LOAD L1</t>
  </si>
  <si>
    <t>2X6SQMM WIRE+1X4.0SQMM</t>
  </si>
  <si>
    <t>AC SOCKET</t>
  </si>
  <si>
    <t>INCOMER - 63A-4P MCB</t>
  </si>
  <si>
    <t>3NOS-40 AMP-DP-RCCB/ELCB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</si>
  <si>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</si>
  <si>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</si>
  <si>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</si>
  <si>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</si>
  <si>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</si>
  <si>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</si>
  <si>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</si>
  <si>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</si>
  <si>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</si>
  <si>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</si>
  <si>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</si>
  <si>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</si>
  <si>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10AMP</t>
  </si>
  <si>
    <t>4C X 6SQMM PVC CABLE</t>
  </si>
  <si>
    <t>FLOOD LIGHTS</t>
  </si>
  <si>
    <t>INCOMER - 40A-4P MCB</t>
  </si>
  <si>
    <t>3NOS-32 AMP-DP-RCCB/ELCB</t>
  </si>
  <si>
    <t xml:space="preserve">TOTAL LIGHT LOAD </t>
  </si>
  <si>
    <t>4CX10SQMM CU PVC CABLE</t>
  </si>
  <si>
    <t>I.T.I PROJECT-LIGHT DB(B)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</si>
  <si>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</si>
  <si>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</si>
  <si>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</si>
  <si>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</si>
  <si>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</si>
  <si>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</si>
  <si>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</si>
  <si>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</si>
  <si>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</si>
  <si>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</si>
  <si>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</si>
  <si>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</si>
  <si>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LIGHT CIRCUIT</t>
  </si>
  <si>
    <t>I.T.I PROJECT-LIGHT DB(C)</t>
  </si>
  <si>
    <t>I.T.I PROJECT-LIGHT DB(A)</t>
  </si>
  <si>
    <t>I.T.I PROJECT-POWER DB (D)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</si>
  <si>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</si>
  <si>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</si>
  <si>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</si>
  <si>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</si>
  <si>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</si>
  <si>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</si>
  <si>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</si>
  <si>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</si>
  <si>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</si>
  <si>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</si>
  <si>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</si>
  <si>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</si>
  <si>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20AMP</t>
  </si>
  <si>
    <t xml:space="preserve">8WAY TPN DB </t>
  </si>
  <si>
    <t xml:space="preserve">6WAY TPN DB </t>
  </si>
  <si>
    <t>I.T.I PROJECT-POWER DB (E)</t>
  </si>
  <si>
    <t>TOTAL LOAD OF DB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</si>
  <si>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</si>
  <si>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</si>
  <si>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</si>
  <si>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</si>
  <si>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</si>
  <si>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</si>
  <si>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</si>
  <si>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</si>
  <si>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</si>
  <si>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</si>
  <si>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</si>
  <si>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</si>
  <si>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I.T.I PROJECT-LIGHT DB(F)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</si>
  <si>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</si>
  <si>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</si>
  <si>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</si>
  <si>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</si>
  <si>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</si>
  <si>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</si>
  <si>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</si>
  <si>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</si>
  <si>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</si>
  <si>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</si>
  <si>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</si>
  <si>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</si>
  <si>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I.T.I UPS DB (U)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</si>
  <si>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</si>
  <si>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</si>
  <si>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</si>
  <si>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</si>
  <si>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</si>
  <si>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</si>
  <si>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</si>
  <si>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</si>
  <si>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</si>
  <si>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</si>
  <si>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</si>
  <si>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</si>
  <si>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</si>
  <si>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</si>
  <si>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</si>
  <si>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</si>
  <si>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</si>
  <si>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</si>
  <si>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6/16A SOCKETS</t>
  </si>
  <si>
    <t>DB DETAIL FOR I.T.I PROJECTS</t>
  </si>
  <si>
    <t>Date: 30-12-22</t>
  </si>
  <si>
    <t>WORKSHOP</t>
  </si>
  <si>
    <t>GENERAL LIGHTING</t>
  </si>
  <si>
    <t>LAB AND CLASSROOM AREA</t>
  </si>
  <si>
    <t>POWER AND AC LOAD</t>
  </si>
  <si>
    <t>MACHINE LOADS-1-63A SOCKET</t>
  </si>
  <si>
    <t>MACHINE LOADS-2-63A SOCKET</t>
  </si>
  <si>
    <t>MACHINE LOADS-3-63A SOCKET</t>
  </si>
  <si>
    <t>MACHINE LOADS-4-63A SOCKET</t>
  </si>
  <si>
    <t>MACHINE LOADS-5-63A SOCKET</t>
  </si>
  <si>
    <t>MACHINE LOADS-6-63A SOCKET</t>
  </si>
  <si>
    <t>MACHINE LOADS-7-63A SOCKET</t>
  </si>
  <si>
    <t>MACHINE LOADS-8-32A SOCKET</t>
  </si>
  <si>
    <t>MACHINE LOADS-9-32A SOCKET</t>
  </si>
  <si>
    <t>UPS LOAD</t>
  </si>
  <si>
    <t>CONNECTED LOAD FOR THE BUILDING</t>
  </si>
  <si>
    <t>DEMAND LOAD FOR THE BUILDING</t>
  </si>
  <si>
    <t>3CX16+1X10 Sqmm CU CABLE</t>
  </si>
  <si>
    <t>4CX6 Sqmm CU CABLE</t>
  </si>
  <si>
    <t>C13</t>
  </si>
  <si>
    <t>C14</t>
  </si>
  <si>
    <t>C15</t>
  </si>
  <si>
    <t>C16</t>
  </si>
  <si>
    <t>C17</t>
  </si>
  <si>
    <t>C18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</si>
  <si>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</si>
  <si>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</si>
  <si>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</si>
  <si>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</si>
  <si>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</si>
  <si>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</si>
  <si>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</si>
  <si>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</si>
  <si>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</si>
  <si>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</si>
  <si>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</si>
  <si>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</si>
  <si>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I.T.I PROJECT-OPT-4-LOAD DETAIL</t>
  </si>
  <si>
    <t>E13</t>
  </si>
  <si>
    <t>E14</t>
  </si>
  <si>
    <t>E15</t>
  </si>
  <si>
    <t>E16</t>
  </si>
  <si>
    <t>E17</t>
  </si>
  <si>
    <t>E18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</si>
</sst>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0.0\K\W"/>
    <numFmt numFmtId="166" formatCode="0.0\ &quot;kW&quot;"/>
    <numFmt numFmtId="167" formatCode="#,###\ &quot;sq. yard&quot;"/>
    <numFmt numFmtId="168" formatCode="#,##0.0\ &quot;KW&quot;"/>
    <numFmt numFmtId="169" formatCode="0.0"/>
    <numFmt numFmtId="170" formatCode="0.0\ \K\W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164" fontId="1" fillId="0" borderId="0" applyFont="0" applyFill="0" applyBorder="0" applyAlignment="0" applyProtection="0"/>
  </cellStyleXfs>
  <cellXfs count="123">
    <xf numFmtId="0" fontId="0" fillId="0" borderId="0" xfId="0"/>
    <xf numFmtId="0" fontId="0" fillId="0" borderId="1" xfId="0" applyBorder="1"/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top"/>
    </xf>
    <xf numFmtId="0" fontId="3" fillId="7" borderId="15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vertical="top"/>
    </xf>
    <xf numFmtId="0" fontId="5" fillId="0" borderId="1" xfId="1" applyFont="1" applyFill="1" applyBorder="1" applyAlignment="1">
      <alignment horizontal="center" vertical="top" wrapText="1"/>
    </xf>
    <xf numFmtId="0" fontId="5" fillId="0" borderId="1" xfId="1" applyFont="1" applyFill="1" applyBorder="1" applyAlignment="1">
      <alignment horizontal="left" vertical="top" wrapText="1"/>
    </xf>
    <xf numFmtId="2" fontId="5" fillId="0" borderId="1" xfId="1" applyNumberFormat="1" applyFont="1" applyFill="1" applyBorder="1" applyAlignment="1">
      <alignment horizontal="center" vertical="top" wrapText="1"/>
    </xf>
    <xf numFmtId="165" fontId="5" fillId="0" borderId="1" xfId="1" applyNumberFormat="1" applyFont="1" applyFill="1" applyBorder="1" applyAlignment="1">
      <alignment horizontal="center" vertical="top" wrapText="1"/>
    </xf>
    <xf numFmtId="0" fontId="1" fillId="0" borderId="1" xfId="2" applyFont="1" applyFill="1" applyBorder="1" applyAlignment="1">
      <alignment horizontal="center" vertical="top" textRotation="90" wrapText="1"/>
    </xf>
    <xf numFmtId="165" fontId="3" fillId="7" borderId="1" xfId="0" applyNumberFormat="1" applyFont="1" applyFill="1" applyBorder="1" applyAlignment="1">
      <alignment horizontal="center" vertical="top"/>
    </xf>
    <xf numFmtId="0" fontId="3" fillId="8" borderId="9" xfId="0" applyFont="1" applyFill="1" applyBorder="1" applyAlignment="1">
      <alignment horizontal="center" vertical="top"/>
    </xf>
    <xf numFmtId="0" fontId="0" fillId="8" borderId="0" xfId="0" applyFill="1"/>
    <xf numFmtId="165" fontId="3" fillId="8" borderId="9" xfId="0" applyNumberFormat="1" applyFont="1" applyFill="1" applyBorder="1" applyAlignment="1">
      <alignment horizontal="center" vertical="top"/>
    </xf>
    <xf numFmtId="166" fontId="4" fillId="8" borderId="9" xfId="1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0" fillId="0" borderId="1" xfId="0" applyFill="1" applyBorder="1"/>
    <xf numFmtId="165" fontId="3" fillId="0" borderId="1" xfId="0" applyNumberFormat="1" applyFont="1" applyFill="1" applyBorder="1" applyAlignment="1">
      <alignment horizontal="center" vertical="top"/>
    </xf>
    <xf numFmtId="166" fontId="4" fillId="0" borderId="1" xfId="1" applyNumberFormat="1" applyFont="1" applyFill="1" applyBorder="1" applyAlignment="1">
      <alignment horizontal="center" vertical="top"/>
    </xf>
    <xf numFmtId="164" fontId="4" fillId="7" borderId="16" xfId="4" applyFont="1" applyFill="1" applyBorder="1" applyAlignment="1">
      <alignment vertical="top" wrapText="1"/>
    </xf>
    <xf numFmtId="0" fontId="5" fillId="0" borderId="1" xfId="3" applyFont="1" applyFill="1" applyBorder="1" applyAlignment="1">
      <alignment horizontal="center" vertical="top"/>
    </xf>
    <xf numFmtId="167" fontId="5" fillId="0" borderId="1" xfId="0" applyNumberFormat="1" applyFont="1" applyFill="1" applyBorder="1" applyAlignment="1">
      <alignment horizontal="left" vertical="top" wrapText="1"/>
    </xf>
    <xf numFmtId="168" fontId="5" fillId="6" borderId="1" xfId="3" applyNumberFormat="1" applyFont="1" applyFill="1" applyBorder="1" applyAlignment="1">
      <alignment horizontal="center" vertical="top"/>
    </xf>
    <xf numFmtId="169" fontId="5" fillId="0" borderId="1" xfId="1" applyNumberFormat="1" applyFont="1" applyFill="1" applyBorder="1" applyAlignment="1">
      <alignment horizontal="center" vertical="top"/>
    </xf>
    <xf numFmtId="0" fontId="3" fillId="9" borderId="15" xfId="0" applyFont="1" applyFill="1" applyBorder="1" applyAlignment="1">
      <alignment vertical="top"/>
    </xf>
    <xf numFmtId="0" fontId="3" fillId="9" borderId="16" xfId="0" applyFont="1" applyFill="1" applyBorder="1" applyAlignment="1">
      <alignment horizontal="left" vertical="top"/>
    </xf>
    <xf numFmtId="168" fontId="4" fillId="9" borderId="1" xfId="3" applyNumberFormat="1" applyFont="1" applyFill="1" applyBorder="1" applyAlignment="1">
      <alignment horizontal="center" vertical="top"/>
    </xf>
    <xf numFmtId="0" fontId="3" fillId="9" borderId="17" xfId="0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0" borderId="0" xfId="0" applyFont="1"/>
    <xf numFmtId="0" fontId="0" fillId="0" borderId="5" xfId="0" applyBorder="1" applyAlignment="1">
      <alignment horizontal="center"/>
    </xf>
    <xf numFmtId="0" fontId="6" fillId="11" borderId="12" xfId="0" applyFont="1" applyFill="1" applyBorder="1"/>
    <xf numFmtId="0" fontId="6" fillId="11" borderId="11" xfId="0" applyFont="1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6" xfId="0" applyFont="1" applyFill="1" applyBorder="1"/>
    <xf numFmtId="0" fontId="0" fillId="0" borderId="0" xfId="0" applyAlignment="1">
      <alignment horizontal="center"/>
    </xf>
    <xf numFmtId="0" fontId="6" fillId="5" borderId="24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0" fontId="6" fillId="5" borderId="7" xfId="0" applyNumberFormat="1" applyFont="1" applyFill="1" applyBorder="1" applyAlignment="1">
      <alignment horizontal="center"/>
    </xf>
    <xf numFmtId="170" fontId="6" fillId="5" borderId="8" xfId="0" applyNumberFormat="1" applyFont="1" applyFill="1" applyBorder="1" applyAlignment="1">
      <alignment horizontal="center"/>
    </xf>
    <xf numFmtId="0" fontId="6" fillId="12" borderId="12" xfId="0" applyFont="1" applyFill="1" applyBorder="1"/>
    <xf numFmtId="0" fontId="6" fillId="12" borderId="11" xfId="0" applyFont="1" applyFill="1" applyBorder="1"/>
    <xf numFmtId="0" fontId="6" fillId="12" borderId="5" xfId="0" applyFont="1" applyFill="1" applyBorder="1"/>
    <xf numFmtId="0" fontId="6" fillId="12" borderId="1" xfId="0" applyFont="1" applyFill="1" applyBorder="1"/>
    <xf numFmtId="0" fontId="6" fillId="12" borderId="6" xfId="0" applyFont="1" applyFill="1" applyBorder="1"/>
    <xf numFmtId="0" fontId="6" fillId="10" borderId="12" xfId="0" applyFont="1" applyFill="1" applyBorder="1"/>
    <xf numFmtId="0" fontId="6" fillId="10" borderId="11" xfId="0" applyFont="1" applyFill="1" applyBorder="1"/>
    <xf numFmtId="0" fontId="6" fillId="10" borderId="5" xfId="0" applyFont="1" applyFill="1" applyBorder="1"/>
    <xf numFmtId="0" fontId="6" fillId="10" borderId="1" xfId="0" applyFont="1" applyFill="1" applyBorder="1"/>
    <xf numFmtId="0" fontId="6" fillId="10" borderId="6" xfId="0" applyFont="1" applyFill="1" applyBorder="1"/>
    <xf numFmtId="0" fontId="0" fillId="0" borderId="26" xfId="0" applyBorder="1" applyAlignment="1">
      <alignment horizontal="center"/>
    </xf>
    <xf numFmtId="0" fontId="0" fillId="0" borderId="9" xfId="0" applyFill="1" applyBorder="1"/>
    <xf numFmtId="0" fontId="0" fillId="0" borderId="9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0" fontId="0" fillId="5" borderId="1" xfId="0" applyFill="1" applyBorder="1"/>
    <xf numFmtId="165" fontId="3" fillId="5" borderId="1" xfId="0" applyNumberFormat="1" applyFont="1" applyFill="1" applyBorder="1" applyAlignment="1">
      <alignment horizontal="center" vertical="top"/>
    </xf>
    <xf numFmtId="166" fontId="4" fillId="5" borderId="1" xfId="1" applyNumberFormat="1" applyFont="1" applyFill="1" applyBorder="1" applyAlignment="1">
      <alignment horizontal="center" vertical="top"/>
    </xf>
    <xf numFmtId="0" fontId="6" fillId="13" borderId="1" xfId="0" applyFont="1" applyFill="1" applyBorder="1" applyAlignment="1">
      <alignment horizontal="center"/>
    </xf>
    <xf numFmtId="168" fontId="6" fillId="13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  <xf numFmtId="0" fontId="3" fillId="6" borderId="15" xfId="0" applyFont="1" applyFill="1" applyBorder="1" applyAlignment="1">
      <alignment horizontal="right" vertical="top"/>
    </xf>
    <xf numFmtId="0" fontId="3" fillId="6" borderId="16" xfId="0" applyFont="1" applyFill="1" applyBorder="1" applyAlignment="1">
      <alignment horizontal="right" vertical="top"/>
    </xf>
    <xf numFmtId="0" fontId="3" fillId="6" borderId="17" xfId="0" applyFont="1" applyFill="1" applyBorder="1" applyAlignment="1">
      <alignment horizontal="right" vertical="top"/>
    </xf>
    <xf numFmtId="0" fontId="6" fillId="10" borderId="1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0" fontId="6" fillId="5" borderId="10" xfId="0" applyNumberFormat="1" applyFont="1" applyFill="1" applyBorder="1" applyAlignment="1">
      <alignment horizontal="center"/>
    </xf>
    <xf numFmtId="170" fontId="6" fillId="5" borderId="7" xfId="0" applyNumberFormat="1" applyFont="1" applyFill="1" applyBorder="1" applyAlignment="1">
      <alignment horizontal="center"/>
    </xf>
    <xf numFmtId="170" fontId="6" fillId="5" borderId="8" xfId="0" applyNumberFormat="1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2" borderId="19" xfId="0" applyFont="1" applyFill="1" applyBorder="1" applyAlignment="1">
      <alignment horizontal="left"/>
    </xf>
    <xf numFmtId="0" fontId="6" fillId="12" borderId="22" xfId="0" applyFont="1" applyFill="1" applyBorder="1" applyAlignment="1">
      <alignment horizontal="left"/>
    </xf>
    <xf numFmtId="0" fontId="6" fillId="12" borderId="20" xfId="0" applyFont="1" applyFill="1" applyBorder="1" applyAlignment="1">
      <alignment horizontal="left"/>
    </xf>
    <xf numFmtId="0" fontId="6" fillId="12" borderId="21" xfId="0" applyFont="1" applyFill="1" applyBorder="1" applyAlignment="1">
      <alignment horizontal="left"/>
    </xf>
    <xf numFmtId="0" fontId="6" fillId="12" borderId="15" xfId="0" applyFont="1" applyFill="1" applyBorder="1" applyAlignment="1">
      <alignment horizontal="left"/>
    </xf>
    <xf numFmtId="0" fontId="6" fillId="12" borderId="16" xfId="0" applyFont="1" applyFill="1" applyBorder="1" applyAlignment="1">
      <alignment horizontal="left"/>
    </xf>
    <xf numFmtId="0" fontId="6" fillId="12" borderId="17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19" xfId="0" applyFont="1" applyFill="1" applyBorder="1" applyAlignment="1">
      <alignment horizontal="left"/>
    </xf>
    <xf numFmtId="0" fontId="6" fillId="11" borderId="22" xfId="0" applyFont="1" applyFill="1" applyBorder="1" applyAlignment="1">
      <alignment horizontal="left"/>
    </xf>
    <xf numFmtId="0" fontId="6" fillId="11" borderId="20" xfId="0" applyFont="1" applyFill="1" applyBorder="1" applyAlignment="1">
      <alignment horizontal="left"/>
    </xf>
    <xf numFmtId="0" fontId="6" fillId="11" borderId="21" xfId="0" applyFont="1" applyFill="1" applyBorder="1" applyAlignment="1">
      <alignment horizontal="left"/>
    </xf>
    <xf numFmtId="0" fontId="6" fillId="11" borderId="15" xfId="0" applyFont="1" applyFill="1" applyBorder="1" applyAlignment="1">
      <alignment horizontal="left"/>
    </xf>
    <xf numFmtId="0" fontId="6" fillId="11" borderId="16" xfId="0" applyFont="1" applyFill="1" applyBorder="1" applyAlignment="1">
      <alignment horizontal="left"/>
    </xf>
    <xf numFmtId="0" fontId="6" fillId="11" borderId="17" xfId="0" applyFont="1" applyFill="1" applyBorder="1" applyAlignment="1">
      <alignment horizontal="left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19" xfId="0" applyFont="1" applyFill="1" applyBorder="1" applyAlignment="1">
      <alignment horizontal="left"/>
    </xf>
    <xf numFmtId="0" fontId="6" fillId="10" borderId="22" xfId="0" applyFont="1" applyFill="1" applyBorder="1" applyAlignment="1">
      <alignment horizontal="left"/>
    </xf>
    <xf numFmtId="0" fontId="6" fillId="10" borderId="20" xfId="0" applyFont="1" applyFill="1" applyBorder="1" applyAlignment="1">
      <alignment horizontal="left"/>
    </xf>
    <xf numFmtId="0" fontId="6" fillId="10" borderId="21" xfId="0" applyFont="1" applyFill="1" applyBorder="1" applyAlignment="1">
      <alignment horizontal="left"/>
    </xf>
    <xf numFmtId="0" fontId="6" fillId="10" borderId="15" xfId="0" applyFont="1" applyFill="1" applyBorder="1" applyAlignment="1">
      <alignment horizontal="left"/>
    </xf>
    <xf numFmtId="0" fontId="6" fillId="10" borderId="16" xfId="0" applyFont="1" applyFill="1" applyBorder="1" applyAlignment="1">
      <alignment horizontal="left"/>
    </xf>
    <xf numFmtId="0" fontId="6" fillId="10" borderId="17" xfId="0" applyFont="1" applyFill="1" applyBorder="1" applyAlignment="1">
      <alignment horizontal="left"/>
    </xf>
    <xf numFmtId="0" fontId="6" fillId="0" borderId="18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3" xfId="0" applyFont="1" applyBorder="1" applyAlignment="1">
      <alignment horizontal="center"/>
    </xf>
  </cellXfs>
  <cellStyles count="5">
    <cellStyle name="Comma" xfId="4" builtinId="3"/>
    <cellStyle name="Normal" xfId="0" builtinId="0"/>
    <cellStyle name="Normal 2" xfId="3"/>
    <cellStyle name="Normal 3 2" xfId="2"/>
    <cellStyle name="Normal 3 3" xfId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E36" sqref="E36"/>
    </sheetView>
  </sheetViews>
  <sheetFormatPr defaultRowHeight="15" x14ac:dyDescent="0.25"/>
  <cols>
    <col min="2" max="2" width="29.28515625" bestFit="1" customWidth="1"/>
    <col min="3" max="3" width="11.28515625" customWidth="1"/>
    <col min="4" max="4" width="10" customWidth="1"/>
    <col min="5" max="5" width="15.42578125" customWidth="1"/>
    <col min="6" max="6" width="11.5703125" customWidth="1"/>
  </cols>
  <sheetData>
    <row r="1" spans="1:6" ht="15.75" x14ac:dyDescent="0.25">
      <c r="A1" s="72" t="s">
        <v>168</v>
      </c>
      <c r="B1" s="72"/>
      <c r="C1" s="72"/>
      <c r="D1" s="72"/>
      <c r="E1" s="72"/>
      <c r="F1" s="72"/>
    </row>
    <row r="2" spans="1:6" ht="15.75" x14ac:dyDescent="0.25">
      <c r="A2" s="73" t="s">
        <v>131</v>
      </c>
      <c r="B2" s="74"/>
      <c r="C2" s="74"/>
      <c r="D2" s="74"/>
      <c r="E2" s="74"/>
      <c r="F2" s="75"/>
    </row>
    <row r="3" spans="1:6" ht="30" x14ac:dyDescent="0.25">
      <c r="A3" s="2" t="s">
        <v>13</v>
      </c>
      <c r="B3" s="3" t="s">
        <v>14</v>
      </c>
      <c r="C3" s="2" t="s">
        <v>15</v>
      </c>
      <c r="D3" s="2" t="s">
        <v>16</v>
      </c>
      <c r="E3" s="2" t="s">
        <v>17</v>
      </c>
      <c r="F3" s="2" t="s">
        <v>18</v>
      </c>
    </row>
    <row r="4" spans="1:6" ht="15.75" x14ac:dyDescent="0.25">
      <c r="A4" s="4" t="s">
        <v>19</v>
      </c>
      <c r="B4" s="5" t="s">
        <v>133</v>
      </c>
      <c r="C4" s="6"/>
      <c r="D4" s="6"/>
      <c r="E4" s="6"/>
      <c r="F4" s="6"/>
    </row>
    <row r="5" spans="1:6" x14ac:dyDescent="0.25">
      <c r="A5" s="7">
        <v>1</v>
      </c>
      <c r="B5" s="8" t="s">
        <v>132</v>
      </c>
      <c r="C5" s="9">
        <f>4+5.6</f>
        <v>9.6</v>
      </c>
      <c r="D5" s="9">
        <v>0.8</v>
      </c>
      <c r="E5" s="10">
        <f>C5*D5</f>
        <v>7.68</v>
      </c>
      <c r="F5" s="11"/>
    </row>
    <row r="6" spans="1:6" x14ac:dyDescent="0.25">
      <c r="A6" s="7">
        <v>2</v>
      </c>
      <c r="B6" s="8" t="s">
        <v>134</v>
      </c>
      <c r="C6" s="9">
        <f>7.2+9.6</f>
        <v>16.8</v>
      </c>
      <c r="D6" s="9">
        <v>0.8</v>
      </c>
      <c r="E6" s="10">
        <f>C6*D6</f>
        <v>13.440000000000001</v>
      </c>
      <c r="F6" s="11"/>
    </row>
    <row r="7" spans="1:6" ht="15.75" x14ac:dyDescent="0.25">
      <c r="C7" s="12">
        <f>SUM(C5:C6)</f>
        <v>26.4</v>
      </c>
      <c r="D7" s="6"/>
      <c r="E7" s="12">
        <f>SUM(E5:E6)</f>
        <v>21.12</v>
      </c>
      <c r="F7" s="6"/>
    </row>
    <row r="8" spans="1:6" ht="15.75" x14ac:dyDescent="0.25">
      <c r="A8" s="4" t="s">
        <v>8</v>
      </c>
      <c r="B8" s="5" t="s">
        <v>135</v>
      </c>
      <c r="C8" s="6"/>
      <c r="D8" s="6"/>
      <c r="E8" s="6"/>
      <c r="F8" s="6"/>
    </row>
    <row r="9" spans="1:6" x14ac:dyDescent="0.25">
      <c r="A9" s="7">
        <v>1</v>
      </c>
      <c r="B9" s="8" t="s">
        <v>134</v>
      </c>
      <c r="C9" s="9">
        <f>18+14</f>
        <v>32</v>
      </c>
      <c r="D9" s="9">
        <v>0.8</v>
      </c>
      <c r="E9" s="10">
        <f>C9*D9</f>
        <v>25.6</v>
      </c>
      <c r="F9" s="11"/>
    </row>
    <row r="10" spans="1:6" ht="15.75" x14ac:dyDescent="0.25">
      <c r="A10" s="13"/>
      <c r="B10" s="14"/>
      <c r="C10" s="15">
        <f>SUM(C9:C9)</f>
        <v>32</v>
      </c>
      <c r="D10" s="16"/>
      <c r="E10" s="15">
        <f>SUM(E9:E9)</f>
        <v>25.6</v>
      </c>
      <c r="F10" s="16"/>
    </row>
    <row r="11" spans="1:6" ht="15.75" x14ac:dyDescent="0.25">
      <c r="A11" s="17"/>
      <c r="B11" s="18"/>
      <c r="C11" s="19"/>
      <c r="D11" s="20"/>
      <c r="E11" s="19"/>
      <c r="F11" s="20"/>
    </row>
    <row r="12" spans="1:6" ht="15.75" x14ac:dyDescent="0.25">
      <c r="A12" s="4" t="s">
        <v>20</v>
      </c>
      <c r="B12" s="5" t="s">
        <v>145</v>
      </c>
      <c r="C12" s="6"/>
      <c r="D12" s="6"/>
      <c r="E12" s="6"/>
      <c r="F12" s="6"/>
    </row>
    <row r="13" spans="1:6" x14ac:dyDescent="0.25">
      <c r="A13" s="7">
        <v>1</v>
      </c>
      <c r="B13" s="8" t="s">
        <v>134</v>
      </c>
      <c r="C13" s="9">
        <v>12</v>
      </c>
      <c r="D13" s="9">
        <v>0.8</v>
      </c>
      <c r="E13" s="10">
        <f>C13*D13</f>
        <v>9.6000000000000014</v>
      </c>
      <c r="F13" s="11"/>
    </row>
    <row r="14" spans="1:6" ht="15.75" x14ac:dyDescent="0.25">
      <c r="A14" s="13"/>
      <c r="B14" s="14"/>
      <c r="C14" s="15">
        <f>SUM(C13:C13)</f>
        <v>12</v>
      </c>
      <c r="D14" s="16"/>
      <c r="E14" s="15">
        <f>SUM(E13:E13)</f>
        <v>9.6000000000000014</v>
      </c>
      <c r="F14" s="16"/>
    </row>
    <row r="15" spans="1:6" ht="15.75" x14ac:dyDescent="0.25">
      <c r="A15" s="66"/>
      <c r="B15" s="67"/>
      <c r="C15" s="68"/>
      <c r="D15" s="69"/>
      <c r="E15" s="68"/>
      <c r="F15" s="69"/>
    </row>
    <row r="16" spans="1:6" ht="15.75" x14ac:dyDescent="0.25">
      <c r="A16" s="4" t="s">
        <v>20</v>
      </c>
      <c r="B16" s="5" t="s">
        <v>21</v>
      </c>
      <c r="C16" s="21"/>
      <c r="D16" s="21"/>
      <c r="E16" s="21"/>
      <c r="F16" s="21"/>
    </row>
    <row r="17" spans="1:6" x14ac:dyDescent="0.25">
      <c r="A17" s="22">
        <v>1</v>
      </c>
      <c r="B17" s="23" t="s">
        <v>136</v>
      </c>
      <c r="C17" s="24">
        <v>7.5</v>
      </c>
      <c r="D17" s="25">
        <v>0.7</v>
      </c>
      <c r="E17" s="24">
        <f t="shared" ref="E17:E25" si="0">C17*D17</f>
        <v>5.25</v>
      </c>
      <c r="F17" s="22"/>
    </row>
    <row r="18" spans="1:6" x14ac:dyDescent="0.25">
      <c r="A18" s="22">
        <v>2</v>
      </c>
      <c r="B18" s="23" t="s">
        <v>137</v>
      </c>
      <c r="C18" s="24">
        <v>7.5</v>
      </c>
      <c r="D18" s="25">
        <v>0.7</v>
      </c>
      <c r="E18" s="24">
        <f t="shared" si="0"/>
        <v>5.25</v>
      </c>
      <c r="F18" s="22"/>
    </row>
    <row r="19" spans="1:6" x14ac:dyDescent="0.25">
      <c r="A19" s="22">
        <v>3</v>
      </c>
      <c r="B19" s="23" t="s">
        <v>138</v>
      </c>
      <c r="C19" s="24">
        <v>7.5</v>
      </c>
      <c r="D19" s="25">
        <v>0.7</v>
      </c>
      <c r="E19" s="24">
        <f t="shared" si="0"/>
        <v>5.25</v>
      </c>
      <c r="F19" s="22"/>
    </row>
    <row r="20" spans="1:6" x14ac:dyDescent="0.25">
      <c r="A20" s="22">
        <v>4</v>
      </c>
      <c r="B20" s="23" t="s">
        <v>139</v>
      </c>
      <c r="C20" s="24">
        <v>7.5</v>
      </c>
      <c r="D20" s="25">
        <v>0.7</v>
      </c>
      <c r="E20" s="24">
        <f t="shared" si="0"/>
        <v>5.25</v>
      </c>
      <c r="F20" s="22"/>
    </row>
    <row r="21" spans="1:6" x14ac:dyDescent="0.25">
      <c r="A21" s="22">
        <v>5</v>
      </c>
      <c r="B21" s="23" t="s">
        <v>140</v>
      </c>
      <c r="C21" s="24">
        <v>7.5</v>
      </c>
      <c r="D21" s="25">
        <v>0.7</v>
      </c>
      <c r="E21" s="24">
        <f t="shared" si="0"/>
        <v>5.25</v>
      </c>
      <c r="F21" s="22"/>
    </row>
    <row r="22" spans="1:6" x14ac:dyDescent="0.25">
      <c r="A22" s="22">
        <v>6</v>
      </c>
      <c r="B22" s="23" t="s">
        <v>141</v>
      </c>
      <c r="C22" s="24">
        <v>7.5</v>
      </c>
      <c r="D22" s="25">
        <v>0.7</v>
      </c>
      <c r="E22" s="24">
        <f t="shared" si="0"/>
        <v>5.25</v>
      </c>
      <c r="F22" s="22"/>
    </row>
    <row r="23" spans="1:6" x14ac:dyDescent="0.25">
      <c r="A23" s="22">
        <v>7</v>
      </c>
      <c r="B23" s="23" t="s">
        <v>142</v>
      </c>
      <c r="C23" s="24">
        <v>7.5</v>
      </c>
      <c r="D23" s="25">
        <v>0.7</v>
      </c>
      <c r="E23" s="24">
        <f t="shared" si="0"/>
        <v>5.25</v>
      </c>
      <c r="F23" s="22"/>
    </row>
    <row r="24" spans="1:6" x14ac:dyDescent="0.25">
      <c r="A24" s="22">
        <v>8</v>
      </c>
      <c r="B24" s="23" t="s">
        <v>143</v>
      </c>
      <c r="C24" s="24">
        <v>5</v>
      </c>
      <c r="D24" s="25">
        <v>0.7</v>
      </c>
      <c r="E24" s="24">
        <f t="shared" si="0"/>
        <v>3.5</v>
      </c>
      <c r="F24" s="22"/>
    </row>
    <row r="25" spans="1:6" x14ac:dyDescent="0.25">
      <c r="A25" s="22">
        <v>9</v>
      </c>
      <c r="B25" s="23" t="s">
        <v>144</v>
      </c>
      <c r="C25" s="24">
        <v>5</v>
      </c>
      <c r="D25" s="25">
        <v>0.7</v>
      </c>
      <c r="E25" s="24">
        <f t="shared" si="0"/>
        <v>3.5</v>
      </c>
      <c r="F25" s="22"/>
    </row>
    <row r="26" spans="1:6" ht="15.75" x14ac:dyDescent="0.25">
      <c r="A26" s="26"/>
      <c r="B26" s="27" t="s">
        <v>24</v>
      </c>
      <c r="C26" s="28">
        <f>C17+C18+C19+C20+C21+C24+C25+C10+C7+C14</f>
        <v>117.9</v>
      </c>
      <c r="D26" s="29"/>
      <c r="E26" s="28">
        <f>E17+E18+E19+E20+E21+E24+E25+E10+E7+E14</f>
        <v>89.57</v>
      </c>
      <c r="F26" s="22"/>
    </row>
    <row r="27" spans="1:6" x14ac:dyDescent="0.25">
      <c r="A27" s="70" t="s">
        <v>146</v>
      </c>
      <c r="B27" s="70"/>
      <c r="C27" s="70"/>
      <c r="D27" s="70"/>
      <c r="E27" s="71">
        <f>C26</f>
        <v>117.9</v>
      </c>
      <c r="F27" s="70"/>
    </row>
    <row r="28" spans="1:6" x14ac:dyDescent="0.25">
      <c r="A28" s="70" t="s">
        <v>147</v>
      </c>
      <c r="B28" s="70"/>
      <c r="C28" s="70"/>
      <c r="D28" s="70"/>
      <c r="E28" s="71">
        <f>E26</f>
        <v>89.57</v>
      </c>
      <c r="F28" s="70"/>
    </row>
  </sheetData>
  <mergeCells count="6">
    <mergeCell ref="A28:D28"/>
    <mergeCell ref="E28:F28"/>
    <mergeCell ref="A1:F1"/>
    <mergeCell ref="A2:F2"/>
    <mergeCell ref="A27:D27"/>
    <mergeCell ref="E27:F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topLeftCell="A133" zoomScale="85" zoomScaleNormal="85" workbookViewId="0">
      <selection activeCell="D18" sqref="D18"/>
    </sheetView>
  </sheetViews>
  <sheetFormatPr defaultRowHeight="15" x14ac:dyDescent="0.25"/>
  <cols>
    <col min="1" max="1" width="10.42578125" customWidth="1"/>
    <col min="2" max="2" width="31.5703125" bestFit="1" customWidth="1"/>
    <col min="4" max="4" width="20.42578125" customWidth="1"/>
    <col min="10" max="10" width="31.5703125" bestFit="1" customWidth="1"/>
    <col min="12" max="12" width="33.7109375" customWidth="1"/>
  </cols>
  <sheetData>
    <row r="1" spans="1:8" x14ac:dyDescent="0.25">
      <c r="A1" s="76" t="s">
        <v>130</v>
      </c>
      <c r="B1" s="76"/>
      <c r="C1" s="76"/>
      <c r="D1" s="76"/>
      <c r="E1" s="76"/>
      <c r="F1" s="76"/>
      <c r="G1" s="76"/>
    </row>
    <row r="2" spans="1:8" ht="15.75" thickBot="1" x14ac:dyDescent="0.3"/>
    <row r="3" spans="1:8" ht="15.75" thickBot="1" x14ac:dyDescent="0.3">
      <c r="A3" s="82" t="s">
        <v>51</v>
      </c>
      <c r="B3" s="83"/>
      <c r="C3" s="83"/>
      <c r="D3" s="83"/>
      <c r="E3" s="83"/>
      <c r="F3" s="83"/>
      <c r="G3" s="84"/>
      <c r="H3" s="35"/>
    </row>
    <row r="4" spans="1:8" x14ac:dyDescent="0.25">
      <c r="A4" s="49" t="s">
        <v>82</v>
      </c>
      <c r="B4" s="50"/>
      <c r="C4" s="85" t="s">
        <v>47</v>
      </c>
      <c r="D4" s="86"/>
      <c r="E4" s="85" t="s">
        <v>48</v>
      </c>
      <c r="F4" s="87"/>
      <c r="G4" s="88"/>
      <c r="H4" s="35"/>
    </row>
    <row r="5" spans="1:8" x14ac:dyDescent="0.25">
      <c r="A5" s="51" t="s">
        <v>0</v>
      </c>
      <c r="B5" s="89" t="s">
        <v>50</v>
      </c>
      <c r="C5" s="90"/>
      <c r="D5" s="91"/>
      <c r="E5" s="52"/>
      <c r="F5" s="52"/>
      <c r="G5" s="53"/>
      <c r="H5" s="35"/>
    </row>
    <row r="6" spans="1:8" ht="15" customHeight="1" x14ac:dyDescent="0.25">
      <c r="A6" s="92" t="s">
        <v>1</v>
      </c>
      <c r="B6" s="94" t="s">
        <v>2</v>
      </c>
      <c r="C6" s="94" t="s">
        <v>3</v>
      </c>
      <c r="D6" s="96" t="s">
        <v>4</v>
      </c>
      <c r="E6" s="97" t="s">
        <v>5</v>
      </c>
      <c r="F6" s="97"/>
      <c r="G6" s="98"/>
    </row>
    <row r="7" spans="1:8" x14ac:dyDescent="0.25">
      <c r="A7" s="93"/>
      <c r="B7" s="95"/>
      <c r="C7" s="95"/>
      <c r="D7" s="97"/>
      <c r="E7" s="30" t="s">
        <v>6</v>
      </c>
      <c r="F7" s="31" t="s">
        <v>7</v>
      </c>
      <c r="G7" s="32" t="s">
        <v>8</v>
      </c>
    </row>
    <row r="8" spans="1:8" x14ac:dyDescent="0.25">
      <c r="A8" s="36" t="s">
        <v>85</v>
      </c>
      <c r="B8" s="1" t="s">
        <v>26</v>
      </c>
      <c r="C8" s="33" t="s">
        <v>25</v>
      </c>
      <c r="D8" s="33" t="s">
        <v>64</v>
      </c>
      <c r="E8" s="42">
        <v>800</v>
      </c>
      <c r="F8" s="34"/>
      <c r="G8" s="34"/>
    </row>
    <row r="9" spans="1:8" x14ac:dyDescent="0.25">
      <c r="A9" s="36" t="s">
        <v>86</v>
      </c>
      <c r="B9" s="1" t="s">
        <v>26</v>
      </c>
      <c r="C9" s="33" t="s">
        <v>25</v>
      </c>
      <c r="D9" s="33" t="s">
        <v>64</v>
      </c>
      <c r="E9" s="34"/>
      <c r="F9" s="42">
        <v>800</v>
      </c>
      <c r="G9" s="34"/>
    </row>
    <row r="10" spans="1:8" x14ac:dyDescent="0.25">
      <c r="A10" s="36" t="s">
        <v>87</v>
      </c>
      <c r="B10" s="1" t="s">
        <v>26</v>
      </c>
      <c r="C10" s="33" t="s">
        <v>25</v>
      </c>
      <c r="D10" s="33" t="s">
        <v>64</v>
      </c>
      <c r="E10" s="34"/>
      <c r="F10" s="34"/>
      <c r="G10" s="34">
        <v>800</v>
      </c>
    </row>
    <row r="11" spans="1:8" x14ac:dyDescent="0.25">
      <c r="A11" s="36" t="s">
        <v>88</v>
      </c>
      <c r="B11" s="1" t="s">
        <v>26</v>
      </c>
      <c r="C11" s="33" t="s">
        <v>25</v>
      </c>
      <c r="D11" s="33" t="s">
        <v>64</v>
      </c>
      <c r="E11" s="42">
        <v>800</v>
      </c>
      <c r="F11" s="34"/>
      <c r="G11" s="34"/>
    </row>
    <row r="12" spans="1:8" x14ac:dyDescent="0.25">
      <c r="A12" s="36" t="s">
        <v>89</v>
      </c>
      <c r="B12" s="1" t="s">
        <v>26</v>
      </c>
      <c r="C12" s="33" t="s">
        <v>25</v>
      </c>
      <c r="D12" s="33" t="s">
        <v>64</v>
      </c>
      <c r="E12" s="34"/>
      <c r="F12" s="42">
        <v>800</v>
      </c>
      <c r="G12" s="34"/>
    </row>
    <row r="13" spans="1:8" x14ac:dyDescent="0.25">
      <c r="A13" s="36" t="s">
        <v>90</v>
      </c>
      <c r="B13" s="1" t="s">
        <v>26</v>
      </c>
      <c r="C13" s="33" t="s">
        <v>25</v>
      </c>
      <c r="D13" s="33" t="s">
        <v>64</v>
      </c>
      <c r="E13" s="34"/>
      <c r="F13" s="34"/>
      <c r="G13" s="34">
        <v>800</v>
      </c>
    </row>
    <row r="14" spans="1:8" x14ac:dyDescent="0.25">
      <c r="A14" s="36" t="s">
        <v>91</v>
      </c>
      <c r="B14" s="1" t="s">
        <v>26</v>
      </c>
      <c r="C14" s="33" t="s">
        <v>25</v>
      </c>
      <c r="D14" s="33" t="s">
        <v>64</v>
      </c>
      <c r="E14" s="34">
        <v>800</v>
      </c>
      <c r="F14" s="34"/>
      <c r="G14" s="34"/>
    </row>
    <row r="15" spans="1:8" x14ac:dyDescent="0.25">
      <c r="A15" s="36" t="s">
        <v>92</v>
      </c>
      <c r="B15" s="1" t="s">
        <v>26</v>
      </c>
      <c r="C15" s="33" t="s">
        <v>25</v>
      </c>
      <c r="D15" s="33" t="s">
        <v>64</v>
      </c>
      <c r="E15" s="34"/>
      <c r="F15" s="34">
        <v>800</v>
      </c>
      <c r="G15" s="34"/>
    </row>
    <row r="16" spans="1:8" x14ac:dyDescent="0.25">
      <c r="A16" s="36" t="s">
        <v>93</v>
      </c>
      <c r="B16" s="1" t="s">
        <v>26</v>
      </c>
      <c r="C16" s="33" t="s">
        <v>25</v>
      </c>
      <c r="D16" s="33" t="s">
        <v>64</v>
      </c>
      <c r="E16" s="34"/>
      <c r="F16" s="34"/>
      <c r="G16" s="34">
        <v>800</v>
      </c>
    </row>
    <row r="17" spans="1:8" x14ac:dyDescent="0.25">
      <c r="A17" s="36" t="s">
        <v>94</v>
      </c>
      <c r="B17" s="60" t="s">
        <v>10</v>
      </c>
      <c r="C17" s="33"/>
      <c r="D17" s="33"/>
      <c r="E17" s="42"/>
      <c r="F17" s="34"/>
      <c r="G17" s="34"/>
    </row>
    <row r="18" spans="1:8" x14ac:dyDescent="0.25">
      <c r="A18" s="36" t="s">
        <v>95</v>
      </c>
      <c r="B18" s="60" t="s">
        <v>10</v>
      </c>
      <c r="C18" s="33"/>
      <c r="D18" s="33"/>
      <c r="E18" s="34"/>
      <c r="F18" s="42"/>
      <c r="G18" s="34"/>
    </row>
    <row r="19" spans="1:8" ht="15.75" thickBot="1" x14ac:dyDescent="0.3">
      <c r="A19" s="36" t="s">
        <v>96</v>
      </c>
      <c r="B19" s="60" t="s">
        <v>10</v>
      </c>
      <c r="C19" s="61"/>
      <c r="D19" s="61"/>
      <c r="E19" s="62"/>
      <c r="F19" s="62"/>
      <c r="G19" s="62"/>
    </row>
    <row r="20" spans="1:8" ht="15.75" thickBot="1" x14ac:dyDescent="0.3">
      <c r="A20" s="77" t="s">
        <v>11</v>
      </c>
      <c r="B20" s="78"/>
      <c r="C20" s="78"/>
      <c r="D20" s="78"/>
      <c r="E20" s="64">
        <f>SUM(E8:E19)</f>
        <v>2400</v>
      </c>
      <c r="F20" s="64">
        <f>SUM(F8:F19)</f>
        <v>2400</v>
      </c>
      <c r="G20" s="65">
        <f>SUM(G8:G19)</f>
        <v>2400</v>
      </c>
    </row>
    <row r="21" spans="1:8" ht="15.75" thickBot="1" x14ac:dyDescent="0.3">
      <c r="A21" s="77" t="s">
        <v>49</v>
      </c>
      <c r="B21" s="78"/>
      <c r="C21" s="78"/>
      <c r="D21" s="78"/>
      <c r="E21" s="79">
        <f>SUM(E20:G20)/1000</f>
        <v>7.2</v>
      </c>
      <c r="F21" s="80"/>
      <c r="G21" s="81"/>
    </row>
    <row r="22" spans="1:8" ht="15.75" thickBot="1" x14ac:dyDescent="0.3"/>
    <row r="23" spans="1:8" ht="15.75" thickBot="1" x14ac:dyDescent="0.3">
      <c r="A23" s="82" t="s">
        <v>65</v>
      </c>
      <c r="B23" s="83"/>
      <c r="C23" s="83"/>
      <c r="D23" s="83"/>
      <c r="E23" s="83"/>
      <c r="F23" s="83"/>
      <c r="G23" s="84"/>
      <c r="H23" s="35"/>
    </row>
    <row r="24" spans="1:8" x14ac:dyDescent="0.25">
      <c r="A24" s="49" t="s">
        <v>81</v>
      </c>
      <c r="B24" s="50"/>
      <c r="C24" s="85" t="s">
        <v>47</v>
      </c>
      <c r="D24" s="86"/>
      <c r="E24" s="85" t="s">
        <v>48</v>
      </c>
      <c r="F24" s="87"/>
      <c r="G24" s="88"/>
      <c r="H24" s="35"/>
    </row>
    <row r="25" spans="1:8" x14ac:dyDescent="0.25">
      <c r="A25" s="51" t="s">
        <v>0</v>
      </c>
      <c r="B25" s="89" t="s">
        <v>50</v>
      </c>
      <c r="C25" s="90"/>
      <c r="D25" s="91"/>
      <c r="E25" s="52"/>
      <c r="F25" s="52"/>
      <c r="G25" s="53"/>
      <c r="H25" s="35"/>
    </row>
    <row r="26" spans="1:8" ht="15" customHeight="1" x14ac:dyDescent="0.25">
      <c r="A26" s="92" t="s">
        <v>1</v>
      </c>
      <c r="B26" s="94" t="s">
        <v>2</v>
      </c>
      <c r="C26" s="94" t="s">
        <v>3</v>
      </c>
      <c r="D26" s="96" t="s">
        <v>4</v>
      </c>
      <c r="E26" s="97" t="s">
        <v>5</v>
      </c>
      <c r="F26" s="97"/>
      <c r="G26" s="98"/>
    </row>
    <row r="27" spans="1:8" x14ac:dyDescent="0.25">
      <c r="A27" s="93"/>
      <c r="B27" s="95"/>
      <c r="C27" s="95"/>
      <c r="D27" s="97"/>
      <c r="E27" s="30" t="s">
        <v>6</v>
      </c>
      <c r="F27" s="31" t="s">
        <v>7</v>
      </c>
      <c r="G27" s="32" t="s">
        <v>8</v>
      </c>
    </row>
    <row r="28" spans="1:8" x14ac:dyDescent="0.25">
      <c r="A28" s="36" t="s">
        <v>32</v>
      </c>
      <c r="B28" s="1" t="s">
        <v>26</v>
      </c>
      <c r="C28" s="33" t="s">
        <v>25</v>
      </c>
      <c r="D28" s="33" t="s">
        <v>64</v>
      </c>
      <c r="E28" s="42">
        <v>800</v>
      </c>
      <c r="F28" s="34"/>
      <c r="G28" s="34"/>
    </row>
    <row r="29" spans="1:8" x14ac:dyDescent="0.25">
      <c r="A29" s="36" t="s">
        <v>33</v>
      </c>
      <c r="B29" s="1" t="s">
        <v>26</v>
      </c>
      <c r="C29" s="33" t="s">
        <v>25</v>
      </c>
      <c r="D29" s="33" t="s">
        <v>64</v>
      </c>
      <c r="E29" s="34"/>
      <c r="F29" s="42">
        <v>800</v>
      </c>
      <c r="G29" s="34"/>
    </row>
    <row r="30" spans="1:8" x14ac:dyDescent="0.25">
      <c r="A30" s="36" t="s">
        <v>34</v>
      </c>
      <c r="B30" s="1" t="s">
        <v>26</v>
      </c>
      <c r="C30" s="33" t="s">
        <v>25</v>
      </c>
      <c r="D30" s="33" t="s">
        <v>64</v>
      </c>
      <c r="E30" s="34"/>
      <c r="F30" s="34"/>
      <c r="G30" s="34">
        <v>800</v>
      </c>
    </row>
    <row r="31" spans="1:8" x14ac:dyDescent="0.25">
      <c r="A31" s="36" t="s">
        <v>35</v>
      </c>
      <c r="B31" s="1" t="s">
        <v>26</v>
      </c>
      <c r="C31" s="33" t="s">
        <v>25</v>
      </c>
      <c r="D31" s="33" t="s">
        <v>64</v>
      </c>
      <c r="E31" s="42">
        <v>800</v>
      </c>
      <c r="F31" s="34"/>
      <c r="G31" s="34"/>
    </row>
    <row r="32" spans="1:8" x14ac:dyDescent="0.25">
      <c r="A32" s="36" t="s">
        <v>36</v>
      </c>
      <c r="B32" s="1" t="s">
        <v>26</v>
      </c>
      <c r="C32" s="33" t="s">
        <v>25</v>
      </c>
      <c r="D32" s="33" t="s">
        <v>64</v>
      </c>
      <c r="E32" s="34"/>
      <c r="F32" s="42">
        <v>800</v>
      </c>
      <c r="G32" s="34"/>
    </row>
    <row r="33" spans="1:7" x14ac:dyDescent="0.25">
      <c r="A33" s="36" t="s">
        <v>37</v>
      </c>
      <c r="B33" s="1" t="s">
        <v>26</v>
      </c>
      <c r="C33" s="33" t="s">
        <v>25</v>
      </c>
      <c r="D33" s="33" t="s">
        <v>64</v>
      </c>
      <c r="E33" s="34"/>
      <c r="F33" s="34"/>
      <c r="G33" s="34">
        <v>800</v>
      </c>
    </row>
    <row r="34" spans="1:7" x14ac:dyDescent="0.25">
      <c r="A34" s="36" t="s">
        <v>38</v>
      </c>
      <c r="B34" s="1" t="s">
        <v>26</v>
      </c>
      <c r="C34" s="33" t="s">
        <v>25</v>
      </c>
      <c r="D34" s="33" t="s">
        <v>64</v>
      </c>
      <c r="E34" s="34">
        <v>800</v>
      </c>
      <c r="F34" s="34"/>
      <c r="G34" s="34"/>
    </row>
    <row r="35" spans="1:7" x14ac:dyDescent="0.25">
      <c r="A35" s="36" t="s">
        <v>39</v>
      </c>
      <c r="B35" s="1" t="s">
        <v>26</v>
      </c>
      <c r="C35" s="33" t="s">
        <v>25</v>
      </c>
      <c r="D35" s="33" t="s">
        <v>64</v>
      </c>
      <c r="E35" s="34"/>
      <c r="F35" s="34">
        <v>800</v>
      </c>
      <c r="G35" s="34"/>
    </row>
    <row r="36" spans="1:7" x14ac:dyDescent="0.25">
      <c r="A36" s="36" t="s">
        <v>40</v>
      </c>
      <c r="B36" s="1" t="s">
        <v>26</v>
      </c>
      <c r="C36" s="33" t="s">
        <v>25</v>
      </c>
      <c r="D36" s="33" t="s">
        <v>64</v>
      </c>
      <c r="E36" s="34"/>
      <c r="F36" s="34"/>
      <c r="G36" s="34">
        <v>800</v>
      </c>
    </row>
    <row r="37" spans="1:7" x14ac:dyDescent="0.25">
      <c r="A37" s="36" t="s">
        <v>41</v>
      </c>
      <c r="B37" s="1" t="s">
        <v>26</v>
      </c>
      <c r="C37" s="33" t="s">
        <v>25</v>
      </c>
      <c r="D37" s="33" t="s">
        <v>64</v>
      </c>
      <c r="E37" s="34">
        <v>800</v>
      </c>
      <c r="F37" s="34"/>
      <c r="G37" s="34"/>
    </row>
    <row r="38" spans="1:7" x14ac:dyDescent="0.25">
      <c r="A38" s="36" t="s">
        <v>42</v>
      </c>
      <c r="B38" s="1" t="s">
        <v>26</v>
      </c>
      <c r="C38" s="33" t="s">
        <v>25</v>
      </c>
      <c r="D38" s="33" t="s">
        <v>64</v>
      </c>
      <c r="E38" s="34"/>
      <c r="F38" s="34">
        <v>800</v>
      </c>
      <c r="G38" s="34"/>
    </row>
    <row r="39" spans="1:7" x14ac:dyDescent="0.25">
      <c r="A39" s="36" t="s">
        <v>43</v>
      </c>
      <c r="B39" s="1" t="s">
        <v>26</v>
      </c>
      <c r="C39" s="33" t="s">
        <v>25</v>
      </c>
      <c r="D39" s="33" t="s">
        <v>64</v>
      </c>
      <c r="E39" s="34"/>
      <c r="F39" s="34"/>
      <c r="G39" s="34">
        <v>800</v>
      </c>
    </row>
    <row r="40" spans="1:7" x14ac:dyDescent="0.25">
      <c r="A40" s="36" t="s">
        <v>150</v>
      </c>
      <c r="B40" s="18" t="s">
        <v>10</v>
      </c>
      <c r="C40" s="33"/>
      <c r="D40" s="33"/>
      <c r="E40" s="34"/>
      <c r="F40" s="34"/>
      <c r="G40" s="34"/>
    </row>
    <row r="41" spans="1:7" x14ac:dyDescent="0.25">
      <c r="A41" s="36" t="s">
        <v>151</v>
      </c>
      <c r="B41" s="18" t="s">
        <v>10</v>
      </c>
      <c r="C41" s="33"/>
      <c r="D41" s="33"/>
      <c r="E41" s="34"/>
      <c r="F41" s="42"/>
      <c r="G41" s="34"/>
    </row>
    <row r="42" spans="1:7" x14ac:dyDescent="0.25">
      <c r="A42" s="36" t="s">
        <v>152</v>
      </c>
      <c r="B42" s="18" t="s">
        <v>10</v>
      </c>
      <c r="C42" s="33"/>
      <c r="D42" s="33"/>
      <c r="E42" s="34"/>
      <c r="F42" s="34"/>
      <c r="G42" s="34"/>
    </row>
    <row r="43" spans="1:7" x14ac:dyDescent="0.25">
      <c r="A43" s="36" t="s">
        <v>153</v>
      </c>
      <c r="B43" s="18" t="s">
        <v>10</v>
      </c>
      <c r="C43" s="33"/>
      <c r="D43" s="33"/>
      <c r="E43" s="42"/>
      <c r="F43" s="34"/>
      <c r="G43" s="34"/>
    </row>
    <row r="44" spans="1:7" x14ac:dyDescent="0.25">
      <c r="A44" s="36" t="s">
        <v>154</v>
      </c>
      <c r="B44" s="18" t="s">
        <v>10</v>
      </c>
      <c r="C44" s="33"/>
      <c r="D44" s="33"/>
      <c r="E44" s="34"/>
      <c r="F44" s="42"/>
      <c r="G44" s="34"/>
    </row>
    <row r="45" spans="1:7" ht="15.75" thickBot="1" x14ac:dyDescent="0.3">
      <c r="A45" s="36" t="s">
        <v>155</v>
      </c>
      <c r="B45" s="60" t="s">
        <v>10</v>
      </c>
      <c r="C45" s="61"/>
      <c r="D45" s="61"/>
      <c r="E45" s="62"/>
      <c r="F45" s="62"/>
      <c r="G45" s="62"/>
    </row>
    <row r="46" spans="1:7" ht="15.75" thickBot="1" x14ac:dyDescent="0.3">
      <c r="A46" s="77" t="s">
        <v>11</v>
      </c>
      <c r="B46" s="78"/>
      <c r="C46" s="78"/>
      <c r="D46" s="78"/>
      <c r="E46" s="64">
        <f>SUM(E28:E45)</f>
        <v>3200</v>
      </c>
      <c r="F46" s="64">
        <f>SUM(F28:F39)</f>
        <v>3200</v>
      </c>
      <c r="G46" s="65">
        <f>SUM(G28:G39)</f>
        <v>3200</v>
      </c>
    </row>
    <row r="47" spans="1:7" ht="15.75" thickBot="1" x14ac:dyDescent="0.3">
      <c r="A47" s="77" t="s">
        <v>49</v>
      </c>
      <c r="B47" s="78"/>
      <c r="C47" s="78"/>
      <c r="D47" s="78"/>
      <c r="E47" s="79">
        <f>SUM(E46:G46)/1000</f>
        <v>9.6</v>
      </c>
      <c r="F47" s="80"/>
      <c r="G47" s="81"/>
    </row>
    <row r="48" spans="1:7" ht="15.75" thickBot="1" x14ac:dyDescent="0.3"/>
    <row r="49" spans="1:8" ht="15.75" thickBot="1" x14ac:dyDescent="0.3">
      <c r="A49" s="82" t="s">
        <v>66</v>
      </c>
      <c r="B49" s="83"/>
      <c r="C49" s="83"/>
      <c r="D49" s="83"/>
      <c r="E49" s="83"/>
      <c r="F49" s="83"/>
      <c r="G49" s="84"/>
      <c r="H49" s="35"/>
    </row>
    <row r="50" spans="1:8" x14ac:dyDescent="0.25">
      <c r="A50" s="49" t="s">
        <v>82</v>
      </c>
      <c r="B50" s="50"/>
      <c r="C50" s="85" t="s">
        <v>47</v>
      </c>
      <c r="D50" s="86"/>
      <c r="E50" s="85" t="s">
        <v>48</v>
      </c>
      <c r="F50" s="87"/>
      <c r="G50" s="88"/>
      <c r="H50" s="35"/>
    </row>
    <row r="51" spans="1:8" x14ac:dyDescent="0.25">
      <c r="A51" s="51" t="s">
        <v>0</v>
      </c>
      <c r="B51" s="89" t="s">
        <v>50</v>
      </c>
      <c r="C51" s="90"/>
      <c r="D51" s="91"/>
      <c r="E51" s="52"/>
      <c r="F51" s="52"/>
      <c r="G51" s="53"/>
      <c r="H51" s="35"/>
    </row>
    <row r="52" spans="1:8" ht="15" customHeight="1" x14ac:dyDescent="0.25">
      <c r="A52" s="92" t="s">
        <v>1</v>
      </c>
      <c r="B52" s="94" t="s">
        <v>2</v>
      </c>
      <c r="C52" s="94" t="s">
        <v>3</v>
      </c>
      <c r="D52" s="96" t="s">
        <v>4</v>
      </c>
      <c r="E52" s="97" t="s">
        <v>5</v>
      </c>
      <c r="F52" s="97"/>
      <c r="G52" s="98"/>
    </row>
    <row r="53" spans="1:8" x14ac:dyDescent="0.25">
      <c r="A53" s="93"/>
      <c r="B53" s="95"/>
      <c r="C53" s="95"/>
      <c r="D53" s="97"/>
      <c r="E53" s="30" t="s">
        <v>6</v>
      </c>
      <c r="F53" s="31" t="s">
        <v>7</v>
      </c>
      <c r="G53" s="32" t="s">
        <v>8</v>
      </c>
    </row>
    <row r="54" spans="1:8" x14ac:dyDescent="0.25">
      <c r="A54" s="36" t="s">
        <v>52</v>
      </c>
      <c r="B54" s="1" t="s">
        <v>26</v>
      </c>
      <c r="C54" s="33" t="s">
        <v>25</v>
      </c>
      <c r="D54" s="33" t="s">
        <v>64</v>
      </c>
      <c r="E54" s="42">
        <v>800</v>
      </c>
      <c r="F54" s="34"/>
      <c r="G54" s="34"/>
    </row>
    <row r="55" spans="1:8" x14ac:dyDescent="0.25">
      <c r="A55" s="36" t="s">
        <v>53</v>
      </c>
      <c r="B55" s="1" t="s">
        <v>26</v>
      </c>
      <c r="C55" s="33" t="s">
        <v>25</v>
      </c>
      <c r="D55" s="33" t="s">
        <v>64</v>
      </c>
      <c r="E55" s="34"/>
      <c r="F55" s="42">
        <v>800</v>
      </c>
      <c r="G55" s="34"/>
    </row>
    <row r="56" spans="1:8" x14ac:dyDescent="0.25">
      <c r="A56" s="36" t="s">
        <v>54</v>
      </c>
      <c r="B56" s="1" t="s">
        <v>26</v>
      </c>
      <c r="C56" s="33" t="s">
        <v>25</v>
      </c>
      <c r="D56" s="33" t="s">
        <v>64</v>
      </c>
      <c r="E56" s="34"/>
      <c r="F56" s="34"/>
      <c r="G56" s="34">
        <v>800</v>
      </c>
    </row>
    <row r="57" spans="1:8" x14ac:dyDescent="0.25">
      <c r="A57" s="36" t="s">
        <v>55</v>
      </c>
      <c r="B57" s="1" t="s">
        <v>45</v>
      </c>
      <c r="C57" s="33" t="s">
        <v>44</v>
      </c>
      <c r="D57" s="33" t="s">
        <v>46</v>
      </c>
      <c r="E57" s="42">
        <v>800</v>
      </c>
      <c r="F57" s="34"/>
      <c r="G57" s="34"/>
    </row>
    <row r="58" spans="1:8" x14ac:dyDescent="0.25">
      <c r="A58" s="36" t="s">
        <v>56</v>
      </c>
      <c r="B58" s="1" t="s">
        <v>45</v>
      </c>
      <c r="C58" s="33" t="s">
        <v>44</v>
      </c>
      <c r="D58" s="33" t="s">
        <v>46</v>
      </c>
      <c r="E58" s="34"/>
      <c r="F58" s="42">
        <v>800</v>
      </c>
      <c r="G58" s="34"/>
    </row>
    <row r="59" spans="1:8" x14ac:dyDescent="0.25">
      <c r="A59" s="36" t="s">
        <v>57</v>
      </c>
      <c r="B59" s="1" t="s">
        <v>26</v>
      </c>
      <c r="C59" s="33" t="s">
        <v>25</v>
      </c>
      <c r="D59" s="33" t="s">
        <v>64</v>
      </c>
      <c r="E59" s="34"/>
      <c r="F59" s="34"/>
      <c r="G59" s="34">
        <v>800</v>
      </c>
    </row>
    <row r="60" spans="1:8" x14ac:dyDescent="0.25">
      <c r="A60" s="36" t="s">
        <v>58</v>
      </c>
      <c r="B60" s="1" t="s">
        <v>26</v>
      </c>
      <c r="C60" s="33" t="s">
        <v>25</v>
      </c>
      <c r="D60" s="33" t="s">
        <v>64</v>
      </c>
      <c r="E60" s="34">
        <v>800</v>
      </c>
      <c r="F60" s="34"/>
      <c r="G60" s="34"/>
    </row>
    <row r="61" spans="1:8" x14ac:dyDescent="0.25">
      <c r="A61" s="36" t="s">
        <v>59</v>
      </c>
      <c r="B61" s="18" t="s">
        <v>10</v>
      </c>
      <c r="C61" s="33"/>
      <c r="D61" s="33"/>
      <c r="E61" s="34"/>
      <c r="F61" s="34"/>
      <c r="G61" s="34"/>
    </row>
    <row r="62" spans="1:8" x14ac:dyDescent="0.25">
      <c r="A62" s="36" t="s">
        <v>60</v>
      </c>
      <c r="B62" s="18" t="s">
        <v>10</v>
      </c>
      <c r="C62" s="33"/>
      <c r="D62" s="33"/>
      <c r="E62" s="34"/>
      <c r="F62" s="34"/>
      <c r="G62" s="34"/>
    </row>
    <row r="63" spans="1:8" x14ac:dyDescent="0.25">
      <c r="A63" s="36" t="s">
        <v>61</v>
      </c>
      <c r="B63" s="18" t="s">
        <v>10</v>
      </c>
      <c r="C63" s="33"/>
      <c r="D63" s="33"/>
      <c r="E63" s="42"/>
      <c r="F63" s="34"/>
      <c r="G63" s="34"/>
    </row>
    <row r="64" spans="1:8" x14ac:dyDescent="0.25">
      <c r="A64" s="36" t="s">
        <v>62</v>
      </c>
      <c r="B64" s="18" t="s">
        <v>10</v>
      </c>
      <c r="C64" s="33"/>
      <c r="D64" s="33"/>
      <c r="E64" s="34"/>
      <c r="F64" s="42"/>
      <c r="G64" s="34"/>
    </row>
    <row r="65" spans="1:8" ht="15.75" thickBot="1" x14ac:dyDescent="0.3">
      <c r="A65" s="36" t="s">
        <v>63</v>
      </c>
      <c r="B65" s="60" t="s">
        <v>10</v>
      </c>
      <c r="C65" s="61"/>
      <c r="D65" s="61"/>
      <c r="E65" s="62"/>
      <c r="F65" s="62"/>
      <c r="G65" s="62"/>
    </row>
    <row r="66" spans="1:8" ht="15.75" thickBot="1" x14ac:dyDescent="0.3">
      <c r="A66" s="77" t="s">
        <v>11</v>
      </c>
      <c r="B66" s="78"/>
      <c r="C66" s="78"/>
      <c r="D66" s="78"/>
      <c r="E66" s="64">
        <f>SUM(E54:E65)</f>
        <v>2400</v>
      </c>
      <c r="F66" s="64">
        <f>SUM(F54:F65)</f>
        <v>1600</v>
      </c>
      <c r="G66" s="65">
        <f>SUM(G54:G65)</f>
        <v>1600</v>
      </c>
    </row>
    <row r="67" spans="1:8" ht="15.75" thickBot="1" x14ac:dyDescent="0.3">
      <c r="A67" s="77" t="s">
        <v>49</v>
      </c>
      <c r="B67" s="78"/>
      <c r="C67" s="78"/>
      <c r="D67" s="78"/>
      <c r="E67" s="79">
        <f>SUM(E66:G66)/1000</f>
        <v>5.6</v>
      </c>
      <c r="F67" s="80"/>
      <c r="G67" s="81"/>
    </row>
    <row r="68" spans="1:8" ht="15.75" thickBot="1" x14ac:dyDescent="0.3">
      <c r="A68" s="45"/>
      <c r="B68" s="46"/>
      <c r="C68" s="46"/>
      <c r="D68" s="46"/>
      <c r="E68" s="47"/>
      <c r="F68" s="47"/>
      <c r="G68" s="48"/>
    </row>
    <row r="69" spans="1:8" ht="15.75" thickBot="1" x14ac:dyDescent="0.3">
      <c r="A69" s="82" t="s">
        <v>97</v>
      </c>
      <c r="B69" s="83"/>
      <c r="C69" s="83"/>
      <c r="D69" s="83"/>
      <c r="E69" s="83"/>
      <c r="F69" s="83"/>
      <c r="G69" s="84"/>
      <c r="H69" s="35"/>
    </row>
    <row r="70" spans="1:8" x14ac:dyDescent="0.25">
      <c r="A70" s="49" t="s">
        <v>82</v>
      </c>
      <c r="B70" s="50"/>
      <c r="C70" s="85" t="s">
        <v>47</v>
      </c>
      <c r="D70" s="86"/>
      <c r="E70" s="85" t="s">
        <v>48</v>
      </c>
      <c r="F70" s="87"/>
      <c r="G70" s="88"/>
      <c r="H70" s="35"/>
    </row>
    <row r="71" spans="1:8" x14ac:dyDescent="0.25">
      <c r="A71" s="51" t="s">
        <v>0</v>
      </c>
      <c r="B71" s="89" t="s">
        <v>50</v>
      </c>
      <c r="C71" s="90"/>
      <c r="D71" s="91"/>
      <c r="E71" s="52"/>
      <c r="F71" s="52"/>
      <c r="G71" s="53"/>
      <c r="H71" s="35"/>
    </row>
    <row r="72" spans="1:8" ht="15" customHeight="1" x14ac:dyDescent="0.25">
      <c r="A72" s="92" t="s">
        <v>1</v>
      </c>
      <c r="B72" s="94" t="s">
        <v>2</v>
      </c>
      <c r="C72" s="94" t="s">
        <v>3</v>
      </c>
      <c r="D72" s="96" t="s">
        <v>4</v>
      </c>
      <c r="E72" s="97" t="s">
        <v>5</v>
      </c>
      <c r="F72" s="97"/>
      <c r="G72" s="98"/>
    </row>
    <row r="73" spans="1:8" x14ac:dyDescent="0.25">
      <c r="A73" s="93"/>
      <c r="B73" s="95"/>
      <c r="C73" s="95"/>
      <c r="D73" s="97"/>
      <c r="E73" s="30" t="s">
        <v>6</v>
      </c>
      <c r="F73" s="31" t="s">
        <v>7</v>
      </c>
      <c r="G73" s="32" t="s">
        <v>8</v>
      </c>
    </row>
    <row r="74" spans="1:8" x14ac:dyDescent="0.25">
      <c r="A74" s="36" t="s">
        <v>98</v>
      </c>
      <c r="B74" s="1" t="s">
        <v>26</v>
      </c>
      <c r="C74" s="33" t="s">
        <v>25</v>
      </c>
      <c r="D74" s="33" t="s">
        <v>64</v>
      </c>
      <c r="E74" s="42">
        <v>800</v>
      </c>
      <c r="F74" s="34"/>
      <c r="G74" s="34"/>
    </row>
    <row r="75" spans="1:8" x14ac:dyDescent="0.25">
      <c r="A75" s="36" t="s">
        <v>99</v>
      </c>
      <c r="B75" s="1" t="s">
        <v>26</v>
      </c>
      <c r="C75" s="33" t="s">
        <v>25</v>
      </c>
      <c r="D75" s="33" t="s">
        <v>64</v>
      </c>
      <c r="E75" s="34"/>
      <c r="F75" s="42">
        <v>800</v>
      </c>
      <c r="G75" s="34"/>
    </row>
    <row r="76" spans="1:8" x14ac:dyDescent="0.25">
      <c r="A76" s="36" t="s">
        <v>100</v>
      </c>
      <c r="B76" s="1" t="s">
        <v>26</v>
      </c>
      <c r="C76" s="33" t="s">
        <v>25</v>
      </c>
      <c r="D76" s="33" t="s">
        <v>64</v>
      </c>
      <c r="E76" s="34"/>
      <c r="F76" s="34"/>
      <c r="G76" s="34">
        <v>800</v>
      </c>
    </row>
    <row r="77" spans="1:8" x14ac:dyDescent="0.25">
      <c r="A77" s="36" t="s">
        <v>101</v>
      </c>
      <c r="B77" s="1" t="s">
        <v>45</v>
      </c>
      <c r="C77" s="33" t="s">
        <v>44</v>
      </c>
      <c r="D77" s="33" t="s">
        <v>46</v>
      </c>
      <c r="E77" s="42">
        <v>800</v>
      </c>
      <c r="F77" s="34"/>
      <c r="G77" s="34"/>
    </row>
    <row r="78" spans="1:8" x14ac:dyDescent="0.25">
      <c r="A78" s="36" t="s">
        <v>102</v>
      </c>
      <c r="B78" s="1" t="s">
        <v>45</v>
      </c>
      <c r="C78" s="33" t="s">
        <v>44</v>
      </c>
      <c r="D78" s="33" t="s">
        <v>46</v>
      </c>
      <c r="E78" s="34"/>
      <c r="F78" s="42">
        <v>800</v>
      </c>
      <c r="G78" s="34"/>
    </row>
    <row r="79" spans="1:8" x14ac:dyDescent="0.25">
      <c r="A79" s="36" t="s">
        <v>103</v>
      </c>
      <c r="B79" s="18" t="s">
        <v>10</v>
      </c>
      <c r="C79" s="33"/>
      <c r="D79" s="33"/>
      <c r="E79" s="34"/>
      <c r="F79" s="34"/>
      <c r="G79" s="34"/>
    </row>
    <row r="80" spans="1:8" x14ac:dyDescent="0.25">
      <c r="A80" s="36" t="s">
        <v>104</v>
      </c>
      <c r="B80" s="18" t="s">
        <v>10</v>
      </c>
      <c r="C80" s="33"/>
      <c r="D80" s="33"/>
      <c r="E80" s="34"/>
      <c r="F80" s="34"/>
      <c r="G80" s="34"/>
    </row>
    <row r="81" spans="1:8" x14ac:dyDescent="0.25">
      <c r="A81" s="36" t="s">
        <v>105</v>
      </c>
      <c r="B81" s="18" t="s">
        <v>10</v>
      </c>
      <c r="C81" s="33"/>
      <c r="D81" s="33"/>
      <c r="E81" s="34"/>
      <c r="F81" s="34"/>
      <c r="G81" s="34"/>
    </row>
    <row r="82" spans="1:8" x14ac:dyDescent="0.25">
      <c r="A82" s="36" t="s">
        <v>106</v>
      </c>
      <c r="B82" s="18" t="s">
        <v>10</v>
      </c>
      <c r="C82" s="33"/>
      <c r="D82" s="33"/>
      <c r="E82" s="34"/>
      <c r="F82" s="34"/>
      <c r="G82" s="34"/>
    </row>
    <row r="83" spans="1:8" x14ac:dyDescent="0.25">
      <c r="A83" s="36" t="s">
        <v>107</v>
      </c>
      <c r="B83" s="18" t="s">
        <v>10</v>
      </c>
      <c r="C83" s="33"/>
      <c r="D83" s="33"/>
      <c r="E83" s="42"/>
      <c r="F83" s="34"/>
      <c r="G83" s="34"/>
    </row>
    <row r="84" spans="1:8" x14ac:dyDescent="0.25">
      <c r="A84" s="36" t="s">
        <v>108</v>
      </c>
      <c r="B84" s="18" t="s">
        <v>10</v>
      </c>
      <c r="C84" s="33"/>
      <c r="D84" s="33"/>
      <c r="E84" s="34"/>
      <c r="F84" s="42"/>
      <c r="G84" s="34"/>
    </row>
    <row r="85" spans="1:8" ht="15.75" thickBot="1" x14ac:dyDescent="0.3">
      <c r="A85" s="59" t="s">
        <v>109</v>
      </c>
      <c r="B85" s="60" t="s">
        <v>10</v>
      </c>
      <c r="C85" s="61"/>
      <c r="D85" s="61"/>
      <c r="E85" s="62"/>
      <c r="F85" s="62"/>
      <c r="G85" s="62"/>
    </row>
    <row r="86" spans="1:8" ht="15.75" thickBot="1" x14ac:dyDescent="0.3">
      <c r="A86" s="77" t="s">
        <v>11</v>
      </c>
      <c r="B86" s="78"/>
      <c r="C86" s="78"/>
      <c r="D86" s="99"/>
      <c r="E86" s="63">
        <f>SUM(E74:E85)</f>
        <v>1600</v>
      </c>
      <c r="F86" s="64">
        <f>SUM(F74:F85)</f>
        <v>1600</v>
      </c>
      <c r="G86" s="65">
        <f>SUM(G74:G85)</f>
        <v>800</v>
      </c>
    </row>
    <row r="87" spans="1:8" ht="15.75" thickBot="1" x14ac:dyDescent="0.3">
      <c r="A87" s="77" t="s">
        <v>49</v>
      </c>
      <c r="B87" s="78"/>
      <c r="C87" s="78"/>
      <c r="D87" s="78"/>
      <c r="E87" s="79">
        <f>SUM(E86:G86)/1000</f>
        <v>4</v>
      </c>
      <c r="F87" s="80"/>
      <c r="G87" s="81"/>
    </row>
    <row r="88" spans="1:8" ht="15.75" thickBot="1" x14ac:dyDescent="0.3">
      <c r="A88" s="45"/>
      <c r="B88" s="46"/>
      <c r="C88" s="46"/>
      <c r="D88" s="46"/>
      <c r="E88" s="47"/>
      <c r="F88" s="47"/>
      <c r="G88" s="48"/>
    </row>
    <row r="89" spans="1:8" ht="15.75" thickBot="1" x14ac:dyDescent="0.3">
      <c r="A89" s="100" t="s">
        <v>67</v>
      </c>
      <c r="B89" s="101"/>
      <c r="C89" s="101"/>
      <c r="D89" s="101"/>
      <c r="E89" s="101"/>
      <c r="F89" s="101"/>
      <c r="G89" s="102"/>
      <c r="H89" s="35"/>
    </row>
    <row r="90" spans="1:8" x14ac:dyDescent="0.25">
      <c r="A90" s="37" t="s">
        <v>82</v>
      </c>
      <c r="B90" s="38"/>
      <c r="C90" s="103" t="s">
        <v>30</v>
      </c>
      <c r="D90" s="104"/>
      <c r="E90" s="105" t="s">
        <v>31</v>
      </c>
      <c r="F90" s="105"/>
      <c r="G90" s="106"/>
      <c r="H90" s="35"/>
    </row>
    <row r="91" spans="1:8" x14ac:dyDescent="0.25">
      <c r="A91" s="39" t="s">
        <v>0</v>
      </c>
      <c r="B91" s="107" t="s">
        <v>148</v>
      </c>
      <c r="C91" s="108"/>
      <c r="D91" s="109"/>
      <c r="E91" s="40"/>
      <c r="F91" s="40"/>
      <c r="G91" s="41"/>
      <c r="H91" s="35"/>
    </row>
    <row r="92" spans="1:8" ht="15" customHeight="1" x14ac:dyDescent="0.25">
      <c r="A92" s="92" t="s">
        <v>1</v>
      </c>
      <c r="B92" s="94" t="s">
        <v>2</v>
      </c>
      <c r="C92" s="94" t="s">
        <v>3</v>
      </c>
      <c r="D92" s="96" t="s">
        <v>4</v>
      </c>
      <c r="E92" s="97" t="s">
        <v>5</v>
      </c>
      <c r="F92" s="97"/>
      <c r="G92" s="98"/>
    </row>
    <row r="93" spans="1:8" x14ac:dyDescent="0.25">
      <c r="A93" s="93"/>
      <c r="B93" s="95"/>
      <c r="C93" s="95"/>
      <c r="D93" s="97"/>
      <c r="E93" s="30" t="s">
        <v>6</v>
      </c>
      <c r="F93" s="31" t="s">
        <v>7</v>
      </c>
      <c r="G93" s="32" t="s">
        <v>8</v>
      </c>
    </row>
    <row r="94" spans="1:8" x14ac:dyDescent="0.25">
      <c r="A94" s="36" t="s">
        <v>68</v>
      </c>
      <c r="B94" s="1" t="s">
        <v>22</v>
      </c>
      <c r="C94" s="33" t="s">
        <v>9</v>
      </c>
      <c r="D94" s="1" t="s">
        <v>12</v>
      </c>
      <c r="E94" s="42">
        <v>1000</v>
      </c>
      <c r="F94" s="34"/>
      <c r="G94" s="34"/>
    </row>
    <row r="95" spans="1:8" x14ac:dyDescent="0.25">
      <c r="A95" s="36" t="s">
        <v>69</v>
      </c>
      <c r="B95" s="1" t="s">
        <v>22</v>
      </c>
      <c r="C95" s="33" t="s">
        <v>9</v>
      </c>
      <c r="D95" s="1" t="s">
        <v>12</v>
      </c>
      <c r="E95" s="34"/>
      <c r="F95" s="42">
        <v>1000</v>
      </c>
      <c r="G95" s="34"/>
    </row>
    <row r="96" spans="1:8" x14ac:dyDescent="0.25">
      <c r="A96" s="36" t="s">
        <v>70</v>
      </c>
      <c r="B96" s="1" t="s">
        <v>22</v>
      </c>
      <c r="C96" s="33" t="s">
        <v>9</v>
      </c>
      <c r="D96" s="1" t="s">
        <v>12</v>
      </c>
      <c r="E96" s="34"/>
      <c r="F96" s="34"/>
      <c r="G96" s="34">
        <v>1000</v>
      </c>
    </row>
    <row r="97" spans="1:8" x14ac:dyDescent="0.25">
      <c r="A97" s="36" t="s">
        <v>71</v>
      </c>
      <c r="B97" s="1" t="s">
        <v>22</v>
      </c>
      <c r="C97" s="33" t="s">
        <v>9</v>
      </c>
      <c r="D97" s="1" t="s">
        <v>12</v>
      </c>
      <c r="E97" s="34">
        <v>1000</v>
      </c>
      <c r="F97" s="34"/>
      <c r="G97" s="34"/>
    </row>
    <row r="98" spans="1:8" x14ac:dyDescent="0.25">
      <c r="A98" s="36" t="s">
        <v>72</v>
      </c>
      <c r="B98" s="1" t="s">
        <v>28</v>
      </c>
      <c r="C98" s="33" t="s">
        <v>80</v>
      </c>
      <c r="D98" s="1" t="s">
        <v>29</v>
      </c>
      <c r="E98" s="34"/>
      <c r="F98" s="34">
        <v>2000</v>
      </c>
      <c r="G98" s="34"/>
    </row>
    <row r="99" spans="1:8" x14ac:dyDescent="0.25">
      <c r="A99" s="36" t="s">
        <v>73</v>
      </c>
      <c r="B99" s="1" t="s">
        <v>28</v>
      </c>
      <c r="C99" s="33" t="s">
        <v>80</v>
      </c>
      <c r="D99" s="1" t="s">
        <v>29</v>
      </c>
      <c r="E99" s="34"/>
      <c r="F99" s="34"/>
      <c r="G99" s="34">
        <v>2000</v>
      </c>
    </row>
    <row r="100" spans="1:8" x14ac:dyDescent="0.25">
      <c r="A100" s="36" t="s">
        <v>74</v>
      </c>
      <c r="B100" s="1" t="s">
        <v>28</v>
      </c>
      <c r="C100" s="33" t="s">
        <v>80</v>
      </c>
      <c r="D100" s="1" t="s">
        <v>29</v>
      </c>
      <c r="E100" s="34">
        <v>2000</v>
      </c>
      <c r="F100" s="34"/>
      <c r="G100" s="34"/>
    </row>
    <row r="101" spans="1:8" x14ac:dyDescent="0.25">
      <c r="A101" s="36" t="s">
        <v>75</v>
      </c>
      <c r="B101" s="1" t="s">
        <v>28</v>
      </c>
      <c r="C101" s="33" t="s">
        <v>80</v>
      </c>
      <c r="D101" s="1" t="s">
        <v>29</v>
      </c>
      <c r="E101" s="34"/>
      <c r="F101" s="34">
        <v>2000</v>
      </c>
      <c r="G101" s="34"/>
    </row>
    <row r="102" spans="1:8" x14ac:dyDescent="0.25">
      <c r="A102" s="36" t="s">
        <v>76</v>
      </c>
      <c r="B102" s="1" t="s">
        <v>28</v>
      </c>
      <c r="C102" s="33" t="s">
        <v>80</v>
      </c>
      <c r="D102" s="1" t="s">
        <v>29</v>
      </c>
      <c r="E102" s="34"/>
      <c r="F102" s="34"/>
      <c r="G102" s="34">
        <v>2000</v>
      </c>
    </row>
    <row r="103" spans="1:8" x14ac:dyDescent="0.25">
      <c r="A103" s="36" t="s">
        <v>77</v>
      </c>
      <c r="B103" s="18" t="s">
        <v>10</v>
      </c>
      <c r="C103" s="33"/>
      <c r="D103" s="1"/>
      <c r="E103" s="34"/>
      <c r="F103" s="34"/>
      <c r="G103" s="34"/>
    </row>
    <row r="104" spans="1:8" x14ac:dyDescent="0.25">
      <c r="A104" s="36" t="s">
        <v>78</v>
      </c>
      <c r="B104" s="18" t="s">
        <v>10</v>
      </c>
      <c r="C104" s="33"/>
      <c r="D104" s="1"/>
      <c r="E104" s="34"/>
      <c r="F104" s="42"/>
      <c r="G104" s="34"/>
    </row>
    <row r="105" spans="1:8" ht="15.75" thickBot="1" x14ac:dyDescent="0.3">
      <c r="A105" s="36" t="s">
        <v>79</v>
      </c>
      <c r="B105" s="18" t="s">
        <v>10</v>
      </c>
      <c r="C105" s="33"/>
      <c r="D105" s="1"/>
      <c r="E105" s="34"/>
      <c r="F105" s="34"/>
      <c r="G105" s="34"/>
    </row>
    <row r="106" spans="1:8" ht="15.75" thickBot="1" x14ac:dyDescent="0.3">
      <c r="A106" s="77" t="s">
        <v>11</v>
      </c>
      <c r="B106" s="78"/>
      <c r="C106" s="78"/>
      <c r="D106" s="78"/>
      <c r="E106" s="64">
        <f>SUM(E94:E105)</f>
        <v>4000</v>
      </c>
      <c r="F106" s="64">
        <f>SUM(F94:F105)</f>
        <v>5000</v>
      </c>
      <c r="G106" s="65">
        <f>SUM(G94:G105)</f>
        <v>5000</v>
      </c>
    </row>
    <row r="107" spans="1:8" ht="15.75" thickBot="1" x14ac:dyDescent="0.3">
      <c r="A107" s="77" t="s">
        <v>84</v>
      </c>
      <c r="B107" s="78"/>
      <c r="C107" s="78"/>
      <c r="D107" s="78"/>
      <c r="E107" s="79">
        <f>SUM(E106:G106)/1000</f>
        <v>14</v>
      </c>
      <c r="F107" s="80"/>
      <c r="G107" s="81"/>
    </row>
    <row r="108" spans="1:8" ht="15.75" thickBot="1" x14ac:dyDescent="0.3"/>
    <row r="109" spans="1:8" ht="15.75" thickBot="1" x14ac:dyDescent="0.3">
      <c r="A109" s="100" t="s">
        <v>83</v>
      </c>
      <c r="B109" s="101"/>
      <c r="C109" s="101"/>
      <c r="D109" s="101"/>
      <c r="E109" s="101"/>
      <c r="F109" s="101"/>
      <c r="G109" s="102"/>
      <c r="H109" s="35"/>
    </row>
    <row r="110" spans="1:8" x14ac:dyDescent="0.25">
      <c r="A110" s="37" t="s">
        <v>81</v>
      </c>
      <c r="B110" s="38"/>
      <c r="C110" s="103" t="s">
        <v>30</v>
      </c>
      <c r="D110" s="104"/>
      <c r="E110" s="105" t="s">
        <v>31</v>
      </c>
      <c r="F110" s="105"/>
      <c r="G110" s="106"/>
      <c r="H110" s="35"/>
    </row>
    <row r="111" spans="1:8" x14ac:dyDescent="0.25">
      <c r="A111" s="39" t="s">
        <v>0</v>
      </c>
      <c r="B111" s="107" t="s">
        <v>148</v>
      </c>
      <c r="C111" s="108"/>
      <c r="D111" s="109"/>
      <c r="E111" s="40"/>
      <c r="F111" s="40"/>
      <c r="G111" s="41"/>
      <c r="H111" s="35"/>
    </row>
    <row r="112" spans="1:8" ht="15" customHeight="1" x14ac:dyDescent="0.25">
      <c r="A112" s="92" t="s">
        <v>1</v>
      </c>
      <c r="B112" s="94" t="s">
        <v>2</v>
      </c>
      <c r="C112" s="94" t="s">
        <v>3</v>
      </c>
      <c r="D112" s="96" t="s">
        <v>4</v>
      </c>
      <c r="E112" s="97" t="s">
        <v>5</v>
      </c>
      <c r="F112" s="97"/>
      <c r="G112" s="98"/>
    </row>
    <row r="113" spans="1:7" x14ac:dyDescent="0.25">
      <c r="A113" s="93"/>
      <c r="B113" s="95"/>
      <c r="C113" s="95"/>
      <c r="D113" s="97"/>
      <c r="E113" s="30" t="s">
        <v>6</v>
      </c>
      <c r="F113" s="31" t="s">
        <v>7</v>
      </c>
      <c r="G113" s="32" t="s">
        <v>8</v>
      </c>
    </row>
    <row r="114" spans="1:7" x14ac:dyDescent="0.25">
      <c r="A114" s="36" t="s">
        <v>156</v>
      </c>
      <c r="B114" s="1" t="s">
        <v>22</v>
      </c>
      <c r="C114" s="33" t="s">
        <v>9</v>
      </c>
      <c r="D114" s="1" t="s">
        <v>12</v>
      </c>
      <c r="E114" s="42">
        <v>1000</v>
      </c>
      <c r="F114" s="34"/>
      <c r="G114" s="34"/>
    </row>
    <row r="115" spans="1:7" x14ac:dyDescent="0.25">
      <c r="A115" s="36" t="s">
        <v>157</v>
      </c>
      <c r="B115" s="1" t="s">
        <v>22</v>
      </c>
      <c r="C115" s="33" t="s">
        <v>9</v>
      </c>
      <c r="D115" s="1" t="s">
        <v>12</v>
      </c>
      <c r="E115" s="34"/>
      <c r="F115" s="42">
        <v>1000</v>
      </c>
      <c r="G115" s="34"/>
    </row>
    <row r="116" spans="1:7" x14ac:dyDescent="0.25">
      <c r="A116" s="36" t="s">
        <v>158</v>
      </c>
      <c r="B116" s="1" t="s">
        <v>22</v>
      </c>
      <c r="C116" s="33" t="s">
        <v>9</v>
      </c>
      <c r="D116" s="1" t="s">
        <v>12</v>
      </c>
      <c r="E116" s="34"/>
      <c r="F116" s="34"/>
      <c r="G116" s="34">
        <v>1000</v>
      </c>
    </row>
    <row r="117" spans="1:7" x14ac:dyDescent="0.25">
      <c r="A117" s="36" t="s">
        <v>159</v>
      </c>
      <c r="B117" s="1" t="s">
        <v>22</v>
      </c>
      <c r="C117" s="33" t="s">
        <v>9</v>
      </c>
      <c r="D117" s="1" t="s">
        <v>12</v>
      </c>
      <c r="E117" s="34">
        <v>1000</v>
      </c>
      <c r="F117" s="34"/>
      <c r="G117" s="34"/>
    </row>
    <row r="118" spans="1:7" x14ac:dyDescent="0.25">
      <c r="A118" s="36" t="s">
        <v>160</v>
      </c>
      <c r="B118" s="1" t="s">
        <v>22</v>
      </c>
      <c r="C118" s="33" t="s">
        <v>9</v>
      </c>
      <c r="D118" s="1" t="s">
        <v>12</v>
      </c>
      <c r="E118" s="34"/>
      <c r="F118" s="34">
        <v>1000</v>
      </c>
      <c r="G118" s="34"/>
    </row>
    <row r="119" spans="1:7" x14ac:dyDescent="0.25">
      <c r="A119" s="36" t="s">
        <v>161</v>
      </c>
      <c r="B119" s="1" t="s">
        <v>22</v>
      </c>
      <c r="C119" s="33" t="s">
        <v>9</v>
      </c>
      <c r="D119" s="1" t="s">
        <v>12</v>
      </c>
      <c r="E119" s="34"/>
      <c r="F119" s="34"/>
      <c r="G119" s="34">
        <v>1000</v>
      </c>
    </row>
    <row r="120" spans="1:7" x14ac:dyDescent="0.25">
      <c r="A120" s="36" t="s">
        <v>162</v>
      </c>
      <c r="B120" s="1" t="s">
        <v>28</v>
      </c>
      <c r="C120" s="33" t="s">
        <v>80</v>
      </c>
      <c r="D120" s="1" t="s">
        <v>29</v>
      </c>
      <c r="E120" s="34">
        <v>2000</v>
      </c>
      <c r="F120" s="34"/>
      <c r="G120" s="34"/>
    </row>
    <row r="121" spans="1:7" x14ac:dyDescent="0.25">
      <c r="A121" s="36" t="s">
        <v>163</v>
      </c>
      <c r="B121" s="1" t="s">
        <v>28</v>
      </c>
      <c r="C121" s="33" t="s">
        <v>80</v>
      </c>
      <c r="D121" s="1" t="s">
        <v>29</v>
      </c>
      <c r="E121" s="34"/>
      <c r="F121" s="34">
        <v>2000</v>
      </c>
      <c r="G121" s="34"/>
    </row>
    <row r="122" spans="1:7" x14ac:dyDescent="0.25">
      <c r="A122" s="36" t="s">
        <v>164</v>
      </c>
      <c r="B122" s="1" t="s">
        <v>28</v>
      </c>
      <c r="C122" s="33" t="s">
        <v>80</v>
      </c>
      <c r="D122" s="1" t="s">
        <v>29</v>
      </c>
      <c r="E122" s="34"/>
      <c r="F122" s="34"/>
      <c r="G122" s="34">
        <v>2000</v>
      </c>
    </row>
    <row r="123" spans="1:7" x14ac:dyDescent="0.25">
      <c r="A123" s="36" t="s">
        <v>165</v>
      </c>
      <c r="B123" s="1" t="s">
        <v>28</v>
      </c>
      <c r="C123" s="33" t="s">
        <v>80</v>
      </c>
      <c r="D123" s="1" t="s">
        <v>29</v>
      </c>
      <c r="E123" s="34">
        <v>2000</v>
      </c>
      <c r="F123" s="34"/>
      <c r="G123" s="34"/>
    </row>
    <row r="124" spans="1:7" x14ac:dyDescent="0.25">
      <c r="A124" s="36" t="s">
        <v>166</v>
      </c>
      <c r="B124" s="1" t="s">
        <v>28</v>
      </c>
      <c r="C124" s="33" t="s">
        <v>80</v>
      </c>
      <c r="D124" s="1" t="s">
        <v>29</v>
      </c>
      <c r="E124" s="34"/>
      <c r="F124" s="42">
        <v>2000</v>
      </c>
      <c r="G124" s="34"/>
    </row>
    <row r="125" spans="1:7" x14ac:dyDescent="0.25">
      <c r="A125" s="36" t="s">
        <v>167</v>
      </c>
      <c r="B125" s="1" t="s">
        <v>28</v>
      </c>
      <c r="C125" s="33" t="s">
        <v>80</v>
      </c>
      <c r="D125" s="1" t="s">
        <v>29</v>
      </c>
      <c r="E125" s="34"/>
      <c r="F125" s="34"/>
      <c r="G125" s="34">
        <v>2000</v>
      </c>
    </row>
    <row r="126" spans="1:7" x14ac:dyDescent="0.25">
      <c r="A126" s="36" t="s">
        <v>169</v>
      </c>
      <c r="B126" s="18" t="s">
        <v>10</v>
      </c>
      <c r="C126" s="33"/>
      <c r="D126" s="1"/>
      <c r="E126" s="34"/>
      <c r="F126" s="34"/>
      <c r="G126" s="34"/>
    </row>
    <row r="127" spans="1:7" x14ac:dyDescent="0.25">
      <c r="A127" s="36" t="s">
        <v>170</v>
      </c>
      <c r="B127" s="18" t="s">
        <v>10</v>
      </c>
      <c r="C127" s="33"/>
      <c r="D127" s="1"/>
      <c r="E127" s="34"/>
      <c r="F127" s="34"/>
      <c r="G127" s="34"/>
    </row>
    <row r="128" spans="1:7" x14ac:dyDescent="0.25">
      <c r="A128" s="36" t="s">
        <v>171</v>
      </c>
      <c r="B128" s="18" t="s">
        <v>10</v>
      </c>
      <c r="C128" s="33"/>
      <c r="D128" s="1"/>
      <c r="E128" s="34"/>
      <c r="F128" s="34"/>
      <c r="G128" s="34"/>
    </row>
    <row r="129" spans="1:8" x14ac:dyDescent="0.25">
      <c r="A129" s="36" t="s">
        <v>172</v>
      </c>
      <c r="B129" s="18" t="s">
        <v>10</v>
      </c>
      <c r="C129" s="33"/>
      <c r="D129" s="1"/>
      <c r="E129" s="34"/>
      <c r="F129" s="34"/>
      <c r="G129" s="34"/>
    </row>
    <row r="130" spans="1:8" x14ac:dyDescent="0.25">
      <c r="A130" s="36" t="s">
        <v>173</v>
      </c>
      <c r="B130" s="18" t="s">
        <v>10</v>
      </c>
      <c r="C130" s="33"/>
      <c r="D130" s="1"/>
      <c r="E130" s="34"/>
      <c r="F130" s="34"/>
      <c r="G130" s="34"/>
    </row>
    <row r="131" spans="1:8" ht="15.75" thickBot="1" x14ac:dyDescent="0.3">
      <c r="A131" s="36" t="s">
        <v>174</v>
      </c>
      <c r="B131" s="18" t="s">
        <v>10</v>
      </c>
      <c r="C131" s="33"/>
      <c r="D131" s="1"/>
      <c r="E131" s="34"/>
      <c r="F131" s="34"/>
      <c r="G131" s="34"/>
    </row>
    <row r="132" spans="1:8" ht="15.75" thickBot="1" x14ac:dyDescent="0.3">
      <c r="A132" s="77" t="s">
        <v>11</v>
      </c>
      <c r="B132" s="121"/>
      <c r="C132" s="121"/>
      <c r="D132" s="121"/>
      <c r="E132" s="43">
        <f>SUM(E114:E131)</f>
        <v>6000</v>
      </c>
      <c r="F132" s="43">
        <f>SUM(F114:F131)</f>
        <v>6000</v>
      </c>
      <c r="G132" s="43">
        <f>SUM(G114:G131)</f>
        <v>6000</v>
      </c>
    </row>
    <row r="133" spans="1:8" ht="15.75" thickBot="1" x14ac:dyDescent="0.3">
      <c r="A133" s="77" t="s">
        <v>84</v>
      </c>
      <c r="B133" s="78"/>
      <c r="C133" s="78"/>
      <c r="D133" s="78"/>
      <c r="E133" s="79">
        <f>SUM(E132:G132)/1000</f>
        <v>18</v>
      </c>
      <c r="F133" s="80"/>
      <c r="G133" s="81"/>
    </row>
    <row r="134" spans="1:8" ht="15.75" thickBot="1" x14ac:dyDescent="0.3"/>
    <row r="135" spans="1:8" ht="15.75" thickBot="1" x14ac:dyDescent="0.3">
      <c r="A135" s="110" t="s">
        <v>110</v>
      </c>
      <c r="B135" s="111"/>
      <c r="C135" s="111"/>
      <c r="D135" s="111"/>
      <c r="E135" s="111"/>
      <c r="F135" s="111"/>
      <c r="G135" s="112"/>
      <c r="H135" s="35"/>
    </row>
    <row r="136" spans="1:8" x14ac:dyDescent="0.25">
      <c r="A136" s="54" t="s">
        <v>23</v>
      </c>
      <c r="B136" s="55"/>
      <c r="C136" s="113" t="s">
        <v>47</v>
      </c>
      <c r="D136" s="114"/>
      <c r="E136" s="115"/>
      <c r="F136" s="115"/>
      <c r="G136" s="116"/>
      <c r="H136" s="35"/>
    </row>
    <row r="137" spans="1:8" x14ac:dyDescent="0.25">
      <c r="A137" s="56" t="s">
        <v>0</v>
      </c>
      <c r="B137" s="117" t="s">
        <v>149</v>
      </c>
      <c r="C137" s="118"/>
      <c r="D137" s="119"/>
      <c r="E137" s="57"/>
      <c r="F137" s="57"/>
      <c r="G137" s="58"/>
      <c r="H137" s="35"/>
    </row>
    <row r="138" spans="1:8" ht="15" customHeight="1" x14ac:dyDescent="0.25">
      <c r="A138" s="92" t="s">
        <v>1</v>
      </c>
      <c r="B138" s="94" t="s">
        <v>2</v>
      </c>
      <c r="C138" s="94" t="s">
        <v>3</v>
      </c>
      <c r="D138" s="96" t="s">
        <v>4</v>
      </c>
      <c r="E138" s="97" t="s">
        <v>5</v>
      </c>
      <c r="F138" s="97"/>
      <c r="G138" s="98"/>
    </row>
    <row r="139" spans="1:8" x14ac:dyDescent="0.25">
      <c r="A139" s="93"/>
      <c r="B139" s="95"/>
      <c r="C139" s="95"/>
      <c r="D139" s="97"/>
      <c r="E139" s="30" t="s">
        <v>6</v>
      </c>
      <c r="F139" s="31" t="s">
        <v>7</v>
      </c>
      <c r="G139" s="32" t="s">
        <v>8</v>
      </c>
    </row>
    <row r="140" spans="1:8" x14ac:dyDescent="0.25">
      <c r="A140" s="36" t="s">
        <v>111</v>
      </c>
      <c r="B140" s="1" t="s">
        <v>26</v>
      </c>
      <c r="C140" s="33" t="s">
        <v>25</v>
      </c>
      <c r="D140" s="1" t="s">
        <v>129</v>
      </c>
      <c r="E140" s="42">
        <v>800</v>
      </c>
      <c r="F140" s="34"/>
      <c r="G140" s="34"/>
    </row>
    <row r="141" spans="1:8" x14ac:dyDescent="0.25">
      <c r="A141" s="36" t="s">
        <v>112</v>
      </c>
      <c r="B141" s="1" t="s">
        <v>26</v>
      </c>
      <c r="C141" s="33" t="s">
        <v>25</v>
      </c>
      <c r="D141" s="1" t="s">
        <v>129</v>
      </c>
      <c r="E141" s="34"/>
      <c r="F141" s="42">
        <v>800</v>
      </c>
      <c r="G141" s="34"/>
    </row>
    <row r="142" spans="1:8" x14ac:dyDescent="0.25">
      <c r="A142" s="36" t="s">
        <v>113</v>
      </c>
      <c r="B142" s="1" t="s">
        <v>26</v>
      </c>
      <c r="C142" s="33" t="s">
        <v>25</v>
      </c>
      <c r="D142" s="1" t="s">
        <v>129</v>
      </c>
      <c r="E142" s="34"/>
      <c r="F142" s="34"/>
      <c r="G142" s="34">
        <v>800</v>
      </c>
    </row>
    <row r="143" spans="1:8" x14ac:dyDescent="0.25">
      <c r="A143" s="36" t="s">
        <v>114</v>
      </c>
      <c r="B143" s="1" t="s">
        <v>26</v>
      </c>
      <c r="C143" s="33" t="s">
        <v>25</v>
      </c>
      <c r="D143" s="1" t="s">
        <v>129</v>
      </c>
      <c r="E143" s="42">
        <v>800</v>
      </c>
      <c r="F143" s="34"/>
      <c r="G143" s="34"/>
    </row>
    <row r="144" spans="1:8" x14ac:dyDescent="0.25">
      <c r="A144" s="36" t="s">
        <v>115</v>
      </c>
      <c r="B144" s="1" t="s">
        <v>26</v>
      </c>
      <c r="C144" s="33" t="s">
        <v>25</v>
      </c>
      <c r="D144" s="1" t="s">
        <v>129</v>
      </c>
      <c r="E144" s="34"/>
      <c r="F144" s="42">
        <v>800</v>
      </c>
      <c r="G144" s="34"/>
    </row>
    <row r="145" spans="1:7" x14ac:dyDescent="0.25">
      <c r="A145" s="36" t="s">
        <v>116</v>
      </c>
      <c r="B145" s="1" t="s">
        <v>26</v>
      </c>
      <c r="C145" s="33" t="s">
        <v>25</v>
      </c>
      <c r="D145" s="1" t="s">
        <v>129</v>
      </c>
      <c r="E145" s="34"/>
      <c r="F145" s="34"/>
      <c r="G145" s="34">
        <v>800</v>
      </c>
    </row>
    <row r="146" spans="1:7" x14ac:dyDescent="0.25">
      <c r="A146" s="36" t="s">
        <v>117</v>
      </c>
      <c r="B146" s="1" t="s">
        <v>26</v>
      </c>
      <c r="C146" s="33" t="s">
        <v>25</v>
      </c>
      <c r="D146" s="1" t="s">
        <v>129</v>
      </c>
      <c r="E146" s="42">
        <v>800</v>
      </c>
      <c r="F146" s="34"/>
      <c r="G146" s="34"/>
    </row>
    <row r="147" spans="1:7" x14ac:dyDescent="0.25">
      <c r="A147" s="36" t="s">
        <v>118</v>
      </c>
      <c r="B147" s="1" t="s">
        <v>26</v>
      </c>
      <c r="C147" s="33" t="s">
        <v>25</v>
      </c>
      <c r="D147" s="1" t="s">
        <v>129</v>
      </c>
      <c r="E147" s="34"/>
      <c r="F147" s="42">
        <v>800</v>
      </c>
      <c r="G147" s="34"/>
    </row>
    <row r="148" spans="1:7" x14ac:dyDescent="0.25">
      <c r="A148" s="36" t="s">
        <v>119</v>
      </c>
      <c r="B148" s="1" t="s">
        <v>26</v>
      </c>
      <c r="C148" s="33" t="s">
        <v>25</v>
      </c>
      <c r="D148" s="1" t="s">
        <v>129</v>
      </c>
      <c r="E148" s="34"/>
      <c r="F148" s="34"/>
      <c r="G148" s="34">
        <v>800</v>
      </c>
    </row>
    <row r="149" spans="1:7" x14ac:dyDescent="0.25">
      <c r="A149" s="36" t="s">
        <v>120</v>
      </c>
      <c r="B149" s="1" t="s">
        <v>26</v>
      </c>
      <c r="C149" s="33" t="s">
        <v>25</v>
      </c>
      <c r="D149" s="1" t="s">
        <v>129</v>
      </c>
      <c r="E149" s="42">
        <v>800</v>
      </c>
      <c r="F149" s="34"/>
      <c r="G149" s="34"/>
    </row>
    <row r="150" spans="1:7" x14ac:dyDescent="0.25">
      <c r="A150" s="36" t="s">
        <v>121</v>
      </c>
      <c r="B150" s="1" t="s">
        <v>26</v>
      </c>
      <c r="C150" s="33" t="s">
        <v>25</v>
      </c>
      <c r="D150" s="1" t="s">
        <v>129</v>
      </c>
      <c r="E150" s="34"/>
      <c r="F150" s="42">
        <v>800</v>
      </c>
      <c r="G150" s="34"/>
    </row>
    <row r="151" spans="1:7" x14ac:dyDescent="0.25">
      <c r="A151" s="36" t="s">
        <v>122</v>
      </c>
      <c r="B151" s="1" t="s">
        <v>26</v>
      </c>
      <c r="C151" s="33" t="s">
        <v>25</v>
      </c>
      <c r="D151" s="1" t="s">
        <v>129</v>
      </c>
      <c r="E151" s="34"/>
      <c r="F151" s="34"/>
      <c r="G151" s="34">
        <v>800</v>
      </c>
    </row>
    <row r="152" spans="1:7" x14ac:dyDescent="0.25">
      <c r="A152" s="36" t="s">
        <v>123</v>
      </c>
      <c r="B152" s="1" t="s">
        <v>26</v>
      </c>
      <c r="C152" s="33" t="s">
        <v>25</v>
      </c>
      <c r="D152" s="1" t="s">
        <v>129</v>
      </c>
      <c r="E152" s="42">
        <v>800</v>
      </c>
      <c r="F152" s="34"/>
      <c r="G152" s="34"/>
    </row>
    <row r="153" spans="1:7" x14ac:dyDescent="0.25">
      <c r="A153" s="36" t="s">
        <v>124</v>
      </c>
      <c r="B153" s="1" t="s">
        <v>26</v>
      </c>
      <c r="C153" s="33" t="s">
        <v>25</v>
      </c>
      <c r="D153" s="1" t="s">
        <v>129</v>
      </c>
      <c r="E153" s="34"/>
      <c r="F153" s="42">
        <v>800</v>
      </c>
      <c r="G153" s="34"/>
    </row>
    <row r="154" spans="1:7" x14ac:dyDescent="0.25">
      <c r="A154" s="36" t="s">
        <v>125</v>
      </c>
      <c r="B154" s="1" t="s">
        <v>26</v>
      </c>
      <c r="C154" s="33" t="s">
        <v>25</v>
      </c>
      <c r="D154" s="1" t="s">
        <v>129</v>
      </c>
      <c r="E154" s="34"/>
      <c r="F154" s="34"/>
      <c r="G154" s="34">
        <v>800</v>
      </c>
    </row>
    <row r="155" spans="1:7" x14ac:dyDescent="0.25">
      <c r="A155" s="36" t="s">
        <v>126</v>
      </c>
      <c r="B155" s="1" t="s">
        <v>10</v>
      </c>
      <c r="C155" s="33"/>
      <c r="D155" s="1"/>
      <c r="E155" s="42"/>
      <c r="F155" s="34"/>
      <c r="G155" s="34"/>
    </row>
    <row r="156" spans="1:7" x14ac:dyDescent="0.25">
      <c r="A156" s="36" t="s">
        <v>127</v>
      </c>
      <c r="B156" s="1" t="s">
        <v>10</v>
      </c>
      <c r="C156" s="33"/>
      <c r="D156" s="1"/>
      <c r="E156" s="34"/>
      <c r="F156" s="42"/>
      <c r="G156" s="34"/>
    </row>
    <row r="157" spans="1:7" x14ac:dyDescent="0.25">
      <c r="A157" s="36" t="s">
        <v>128</v>
      </c>
      <c r="B157" s="1" t="s">
        <v>10</v>
      </c>
      <c r="C157" s="33"/>
      <c r="D157" s="1"/>
      <c r="E157" s="34"/>
      <c r="F157" s="34"/>
      <c r="G157" s="34"/>
    </row>
    <row r="158" spans="1:7" ht="15.75" thickBot="1" x14ac:dyDescent="0.3">
      <c r="A158" s="120" t="s">
        <v>11</v>
      </c>
      <c r="B158" s="121"/>
      <c r="C158" s="121"/>
      <c r="D158" s="122"/>
      <c r="E158" s="43">
        <f>SUM(E140:E152)</f>
        <v>4000</v>
      </c>
      <c r="F158" s="43">
        <f>SUM(F140:F157)</f>
        <v>4000</v>
      </c>
      <c r="G158" s="44">
        <f>SUM(G140:G157)</f>
        <v>4000</v>
      </c>
    </row>
    <row r="159" spans="1:7" ht="15.75" thickBot="1" x14ac:dyDescent="0.3">
      <c r="A159" s="77" t="s">
        <v>27</v>
      </c>
      <c r="B159" s="78"/>
      <c r="C159" s="78"/>
      <c r="D159" s="78"/>
      <c r="E159" s="79">
        <f>SUM(E158:G158)/1000</f>
        <v>12</v>
      </c>
      <c r="F159" s="80"/>
      <c r="G159" s="81"/>
    </row>
    <row r="165" spans="7:7" ht="14.25" customHeight="1" x14ac:dyDescent="0.25"/>
    <row r="169" spans="7:7" x14ac:dyDescent="0.25">
      <c r="G169" s="42"/>
    </row>
  </sheetData>
  <mergeCells count="85">
    <mergeCell ref="A158:D158"/>
    <mergeCell ref="A159:D159"/>
    <mergeCell ref="E159:G159"/>
    <mergeCell ref="A89:G89"/>
    <mergeCell ref="C90:D90"/>
    <mergeCell ref="E90:G90"/>
    <mergeCell ref="B91:D91"/>
    <mergeCell ref="A92:A93"/>
    <mergeCell ref="B92:B93"/>
    <mergeCell ref="C92:C93"/>
    <mergeCell ref="D92:D93"/>
    <mergeCell ref="E92:G92"/>
    <mergeCell ref="A106:D106"/>
    <mergeCell ref="A107:D107"/>
    <mergeCell ref="E107:G107"/>
    <mergeCell ref="A138:A139"/>
    <mergeCell ref="B138:B139"/>
    <mergeCell ref="C138:C139"/>
    <mergeCell ref="D138:D139"/>
    <mergeCell ref="E138:G138"/>
    <mergeCell ref="A132:D132"/>
    <mergeCell ref="A135:G135"/>
    <mergeCell ref="C136:D136"/>
    <mergeCell ref="E136:G136"/>
    <mergeCell ref="B137:D137"/>
    <mergeCell ref="A109:G109"/>
    <mergeCell ref="C110:D110"/>
    <mergeCell ref="E110:G110"/>
    <mergeCell ref="B111:D111"/>
    <mergeCell ref="A112:A113"/>
    <mergeCell ref="B112:B113"/>
    <mergeCell ref="C112:C113"/>
    <mergeCell ref="D112:D113"/>
    <mergeCell ref="E112:G112"/>
    <mergeCell ref="A20:D20"/>
    <mergeCell ref="A21:D21"/>
    <mergeCell ref="A3:G3"/>
    <mergeCell ref="E6:G6"/>
    <mergeCell ref="A6:A7"/>
    <mergeCell ref="B6:B7"/>
    <mergeCell ref="C6:C7"/>
    <mergeCell ref="D6:D7"/>
    <mergeCell ref="E21:G21"/>
    <mergeCell ref="B5:D5"/>
    <mergeCell ref="C4:D4"/>
    <mergeCell ref="E4:G4"/>
    <mergeCell ref="E50:G50"/>
    <mergeCell ref="B51:D51"/>
    <mergeCell ref="A52:A53"/>
    <mergeCell ref="B52:B53"/>
    <mergeCell ref="C52:C53"/>
    <mergeCell ref="D52:D53"/>
    <mergeCell ref="E52:G52"/>
    <mergeCell ref="A67:D67"/>
    <mergeCell ref="E67:G67"/>
    <mergeCell ref="A23:G23"/>
    <mergeCell ref="C24:D24"/>
    <mergeCell ref="E24:G24"/>
    <mergeCell ref="B25:D25"/>
    <mergeCell ref="A26:A27"/>
    <mergeCell ref="B26:B27"/>
    <mergeCell ref="C26:C27"/>
    <mergeCell ref="D26:D27"/>
    <mergeCell ref="E26:G26"/>
    <mergeCell ref="A46:D46"/>
    <mergeCell ref="A47:D47"/>
    <mergeCell ref="E47:G47"/>
    <mergeCell ref="A49:G49"/>
    <mergeCell ref="C50:D50"/>
    <mergeCell ref="A1:G1"/>
    <mergeCell ref="A133:D133"/>
    <mergeCell ref="E133:G133"/>
    <mergeCell ref="A69:G69"/>
    <mergeCell ref="C70:D70"/>
    <mergeCell ref="E70:G70"/>
    <mergeCell ref="B71:D71"/>
    <mergeCell ref="A72:A73"/>
    <mergeCell ref="B72:B73"/>
    <mergeCell ref="C72:C73"/>
    <mergeCell ref="D72:D73"/>
    <mergeCell ref="E72:G72"/>
    <mergeCell ref="A86:D86"/>
    <mergeCell ref="A87:D87"/>
    <mergeCell ref="E87:G87"/>
    <mergeCell ref="A66:D6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DETAILS</vt:lpstr>
      <vt:lpstr>DB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HINA</dc:creator>
  <cp:lastModifiedBy>LENOVO</cp:lastModifiedBy>
  <cp:lastPrinted>2022-08-01T09:39:37Z</cp:lastPrinted>
  <dcterms:created xsi:type="dcterms:W3CDTF">2022-07-29T08:04:49Z</dcterms:created>
  <dcterms:modified xsi:type="dcterms:W3CDTF">2022-12-30T17:44:30Z</dcterms:modified>
</cp:coreProperties>
</file>