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rati Shah\Desktop\"/>
    </mc:Choice>
  </mc:AlternateContent>
  <xr:revisionPtr revIDLastSave="0" documentId="13_ncr:1_{69C3F70D-8E7B-48EA-BAD7-B06EE01A9CBC}" xr6:coauthVersionLast="47" xr6:coauthVersionMax="47" xr10:uidLastSave="{00000000-0000-0000-0000-000000000000}"/>
  <bookViews>
    <workbookView xWindow="-108" yWindow="-108" windowWidth="22428" windowHeight="12576" firstSheet="21" activeTab="27" xr2:uid="{0F2B6287-78BA-4B5A-B602-0EC0A1913FC9}"/>
  </bookViews>
  <sheets>
    <sheet name="Business Problem 1" sheetId="1" r:id="rId1"/>
    <sheet name="Business Problem 2" sheetId="3" r:id="rId2"/>
    <sheet name="Business Problem 3" sheetId="4" r:id="rId3"/>
    <sheet name="problem 1" sheetId="2" r:id="rId4"/>
    <sheet name="Problem 2" sheetId="5" r:id="rId5"/>
    <sheet name="Problem 3" sheetId="6" r:id="rId6"/>
    <sheet name="Problem 4" sheetId="9" r:id="rId7"/>
    <sheet name="Problem 5" sheetId="10" r:id="rId8"/>
    <sheet name="Problem 6" sheetId="11" r:id="rId9"/>
    <sheet name="Problem 7" sheetId="12" r:id="rId10"/>
    <sheet name="Problem A" sheetId="13" r:id="rId11"/>
    <sheet name="Problem A-" sheetId="14" r:id="rId12"/>
    <sheet name="Problem;A" sheetId="15" r:id="rId13"/>
    <sheet name="ProblemA" sheetId="16" r:id="rId14"/>
    <sheet name="Problem- A" sheetId="17" r:id="rId15"/>
    <sheet name="Question A" sheetId="18" r:id="rId16"/>
    <sheet name="Question   A" sheetId="19" r:id="rId17"/>
    <sheet name="2 Question A" sheetId="20" r:id="rId18"/>
    <sheet name="3 Question B" sheetId="21" r:id="rId19"/>
    <sheet name="4 Question A" sheetId="22" r:id="rId20"/>
    <sheet name="5 Question A" sheetId="23" r:id="rId21"/>
    <sheet name="Quartiles" sheetId="24" r:id="rId22"/>
    <sheet name="Quartiles 2" sheetId="25" r:id="rId23"/>
    <sheet name="Quartiles 3" sheetId="26" r:id="rId24"/>
    <sheet name="Quartiles 4" sheetId="27" r:id="rId25"/>
    <sheet name="Correlation" sheetId="28" r:id="rId26"/>
    <sheet name="covariance" sheetId="29" r:id="rId27"/>
    <sheet name="Correlation 1" sheetId="30" r:id="rId28"/>
  </sheets>
  <definedNames>
    <definedName name="_xlnm._FilterDatabase" localSheetId="10" hidden="1">'Problem A'!$A$11:$A$111</definedName>
    <definedName name="_xlnm._FilterDatabase" localSheetId="11" hidden="1">'Problem A-'!$A$10:$B$10</definedName>
    <definedName name="_xlnm._FilterDatabase" localSheetId="12" hidden="1">'Problem;A'!$A$11:$A$102</definedName>
    <definedName name="_xlnm._FilterDatabase" localSheetId="21" hidden="1">Quartiles!$A$7:$A$105</definedName>
    <definedName name="_xlchart.v1.0" hidden="1">'Problem A-'!$A$11:$A$17</definedName>
    <definedName name="_xlchart.v1.1" hidden="1">'Problem A-'!$B$10</definedName>
    <definedName name="_xlchart.v1.2" hidden="1">'Problem A-'!$B$11:$B$17</definedName>
    <definedName name="_xlchart.v1.3" hidden="1">'Problem;A'!$A$11</definedName>
    <definedName name="_xlchart.v1.4" hidden="1">'Problem;A'!$A$12:$A$102</definedName>
    <definedName name="_xlchart.v1.5" hidden="1">ProblemA!$A$10</definedName>
    <definedName name="_xlchart.v1.6" hidden="1">ProblemA!$A$11:$A$60</definedName>
    <definedName name="_xlchart.v1.7" hidden="1">'Problem- A'!$A$10</definedName>
    <definedName name="_xlchart.v1.8" hidden="1">'Problem- A'!$A$11:$A$81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9" l="1"/>
  <c r="I9" i="29"/>
  <c r="I4" i="27" l="1"/>
  <c r="I6" i="27"/>
  <c r="I5" i="27"/>
  <c r="E6" i="27"/>
  <c r="E5" i="27"/>
  <c r="E4" i="27"/>
  <c r="J5" i="26"/>
  <c r="J4" i="26"/>
  <c r="J3" i="26"/>
  <c r="G5" i="26"/>
  <c r="G4" i="26"/>
  <c r="G3" i="26"/>
  <c r="I6" i="25"/>
  <c r="I5" i="25"/>
  <c r="I4" i="25"/>
  <c r="F6" i="25"/>
  <c r="F5" i="25"/>
  <c r="F4" i="25"/>
  <c r="D6" i="24"/>
  <c r="D5" i="24"/>
  <c r="D4" i="24"/>
  <c r="D3" i="24"/>
  <c r="B4" i="24" l="1"/>
  <c r="B3" i="24"/>
  <c r="B2" i="24"/>
  <c r="A82" i="17" l="1"/>
  <c r="B55" i="4"/>
  <c r="B54" i="4"/>
  <c r="B53" i="4"/>
  <c r="B24" i="3"/>
  <c r="B23" i="3"/>
  <c r="B22" i="3"/>
  <c r="B92" i="1"/>
  <c r="B91" i="1"/>
  <c r="B90" i="1"/>
  <c r="B35" i="1"/>
  <c r="B34" i="1"/>
  <c r="B33" i="1"/>
  <c r="B10" i="1"/>
  <c r="B8" i="1"/>
  <c r="B9" i="1"/>
</calcChain>
</file>

<file path=xl/sharedStrings.xml><?xml version="1.0" encoding="utf-8"?>
<sst xmlns="http://schemas.openxmlformats.org/spreadsheetml/2006/main" count="557" uniqueCount="191">
  <si>
    <t>1) Business Problem: A retail store wants to analyze the sales data of a particular product category to understand the typical sales performance and make strategic decisions</t>
  </si>
  <si>
    <t>Week</t>
  </si>
  <si>
    <t>Units</t>
  </si>
  <si>
    <t>Median</t>
  </si>
  <si>
    <t>Mean</t>
  </si>
  <si>
    <t>Mode</t>
  </si>
  <si>
    <t>Waiting Times</t>
  </si>
  <si>
    <t>2) Business Problem: A restaurant wants to analyze the waiting times of its customers to understand the typical waiting experience and improve service efficiency</t>
  </si>
  <si>
    <t>3) Business Problem: A car rental company wants to analyze the rental durations of its customers to understand the typical rental period and optimize its pricing and fleet management strategies.</t>
  </si>
  <si>
    <t>Days</t>
  </si>
  <si>
    <t>Questions on measure of dispersion</t>
  </si>
  <si>
    <t>1) Problem: A manufacturing company wants to analyze the production output of a specific machine to understand the variability or spread in its performance.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</si>
  <si>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</si>
  <si>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</si>
  <si>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</si>
  <si>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</si>
  <si>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</si>
  <si>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</si>
  <si>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</si>
  <si>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</si>
  <si>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</si>
  <si>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</si>
  <si>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Range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</si>
  <si>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</si>
  <si>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</si>
  <si>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</si>
  <si>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</si>
  <si>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</si>
  <si>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</si>
  <si>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</si>
  <si>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</si>
  <si>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</si>
  <si>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</si>
  <si>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</si>
  <si>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 machine?</t>
  </si>
  <si>
    <t>2) Problem: A retail store wants to analyze the sales of a specific product to understand the variability in daily sales and assess its inventory management.</t>
  </si>
  <si>
    <t>dollars</t>
  </si>
  <si>
    <t>1. Range: What is the range of the daily sales?</t>
  </si>
  <si>
    <t>2. Variance: What is the variance of the daily sales?</t>
  </si>
  <si>
    <t>3. Standard Deviation: What is the standard deviation of the daily sales?</t>
  </si>
  <si>
    <t>$</t>
  </si>
  <si>
    <t>Sales</t>
  </si>
  <si>
    <t>3) Problem: An e-commerce platform wants to analyze the delivery times of its shipments to understand the variability in order fulfillment and optimize its logistics operations.</t>
  </si>
  <si>
    <t>days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</si>
  <si>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</si>
  <si>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</si>
  <si>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</si>
  <si>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4) Problem : A company wants to analyze the monthly revenue generated by one of its products to understand its performance and variability.</t>
  </si>
  <si>
    <t>1. Measure of Central Tendency: What is the average monthly revenue for the product?</t>
  </si>
  <si>
    <t>2. Measure of Dispersion: What is the range of monthly revenue for the product?</t>
  </si>
  <si>
    <t>Ans 132</t>
  </si>
  <si>
    <t>Ans 45</t>
  </si>
  <si>
    <t>Ans 6</t>
  </si>
  <si>
    <t>Ans 2.33</t>
  </si>
  <si>
    <t>Ans 1.52</t>
  </si>
  <si>
    <t>Ans 400</t>
  </si>
  <si>
    <t>Ans  13163.79</t>
  </si>
  <si>
    <t>Ans  114.73</t>
  </si>
  <si>
    <t>Ans 35</t>
  </si>
  <si>
    <t>Ans 123.33</t>
  </si>
  <si>
    <t>Ans 11.10</t>
  </si>
  <si>
    <t>5) Problem : A survey was conducted to gather feedback from customers regarding their satisfaction with a particular service on a scale of 1 to 10.</t>
  </si>
  <si>
    <t>Ratings</t>
  </si>
  <si>
    <t>1. Measure of Central Tendency: What is the average satisfaction rating?</t>
  </si>
  <si>
    <t>Ans 7.5</t>
  </si>
  <si>
    <t>2. Measure of Dispersion: What is the standard deviation of the satisfaction ratings?</t>
  </si>
  <si>
    <t>Ans 1.035</t>
  </si>
  <si>
    <t>6) Problem :A company wants to analyze the customer wait times at its call center to assess the efficiency of its customer service operations.</t>
  </si>
  <si>
    <t>Minutes</t>
  </si>
  <si>
    <t>1. Measure of Central Tendency: What is the average wait time for customers at the call center?</t>
  </si>
  <si>
    <t>Ans 16.75</t>
  </si>
  <si>
    <t>2. Measure of Dispersion: What is the range of wait times for customers at the call center?</t>
  </si>
  <si>
    <t>Ans 19</t>
  </si>
  <si>
    <t>3. Measure of Dispersion: What is the standard deviation of the wait times for customers at the call center?</t>
  </si>
  <si>
    <t>Ans 4.08</t>
  </si>
  <si>
    <t>7) Problem : A transportation company wants to analyze the fuel efficiency of its vehicle fleet to identify any variations across different vehicle models.</t>
  </si>
  <si>
    <t>MODEL A</t>
  </si>
  <si>
    <t>MODEL B</t>
  </si>
  <si>
    <t>MODEL C</t>
  </si>
  <si>
    <t>MODEL D</t>
  </si>
  <si>
    <t>MODEL E</t>
  </si>
  <si>
    <t>1. Measure of Central Tendency: What is the average fuel efficiency for each vehicle model?</t>
  </si>
  <si>
    <t>Model  A</t>
  </si>
  <si>
    <t>2. Measure of Dispersion: What is the range of fuel efficiency for each vehicle model?</t>
  </si>
  <si>
    <t>3. Measure of Dispersion: What is the variance of the fuel efficiency for each vehicle model?</t>
  </si>
  <si>
    <t>8) Problem : A company wants to analyze the ages of its employees to understand the age distribution and demographics within the organization.</t>
  </si>
  <si>
    <t>Age</t>
  </si>
  <si>
    <t>Ans  31</t>
  </si>
  <si>
    <t>2. Mode: What is the mode (most common age) among the employees?</t>
  </si>
  <si>
    <t>3. Median: What is the median age of the employees?</t>
  </si>
  <si>
    <t>4. Range: What is the range of ages among the employees?</t>
  </si>
  <si>
    <t>Ans 18</t>
  </si>
  <si>
    <t>10) Problem : A manufacturing company wants to analyze the defect rates of its production line to identify the frequency of different types of defects.</t>
  </si>
  <si>
    <t>Defect Type</t>
  </si>
  <si>
    <t>Frequency</t>
  </si>
  <si>
    <t>A</t>
  </si>
  <si>
    <t>B</t>
  </si>
  <si>
    <t>C</t>
  </si>
  <si>
    <t>D</t>
  </si>
  <si>
    <t>E</t>
  </si>
  <si>
    <t>F</t>
  </si>
  <si>
    <t>G</t>
  </si>
  <si>
    <t>1. Bar Chart: Create a bar chart to visualize the frequency of different defect types.</t>
  </si>
  <si>
    <t>2. Most Common Defect: Which defect type has the highest frequency?</t>
  </si>
  <si>
    <t>Ans  30</t>
  </si>
  <si>
    <t>3. Histogram: Create a histogram to represent the defect frequencies.</t>
  </si>
  <si>
    <t>11) Problem : A survey was conducted to gather feedback from customers about their satisfaction levels with a specific service on a scale of 1 to 5.</t>
  </si>
  <si>
    <t>1. Histogram: Create a histogram to visualize the distribution of satisfaction ratings.</t>
  </si>
  <si>
    <t>2. Mode: Which satisfaction rating has the highest frequency?</t>
  </si>
  <si>
    <t>Ans  4</t>
  </si>
  <si>
    <t>3. Bar Chart: Create a bar chart to display the frequency of each satisfaction rating.</t>
  </si>
  <si>
    <t>12) Problem : A company wants to analyze the monthly sales figures of its products to understand the sales distribution across different price ranges.</t>
  </si>
  <si>
    <t>1. Histogram: Create a histogram to visualize the sales distribution across different price ranges</t>
  </si>
  <si>
    <t>2. Measure of Central Tendency: What is the average monthly sales figure?</t>
  </si>
  <si>
    <t>Ans -36.14</t>
  </si>
  <si>
    <t>3. Bar Chart: Create a bar chart to display the frequency of sales in different price ranges</t>
  </si>
  <si>
    <t>13) Problem : A study was conducted to analyze the response times of a website for different user locations.</t>
  </si>
  <si>
    <t>Response Time</t>
  </si>
  <si>
    <t>1. Histogram: Create a histogram to visualize the distribution of response times.</t>
  </si>
  <si>
    <t>3. Bar Chart: Create a bar chart to display the frequency of response times within different ranges.</t>
  </si>
  <si>
    <t>2. Measure of Central Tendency: What is the median response time?</t>
  </si>
  <si>
    <t>Ans 131</t>
  </si>
  <si>
    <t>Region 1</t>
  </si>
  <si>
    <t>14) Problem : A company wants to analyze the sales performance of its products across different regions.</t>
  </si>
  <si>
    <t>Region 2</t>
  </si>
  <si>
    <t>Region 3</t>
  </si>
  <si>
    <t>1. Bar Chart: Create a bar chart to compare the sales figures across the three regions.</t>
  </si>
  <si>
    <t>2. Measure of Central Tendency: What is the average sales figure for each region?</t>
  </si>
  <si>
    <t>: What is the range of sales figures in each region?</t>
  </si>
  <si>
    <t>1) Question : A company wants to analyze the monthly returns of its investment portfolio to understand the distribution and risk associated with the returns.</t>
  </si>
  <si>
    <t>Returns</t>
  </si>
  <si>
    <t>1. Skewness: Calculate the skewness of the monthly returns.</t>
  </si>
  <si>
    <t>Ans 0.06</t>
  </si>
  <si>
    <t>2. Kurtosis: Calculate the kurtosis of the monthly returns.</t>
  </si>
  <si>
    <t>Ans -1.33</t>
  </si>
  <si>
    <t>3. Interpretation: Based on the skewness and kurtosis values, what can be said about the distribution of returns?</t>
  </si>
  <si>
    <t>2) Question : A research study wants to analyze the income distribution of a population to understand the level of income inequality.</t>
  </si>
  <si>
    <t>Incomes</t>
  </si>
  <si>
    <t>1. Skewness: Calculate the skewness of the income distribution.</t>
  </si>
  <si>
    <t>2. Kurtosis: Calculate the kurtosis of the income distribution.</t>
  </si>
  <si>
    <t>Ans 0.27</t>
  </si>
  <si>
    <t>Ans -0.91</t>
  </si>
  <si>
    <t>Skewness is close to zero (0.06) suggesting a nearly symmetric distribution the positive value indicatws a slight right skew. But is not strongly pronounced</t>
  </si>
  <si>
    <t>Kurtosis value is negative(-1.33) indicating a playkurtic distribution.this suggests that the distribution of returns is flatter and thinner tails compared to a normal distribution</t>
  </si>
  <si>
    <t>3. Interpretation: Based on the skewness and kurtosis values, what can be inferred about the income inequality?</t>
  </si>
  <si>
    <t>Skewness is close to zero (0.27) suggesting a nearly symmetric distribution the positive value indicatws a slight right skew. But is not strongly pronounced</t>
  </si>
  <si>
    <t>Kurtosis value is negative(-0.91) indicating a playkurtic distribution.this suggests that the distribution of returns is flatter and thinner tails compared to a normal distribution</t>
  </si>
  <si>
    <t>3) Question : A survey was conducted to analyze the satisfaction ratings of customers on a scale of 1 to 5 for a specific product.</t>
  </si>
  <si>
    <t>1. Skewness: Calculate the skewness of the satisfaction ratings.</t>
  </si>
  <si>
    <t>Ans -0.19</t>
  </si>
  <si>
    <t>2. Kurtosis: Calculate the kurtosis of the satisfaction ratings.</t>
  </si>
  <si>
    <t>Ans -0.75</t>
  </si>
  <si>
    <t>Interpretation</t>
  </si>
  <si>
    <t>Skewness is close to -1 (-0.19) suggesting a nearly symmetric distribution the Negative value indicatws a slight Left skew. But is not strongly pronounced</t>
  </si>
  <si>
    <t>4) Question : A study wants to analyze the distribution of house prices in a specific city to understand the market trends.</t>
  </si>
  <si>
    <t>House Price</t>
  </si>
  <si>
    <t>1. Skewness: Calculate the skewness of the house price distribution.</t>
  </si>
  <si>
    <t>2. Kurtosis: Calculate the kurtosis of the house price distribution.</t>
  </si>
  <si>
    <t>Skewness is close to zero (0.20) suggesting a nearly symmetric distribution the positive value indicatws a slight right skew. But is not strongly pronounced</t>
  </si>
  <si>
    <t>Kurtosis value is negative(-1.037) indicating a playkurtic distribution.this suggests that the distribution of returns is flatter and thinner tails compared to a normal distribution</t>
  </si>
  <si>
    <t>5) Question : A company wants to analyze the waiting times of customers at a service center to improve operational efficiency.</t>
  </si>
  <si>
    <t>1. Skewness: Calculate the skewness of the waiting time distribution.</t>
  </si>
  <si>
    <t>Skewness is  (-0.32) suggesting a nearly symmetric distribution the Negative value indicatws a slight left skew. But is not strongly pronounced</t>
  </si>
  <si>
    <t>Kurtosis value is negative(-0.84) indicating a playkurtic distribution.this suggests that the distribution of returns is flatter and thinner tails compared to a normal distribution</t>
  </si>
  <si>
    <t>1) Question : A company wants to analyze the salary distribution of its employees to determine the income levels at different percentiles.</t>
  </si>
  <si>
    <t>salaries</t>
  </si>
  <si>
    <t>Quertlies</t>
  </si>
  <si>
    <t>Percentiles</t>
  </si>
  <si>
    <t>2) Question : A research study wants to analyze the weight distribution of a sample of individuals to assess their health and body composition.</t>
  </si>
  <si>
    <t>Weight</t>
  </si>
  <si>
    <t>Quartiles</t>
  </si>
  <si>
    <t>Q1</t>
  </si>
  <si>
    <t>Q2</t>
  </si>
  <si>
    <t>Q3</t>
  </si>
  <si>
    <t>3) Question : A retail store wants to analyze the distribution of customer purchase amounts to identify their spending patterns.</t>
  </si>
  <si>
    <t>Purchase Amount</t>
  </si>
  <si>
    <t>5) Question : A manufacturing company wants to analyze the defect rates in its production process to evaluate product quality.</t>
  </si>
  <si>
    <t>Defect Rates</t>
  </si>
  <si>
    <t>1) Question : A marketing department wants to understand the relationship between advertising expenditure and sales revenue to assess the effectiveness of their advertising campaigns.</t>
  </si>
  <si>
    <t>Advertising Expenditure</t>
  </si>
  <si>
    <t>Sales Revenue</t>
  </si>
  <si>
    <t>Correlation</t>
  </si>
  <si>
    <t>We can Analysize positive relation between Advertising &amp; sales revenue</t>
  </si>
  <si>
    <t>2) Question : An investment analyst wants to assess the relationship between the stock prices of two companies to identify potential investment opportunities.</t>
  </si>
  <si>
    <t>Company A</t>
  </si>
  <si>
    <t>Company B</t>
  </si>
  <si>
    <t>We can Analysize positive relation between Company A &amp; Company B</t>
  </si>
  <si>
    <t>3) Question : A researcher wants to examine the relationship between the hours spent studying and the exam scores of a group of students.</t>
  </si>
  <si>
    <t>Hours Spent Studying</t>
  </si>
  <si>
    <t>Exam Scores</t>
  </si>
  <si>
    <t>We can Analysize positive relation between Hourse sepnd  &amp; Exam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</si>
</sst>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68" fontId="0" fillId="0" borderId="1" xfId="0" applyNumberFormat="1" applyFill="1" applyBorder="1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3095162091225E-2"/>
          <c:y val="0.15742485419470614"/>
          <c:w val="0.89088425767431245"/>
          <c:h val="0.729886641020478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'Problem A-'!$B$10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A-'!$A$11:$A$17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'Problem A-'!$B$11:$B$17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C4E-AC69-4169C9202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0663375"/>
        <c:axId val="121325615"/>
      </c:barChart>
      <c:catAx>
        <c:axId val="110663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5615"/>
        <c:crosses val="autoZero"/>
        <c:auto val="1"/>
        <c:lblAlgn val="ctr"/>
        <c:lblOffset val="100"/>
        <c:noMultiLvlLbl val="0"/>
      </c:catAx>
      <c:valAx>
        <c:axId val="12132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6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ProblemA!$A$10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ProblemA!$A$11:$A$60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3-4244-B272-C7E734CF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4336591"/>
        <c:axId val="1266167536"/>
      </c:barChart>
      <c:catAx>
        <c:axId val="10943365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67536"/>
        <c:crosses val="autoZero"/>
        <c:auto val="1"/>
        <c:lblAlgn val="ctr"/>
        <c:lblOffset val="100"/>
        <c:noMultiLvlLbl val="0"/>
      </c:catAx>
      <c:valAx>
        <c:axId val="12661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'Problem- A'!$A$10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'Problem- A'!$A$11:$A$81</c:f>
              <c:numCache>
                <c:formatCode>General</c:formatCode>
                <c:ptCount val="71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133</c:v>
                </c:pt>
                <c:pt idx="20">
                  <c:v>135</c:v>
                </c:pt>
                <c:pt idx="21">
                  <c:v>130</c:v>
                </c:pt>
                <c:pt idx="22">
                  <c:v>134</c:v>
                </c:pt>
                <c:pt idx="23">
                  <c:v>141</c:v>
                </c:pt>
                <c:pt idx="24">
                  <c:v>119</c:v>
                </c:pt>
                <c:pt idx="25">
                  <c:v>125</c:v>
                </c:pt>
                <c:pt idx="26">
                  <c:v>131</c:v>
                </c:pt>
                <c:pt idx="27">
                  <c:v>136</c:v>
                </c:pt>
                <c:pt idx="28">
                  <c:v>128</c:v>
                </c:pt>
                <c:pt idx="29">
                  <c:v>124</c:v>
                </c:pt>
                <c:pt idx="30">
                  <c:v>132</c:v>
                </c:pt>
                <c:pt idx="31">
                  <c:v>136</c:v>
                </c:pt>
                <c:pt idx="32">
                  <c:v>127</c:v>
                </c:pt>
                <c:pt idx="33">
                  <c:v>130</c:v>
                </c:pt>
                <c:pt idx="34">
                  <c:v>122</c:v>
                </c:pt>
                <c:pt idx="35">
                  <c:v>125</c:v>
                </c:pt>
                <c:pt idx="36">
                  <c:v>133</c:v>
                </c:pt>
                <c:pt idx="37">
                  <c:v>140</c:v>
                </c:pt>
                <c:pt idx="38">
                  <c:v>126</c:v>
                </c:pt>
                <c:pt idx="39">
                  <c:v>133</c:v>
                </c:pt>
                <c:pt idx="40">
                  <c:v>135</c:v>
                </c:pt>
                <c:pt idx="41">
                  <c:v>130</c:v>
                </c:pt>
                <c:pt idx="42">
                  <c:v>134</c:v>
                </c:pt>
                <c:pt idx="43">
                  <c:v>141</c:v>
                </c:pt>
                <c:pt idx="44">
                  <c:v>119</c:v>
                </c:pt>
                <c:pt idx="45">
                  <c:v>125</c:v>
                </c:pt>
                <c:pt idx="46">
                  <c:v>131</c:v>
                </c:pt>
                <c:pt idx="47">
                  <c:v>136</c:v>
                </c:pt>
                <c:pt idx="48">
                  <c:v>128</c:v>
                </c:pt>
                <c:pt idx="49">
                  <c:v>124</c:v>
                </c:pt>
                <c:pt idx="50">
                  <c:v>132</c:v>
                </c:pt>
                <c:pt idx="51">
                  <c:v>136</c:v>
                </c:pt>
                <c:pt idx="52">
                  <c:v>127</c:v>
                </c:pt>
                <c:pt idx="53">
                  <c:v>130</c:v>
                </c:pt>
                <c:pt idx="54">
                  <c:v>122</c:v>
                </c:pt>
                <c:pt idx="55">
                  <c:v>125</c:v>
                </c:pt>
                <c:pt idx="56">
                  <c:v>133</c:v>
                </c:pt>
                <c:pt idx="57">
                  <c:v>140</c:v>
                </c:pt>
                <c:pt idx="58">
                  <c:v>126</c:v>
                </c:pt>
                <c:pt idx="59">
                  <c:v>133</c:v>
                </c:pt>
                <c:pt idx="60">
                  <c:v>135</c:v>
                </c:pt>
                <c:pt idx="61">
                  <c:v>130</c:v>
                </c:pt>
                <c:pt idx="62">
                  <c:v>134</c:v>
                </c:pt>
                <c:pt idx="63">
                  <c:v>141</c:v>
                </c:pt>
                <c:pt idx="64">
                  <c:v>119</c:v>
                </c:pt>
                <c:pt idx="65">
                  <c:v>125</c:v>
                </c:pt>
                <c:pt idx="66">
                  <c:v>131</c:v>
                </c:pt>
                <c:pt idx="67">
                  <c:v>136</c:v>
                </c:pt>
                <c:pt idx="68">
                  <c:v>128</c:v>
                </c:pt>
                <c:pt idx="69">
                  <c:v>124</c:v>
                </c:pt>
                <c:pt idx="7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355-90C4-C21ABF4B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0786639"/>
        <c:axId val="1205767951"/>
      </c:barChart>
      <c:catAx>
        <c:axId val="12107866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7951"/>
        <c:crosses val="autoZero"/>
        <c:auto val="1"/>
        <c:lblAlgn val="ctr"/>
        <c:lblOffset val="100"/>
        <c:noMultiLvlLbl val="0"/>
      </c:catAx>
      <c:valAx>
        <c:axId val="120576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8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691949639107615E-2"/>
          <c:y val="0.11376941457586622"/>
          <c:w val="0.93572732119422575"/>
          <c:h val="0.75184173886866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'Question A'!$A$15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'Question A'!$A$16:$A$25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1-4937-A764-01EBB1957AC7}"/>
            </c:ext>
          </c:extLst>
        </c:ser>
        <c:ser>
          <c:idx val="1"/>
          <c:order val="1"/>
          <c:tx>
            <c:strRef>
              <c:f>'Question A'!$B$15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'Question A'!$B$16:$B$25</c:f>
              <c:numCache>
                <c:formatCode>General</c:formatCode>
                <c:ptCount val="10"/>
                <c:pt idx="0">
                  <c:v>32</c:v>
                </c:pt>
                <c:pt idx="1">
                  <c:v>38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1-4937-A764-01EBB1957AC7}"/>
            </c:ext>
          </c:extLst>
        </c:ser>
        <c:ser>
          <c:idx val="2"/>
          <c:order val="2"/>
          <c:tx>
            <c:strRef>
              <c:f>'Question A'!$C$15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-8.1380208333333339E-3"/>
                  <c:y val="-2.98685782556750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81-4937-A764-01EBB1957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'Question A'!$C$16:$C$25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1-4937-A764-01EBB1957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39520"/>
        <c:axId val="1253987056"/>
      </c:barChart>
      <c:catAx>
        <c:axId val="53439520"/>
        <c:scaling>
          <c:orientation val="minMax"/>
        </c:scaling>
        <c:delete val="1"/>
        <c:axPos val="l"/>
        <c:majorTickMark val="out"/>
        <c:minorTickMark val="none"/>
        <c:tickLblPos val="nextTo"/>
        <c:crossAx val="1253987056"/>
        <c:crosses val="autoZero"/>
        <c:auto val="1"/>
        <c:lblAlgn val="ctr"/>
        <c:lblOffset val="100"/>
        <c:noMultiLvlLbl val="0"/>
      </c:catAx>
      <c:valAx>
        <c:axId val="1253987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343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 Frequency</a:t>
          </a:r>
        </a:p>
      </cx:txPr>
    </cx:title>
    <cx:plotArea>
      <cx:plotAreaRegion>
        <cx:series layoutId="clusteredColumn" uniqueId="{E5ECFE38-B690-4A22-9B3D-2CA5E6C6195C}">
          <cx:tx>
            <cx:txData>
              <cx:f>_xlchart.v1.1</cx:f>
              <cx:v>Frequency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A30BCE8-4F21-4807-8C38-E949BC68582B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IN" b="1"/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Ratings</a:t>
          </a:r>
        </a:p>
      </cx:txPr>
    </cx:title>
    <cx:plotArea>
      <cx:plotAreaRegion>
        <cx:series layoutId="clusteredColumn" uniqueId="{9B10C492-527F-4E3C-9D0F-F6ED1F5958C0}" formatIdx="0">
          <cx:tx>
            <cx:txData>
              <cx:f>_xlchart.v1.3</cx:f>
              <cx:v>Ratings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0.69999999999999996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 Sales</a:t>
          </a:r>
        </a:p>
      </cx:txPr>
    </cx:title>
    <cx:plotArea>
      <cx:plotAreaRegion>
        <cx:series layoutId="clusteredColumn" uniqueId="{A0215F27-5560-4FD4-8252-006B3750AF6C}">
          <cx:tx>
            <cx:txData>
              <cx:f>_xlchart.v1.5</cx:f>
              <cx:v>Sales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B82516CD-276C-4287-AB14-57EBD7F9958D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 hidden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Response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Response time</a:t>
          </a:r>
        </a:p>
      </cx:txPr>
    </cx:title>
    <cx:plotArea>
      <cx:plotAreaRegion>
        <cx:series layoutId="clusteredColumn" uniqueId="{DE9A08A8-5236-415D-96E9-81296C43F579}">
          <cx:tx>
            <cx:txData>
              <cx:f>_xlchart.v1.7</cx:f>
              <cx:v>Response Time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859B7088-C04C-4A12-BDF3-89A1FFF4B7EA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 hidden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9</xdr:row>
      <xdr:rowOff>64770</xdr:rowOff>
    </xdr:from>
    <xdr:to>
      <xdr:col>10</xdr:col>
      <xdr:colOff>449580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B3496-5184-63CB-5E40-9EA6A9667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9</xdr:row>
      <xdr:rowOff>114300</xdr:rowOff>
    </xdr:from>
    <xdr:to>
      <xdr:col>18</xdr:col>
      <xdr:colOff>213360</xdr:colOff>
      <xdr:row>24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181CEE9-C8B0-A595-FD39-4B9CE87C3F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4160" y="1760220"/>
              <a:ext cx="457200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10</xdr:row>
      <xdr:rowOff>121920</xdr:rowOff>
    </xdr:from>
    <xdr:to>
      <xdr:col>8</xdr:col>
      <xdr:colOff>342900</xdr:colOff>
      <xdr:row>25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A169A6-0682-0345-36E8-08E6F9AB09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180" y="1950720"/>
              <a:ext cx="416052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179070</xdr:rowOff>
    </xdr:from>
    <xdr:to>
      <xdr:col>9</xdr:col>
      <xdr:colOff>381000</xdr:colOff>
      <xdr:row>24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140394-A9D0-2C14-CC9A-D23C59BAE1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" y="1824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22860</xdr:colOff>
      <xdr:row>9</xdr:row>
      <xdr:rowOff>87630</xdr:rowOff>
    </xdr:from>
    <xdr:to>
      <xdr:col>17</xdr:col>
      <xdr:colOff>327660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009C6-DF3B-A155-83F1-790F7BEC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9</xdr:row>
      <xdr:rowOff>125730</xdr:rowOff>
    </xdr:from>
    <xdr:to>
      <xdr:col>10</xdr:col>
      <xdr:colOff>30480</xdr:colOff>
      <xdr:row>24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050A11-A0EF-D572-7D9F-97898D2E7A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80" y="1771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198120</xdr:colOff>
      <xdr:row>9</xdr:row>
      <xdr:rowOff>110490</xdr:rowOff>
    </xdr:from>
    <xdr:to>
      <xdr:col>17</xdr:col>
      <xdr:colOff>502920</xdr:colOff>
      <xdr:row>24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36B39-75BF-5E58-CBBD-DC443A14D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17</xdr:row>
      <xdr:rowOff>175260</xdr:rowOff>
    </xdr:from>
    <xdr:to>
      <xdr:col>18</xdr:col>
      <xdr:colOff>22860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6F5B-110E-1C2A-7EAD-00CC362B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6010-6929-4DA7-AD51-4782373B4914}">
  <sheetPr codeName="Sheet1"/>
  <dimension ref="A1:B92"/>
  <sheetViews>
    <sheetView showGridLines="0" topLeftCell="A92" workbookViewId="0">
      <selection activeCell="C113" sqref="C113"/>
    </sheetView>
  </sheetViews>
  <sheetFormatPr defaultRowHeight="14.4" x14ac:dyDescent="0.3"/>
  <sheetData>
    <row r="1" spans="1:2" x14ac:dyDescent="0.3">
      <c r="A1" t="s">
        <v>0</v>
      </c>
    </row>
    <row r="3" spans="1:2" x14ac:dyDescent="0.3">
      <c r="A3" s="1" t="s">
        <v>1</v>
      </c>
      <c r="B3" s="1" t="s">
        <v>2</v>
      </c>
    </row>
    <row r="4" spans="1:2" x14ac:dyDescent="0.3">
      <c r="A4">
        <v>1</v>
      </c>
      <c r="B4">
        <v>50</v>
      </c>
    </row>
    <row r="5" spans="1:2" x14ac:dyDescent="0.3">
      <c r="A5">
        <v>2</v>
      </c>
      <c r="B5">
        <v>60</v>
      </c>
    </row>
    <row r="6" spans="1:2" x14ac:dyDescent="0.3">
      <c r="A6">
        <v>3</v>
      </c>
      <c r="B6">
        <v>55</v>
      </c>
    </row>
    <row r="7" spans="1:2" x14ac:dyDescent="0.3">
      <c r="A7">
        <v>4</v>
      </c>
      <c r="B7">
        <v>70</v>
      </c>
    </row>
    <row r="8" spans="1:2" x14ac:dyDescent="0.3">
      <c r="A8" s="2" t="s">
        <v>4</v>
      </c>
      <c r="B8">
        <f>AVERAGE(B4:B7)</f>
        <v>58.75</v>
      </c>
    </row>
    <row r="9" spans="1:2" x14ac:dyDescent="0.3">
      <c r="A9" s="2" t="s">
        <v>3</v>
      </c>
      <c r="B9">
        <f>MEDIAN(B4:B7)</f>
        <v>57.5</v>
      </c>
    </row>
    <row r="10" spans="1:2" x14ac:dyDescent="0.3">
      <c r="A10" s="2" t="s">
        <v>5</v>
      </c>
      <c r="B10" t="e">
        <f>MODE(B4:B7)</f>
        <v>#N/A</v>
      </c>
    </row>
    <row r="12" spans="1:2" x14ac:dyDescent="0.3">
      <c r="A12" s="2" t="s">
        <v>7</v>
      </c>
    </row>
    <row r="13" spans="1:2" x14ac:dyDescent="0.3">
      <c r="A13" s="2" t="s">
        <v>6</v>
      </c>
    </row>
    <row r="14" spans="1:2" x14ac:dyDescent="0.3">
      <c r="A14">
        <v>15</v>
      </c>
    </row>
    <row r="15" spans="1:2" x14ac:dyDescent="0.3">
      <c r="A15">
        <v>10</v>
      </c>
    </row>
    <row r="16" spans="1:2" x14ac:dyDescent="0.3">
      <c r="A16">
        <v>20</v>
      </c>
    </row>
    <row r="17" spans="1:1" x14ac:dyDescent="0.3">
      <c r="A17">
        <v>25</v>
      </c>
    </row>
    <row r="18" spans="1:1" x14ac:dyDescent="0.3">
      <c r="A18">
        <v>15</v>
      </c>
    </row>
    <row r="19" spans="1:1" x14ac:dyDescent="0.3">
      <c r="A19">
        <v>10</v>
      </c>
    </row>
    <row r="20" spans="1:1" x14ac:dyDescent="0.3">
      <c r="A20">
        <v>30</v>
      </c>
    </row>
    <row r="21" spans="1:1" x14ac:dyDescent="0.3">
      <c r="A21">
        <v>20</v>
      </c>
    </row>
    <row r="22" spans="1:1" x14ac:dyDescent="0.3">
      <c r="A22">
        <v>15</v>
      </c>
    </row>
    <row r="23" spans="1:1" x14ac:dyDescent="0.3">
      <c r="A23">
        <v>10</v>
      </c>
    </row>
    <row r="24" spans="1:1" x14ac:dyDescent="0.3">
      <c r="A24">
        <v>10</v>
      </c>
    </row>
    <row r="25" spans="1:1" x14ac:dyDescent="0.3">
      <c r="A25">
        <v>25</v>
      </c>
    </row>
    <row r="26" spans="1:1" x14ac:dyDescent="0.3">
      <c r="A26">
        <v>15</v>
      </c>
    </row>
    <row r="27" spans="1:1" x14ac:dyDescent="0.3">
      <c r="A27">
        <v>20</v>
      </c>
    </row>
    <row r="28" spans="1:1" x14ac:dyDescent="0.3">
      <c r="A28">
        <v>15</v>
      </c>
    </row>
    <row r="29" spans="1:1" x14ac:dyDescent="0.3">
      <c r="A29">
        <v>10</v>
      </c>
    </row>
    <row r="30" spans="1:1" x14ac:dyDescent="0.3">
      <c r="A30">
        <v>10</v>
      </c>
    </row>
    <row r="31" spans="1:1" x14ac:dyDescent="0.3">
      <c r="A31">
        <v>20</v>
      </c>
    </row>
    <row r="32" spans="1:1" x14ac:dyDescent="0.3">
      <c r="A32">
        <v>25</v>
      </c>
    </row>
    <row r="33" spans="1:2" x14ac:dyDescent="0.3">
      <c r="A33" s="2" t="s">
        <v>4</v>
      </c>
      <c r="B33">
        <f>AVERAGE(A14:A32)</f>
        <v>16.842105263157894</v>
      </c>
    </row>
    <row r="34" spans="1:2" x14ac:dyDescent="0.3">
      <c r="A34" s="2" t="s">
        <v>3</v>
      </c>
      <c r="B34">
        <f>MEDIAN(A14:A32)</f>
        <v>15</v>
      </c>
    </row>
    <row r="35" spans="1:2" x14ac:dyDescent="0.3">
      <c r="A35" s="2" t="s">
        <v>5</v>
      </c>
      <c r="B35">
        <f>MODE(A14:A32)</f>
        <v>10</v>
      </c>
    </row>
    <row r="37" spans="1:2" x14ac:dyDescent="0.3">
      <c r="A37" s="2" t="s">
        <v>8</v>
      </c>
    </row>
    <row r="39" spans="1:2" x14ac:dyDescent="0.3">
      <c r="A39" s="2" t="s">
        <v>9</v>
      </c>
    </row>
    <row r="40" spans="1:2" x14ac:dyDescent="0.3">
      <c r="A40">
        <v>3</v>
      </c>
    </row>
    <row r="41" spans="1:2" x14ac:dyDescent="0.3">
      <c r="A41">
        <v>2</v>
      </c>
    </row>
    <row r="42" spans="1:2" x14ac:dyDescent="0.3">
      <c r="A42">
        <v>5</v>
      </c>
    </row>
    <row r="43" spans="1:2" x14ac:dyDescent="0.3">
      <c r="A43">
        <v>4</v>
      </c>
    </row>
    <row r="44" spans="1:2" x14ac:dyDescent="0.3">
      <c r="A44">
        <v>7</v>
      </c>
    </row>
    <row r="45" spans="1:2" x14ac:dyDescent="0.3">
      <c r="A45">
        <v>2</v>
      </c>
    </row>
    <row r="46" spans="1:2" x14ac:dyDescent="0.3">
      <c r="A46">
        <v>3</v>
      </c>
    </row>
    <row r="47" spans="1:2" x14ac:dyDescent="0.3">
      <c r="A47">
        <v>3</v>
      </c>
    </row>
    <row r="48" spans="1:2" x14ac:dyDescent="0.3">
      <c r="A48">
        <v>1</v>
      </c>
    </row>
    <row r="49" spans="1:1" x14ac:dyDescent="0.3">
      <c r="A49">
        <v>6</v>
      </c>
    </row>
    <row r="50" spans="1:1" x14ac:dyDescent="0.3">
      <c r="A50">
        <v>4</v>
      </c>
    </row>
    <row r="51" spans="1:1" x14ac:dyDescent="0.3">
      <c r="A51">
        <v>2</v>
      </c>
    </row>
    <row r="52" spans="1:1" x14ac:dyDescent="0.3">
      <c r="A52">
        <v>3</v>
      </c>
    </row>
    <row r="53" spans="1:1" x14ac:dyDescent="0.3">
      <c r="A53">
        <v>5</v>
      </c>
    </row>
    <row r="54" spans="1:1" x14ac:dyDescent="0.3">
      <c r="A54">
        <v>2</v>
      </c>
    </row>
    <row r="55" spans="1:1" x14ac:dyDescent="0.3">
      <c r="A55">
        <v>4</v>
      </c>
    </row>
    <row r="56" spans="1:1" x14ac:dyDescent="0.3">
      <c r="A56">
        <v>2</v>
      </c>
    </row>
    <row r="57" spans="1:1" x14ac:dyDescent="0.3">
      <c r="A57">
        <v>1</v>
      </c>
    </row>
    <row r="58" spans="1:1" x14ac:dyDescent="0.3">
      <c r="A58">
        <v>3</v>
      </c>
    </row>
    <row r="59" spans="1:1" x14ac:dyDescent="0.3">
      <c r="A59">
        <v>5</v>
      </c>
    </row>
    <row r="60" spans="1:1" x14ac:dyDescent="0.3">
      <c r="A60">
        <v>6</v>
      </c>
    </row>
    <row r="61" spans="1:1" x14ac:dyDescent="0.3">
      <c r="A61">
        <v>3</v>
      </c>
    </row>
    <row r="62" spans="1:1" x14ac:dyDescent="0.3">
      <c r="A62">
        <v>2</v>
      </c>
    </row>
    <row r="63" spans="1:1" x14ac:dyDescent="0.3">
      <c r="A63">
        <v>1</v>
      </c>
    </row>
    <row r="64" spans="1:1" x14ac:dyDescent="0.3">
      <c r="A64">
        <v>4</v>
      </c>
    </row>
    <row r="65" spans="1:1" x14ac:dyDescent="0.3">
      <c r="A65">
        <v>2</v>
      </c>
    </row>
    <row r="66" spans="1:1" x14ac:dyDescent="0.3">
      <c r="A66">
        <v>4</v>
      </c>
    </row>
    <row r="67" spans="1:1" x14ac:dyDescent="0.3">
      <c r="A67">
        <v>5</v>
      </c>
    </row>
    <row r="68" spans="1:1" x14ac:dyDescent="0.3">
      <c r="A68">
        <v>3</v>
      </c>
    </row>
    <row r="69" spans="1:1" x14ac:dyDescent="0.3">
      <c r="A69">
        <v>2</v>
      </c>
    </row>
    <row r="70" spans="1:1" x14ac:dyDescent="0.3">
      <c r="A70">
        <v>7</v>
      </c>
    </row>
    <row r="71" spans="1:1" x14ac:dyDescent="0.3">
      <c r="A71">
        <v>2</v>
      </c>
    </row>
    <row r="72" spans="1:1" x14ac:dyDescent="0.3">
      <c r="A72">
        <v>3</v>
      </c>
    </row>
    <row r="73" spans="1:1" x14ac:dyDescent="0.3">
      <c r="A73">
        <v>4</v>
      </c>
    </row>
    <row r="74" spans="1:1" x14ac:dyDescent="0.3">
      <c r="A74">
        <v>5</v>
      </c>
    </row>
    <row r="75" spans="1:1" x14ac:dyDescent="0.3">
      <c r="A75">
        <v>1</v>
      </c>
    </row>
    <row r="76" spans="1:1" x14ac:dyDescent="0.3">
      <c r="A76">
        <v>6</v>
      </c>
    </row>
    <row r="77" spans="1:1" x14ac:dyDescent="0.3">
      <c r="A77">
        <v>2</v>
      </c>
    </row>
    <row r="78" spans="1:1" x14ac:dyDescent="0.3">
      <c r="A78">
        <v>4</v>
      </c>
    </row>
    <row r="79" spans="1:1" x14ac:dyDescent="0.3">
      <c r="A79">
        <v>3</v>
      </c>
    </row>
    <row r="80" spans="1:1" x14ac:dyDescent="0.3">
      <c r="A80">
        <v>5</v>
      </c>
    </row>
    <row r="81" spans="1:2" x14ac:dyDescent="0.3">
      <c r="A81">
        <v>3</v>
      </c>
    </row>
    <row r="82" spans="1:2" x14ac:dyDescent="0.3">
      <c r="A82">
        <v>2</v>
      </c>
    </row>
    <row r="83" spans="1:2" x14ac:dyDescent="0.3">
      <c r="A83">
        <v>4</v>
      </c>
    </row>
    <row r="84" spans="1:2" x14ac:dyDescent="0.3">
      <c r="A84">
        <v>2</v>
      </c>
    </row>
    <row r="85" spans="1:2" x14ac:dyDescent="0.3">
      <c r="A85">
        <v>6</v>
      </c>
    </row>
    <row r="86" spans="1:2" x14ac:dyDescent="0.3">
      <c r="A86">
        <v>3</v>
      </c>
    </row>
    <row r="87" spans="1:2" x14ac:dyDescent="0.3">
      <c r="A87">
        <v>2</v>
      </c>
    </row>
    <row r="88" spans="1:2" x14ac:dyDescent="0.3">
      <c r="A88">
        <v>4</v>
      </c>
    </row>
    <row r="89" spans="1:2" x14ac:dyDescent="0.3">
      <c r="A89">
        <v>5</v>
      </c>
    </row>
    <row r="90" spans="1:2" x14ac:dyDescent="0.3">
      <c r="A90" s="2" t="s">
        <v>4</v>
      </c>
      <c r="B90">
        <f>AVERAGE(A40:A89)</f>
        <v>3.44</v>
      </c>
    </row>
    <row r="91" spans="1:2" x14ac:dyDescent="0.3">
      <c r="A91" s="2" t="s">
        <v>3</v>
      </c>
      <c r="B91">
        <f>MEDIAN(A40:A89)</f>
        <v>3</v>
      </c>
    </row>
    <row r="92" spans="1:2" x14ac:dyDescent="0.3">
      <c r="A92" s="2" t="s">
        <v>5</v>
      </c>
      <c r="B92">
        <f>MODE(A40:A89)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2A25-BDFA-4219-8AF9-AE6268F2A3FD}">
  <sheetPr codeName="Sheet10"/>
  <dimension ref="A1:P27"/>
  <sheetViews>
    <sheetView showGridLines="0" workbookViewId="0">
      <selection activeCell="I29" sqref="I29"/>
    </sheetView>
  </sheetViews>
  <sheetFormatPr defaultRowHeight="14.4" x14ac:dyDescent="0.3"/>
  <cols>
    <col min="10" max="10" width="16.109375" bestFit="1" customWidth="1"/>
    <col min="11" max="11" width="12.6640625" bestFit="1" customWidth="1"/>
    <col min="12" max="12" width="16.109375" bestFit="1" customWidth="1"/>
    <col min="13" max="13" width="12.6640625" bestFit="1" customWidth="1"/>
    <col min="14" max="14" width="16.109375" bestFit="1" customWidth="1"/>
    <col min="15" max="15" width="12.6640625" bestFit="1" customWidth="1"/>
    <col min="16" max="16" width="16.109375" bestFit="1" customWidth="1"/>
    <col min="17" max="17" width="12.6640625" bestFit="1" customWidth="1"/>
    <col min="18" max="18" width="16.109375" bestFit="1" customWidth="1"/>
    <col min="19" max="19" width="12.6640625" bestFit="1" customWidth="1"/>
  </cols>
  <sheetData>
    <row r="1" spans="1:16" x14ac:dyDescent="0.3">
      <c r="A1" t="s">
        <v>75</v>
      </c>
    </row>
    <row r="3" spans="1:16" x14ac:dyDescent="0.3">
      <c r="A3" s="3" t="s">
        <v>81</v>
      </c>
      <c r="B3" s="3"/>
      <c r="C3" s="3"/>
      <c r="D3" s="3"/>
      <c r="E3" s="3"/>
      <c r="F3" s="3"/>
      <c r="G3" s="3"/>
      <c r="H3" s="3"/>
      <c r="I3" s="1"/>
    </row>
    <row r="4" spans="1:16" x14ac:dyDescent="0.3">
      <c r="A4" s="1" t="s">
        <v>82</v>
      </c>
      <c r="B4" s="1" t="s">
        <v>77</v>
      </c>
      <c r="C4" s="1" t="s">
        <v>78</v>
      </c>
      <c r="D4" s="1" t="s">
        <v>79</v>
      </c>
      <c r="E4" s="1" t="s">
        <v>80</v>
      </c>
      <c r="F4" s="1"/>
      <c r="G4" s="1"/>
      <c r="H4" s="1"/>
      <c r="I4" s="1"/>
    </row>
    <row r="5" spans="1:16" x14ac:dyDescent="0.3">
      <c r="A5" s="1">
        <v>30.6</v>
      </c>
      <c r="B5" s="1">
        <v>25.9</v>
      </c>
      <c r="C5" s="1">
        <v>22.9</v>
      </c>
      <c r="D5" s="1">
        <v>18.8</v>
      </c>
      <c r="E5" s="1">
        <v>34.200000000000003</v>
      </c>
      <c r="F5" s="1"/>
      <c r="G5" s="1"/>
      <c r="H5" s="1"/>
      <c r="I5" s="1"/>
    </row>
    <row r="6" spans="1:16" x14ac:dyDescent="0.3">
      <c r="A6" s="2" t="s">
        <v>83</v>
      </c>
    </row>
    <row r="7" spans="1:16" x14ac:dyDescent="0.3">
      <c r="A7" s="1" t="s">
        <v>82</v>
      </c>
      <c r="B7" s="1" t="s">
        <v>77</v>
      </c>
      <c r="C7" s="1" t="s">
        <v>78</v>
      </c>
      <c r="D7" s="1" t="s">
        <v>79</v>
      </c>
      <c r="E7" s="1" t="s">
        <v>80</v>
      </c>
    </row>
    <row r="8" spans="1:16" x14ac:dyDescent="0.3">
      <c r="A8" s="1">
        <v>5</v>
      </c>
      <c r="B8" s="1">
        <v>5</v>
      </c>
      <c r="C8" s="1">
        <v>5</v>
      </c>
      <c r="D8" s="1">
        <v>4</v>
      </c>
      <c r="E8" s="1">
        <v>4</v>
      </c>
    </row>
    <row r="9" spans="1:16" x14ac:dyDescent="0.3">
      <c r="A9" s="2" t="s">
        <v>84</v>
      </c>
      <c r="B9" s="1"/>
      <c r="C9" s="1"/>
      <c r="D9" s="1"/>
      <c r="E9" s="1"/>
    </row>
    <row r="10" spans="1:16" x14ac:dyDescent="0.3">
      <c r="A10" s="1" t="s">
        <v>82</v>
      </c>
      <c r="B10" s="1" t="s">
        <v>77</v>
      </c>
      <c r="C10" s="1" t="s">
        <v>78</v>
      </c>
      <c r="D10" s="1" t="s">
        <v>79</v>
      </c>
      <c r="E10" s="1" t="s">
        <v>80</v>
      </c>
    </row>
    <row r="11" spans="1:16" x14ac:dyDescent="0.3">
      <c r="A11" s="1">
        <v>2.2599999999999998</v>
      </c>
      <c r="B11" s="1">
        <v>2.76</v>
      </c>
      <c r="C11" s="1">
        <v>2.76</v>
      </c>
      <c r="D11" s="1">
        <v>1.73</v>
      </c>
      <c r="E11" s="1">
        <v>1.73</v>
      </c>
    </row>
    <row r="12" spans="1:16" ht="15" thickBot="1" x14ac:dyDescent="0.35">
      <c r="A12" s="1"/>
      <c r="B12" s="1"/>
      <c r="C12" s="1"/>
      <c r="D12" s="1"/>
      <c r="E12" s="1"/>
    </row>
    <row r="13" spans="1:16" x14ac:dyDescent="0.3">
      <c r="A13" s="1" t="s">
        <v>76</v>
      </c>
      <c r="B13" s="1" t="s">
        <v>77</v>
      </c>
      <c r="C13" s="1" t="s">
        <v>78</v>
      </c>
      <c r="D13" s="1" t="s">
        <v>79</v>
      </c>
      <c r="E13" s="1" t="s">
        <v>80</v>
      </c>
      <c r="G13" s="9" t="s">
        <v>76</v>
      </c>
      <c r="H13" s="9"/>
      <c r="I13" s="9" t="s">
        <v>77</v>
      </c>
      <c r="J13" s="9"/>
      <c r="K13" s="9" t="s">
        <v>78</v>
      </c>
      <c r="L13" s="9"/>
      <c r="M13" s="9" t="s">
        <v>79</v>
      </c>
      <c r="N13" s="9"/>
      <c r="O13" s="9" t="s">
        <v>80</v>
      </c>
      <c r="P13" s="9"/>
    </row>
    <row r="14" spans="1:16" x14ac:dyDescent="0.3">
      <c r="A14" s="1">
        <v>30</v>
      </c>
      <c r="B14" s="1">
        <v>25</v>
      </c>
      <c r="C14" s="1">
        <v>22</v>
      </c>
      <c r="D14" s="1">
        <v>18</v>
      </c>
      <c r="E14" s="1">
        <v>35</v>
      </c>
    </row>
    <row r="15" spans="1:16" x14ac:dyDescent="0.3">
      <c r="A15" s="1">
        <v>32</v>
      </c>
      <c r="B15" s="1">
        <v>27</v>
      </c>
      <c r="C15" s="1">
        <v>23</v>
      </c>
      <c r="D15" s="1">
        <v>17</v>
      </c>
      <c r="E15" s="1">
        <v>36</v>
      </c>
      <c r="G15" t="s">
        <v>4</v>
      </c>
      <c r="H15">
        <v>30.6</v>
      </c>
      <c r="I15" t="s">
        <v>4</v>
      </c>
      <c r="J15">
        <v>25.9</v>
      </c>
      <c r="K15" t="s">
        <v>4</v>
      </c>
      <c r="L15">
        <v>22.9</v>
      </c>
      <c r="M15" t="s">
        <v>4</v>
      </c>
      <c r="N15">
        <v>18.8</v>
      </c>
      <c r="O15" t="s">
        <v>4</v>
      </c>
      <c r="P15">
        <v>34.200000000000003</v>
      </c>
    </row>
    <row r="16" spans="1:16" x14ac:dyDescent="0.3">
      <c r="A16" s="1">
        <v>33</v>
      </c>
      <c r="B16" s="1">
        <v>26</v>
      </c>
      <c r="C16" s="1">
        <v>20</v>
      </c>
      <c r="D16" s="1">
        <v>19</v>
      </c>
      <c r="E16" s="1">
        <v>34</v>
      </c>
      <c r="G16" t="s">
        <v>23</v>
      </c>
      <c r="H16">
        <v>0.47609522856952335</v>
      </c>
      <c r="I16" t="s">
        <v>23</v>
      </c>
      <c r="J16">
        <v>0.52599112793531677</v>
      </c>
      <c r="K16" t="s">
        <v>23</v>
      </c>
      <c r="L16">
        <v>0.52599112793531677</v>
      </c>
      <c r="M16" t="s">
        <v>23</v>
      </c>
      <c r="N16">
        <v>0.41633319989322654</v>
      </c>
      <c r="O16" t="s">
        <v>23</v>
      </c>
      <c r="P16">
        <v>0.41633319989322654</v>
      </c>
    </row>
    <row r="17" spans="1:16" x14ac:dyDescent="0.3">
      <c r="A17" s="1">
        <v>28</v>
      </c>
      <c r="B17" s="1">
        <v>23</v>
      </c>
      <c r="C17" s="1">
        <v>25</v>
      </c>
      <c r="D17" s="1">
        <v>20</v>
      </c>
      <c r="E17" s="1">
        <v>35</v>
      </c>
      <c r="G17" t="s">
        <v>3</v>
      </c>
      <c r="H17">
        <v>30.5</v>
      </c>
      <c r="I17" t="s">
        <v>3</v>
      </c>
      <c r="J17">
        <v>26</v>
      </c>
      <c r="K17" t="s">
        <v>3</v>
      </c>
      <c r="L17">
        <v>23</v>
      </c>
      <c r="M17" t="s">
        <v>3</v>
      </c>
      <c r="N17">
        <v>19</v>
      </c>
      <c r="O17" t="s">
        <v>3</v>
      </c>
      <c r="P17">
        <v>34</v>
      </c>
    </row>
    <row r="18" spans="1:16" x14ac:dyDescent="0.3">
      <c r="A18" s="1">
        <v>31</v>
      </c>
      <c r="B18" s="1">
        <v>28</v>
      </c>
      <c r="C18" s="1">
        <v>21</v>
      </c>
      <c r="D18" s="1">
        <v>21</v>
      </c>
      <c r="E18" s="1">
        <v>33</v>
      </c>
      <c r="G18" t="s">
        <v>5</v>
      </c>
      <c r="H18">
        <v>30</v>
      </c>
      <c r="I18" t="s">
        <v>5</v>
      </c>
      <c r="J18">
        <v>25</v>
      </c>
      <c r="K18" t="s">
        <v>5</v>
      </c>
      <c r="L18">
        <v>22</v>
      </c>
      <c r="M18" t="s">
        <v>5</v>
      </c>
      <c r="N18">
        <v>19</v>
      </c>
      <c r="O18" t="s">
        <v>5</v>
      </c>
      <c r="P18">
        <v>34</v>
      </c>
    </row>
    <row r="19" spans="1:16" x14ac:dyDescent="0.3">
      <c r="A19" s="1">
        <v>30</v>
      </c>
      <c r="B19" s="1">
        <v>24</v>
      </c>
      <c r="C19" s="1">
        <v>24</v>
      </c>
      <c r="D19" s="1">
        <v>18</v>
      </c>
      <c r="E19" s="1">
        <v>34</v>
      </c>
      <c r="G19" t="s">
        <v>24</v>
      </c>
      <c r="H19">
        <v>1.5055453054181622</v>
      </c>
      <c r="I19" t="s">
        <v>24</v>
      </c>
      <c r="J19">
        <v>1.6633299933166201</v>
      </c>
      <c r="K19" t="s">
        <v>24</v>
      </c>
      <c r="L19">
        <v>1.6633299933166201</v>
      </c>
      <c r="M19" t="s">
        <v>24</v>
      </c>
      <c r="N19">
        <v>1.3165611772087666</v>
      </c>
      <c r="O19" t="s">
        <v>24</v>
      </c>
      <c r="P19">
        <v>1.3165611772087666</v>
      </c>
    </row>
    <row r="20" spans="1:16" x14ac:dyDescent="0.3">
      <c r="A20" s="1">
        <v>29</v>
      </c>
      <c r="B20" s="1">
        <v>26</v>
      </c>
      <c r="C20" s="1">
        <v>23</v>
      </c>
      <c r="D20" s="1">
        <v>19</v>
      </c>
      <c r="E20" s="1">
        <v>32</v>
      </c>
      <c r="G20" t="s">
        <v>25</v>
      </c>
      <c r="H20">
        <v>2.2666666666666675</v>
      </c>
      <c r="I20" t="s">
        <v>25</v>
      </c>
      <c r="J20">
        <v>2.7666666666666675</v>
      </c>
      <c r="K20" t="s">
        <v>25</v>
      </c>
      <c r="L20">
        <v>2.7666666666666675</v>
      </c>
      <c r="M20" t="s">
        <v>25</v>
      </c>
      <c r="N20">
        <v>1.7333333333333332</v>
      </c>
      <c r="O20" t="s">
        <v>25</v>
      </c>
      <c r="P20">
        <v>1.7333333333333332</v>
      </c>
    </row>
    <row r="21" spans="1:16" x14ac:dyDescent="0.3">
      <c r="A21" s="1">
        <v>30</v>
      </c>
      <c r="B21" s="1">
        <v>25</v>
      </c>
      <c r="C21" s="1">
        <v>22</v>
      </c>
      <c r="D21" s="1">
        <v>17</v>
      </c>
      <c r="E21" s="1">
        <v>33</v>
      </c>
      <c r="G21" t="s">
        <v>26</v>
      </c>
      <c r="H21">
        <v>-0.36517548195749105</v>
      </c>
      <c r="I21" t="s">
        <v>26</v>
      </c>
      <c r="J21">
        <v>-0.72102523692014664</v>
      </c>
      <c r="K21" t="s">
        <v>26</v>
      </c>
      <c r="L21">
        <v>-0.72102523692014664</v>
      </c>
      <c r="M21" t="s">
        <v>26</v>
      </c>
      <c r="N21">
        <v>-0.7512679628064256</v>
      </c>
      <c r="O21" t="s">
        <v>26</v>
      </c>
      <c r="P21">
        <v>-0.75126796280642383</v>
      </c>
    </row>
    <row r="22" spans="1:16" x14ac:dyDescent="0.3">
      <c r="A22" s="1">
        <v>32</v>
      </c>
      <c r="B22" s="1">
        <v>27</v>
      </c>
      <c r="C22" s="1">
        <v>25</v>
      </c>
      <c r="D22" s="1">
        <v>20</v>
      </c>
      <c r="E22" s="1">
        <v>36</v>
      </c>
      <c r="G22" t="s">
        <v>27</v>
      </c>
      <c r="H22">
        <v>-0.11721373485089842</v>
      </c>
      <c r="I22" t="s">
        <v>27</v>
      </c>
      <c r="J22">
        <v>-0.34768401660268666</v>
      </c>
      <c r="K22" t="s">
        <v>27</v>
      </c>
      <c r="L22">
        <v>-0.34768401660268666</v>
      </c>
      <c r="M22" t="s">
        <v>27</v>
      </c>
      <c r="N22">
        <v>8.7640906766853641E-2</v>
      </c>
      <c r="O22" t="s">
        <v>27</v>
      </c>
      <c r="P22">
        <v>-8.7640906766863744E-2</v>
      </c>
    </row>
    <row r="23" spans="1:16" x14ac:dyDescent="0.3">
      <c r="A23" s="1">
        <v>31</v>
      </c>
      <c r="B23" s="1">
        <v>28</v>
      </c>
      <c r="C23" s="1">
        <v>24</v>
      </c>
      <c r="D23" s="1">
        <v>19</v>
      </c>
      <c r="E23" s="1">
        <v>34</v>
      </c>
      <c r="G23" t="s">
        <v>22</v>
      </c>
      <c r="H23">
        <v>5</v>
      </c>
      <c r="I23" t="s">
        <v>22</v>
      </c>
      <c r="J23">
        <v>5</v>
      </c>
      <c r="K23" t="s">
        <v>22</v>
      </c>
      <c r="L23">
        <v>5</v>
      </c>
      <c r="M23" t="s">
        <v>22</v>
      </c>
      <c r="N23">
        <v>4</v>
      </c>
      <c r="O23" t="s">
        <v>22</v>
      </c>
      <c r="P23">
        <v>4</v>
      </c>
    </row>
    <row r="24" spans="1:16" x14ac:dyDescent="0.3">
      <c r="G24" t="s">
        <v>28</v>
      </c>
      <c r="H24">
        <v>28</v>
      </c>
      <c r="I24" t="s">
        <v>28</v>
      </c>
      <c r="J24">
        <v>23</v>
      </c>
      <c r="K24" t="s">
        <v>28</v>
      </c>
      <c r="L24">
        <v>20</v>
      </c>
      <c r="M24" t="s">
        <v>28</v>
      </c>
      <c r="N24">
        <v>17</v>
      </c>
      <c r="O24" t="s">
        <v>28</v>
      </c>
      <c r="P24">
        <v>32</v>
      </c>
    </row>
    <row r="25" spans="1:16" x14ac:dyDescent="0.3">
      <c r="G25" t="s">
        <v>29</v>
      </c>
      <c r="H25">
        <v>33</v>
      </c>
      <c r="I25" t="s">
        <v>29</v>
      </c>
      <c r="J25">
        <v>28</v>
      </c>
      <c r="K25" t="s">
        <v>29</v>
      </c>
      <c r="L25">
        <v>25</v>
      </c>
      <c r="M25" t="s">
        <v>29</v>
      </c>
      <c r="N25">
        <v>21</v>
      </c>
      <c r="O25" t="s">
        <v>29</v>
      </c>
      <c r="P25">
        <v>36</v>
      </c>
    </row>
    <row r="26" spans="1:16" x14ac:dyDescent="0.3">
      <c r="G26" t="s">
        <v>30</v>
      </c>
      <c r="H26">
        <v>306</v>
      </c>
      <c r="I26" t="s">
        <v>30</v>
      </c>
      <c r="J26">
        <v>259</v>
      </c>
      <c r="K26" t="s">
        <v>30</v>
      </c>
      <c r="L26">
        <v>229</v>
      </c>
      <c r="M26" t="s">
        <v>30</v>
      </c>
      <c r="N26">
        <v>188</v>
      </c>
      <c r="O26" t="s">
        <v>30</v>
      </c>
      <c r="P26">
        <v>342</v>
      </c>
    </row>
    <row r="27" spans="1:16" ht="15" thickBot="1" x14ac:dyDescent="0.35">
      <c r="G27" s="7" t="s">
        <v>31</v>
      </c>
      <c r="H27" s="7">
        <v>10</v>
      </c>
      <c r="I27" s="7" t="s">
        <v>31</v>
      </c>
      <c r="J27" s="7">
        <v>10</v>
      </c>
      <c r="K27" s="7" t="s">
        <v>31</v>
      </c>
      <c r="L27" s="7">
        <v>10</v>
      </c>
      <c r="M27" s="7" t="s">
        <v>31</v>
      </c>
      <c r="N27" s="7">
        <v>10</v>
      </c>
      <c r="O27" s="7" t="s">
        <v>31</v>
      </c>
      <c r="P27" s="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1FD7-CA1F-48A9-8061-7CCBBC176782}">
  <sheetPr codeName="Sheet11"/>
  <dimension ref="A1:G111"/>
  <sheetViews>
    <sheetView showGridLines="0" workbookViewId="0">
      <selection activeCell="A9" sqref="A9"/>
    </sheetView>
  </sheetViews>
  <sheetFormatPr defaultRowHeight="14.4" x14ac:dyDescent="0.3"/>
  <cols>
    <col min="3" max="3" width="16.109375" bestFit="1" customWidth="1"/>
    <col min="4" max="4" width="12.6640625" bestFit="1" customWidth="1"/>
    <col min="6" max="6" width="16.109375" bestFit="1" customWidth="1"/>
    <col min="7" max="7" width="12.6640625" bestFit="1" customWidth="1"/>
    <col min="9" max="9" width="16.109375" bestFit="1" customWidth="1"/>
    <col min="10" max="10" width="12.6640625" bestFit="1" customWidth="1"/>
  </cols>
  <sheetData>
    <row r="1" spans="1:7" x14ac:dyDescent="0.3">
      <c r="A1" s="2" t="s">
        <v>85</v>
      </c>
    </row>
    <row r="2" spans="1:7" x14ac:dyDescent="0.3">
      <c r="A2" s="2" t="s">
        <v>88</v>
      </c>
    </row>
    <row r="3" spans="1:7" x14ac:dyDescent="0.3">
      <c r="A3" t="s">
        <v>87</v>
      </c>
    </row>
    <row r="5" spans="1:7" x14ac:dyDescent="0.3">
      <c r="A5" s="2" t="s">
        <v>89</v>
      </c>
    </row>
    <row r="6" spans="1:7" x14ac:dyDescent="0.3">
      <c r="A6" t="s">
        <v>58</v>
      </c>
    </row>
    <row r="8" spans="1:7" x14ac:dyDescent="0.3">
      <c r="A8" s="2" t="s">
        <v>90</v>
      </c>
    </row>
    <row r="9" spans="1:7" x14ac:dyDescent="0.3">
      <c r="A9" t="s">
        <v>91</v>
      </c>
    </row>
    <row r="11" spans="1:7" x14ac:dyDescent="0.3">
      <c r="A11" s="3" t="s">
        <v>86</v>
      </c>
    </row>
    <row r="12" spans="1:7" ht="15" thickBot="1" x14ac:dyDescent="0.35">
      <c r="A12">
        <v>28</v>
      </c>
    </row>
    <row r="13" spans="1:7" x14ac:dyDescent="0.3">
      <c r="A13">
        <v>32</v>
      </c>
      <c r="F13" s="5" t="s">
        <v>86</v>
      </c>
      <c r="G13" s="5"/>
    </row>
    <row r="14" spans="1:7" x14ac:dyDescent="0.3">
      <c r="A14">
        <v>35</v>
      </c>
      <c r="F14" s="1"/>
      <c r="G14" s="1"/>
    </row>
    <row r="15" spans="1:7" x14ac:dyDescent="0.3">
      <c r="A15">
        <v>40</v>
      </c>
      <c r="F15" s="1" t="s">
        <v>4</v>
      </c>
      <c r="G15" s="1">
        <v>34.99</v>
      </c>
    </row>
    <row r="16" spans="1:7" x14ac:dyDescent="0.3">
      <c r="A16">
        <v>42</v>
      </c>
      <c r="F16" s="1" t="s">
        <v>23</v>
      </c>
      <c r="G16" s="1">
        <v>0.48147395746516991</v>
      </c>
    </row>
    <row r="17" spans="1:7" x14ac:dyDescent="0.3">
      <c r="A17">
        <v>28</v>
      </c>
      <c r="F17" s="1" t="s">
        <v>3</v>
      </c>
      <c r="G17" s="1">
        <v>35</v>
      </c>
    </row>
    <row r="18" spans="1:7" x14ac:dyDescent="0.3">
      <c r="A18">
        <v>33</v>
      </c>
      <c r="F18" s="1" t="s">
        <v>5</v>
      </c>
      <c r="G18" s="1">
        <v>31</v>
      </c>
    </row>
    <row r="19" spans="1:7" x14ac:dyDescent="0.3">
      <c r="A19">
        <v>38</v>
      </c>
      <c r="F19" s="1" t="s">
        <v>24</v>
      </c>
      <c r="G19" s="1">
        <v>4.814739574651699</v>
      </c>
    </row>
    <row r="20" spans="1:7" x14ac:dyDescent="0.3">
      <c r="A20">
        <v>30</v>
      </c>
      <c r="F20" s="1" t="s">
        <v>25</v>
      </c>
      <c r="G20" s="1">
        <v>23.181717171717224</v>
      </c>
    </row>
    <row r="21" spans="1:7" x14ac:dyDescent="0.3">
      <c r="A21">
        <v>41</v>
      </c>
      <c r="F21" s="1" t="s">
        <v>26</v>
      </c>
      <c r="G21" s="1">
        <v>-0.92902084096665272</v>
      </c>
    </row>
    <row r="22" spans="1:7" x14ac:dyDescent="0.3">
      <c r="A22">
        <v>37</v>
      </c>
      <c r="F22" s="1" t="s">
        <v>27</v>
      </c>
      <c r="G22" s="1">
        <v>0.22180236398615402</v>
      </c>
    </row>
    <row r="23" spans="1:7" x14ac:dyDescent="0.3">
      <c r="A23">
        <v>31</v>
      </c>
      <c r="F23" s="1" t="s">
        <v>22</v>
      </c>
      <c r="G23" s="1">
        <v>18</v>
      </c>
    </row>
    <row r="24" spans="1:7" x14ac:dyDescent="0.3">
      <c r="A24">
        <v>34</v>
      </c>
      <c r="F24" s="1" t="s">
        <v>28</v>
      </c>
      <c r="G24" s="1">
        <v>27</v>
      </c>
    </row>
    <row r="25" spans="1:7" x14ac:dyDescent="0.3">
      <c r="A25">
        <v>29</v>
      </c>
      <c r="F25" s="1" t="s">
        <v>29</v>
      </c>
      <c r="G25" s="1">
        <v>45</v>
      </c>
    </row>
    <row r="26" spans="1:7" x14ac:dyDescent="0.3">
      <c r="A26">
        <v>36</v>
      </c>
      <c r="F26" s="1" t="s">
        <v>30</v>
      </c>
      <c r="G26" s="1">
        <v>3499</v>
      </c>
    </row>
    <row r="27" spans="1:7" ht="15" thickBot="1" x14ac:dyDescent="0.35">
      <c r="A27">
        <v>43</v>
      </c>
      <c r="F27" s="6" t="s">
        <v>31</v>
      </c>
      <c r="G27" s="6">
        <v>100</v>
      </c>
    </row>
    <row r="28" spans="1:7" x14ac:dyDescent="0.3">
      <c r="A28">
        <v>39</v>
      </c>
    </row>
    <row r="29" spans="1:7" x14ac:dyDescent="0.3">
      <c r="A29">
        <v>27</v>
      </c>
    </row>
    <row r="30" spans="1:7" x14ac:dyDescent="0.3">
      <c r="A30">
        <v>35</v>
      </c>
    </row>
    <row r="31" spans="1:7" x14ac:dyDescent="0.3">
      <c r="A31">
        <v>31</v>
      </c>
    </row>
    <row r="32" spans="1:7" x14ac:dyDescent="0.3">
      <c r="A32">
        <v>39</v>
      </c>
    </row>
    <row r="33" spans="1:1" x14ac:dyDescent="0.3">
      <c r="A33">
        <v>45</v>
      </c>
    </row>
    <row r="34" spans="1:1" x14ac:dyDescent="0.3">
      <c r="A34">
        <v>29</v>
      </c>
    </row>
    <row r="35" spans="1:1" x14ac:dyDescent="0.3">
      <c r="A35">
        <v>33</v>
      </c>
    </row>
    <row r="36" spans="1:1" x14ac:dyDescent="0.3">
      <c r="A36">
        <v>37</v>
      </c>
    </row>
    <row r="37" spans="1:1" x14ac:dyDescent="0.3">
      <c r="A37">
        <v>40</v>
      </c>
    </row>
    <row r="38" spans="1:1" x14ac:dyDescent="0.3">
      <c r="A38">
        <v>36</v>
      </c>
    </row>
    <row r="39" spans="1:1" x14ac:dyDescent="0.3">
      <c r="A39">
        <v>29</v>
      </c>
    </row>
    <row r="40" spans="1:1" x14ac:dyDescent="0.3">
      <c r="A40">
        <v>31</v>
      </c>
    </row>
    <row r="41" spans="1:1" x14ac:dyDescent="0.3">
      <c r="A41">
        <v>38</v>
      </c>
    </row>
    <row r="42" spans="1:1" x14ac:dyDescent="0.3">
      <c r="A42">
        <v>35</v>
      </c>
    </row>
    <row r="43" spans="1:1" x14ac:dyDescent="0.3">
      <c r="A43">
        <v>44</v>
      </c>
    </row>
    <row r="44" spans="1:1" x14ac:dyDescent="0.3">
      <c r="A44">
        <v>32</v>
      </c>
    </row>
    <row r="45" spans="1:1" x14ac:dyDescent="0.3">
      <c r="A45">
        <v>39</v>
      </c>
    </row>
    <row r="46" spans="1:1" x14ac:dyDescent="0.3">
      <c r="A46">
        <v>36</v>
      </c>
    </row>
    <row r="47" spans="1:1" x14ac:dyDescent="0.3">
      <c r="A47">
        <v>30</v>
      </c>
    </row>
    <row r="48" spans="1:1" x14ac:dyDescent="0.3">
      <c r="A48">
        <v>33</v>
      </c>
    </row>
    <row r="49" spans="1:1" x14ac:dyDescent="0.3">
      <c r="A49">
        <v>28</v>
      </c>
    </row>
    <row r="50" spans="1:1" x14ac:dyDescent="0.3">
      <c r="A50">
        <v>41</v>
      </c>
    </row>
    <row r="51" spans="1:1" x14ac:dyDescent="0.3">
      <c r="A51">
        <v>35</v>
      </c>
    </row>
    <row r="52" spans="1:1" x14ac:dyDescent="0.3">
      <c r="A52">
        <v>31</v>
      </c>
    </row>
    <row r="53" spans="1:1" x14ac:dyDescent="0.3">
      <c r="A53">
        <v>37</v>
      </c>
    </row>
    <row r="54" spans="1:1" x14ac:dyDescent="0.3">
      <c r="A54">
        <v>42</v>
      </c>
    </row>
    <row r="55" spans="1:1" x14ac:dyDescent="0.3">
      <c r="A55">
        <v>29</v>
      </c>
    </row>
    <row r="56" spans="1:1" x14ac:dyDescent="0.3">
      <c r="A56">
        <v>34</v>
      </c>
    </row>
    <row r="57" spans="1:1" x14ac:dyDescent="0.3">
      <c r="A57">
        <v>40</v>
      </c>
    </row>
    <row r="58" spans="1:1" x14ac:dyDescent="0.3">
      <c r="A58">
        <v>31</v>
      </c>
    </row>
    <row r="59" spans="1:1" x14ac:dyDescent="0.3">
      <c r="A59">
        <v>33</v>
      </c>
    </row>
    <row r="60" spans="1:1" x14ac:dyDescent="0.3">
      <c r="A60">
        <v>38</v>
      </c>
    </row>
    <row r="61" spans="1:1" x14ac:dyDescent="0.3">
      <c r="A61">
        <v>36</v>
      </c>
    </row>
    <row r="62" spans="1:1" x14ac:dyDescent="0.3">
      <c r="A62">
        <v>39</v>
      </c>
    </row>
    <row r="63" spans="1:1" x14ac:dyDescent="0.3">
      <c r="A63">
        <v>27</v>
      </c>
    </row>
    <row r="64" spans="1:1" x14ac:dyDescent="0.3">
      <c r="A64">
        <v>35</v>
      </c>
    </row>
    <row r="65" spans="1:1" x14ac:dyDescent="0.3">
      <c r="A65">
        <v>30</v>
      </c>
    </row>
    <row r="66" spans="1:1" x14ac:dyDescent="0.3">
      <c r="A66">
        <v>43</v>
      </c>
    </row>
    <row r="67" spans="1:1" x14ac:dyDescent="0.3">
      <c r="A67">
        <v>29</v>
      </c>
    </row>
    <row r="68" spans="1:1" x14ac:dyDescent="0.3">
      <c r="A68">
        <v>32</v>
      </c>
    </row>
    <row r="69" spans="1:1" x14ac:dyDescent="0.3">
      <c r="A69">
        <v>36</v>
      </c>
    </row>
    <row r="70" spans="1:1" x14ac:dyDescent="0.3">
      <c r="A70">
        <v>31</v>
      </c>
    </row>
    <row r="71" spans="1:1" x14ac:dyDescent="0.3">
      <c r="A71">
        <v>40</v>
      </c>
    </row>
    <row r="72" spans="1:1" x14ac:dyDescent="0.3">
      <c r="A72">
        <v>38</v>
      </c>
    </row>
    <row r="73" spans="1:1" x14ac:dyDescent="0.3">
      <c r="A73">
        <v>44</v>
      </c>
    </row>
    <row r="74" spans="1:1" x14ac:dyDescent="0.3">
      <c r="A74">
        <v>37</v>
      </c>
    </row>
    <row r="75" spans="1:1" x14ac:dyDescent="0.3">
      <c r="A75">
        <v>33</v>
      </c>
    </row>
    <row r="76" spans="1:1" x14ac:dyDescent="0.3">
      <c r="A76">
        <v>35</v>
      </c>
    </row>
    <row r="77" spans="1:1" x14ac:dyDescent="0.3">
      <c r="A77">
        <v>41</v>
      </c>
    </row>
    <row r="78" spans="1:1" x14ac:dyDescent="0.3">
      <c r="A78">
        <v>30</v>
      </c>
    </row>
    <row r="79" spans="1:1" x14ac:dyDescent="0.3">
      <c r="A79">
        <v>31</v>
      </c>
    </row>
    <row r="80" spans="1:1" x14ac:dyDescent="0.3">
      <c r="A80">
        <v>39</v>
      </c>
    </row>
    <row r="81" spans="1:1" x14ac:dyDescent="0.3">
      <c r="A81">
        <v>28</v>
      </c>
    </row>
    <row r="82" spans="1:1" x14ac:dyDescent="0.3">
      <c r="A82">
        <v>45</v>
      </c>
    </row>
    <row r="83" spans="1:1" x14ac:dyDescent="0.3">
      <c r="A83">
        <v>29</v>
      </c>
    </row>
    <row r="84" spans="1:1" x14ac:dyDescent="0.3">
      <c r="A84">
        <v>33</v>
      </c>
    </row>
    <row r="85" spans="1:1" x14ac:dyDescent="0.3">
      <c r="A85">
        <v>38</v>
      </c>
    </row>
    <row r="86" spans="1:1" x14ac:dyDescent="0.3">
      <c r="A86">
        <v>34</v>
      </c>
    </row>
    <row r="87" spans="1:1" x14ac:dyDescent="0.3">
      <c r="A87">
        <v>32</v>
      </c>
    </row>
    <row r="88" spans="1:1" x14ac:dyDescent="0.3">
      <c r="A88">
        <v>35</v>
      </c>
    </row>
    <row r="89" spans="1:1" x14ac:dyDescent="0.3">
      <c r="A89">
        <v>31</v>
      </c>
    </row>
    <row r="90" spans="1:1" x14ac:dyDescent="0.3">
      <c r="A90">
        <v>40</v>
      </c>
    </row>
    <row r="91" spans="1:1" x14ac:dyDescent="0.3">
      <c r="A91">
        <v>36</v>
      </c>
    </row>
    <row r="92" spans="1:1" x14ac:dyDescent="0.3">
      <c r="A92">
        <v>39</v>
      </c>
    </row>
    <row r="93" spans="1:1" x14ac:dyDescent="0.3">
      <c r="A93">
        <v>27</v>
      </c>
    </row>
    <row r="94" spans="1:1" x14ac:dyDescent="0.3">
      <c r="A94">
        <v>35</v>
      </c>
    </row>
    <row r="95" spans="1:1" x14ac:dyDescent="0.3">
      <c r="A95">
        <v>30</v>
      </c>
    </row>
    <row r="96" spans="1:1" x14ac:dyDescent="0.3">
      <c r="A96">
        <v>43</v>
      </c>
    </row>
    <row r="97" spans="1:1" x14ac:dyDescent="0.3">
      <c r="A97">
        <v>29</v>
      </c>
    </row>
    <row r="98" spans="1:1" x14ac:dyDescent="0.3">
      <c r="A98">
        <v>32</v>
      </c>
    </row>
    <row r="99" spans="1:1" x14ac:dyDescent="0.3">
      <c r="A99">
        <v>36</v>
      </c>
    </row>
    <row r="100" spans="1:1" x14ac:dyDescent="0.3">
      <c r="A100">
        <v>31</v>
      </c>
    </row>
    <row r="101" spans="1:1" x14ac:dyDescent="0.3">
      <c r="A101">
        <v>40</v>
      </c>
    </row>
    <row r="102" spans="1:1" x14ac:dyDescent="0.3">
      <c r="A102">
        <v>38</v>
      </c>
    </row>
    <row r="103" spans="1:1" x14ac:dyDescent="0.3">
      <c r="A103">
        <v>44</v>
      </c>
    </row>
    <row r="104" spans="1:1" x14ac:dyDescent="0.3">
      <c r="A104">
        <v>37</v>
      </c>
    </row>
    <row r="105" spans="1:1" x14ac:dyDescent="0.3">
      <c r="A105">
        <v>33</v>
      </c>
    </row>
    <row r="106" spans="1:1" x14ac:dyDescent="0.3">
      <c r="A106">
        <v>35</v>
      </c>
    </row>
    <row r="107" spans="1:1" x14ac:dyDescent="0.3">
      <c r="A107">
        <v>41</v>
      </c>
    </row>
    <row r="108" spans="1:1" x14ac:dyDescent="0.3">
      <c r="A108">
        <v>30</v>
      </c>
    </row>
    <row r="109" spans="1:1" x14ac:dyDescent="0.3">
      <c r="A109">
        <v>31</v>
      </c>
    </row>
    <row r="110" spans="1:1" x14ac:dyDescent="0.3">
      <c r="A110">
        <v>39</v>
      </c>
    </row>
    <row r="111" spans="1:1" x14ac:dyDescent="0.3">
      <c r="A111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35D4-EDB2-461B-AAA7-D93B2A0E99DE}">
  <sheetPr codeName="Sheet12"/>
  <dimension ref="A1:B17"/>
  <sheetViews>
    <sheetView showGridLines="0" workbookViewId="0">
      <selection activeCell="D9" sqref="D9"/>
    </sheetView>
  </sheetViews>
  <sheetFormatPr defaultRowHeight="14.4" x14ac:dyDescent="0.3"/>
  <sheetData>
    <row r="1" spans="1:2" x14ac:dyDescent="0.3">
      <c r="A1" t="s">
        <v>92</v>
      </c>
    </row>
    <row r="3" spans="1:2" x14ac:dyDescent="0.3">
      <c r="A3" t="s">
        <v>102</v>
      </c>
    </row>
    <row r="5" spans="1:2" x14ac:dyDescent="0.3">
      <c r="A5" s="2" t="s">
        <v>103</v>
      </c>
    </row>
    <row r="6" spans="1:2" x14ac:dyDescent="0.3">
      <c r="A6" t="s">
        <v>104</v>
      </c>
    </row>
    <row r="7" spans="1:2" x14ac:dyDescent="0.3">
      <c r="A7" s="2"/>
    </row>
    <row r="8" spans="1:2" x14ac:dyDescent="0.3">
      <c r="A8" t="s">
        <v>105</v>
      </c>
    </row>
    <row r="10" spans="1:2" x14ac:dyDescent="0.3">
      <c r="A10" t="s">
        <v>93</v>
      </c>
      <c r="B10" t="s">
        <v>94</v>
      </c>
    </row>
    <row r="11" spans="1:2" x14ac:dyDescent="0.3">
      <c r="A11" s="1" t="s">
        <v>95</v>
      </c>
      <c r="B11" s="1">
        <v>30</v>
      </c>
    </row>
    <row r="12" spans="1:2" x14ac:dyDescent="0.3">
      <c r="A12" s="1" t="s">
        <v>96</v>
      </c>
      <c r="B12" s="1">
        <v>40</v>
      </c>
    </row>
    <row r="13" spans="1:2" x14ac:dyDescent="0.3">
      <c r="A13" s="1" t="s">
        <v>97</v>
      </c>
      <c r="B13" s="1">
        <v>20</v>
      </c>
    </row>
    <row r="14" spans="1:2" x14ac:dyDescent="0.3">
      <c r="A14" s="1" t="s">
        <v>98</v>
      </c>
      <c r="B14" s="1">
        <v>10</v>
      </c>
    </row>
    <row r="15" spans="1:2" x14ac:dyDescent="0.3">
      <c r="A15" s="1" t="s">
        <v>99</v>
      </c>
      <c r="B15" s="1">
        <v>45</v>
      </c>
    </row>
    <row r="16" spans="1:2" x14ac:dyDescent="0.3">
      <c r="A16" s="1" t="s">
        <v>100</v>
      </c>
      <c r="B16" s="1">
        <v>25</v>
      </c>
    </row>
    <row r="17" spans="1:2" x14ac:dyDescent="0.3">
      <c r="A17" s="1" t="s">
        <v>101</v>
      </c>
      <c r="B17" s="1">
        <v>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8CBB-2C93-4155-9492-1CCDC064CE0E}">
  <sheetPr codeName="Sheet13"/>
  <dimension ref="A1:A102"/>
  <sheetViews>
    <sheetView showGridLines="0" workbookViewId="0">
      <selection activeCell="K29" sqref="K29"/>
    </sheetView>
  </sheetViews>
  <sheetFormatPr defaultRowHeight="14.4" x14ac:dyDescent="0.3"/>
  <sheetData>
    <row r="1" spans="1:1" x14ac:dyDescent="0.3">
      <c r="A1" s="2" t="s">
        <v>106</v>
      </c>
    </row>
    <row r="3" spans="1:1" x14ac:dyDescent="0.3">
      <c r="A3" s="2" t="s">
        <v>107</v>
      </c>
    </row>
    <row r="5" spans="1:1" x14ac:dyDescent="0.3">
      <c r="A5" s="2" t="s">
        <v>108</v>
      </c>
    </row>
    <row r="6" spans="1:1" x14ac:dyDescent="0.3">
      <c r="A6" s="2" t="s">
        <v>109</v>
      </c>
    </row>
    <row r="8" spans="1:1" x14ac:dyDescent="0.3">
      <c r="A8" s="2" t="s">
        <v>110</v>
      </c>
    </row>
    <row r="9" spans="1:1" x14ac:dyDescent="0.3">
      <c r="A9" s="2"/>
    </row>
    <row r="10" spans="1:1" x14ac:dyDescent="0.3">
      <c r="A10" s="2"/>
    </row>
    <row r="11" spans="1:1" x14ac:dyDescent="0.3">
      <c r="A11" t="s">
        <v>62</v>
      </c>
    </row>
    <row r="12" spans="1:1" x14ac:dyDescent="0.3">
      <c r="A12">
        <v>4</v>
      </c>
    </row>
    <row r="13" spans="1:1" x14ac:dyDescent="0.3">
      <c r="A13">
        <v>5</v>
      </c>
    </row>
    <row r="14" spans="1:1" x14ac:dyDescent="0.3">
      <c r="A14">
        <v>3</v>
      </c>
    </row>
    <row r="15" spans="1:1" x14ac:dyDescent="0.3">
      <c r="A15">
        <v>4</v>
      </c>
    </row>
    <row r="16" spans="1:1" x14ac:dyDescent="0.3">
      <c r="A16">
        <v>4</v>
      </c>
    </row>
    <row r="17" spans="1:1" x14ac:dyDescent="0.3">
      <c r="A17">
        <v>3</v>
      </c>
    </row>
    <row r="18" spans="1:1" x14ac:dyDescent="0.3">
      <c r="A18">
        <v>2</v>
      </c>
    </row>
    <row r="19" spans="1:1" x14ac:dyDescent="0.3">
      <c r="A19">
        <v>5</v>
      </c>
    </row>
    <row r="20" spans="1:1" x14ac:dyDescent="0.3">
      <c r="A20">
        <v>4</v>
      </c>
    </row>
    <row r="21" spans="1:1" x14ac:dyDescent="0.3">
      <c r="A21">
        <v>3</v>
      </c>
    </row>
    <row r="22" spans="1:1" x14ac:dyDescent="0.3">
      <c r="A22">
        <v>5</v>
      </c>
    </row>
    <row r="23" spans="1:1" x14ac:dyDescent="0.3">
      <c r="A23">
        <v>4</v>
      </c>
    </row>
    <row r="24" spans="1:1" x14ac:dyDescent="0.3">
      <c r="A24">
        <v>2</v>
      </c>
    </row>
    <row r="25" spans="1:1" x14ac:dyDescent="0.3">
      <c r="A25">
        <v>3</v>
      </c>
    </row>
    <row r="26" spans="1:1" x14ac:dyDescent="0.3">
      <c r="A26">
        <v>4</v>
      </c>
    </row>
    <row r="27" spans="1:1" x14ac:dyDescent="0.3">
      <c r="A27">
        <v>5</v>
      </c>
    </row>
    <row r="28" spans="1:1" x14ac:dyDescent="0.3">
      <c r="A28">
        <v>3</v>
      </c>
    </row>
    <row r="29" spans="1:1" x14ac:dyDescent="0.3">
      <c r="A29">
        <v>4</v>
      </c>
    </row>
    <row r="30" spans="1:1" x14ac:dyDescent="0.3">
      <c r="A30">
        <v>5</v>
      </c>
    </row>
    <row r="31" spans="1:1" x14ac:dyDescent="0.3">
      <c r="A31">
        <v>3</v>
      </c>
    </row>
    <row r="32" spans="1:1" x14ac:dyDescent="0.3">
      <c r="A32">
        <v>4</v>
      </c>
    </row>
    <row r="33" spans="1:1" x14ac:dyDescent="0.3">
      <c r="A33">
        <v>3</v>
      </c>
    </row>
    <row r="34" spans="1:1" x14ac:dyDescent="0.3">
      <c r="A34">
        <v>2</v>
      </c>
    </row>
    <row r="35" spans="1:1" x14ac:dyDescent="0.3">
      <c r="A35">
        <v>4</v>
      </c>
    </row>
    <row r="36" spans="1:1" x14ac:dyDescent="0.3">
      <c r="A36">
        <v>5</v>
      </c>
    </row>
    <row r="37" spans="1:1" x14ac:dyDescent="0.3">
      <c r="A37">
        <v>3</v>
      </c>
    </row>
    <row r="38" spans="1:1" x14ac:dyDescent="0.3">
      <c r="A38">
        <v>4</v>
      </c>
    </row>
    <row r="39" spans="1:1" x14ac:dyDescent="0.3">
      <c r="A39">
        <v>5</v>
      </c>
    </row>
    <row r="40" spans="1:1" x14ac:dyDescent="0.3">
      <c r="A40">
        <v>4</v>
      </c>
    </row>
    <row r="41" spans="1:1" x14ac:dyDescent="0.3">
      <c r="A41">
        <v>3</v>
      </c>
    </row>
    <row r="42" spans="1:1" x14ac:dyDescent="0.3">
      <c r="A42">
        <v>3</v>
      </c>
    </row>
    <row r="43" spans="1:1" x14ac:dyDescent="0.3">
      <c r="A43">
        <v>4</v>
      </c>
    </row>
    <row r="44" spans="1:1" x14ac:dyDescent="0.3">
      <c r="A44">
        <v>5</v>
      </c>
    </row>
    <row r="45" spans="1:1" x14ac:dyDescent="0.3">
      <c r="A45">
        <v>2</v>
      </c>
    </row>
    <row r="46" spans="1:1" x14ac:dyDescent="0.3">
      <c r="A46">
        <v>3</v>
      </c>
    </row>
    <row r="47" spans="1:1" x14ac:dyDescent="0.3">
      <c r="A47">
        <v>4</v>
      </c>
    </row>
    <row r="48" spans="1:1" x14ac:dyDescent="0.3">
      <c r="A48">
        <v>4</v>
      </c>
    </row>
    <row r="49" spans="1:1" x14ac:dyDescent="0.3">
      <c r="A49">
        <v>3</v>
      </c>
    </row>
    <row r="50" spans="1:1" x14ac:dyDescent="0.3">
      <c r="A50">
        <v>5</v>
      </c>
    </row>
    <row r="51" spans="1:1" x14ac:dyDescent="0.3">
      <c r="A51">
        <v>4</v>
      </c>
    </row>
    <row r="52" spans="1:1" x14ac:dyDescent="0.3">
      <c r="A52">
        <v>3</v>
      </c>
    </row>
    <row r="53" spans="1:1" x14ac:dyDescent="0.3">
      <c r="A53">
        <v>4</v>
      </c>
    </row>
    <row r="54" spans="1:1" x14ac:dyDescent="0.3">
      <c r="A54">
        <v>5</v>
      </c>
    </row>
    <row r="55" spans="1:1" x14ac:dyDescent="0.3">
      <c r="A55">
        <v>4</v>
      </c>
    </row>
    <row r="56" spans="1:1" x14ac:dyDescent="0.3">
      <c r="A56">
        <v>2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5</v>
      </c>
    </row>
    <row r="60" spans="1:1" x14ac:dyDescent="0.3">
      <c r="A60">
        <v>4</v>
      </c>
    </row>
    <row r="61" spans="1:1" x14ac:dyDescent="0.3">
      <c r="A61">
        <v>3</v>
      </c>
    </row>
    <row r="62" spans="1:1" x14ac:dyDescent="0.3">
      <c r="A62">
        <v>3</v>
      </c>
    </row>
    <row r="63" spans="1:1" x14ac:dyDescent="0.3">
      <c r="A63">
        <v>4</v>
      </c>
    </row>
    <row r="64" spans="1:1" x14ac:dyDescent="0.3">
      <c r="A64">
        <v>5</v>
      </c>
    </row>
    <row r="65" spans="1:1" x14ac:dyDescent="0.3">
      <c r="A65">
        <v>2</v>
      </c>
    </row>
    <row r="66" spans="1:1" x14ac:dyDescent="0.3">
      <c r="A66">
        <v>3</v>
      </c>
    </row>
    <row r="67" spans="1:1" x14ac:dyDescent="0.3">
      <c r="A67">
        <v>4</v>
      </c>
    </row>
    <row r="68" spans="1:1" x14ac:dyDescent="0.3">
      <c r="A68">
        <v>4</v>
      </c>
    </row>
    <row r="69" spans="1:1" x14ac:dyDescent="0.3">
      <c r="A69">
        <v>3</v>
      </c>
    </row>
    <row r="70" spans="1:1" x14ac:dyDescent="0.3">
      <c r="A70">
        <v>5</v>
      </c>
    </row>
    <row r="71" spans="1:1" x14ac:dyDescent="0.3">
      <c r="A71">
        <v>4</v>
      </c>
    </row>
    <row r="72" spans="1:1" x14ac:dyDescent="0.3">
      <c r="A72">
        <v>3</v>
      </c>
    </row>
    <row r="73" spans="1:1" x14ac:dyDescent="0.3">
      <c r="A73">
        <v>4</v>
      </c>
    </row>
    <row r="74" spans="1:1" x14ac:dyDescent="0.3">
      <c r="A74">
        <v>5</v>
      </c>
    </row>
    <row r="75" spans="1:1" x14ac:dyDescent="0.3">
      <c r="A75">
        <v>4</v>
      </c>
    </row>
    <row r="76" spans="1:1" x14ac:dyDescent="0.3">
      <c r="A76">
        <v>2</v>
      </c>
    </row>
    <row r="77" spans="1:1" x14ac:dyDescent="0.3">
      <c r="A77">
        <v>3</v>
      </c>
    </row>
    <row r="78" spans="1:1" x14ac:dyDescent="0.3">
      <c r="A78">
        <v>4</v>
      </c>
    </row>
    <row r="79" spans="1:1" x14ac:dyDescent="0.3">
      <c r="A79">
        <v>5</v>
      </c>
    </row>
    <row r="80" spans="1:1" x14ac:dyDescent="0.3">
      <c r="A80">
        <v>3</v>
      </c>
    </row>
    <row r="81" spans="1:1" x14ac:dyDescent="0.3">
      <c r="A81">
        <v>4</v>
      </c>
    </row>
    <row r="82" spans="1:1" x14ac:dyDescent="0.3">
      <c r="A82">
        <v>5</v>
      </c>
    </row>
    <row r="83" spans="1:1" x14ac:dyDescent="0.3">
      <c r="A83">
        <v>4</v>
      </c>
    </row>
    <row r="84" spans="1:1" x14ac:dyDescent="0.3">
      <c r="A84">
        <v>3</v>
      </c>
    </row>
    <row r="85" spans="1:1" x14ac:dyDescent="0.3">
      <c r="A85">
        <v>4</v>
      </c>
    </row>
    <row r="86" spans="1:1" x14ac:dyDescent="0.3">
      <c r="A86">
        <v>5</v>
      </c>
    </row>
    <row r="87" spans="1:1" x14ac:dyDescent="0.3">
      <c r="A87">
        <v>3</v>
      </c>
    </row>
    <row r="88" spans="1:1" x14ac:dyDescent="0.3">
      <c r="A88">
        <v>4</v>
      </c>
    </row>
    <row r="89" spans="1:1" x14ac:dyDescent="0.3">
      <c r="A89">
        <v>5</v>
      </c>
    </row>
    <row r="90" spans="1:1" x14ac:dyDescent="0.3">
      <c r="A90">
        <v>4</v>
      </c>
    </row>
    <row r="91" spans="1:1" x14ac:dyDescent="0.3">
      <c r="A91">
        <v>3</v>
      </c>
    </row>
    <row r="92" spans="1:1" x14ac:dyDescent="0.3">
      <c r="A92">
        <v>3</v>
      </c>
    </row>
    <row r="93" spans="1:1" x14ac:dyDescent="0.3">
      <c r="A93">
        <v>4</v>
      </c>
    </row>
    <row r="94" spans="1:1" x14ac:dyDescent="0.3">
      <c r="A94">
        <v>5</v>
      </c>
    </row>
    <row r="95" spans="1:1" x14ac:dyDescent="0.3">
      <c r="A95">
        <v>2</v>
      </c>
    </row>
    <row r="96" spans="1:1" x14ac:dyDescent="0.3">
      <c r="A96">
        <v>3</v>
      </c>
    </row>
    <row r="97" spans="1:1" x14ac:dyDescent="0.3">
      <c r="A97">
        <v>4</v>
      </c>
    </row>
    <row r="98" spans="1:1" x14ac:dyDescent="0.3">
      <c r="A98">
        <v>4</v>
      </c>
    </row>
    <row r="99" spans="1:1" x14ac:dyDescent="0.3">
      <c r="A99">
        <v>3</v>
      </c>
    </row>
    <row r="100" spans="1:1" x14ac:dyDescent="0.3">
      <c r="A100">
        <v>5</v>
      </c>
    </row>
    <row r="101" spans="1:1" x14ac:dyDescent="0.3">
      <c r="A101">
        <v>4</v>
      </c>
    </row>
    <row r="102" spans="1:1" x14ac:dyDescent="0.3">
      <c r="A102"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9A5B-1A84-4700-A9C7-F49F8F2CAEC2}">
  <sheetPr codeName="Sheet14"/>
  <dimension ref="A1:A60"/>
  <sheetViews>
    <sheetView showGridLines="0" workbookViewId="0">
      <selection activeCell="N6" sqref="N6"/>
    </sheetView>
  </sheetViews>
  <sheetFormatPr defaultRowHeight="14.4" x14ac:dyDescent="0.3"/>
  <sheetData>
    <row r="1" spans="1:1" x14ac:dyDescent="0.3">
      <c r="A1" t="s">
        <v>111</v>
      </c>
    </row>
    <row r="3" spans="1:1" x14ac:dyDescent="0.3">
      <c r="A3" t="s">
        <v>112</v>
      </c>
    </row>
    <row r="5" spans="1:1" x14ac:dyDescent="0.3">
      <c r="A5" s="2" t="s">
        <v>113</v>
      </c>
    </row>
    <row r="6" spans="1:1" x14ac:dyDescent="0.3">
      <c r="A6" t="s">
        <v>114</v>
      </c>
    </row>
    <row r="8" spans="1:1" x14ac:dyDescent="0.3">
      <c r="A8" t="s">
        <v>115</v>
      </c>
    </row>
    <row r="10" spans="1:1" x14ac:dyDescent="0.3">
      <c r="A10" s="1" t="s">
        <v>41</v>
      </c>
    </row>
    <row r="11" spans="1:1" x14ac:dyDescent="0.3">
      <c r="A11" s="1">
        <v>35</v>
      </c>
    </row>
    <row r="12" spans="1:1" x14ac:dyDescent="0.3">
      <c r="A12" s="1">
        <v>28</v>
      </c>
    </row>
    <row r="13" spans="1:1" x14ac:dyDescent="0.3">
      <c r="A13" s="1">
        <v>32</v>
      </c>
    </row>
    <row r="14" spans="1:1" x14ac:dyDescent="0.3">
      <c r="A14" s="1">
        <v>45</v>
      </c>
    </row>
    <row r="15" spans="1:1" x14ac:dyDescent="0.3">
      <c r="A15" s="1">
        <v>38</v>
      </c>
    </row>
    <row r="16" spans="1:1" x14ac:dyDescent="0.3">
      <c r="A16" s="1">
        <v>29</v>
      </c>
    </row>
    <row r="17" spans="1:1" x14ac:dyDescent="0.3">
      <c r="A17" s="1">
        <v>42</v>
      </c>
    </row>
    <row r="18" spans="1:1" x14ac:dyDescent="0.3">
      <c r="A18" s="1">
        <v>30</v>
      </c>
    </row>
    <row r="19" spans="1:1" x14ac:dyDescent="0.3">
      <c r="A19" s="1">
        <v>36</v>
      </c>
    </row>
    <row r="20" spans="1:1" x14ac:dyDescent="0.3">
      <c r="A20" s="1">
        <v>41</v>
      </c>
    </row>
    <row r="21" spans="1:1" x14ac:dyDescent="0.3">
      <c r="A21" s="1">
        <v>47</v>
      </c>
    </row>
    <row r="22" spans="1:1" x14ac:dyDescent="0.3">
      <c r="A22" s="1">
        <v>31</v>
      </c>
    </row>
    <row r="23" spans="1:1" x14ac:dyDescent="0.3">
      <c r="A23" s="1">
        <v>39</v>
      </c>
    </row>
    <row r="24" spans="1:1" x14ac:dyDescent="0.3">
      <c r="A24" s="1">
        <v>43</v>
      </c>
    </row>
    <row r="25" spans="1:1" x14ac:dyDescent="0.3">
      <c r="A25" s="1">
        <v>37</v>
      </c>
    </row>
    <row r="26" spans="1:1" x14ac:dyDescent="0.3">
      <c r="A26" s="1">
        <v>30</v>
      </c>
    </row>
    <row r="27" spans="1:1" x14ac:dyDescent="0.3">
      <c r="A27" s="1">
        <v>34</v>
      </c>
    </row>
    <row r="28" spans="1:1" x14ac:dyDescent="0.3">
      <c r="A28" s="1">
        <v>39</v>
      </c>
    </row>
    <row r="29" spans="1:1" x14ac:dyDescent="0.3">
      <c r="A29" s="1">
        <v>28</v>
      </c>
    </row>
    <row r="30" spans="1:1" x14ac:dyDescent="0.3">
      <c r="A30" s="1">
        <v>33</v>
      </c>
    </row>
    <row r="31" spans="1:1" x14ac:dyDescent="0.3">
      <c r="A31" s="1">
        <v>36</v>
      </c>
    </row>
    <row r="32" spans="1:1" x14ac:dyDescent="0.3">
      <c r="A32" s="1">
        <v>40</v>
      </c>
    </row>
    <row r="33" spans="1:1" x14ac:dyDescent="0.3">
      <c r="A33" s="1">
        <v>42</v>
      </c>
    </row>
    <row r="34" spans="1:1" x14ac:dyDescent="0.3">
      <c r="A34" s="1">
        <v>29</v>
      </c>
    </row>
    <row r="35" spans="1:1" x14ac:dyDescent="0.3">
      <c r="A35" s="1">
        <v>31</v>
      </c>
    </row>
    <row r="36" spans="1:1" x14ac:dyDescent="0.3">
      <c r="A36" s="1">
        <v>45</v>
      </c>
    </row>
    <row r="37" spans="1:1" x14ac:dyDescent="0.3">
      <c r="A37" s="1">
        <v>38</v>
      </c>
    </row>
    <row r="38" spans="1:1" x14ac:dyDescent="0.3">
      <c r="A38" s="1">
        <v>33</v>
      </c>
    </row>
    <row r="39" spans="1:1" x14ac:dyDescent="0.3">
      <c r="A39" s="1">
        <v>41</v>
      </c>
    </row>
    <row r="40" spans="1:1" x14ac:dyDescent="0.3">
      <c r="A40" s="1">
        <v>35</v>
      </c>
    </row>
    <row r="41" spans="1:1" x14ac:dyDescent="0.3">
      <c r="A41" s="1">
        <v>37</v>
      </c>
    </row>
    <row r="42" spans="1:1" x14ac:dyDescent="0.3">
      <c r="A42" s="1">
        <v>34</v>
      </c>
    </row>
    <row r="43" spans="1:1" x14ac:dyDescent="0.3">
      <c r="A43" s="1">
        <v>46</v>
      </c>
    </row>
    <row r="44" spans="1:1" x14ac:dyDescent="0.3">
      <c r="A44" s="1">
        <v>30</v>
      </c>
    </row>
    <row r="45" spans="1:1" x14ac:dyDescent="0.3">
      <c r="A45" s="1">
        <v>39</v>
      </c>
    </row>
    <row r="46" spans="1:1" x14ac:dyDescent="0.3">
      <c r="A46" s="1">
        <v>43</v>
      </c>
    </row>
    <row r="47" spans="1:1" x14ac:dyDescent="0.3">
      <c r="A47" s="1">
        <v>28</v>
      </c>
    </row>
    <row r="48" spans="1:1" x14ac:dyDescent="0.3">
      <c r="A48" s="1">
        <v>32</v>
      </c>
    </row>
    <row r="49" spans="1:1" x14ac:dyDescent="0.3">
      <c r="A49" s="1">
        <v>36</v>
      </c>
    </row>
    <row r="50" spans="1:1" x14ac:dyDescent="0.3">
      <c r="A50" s="1">
        <v>29</v>
      </c>
    </row>
    <row r="51" spans="1:1" x14ac:dyDescent="0.3">
      <c r="A51" s="1">
        <v>31</v>
      </c>
    </row>
    <row r="52" spans="1:1" x14ac:dyDescent="0.3">
      <c r="A52" s="1">
        <v>37</v>
      </c>
    </row>
    <row r="53" spans="1:1" x14ac:dyDescent="0.3">
      <c r="A53" s="1">
        <v>40</v>
      </c>
    </row>
    <row r="54" spans="1:1" x14ac:dyDescent="0.3">
      <c r="A54" s="1">
        <v>42</v>
      </c>
    </row>
    <row r="55" spans="1:1" x14ac:dyDescent="0.3">
      <c r="A55" s="1">
        <v>33</v>
      </c>
    </row>
    <row r="56" spans="1:1" x14ac:dyDescent="0.3">
      <c r="A56" s="1">
        <v>39</v>
      </c>
    </row>
    <row r="57" spans="1:1" x14ac:dyDescent="0.3">
      <c r="A57" s="1">
        <v>28</v>
      </c>
    </row>
    <row r="58" spans="1:1" x14ac:dyDescent="0.3">
      <c r="A58" s="1">
        <v>35</v>
      </c>
    </row>
    <row r="59" spans="1:1" x14ac:dyDescent="0.3">
      <c r="A59" s="1">
        <v>38</v>
      </c>
    </row>
    <row r="60" spans="1:1" x14ac:dyDescent="0.3">
      <c r="A60" s="1">
        <v>43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D2CD-600D-410B-8AF3-218C40E4DDBD}">
  <sheetPr codeName="Sheet15"/>
  <dimension ref="A1:A82"/>
  <sheetViews>
    <sheetView showGridLines="0" workbookViewId="0">
      <selection activeCell="M7" sqref="M7"/>
    </sheetView>
  </sheetViews>
  <sheetFormatPr defaultRowHeight="14.4" x14ac:dyDescent="0.3"/>
  <sheetData>
    <row r="1" spans="1:1" x14ac:dyDescent="0.3">
      <c r="A1" t="s">
        <v>116</v>
      </c>
    </row>
    <row r="3" spans="1:1" x14ac:dyDescent="0.3">
      <c r="A3" t="s">
        <v>118</v>
      </c>
    </row>
    <row r="5" spans="1:1" x14ac:dyDescent="0.3">
      <c r="A5" t="s">
        <v>119</v>
      </c>
    </row>
    <row r="7" spans="1:1" x14ac:dyDescent="0.3">
      <c r="A7" t="s">
        <v>120</v>
      </c>
    </row>
    <row r="8" spans="1:1" x14ac:dyDescent="0.3">
      <c r="A8" t="s">
        <v>121</v>
      </c>
    </row>
    <row r="10" spans="1:1" x14ac:dyDescent="0.3">
      <c r="A10" t="s">
        <v>117</v>
      </c>
    </row>
    <row r="11" spans="1:1" x14ac:dyDescent="0.3">
      <c r="A11">
        <v>125</v>
      </c>
    </row>
    <row r="12" spans="1:1" x14ac:dyDescent="0.3">
      <c r="A12">
        <v>148</v>
      </c>
    </row>
    <row r="13" spans="1:1" x14ac:dyDescent="0.3">
      <c r="A13">
        <v>137</v>
      </c>
    </row>
    <row r="14" spans="1:1" x14ac:dyDescent="0.3">
      <c r="A14">
        <v>120</v>
      </c>
    </row>
    <row r="15" spans="1:1" x14ac:dyDescent="0.3">
      <c r="A15">
        <v>135</v>
      </c>
    </row>
    <row r="16" spans="1:1" x14ac:dyDescent="0.3">
      <c r="A16">
        <v>132</v>
      </c>
    </row>
    <row r="17" spans="1:1" x14ac:dyDescent="0.3">
      <c r="A17">
        <v>145</v>
      </c>
    </row>
    <row r="18" spans="1:1" x14ac:dyDescent="0.3">
      <c r="A18">
        <v>122</v>
      </c>
    </row>
    <row r="19" spans="1:1" x14ac:dyDescent="0.3">
      <c r="A19">
        <v>130</v>
      </c>
    </row>
    <row r="20" spans="1:1" x14ac:dyDescent="0.3">
      <c r="A20">
        <v>141</v>
      </c>
    </row>
    <row r="21" spans="1:1" x14ac:dyDescent="0.3">
      <c r="A21">
        <v>118</v>
      </c>
    </row>
    <row r="22" spans="1:1" x14ac:dyDescent="0.3">
      <c r="A22">
        <v>125</v>
      </c>
    </row>
    <row r="23" spans="1:1" x14ac:dyDescent="0.3">
      <c r="A23">
        <v>132</v>
      </c>
    </row>
    <row r="24" spans="1:1" x14ac:dyDescent="0.3">
      <c r="A24">
        <v>136</v>
      </c>
    </row>
    <row r="25" spans="1:1" x14ac:dyDescent="0.3">
      <c r="A25">
        <v>128</v>
      </c>
    </row>
    <row r="26" spans="1:1" x14ac:dyDescent="0.3">
      <c r="A26">
        <v>123</v>
      </c>
    </row>
    <row r="27" spans="1:1" x14ac:dyDescent="0.3">
      <c r="A27">
        <v>132</v>
      </c>
    </row>
    <row r="28" spans="1:1" x14ac:dyDescent="0.3">
      <c r="A28">
        <v>138</v>
      </c>
    </row>
    <row r="29" spans="1:1" x14ac:dyDescent="0.3">
      <c r="A29">
        <v>126</v>
      </c>
    </row>
    <row r="30" spans="1:1" x14ac:dyDescent="0.3">
      <c r="A30">
        <v>133</v>
      </c>
    </row>
    <row r="31" spans="1:1" x14ac:dyDescent="0.3">
      <c r="A31">
        <v>135</v>
      </c>
    </row>
    <row r="32" spans="1:1" x14ac:dyDescent="0.3">
      <c r="A32">
        <v>130</v>
      </c>
    </row>
    <row r="33" spans="1:1" x14ac:dyDescent="0.3">
      <c r="A33">
        <v>134</v>
      </c>
    </row>
    <row r="34" spans="1:1" x14ac:dyDescent="0.3">
      <c r="A34">
        <v>141</v>
      </c>
    </row>
    <row r="35" spans="1:1" x14ac:dyDescent="0.3">
      <c r="A35">
        <v>119</v>
      </c>
    </row>
    <row r="36" spans="1:1" x14ac:dyDescent="0.3">
      <c r="A36">
        <v>125</v>
      </c>
    </row>
    <row r="37" spans="1:1" x14ac:dyDescent="0.3">
      <c r="A37">
        <v>131</v>
      </c>
    </row>
    <row r="38" spans="1:1" x14ac:dyDescent="0.3">
      <c r="A38">
        <v>136</v>
      </c>
    </row>
    <row r="39" spans="1:1" x14ac:dyDescent="0.3">
      <c r="A39">
        <v>128</v>
      </c>
    </row>
    <row r="40" spans="1:1" x14ac:dyDescent="0.3">
      <c r="A40">
        <v>124</v>
      </c>
    </row>
    <row r="41" spans="1:1" x14ac:dyDescent="0.3">
      <c r="A41">
        <v>132</v>
      </c>
    </row>
    <row r="42" spans="1:1" x14ac:dyDescent="0.3">
      <c r="A42">
        <v>136</v>
      </c>
    </row>
    <row r="43" spans="1:1" x14ac:dyDescent="0.3">
      <c r="A43">
        <v>127</v>
      </c>
    </row>
    <row r="44" spans="1:1" x14ac:dyDescent="0.3">
      <c r="A44">
        <v>130</v>
      </c>
    </row>
    <row r="45" spans="1:1" x14ac:dyDescent="0.3">
      <c r="A45">
        <v>122</v>
      </c>
    </row>
    <row r="46" spans="1:1" x14ac:dyDescent="0.3">
      <c r="A46">
        <v>125</v>
      </c>
    </row>
    <row r="47" spans="1:1" x14ac:dyDescent="0.3">
      <c r="A47">
        <v>133</v>
      </c>
    </row>
    <row r="48" spans="1:1" x14ac:dyDescent="0.3">
      <c r="A48">
        <v>140</v>
      </c>
    </row>
    <row r="49" spans="1:1" x14ac:dyDescent="0.3">
      <c r="A49">
        <v>126</v>
      </c>
    </row>
    <row r="50" spans="1:1" x14ac:dyDescent="0.3">
      <c r="A50">
        <v>133</v>
      </c>
    </row>
    <row r="51" spans="1:1" x14ac:dyDescent="0.3">
      <c r="A51">
        <v>135</v>
      </c>
    </row>
    <row r="52" spans="1:1" x14ac:dyDescent="0.3">
      <c r="A52">
        <v>130</v>
      </c>
    </row>
    <row r="53" spans="1:1" x14ac:dyDescent="0.3">
      <c r="A53">
        <v>134</v>
      </c>
    </row>
    <row r="54" spans="1:1" x14ac:dyDescent="0.3">
      <c r="A54">
        <v>141</v>
      </c>
    </row>
    <row r="55" spans="1:1" x14ac:dyDescent="0.3">
      <c r="A55">
        <v>119</v>
      </c>
    </row>
    <row r="56" spans="1:1" x14ac:dyDescent="0.3">
      <c r="A56">
        <v>125</v>
      </c>
    </row>
    <row r="57" spans="1:1" x14ac:dyDescent="0.3">
      <c r="A57">
        <v>131</v>
      </c>
    </row>
    <row r="58" spans="1:1" x14ac:dyDescent="0.3">
      <c r="A58">
        <v>136</v>
      </c>
    </row>
    <row r="59" spans="1:1" x14ac:dyDescent="0.3">
      <c r="A59">
        <v>128</v>
      </c>
    </row>
    <row r="60" spans="1:1" x14ac:dyDescent="0.3">
      <c r="A60">
        <v>124</v>
      </c>
    </row>
    <row r="61" spans="1:1" x14ac:dyDescent="0.3">
      <c r="A61">
        <v>132</v>
      </c>
    </row>
    <row r="62" spans="1:1" x14ac:dyDescent="0.3">
      <c r="A62">
        <v>136</v>
      </c>
    </row>
    <row r="63" spans="1:1" x14ac:dyDescent="0.3">
      <c r="A63">
        <v>127</v>
      </c>
    </row>
    <row r="64" spans="1:1" x14ac:dyDescent="0.3">
      <c r="A64">
        <v>130</v>
      </c>
    </row>
    <row r="65" spans="1:1" x14ac:dyDescent="0.3">
      <c r="A65">
        <v>122</v>
      </c>
    </row>
    <row r="66" spans="1:1" x14ac:dyDescent="0.3">
      <c r="A66">
        <v>125</v>
      </c>
    </row>
    <row r="67" spans="1:1" x14ac:dyDescent="0.3">
      <c r="A67">
        <v>133</v>
      </c>
    </row>
    <row r="68" spans="1:1" x14ac:dyDescent="0.3">
      <c r="A68">
        <v>140</v>
      </c>
    </row>
    <row r="69" spans="1:1" x14ac:dyDescent="0.3">
      <c r="A69">
        <v>126</v>
      </c>
    </row>
    <row r="70" spans="1:1" x14ac:dyDescent="0.3">
      <c r="A70">
        <v>133</v>
      </c>
    </row>
    <row r="71" spans="1:1" x14ac:dyDescent="0.3">
      <c r="A71">
        <v>135</v>
      </c>
    </row>
    <row r="72" spans="1:1" x14ac:dyDescent="0.3">
      <c r="A72">
        <v>130</v>
      </c>
    </row>
    <row r="73" spans="1:1" x14ac:dyDescent="0.3">
      <c r="A73">
        <v>134</v>
      </c>
    </row>
    <row r="74" spans="1:1" x14ac:dyDescent="0.3">
      <c r="A74">
        <v>141</v>
      </c>
    </row>
    <row r="75" spans="1:1" x14ac:dyDescent="0.3">
      <c r="A75">
        <v>119</v>
      </c>
    </row>
    <row r="76" spans="1:1" x14ac:dyDescent="0.3">
      <c r="A76">
        <v>125</v>
      </c>
    </row>
    <row r="77" spans="1:1" x14ac:dyDescent="0.3">
      <c r="A77">
        <v>131</v>
      </c>
    </row>
    <row r="78" spans="1:1" x14ac:dyDescent="0.3">
      <c r="A78">
        <v>136</v>
      </c>
    </row>
    <row r="79" spans="1:1" x14ac:dyDescent="0.3">
      <c r="A79">
        <v>128</v>
      </c>
    </row>
    <row r="80" spans="1:1" x14ac:dyDescent="0.3">
      <c r="A80">
        <v>124</v>
      </c>
    </row>
    <row r="81" spans="1:1" x14ac:dyDescent="0.3">
      <c r="A81">
        <v>132</v>
      </c>
    </row>
    <row r="82" spans="1:1" x14ac:dyDescent="0.3">
      <c r="A82" s="2">
        <f>MEDIAN(A11:A81)</f>
        <v>131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45C7-E995-4582-B9E2-A8775F3B243C}">
  <sheetPr codeName="Sheet16"/>
  <dimension ref="A1:N62"/>
  <sheetViews>
    <sheetView showGridLines="0" topLeftCell="A3" workbookViewId="0">
      <selection activeCell="B30" sqref="B30"/>
    </sheetView>
  </sheetViews>
  <sheetFormatPr defaultRowHeight="14.4" x14ac:dyDescent="0.3"/>
  <cols>
    <col min="1" max="1" width="12.44140625" bestFit="1" customWidth="1"/>
    <col min="9" max="9" width="16.109375" bestFit="1" customWidth="1"/>
    <col min="10" max="10" width="12.6640625" bestFit="1" customWidth="1"/>
    <col min="11" max="11" width="16.109375" bestFit="1" customWidth="1"/>
    <col min="12" max="12" width="12.6640625" bestFit="1" customWidth="1"/>
    <col min="13" max="13" width="16.109375" bestFit="1" customWidth="1"/>
    <col min="14" max="14" width="12" bestFit="1" customWidth="1"/>
  </cols>
  <sheetData>
    <row r="1" spans="1:3" x14ac:dyDescent="0.3">
      <c r="A1" t="s">
        <v>123</v>
      </c>
    </row>
    <row r="3" spans="1:3" x14ac:dyDescent="0.3">
      <c r="A3" t="s">
        <v>126</v>
      </c>
    </row>
    <row r="5" spans="1:3" ht="15" thickBot="1" x14ac:dyDescent="0.35">
      <c r="A5" t="s">
        <v>127</v>
      </c>
    </row>
    <row r="6" spans="1:3" x14ac:dyDescent="0.3">
      <c r="A6" s="10" t="s">
        <v>122</v>
      </c>
      <c r="B6" s="11">
        <v>40.4</v>
      </c>
    </row>
    <row r="7" spans="1:3" x14ac:dyDescent="0.3">
      <c r="A7" s="10" t="s">
        <v>124</v>
      </c>
      <c r="B7" s="12">
        <v>33.5</v>
      </c>
    </row>
    <row r="8" spans="1:3" ht="15" thickBot="1" x14ac:dyDescent="0.35">
      <c r="A8" s="10" t="s">
        <v>125</v>
      </c>
      <c r="B8" s="13">
        <v>41</v>
      </c>
    </row>
    <row r="9" spans="1:3" x14ac:dyDescent="0.3">
      <c r="A9" s="3"/>
    </row>
    <row r="10" spans="1:3" ht="15" thickBot="1" x14ac:dyDescent="0.35">
      <c r="A10" t="s">
        <v>128</v>
      </c>
    </row>
    <row r="11" spans="1:3" x14ac:dyDescent="0.3">
      <c r="A11" s="10" t="s">
        <v>122</v>
      </c>
      <c r="B11" s="11">
        <v>10</v>
      </c>
    </row>
    <row r="12" spans="1:3" x14ac:dyDescent="0.3">
      <c r="A12" s="10" t="s">
        <v>124</v>
      </c>
      <c r="B12" s="12">
        <v>9</v>
      </c>
    </row>
    <row r="13" spans="1:3" ht="15" thickBot="1" x14ac:dyDescent="0.35">
      <c r="A13" s="10" t="s">
        <v>125</v>
      </c>
      <c r="B13" s="13">
        <v>8</v>
      </c>
    </row>
    <row r="14" spans="1:3" x14ac:dyDescent="0.3">
      <c r="A14" s="3"/>
    </row>
    <row r="15" spans="1:3" x14ac:dyDescent="0.3">
      <c r="A15" s="3" t="s">
        <v>122</v>
      </c>
      <c r="B15" s="3" t="s">
        <v>124</v>
      </c>
      <c r="C15" s="3" t="s">
        <v>125</v>
      </c>
    </row>
    <row r="16" spans="1:3" x14ac:dyDescent="0.3">
      <c r="A16" s="1">
        <v>45</v>
      </c>
      <c r="B16" s="1">
        <v>32</v>
      </c>
      <c r="C16" s="1">
        <v>40</v>
      </c>
    </row>
    <row r="17" spans="1:3" x14ac:dyDescent="0.3">
      <c r="A17" s="1">
        <v>35</v>
      </c>
      <c r="B17" s="1">
        <v>38</v>
      </c>
      <c r="C17" s="1">
        <v>39</v>
      </c>
    </row>
    <row r="18" spans="1:3" x14ac:dyDescent="0.3">
      <c r="A18" s="1">
        <v>40</v>
      </c>
      <c r="B18" s="1">
        <v>30</v>
      </c>
      <c r="C18" s="1">
        <v>42</v>
      </c>
    </row>
    <row r="19" spans="1:3" x14ac:dyDescent="0.3">
      <c r="A19" s="1">
        <v>38</v>
      </c>
      <c r="B19" s="1">
        <v>34</v>
      </c>
      <c r="C19" s="1">
        <v>41</v>
      </c>
    </row>
    <row r="20" spans="1:3" x14ac:dyDescent="0.3">
      <c r="A20" s="1">
        <v>42</v>
      </c>
      <c r="B20" s="1">
        <v>33</v>
      </c>
      <c r="C20" s="1">
        <v>38</v>
      </c>
    </row>
    <row r="21" spans="1:3" x14ac:dyDescent="0.3">
      <c r="A21" s="1">
        <v>37</v>
      </c>
      <c r="B21" s="1">
        <v>35</v>
      </c>
      <c r="C21" s="1">
        <v>43</v>
      </c>
    </row>
    <row r="22" spans="1:3" x14ac:dyDescent="0.3">
      <c r="A22" s="1">
        <v>39</v>
      </c>
      <c r="B22" s="1">
        <v>31</v>
      </c>
      <c r="C22" s="1">
        <v>45</v>
      </c>
    </row>
    <row r="23" spans="1:3" x14ac:dyDescent="0.3">
      <c r="A23" s="1">
        <v>43</v>
      </c>
      <c r="B23" s="1">
        <v>29</v>
      </c>
      <c r="C23" s="1">
        <v>44</v>
      </c>
    </row>
    <row r="24" spans="1:3" x14ac:dyDescent="0.3">
      <c r="A24" s="1">
        <v>44</v>
      </c>
      <c r="B24" s="1">
        <v>36</v>
      </c>
      <c r="C24" s="1">
        <v>41</v>
      </c>
    </row>
    <row r="25" spans="1:3" x14ac:dyDescent="0.3">
      <c r="A25" s="1">
        <v>41</v>
      </c>
      <c r="B25" s="1">
        <v>37</v>
      </c>
      <c r="C25" s="1">
        <v>37</v>
      </c>
    </row>
    <row r="47" spans="9:14" ht="15" thickBot="1" x14ac:dyDescent="0.35"/>
    <row r="48" spans="9:14" x14ac:dyDescent="0.3">
      <c r="I48" s="9" t="s">
        <v>122</v>
      </c>
      <c r="J48" s="9"/>
      <c r="K48" s="9" t="s">
        <v>124</v>
      </c>
      <c r="L48" s="9"/>
      <c r="M48" s="9" t="s">
        <v>125</v>
      </c>
      <c r="N48" s="9"/>
    </row>
    <row r="50" spans="9:14" x14ac:dyDescent="0.3">
      <c r="I50" t="s">
        <v>4</v>
      </c>
      <c r="J50">
        <v>40.4</v>
      </c>
      <c r="K50" t="s">
        <v>4</v>
      </c>
      <c r="L50">
        <v>33.5</v>
      </c>
      <c r="M50" t="s">
        <v>4</v>
      </c>
      <c r="N50">
        <v>41</v>
      </c>
    </row>
    <row r="51" spans="9:14" x14ac:dyDescent="0.3">
      <c r="I51" t="s">
        <v>23</v>
      </c>
      <c r="J51">
        <v>1.013245610238044</v>
      </c>
      <c r="K51" t="s">
        <v>23</v>
      </c>
      <c r="L51">
        <v>0.9574271077563381</v>
      </c>
      <c r="M51" t="s">
        <v>23</v>
      </c>
      <c r="N51">
        <v>0.81649658092772592</v>
      </c>
    </row>
    <row r="52" spans="9:14" x14ac:dyDescent="0.3">
      <c r="I52" t="s">
        <v>3</v>
      </c>
      <c r="J52">
        <v>40.5</v>
      </c>
      <c r="K52" t="s">
        <v>3</v>
      </c>
      <c r="L52">
        <v>33.5</v>
      </c>
      <c r="M52" t="s">
        <v>3</v>
      </c>
      <c r="N52">
        <v>41</v>
      </c>
    </row>
    <row r="53" spans="9:14" x14ac:dyDescent="0.3">
      <c r="I53" t="s">
        <v>5</v>
      </c>
      <c r="J53" t="e">
        <v>#N/A</v>
      </c>
      <c r="K53" t="s">
        <v>5</v>
      </c>
      <c r="L53" t="e">
        <v>#N/A</v>
      </c>
      <c r="M53" t="s">
        <v>5</v>
      </c>
      <c r="N53">
        <v>41</v>
      </c>
    </row>
    <row r="54" spans="9:14" x14ac:dyDescent="0.3">
      <c r="I54" t="s">
        <v>24</v>
      </c>
      <c r="J54">
        <v>3.2041639575194441</v>
      </c>
      <c r="K54" t="s">
        <v>24</v>
      </c>
      <c r="L54">
        <v>3.0276503540974917</v>
      </c>
      <c r="M54" t="s">
        <v>24</v>
      </c>
      <c r="N54">
        <v>2.5819888974716112</v>
      </c>
    </row>
    <row r="55" spans="9:14" x14ac:dyDescent="0.3">
      <c r="I55" t="s">
        <v>25</v>
      </c>
      <c r="J55">
        <v>10.266666666666666</v>
      </c>
      <c r="K55" t="s">
        <v>25</v>
      </c>
      <c r="L55">
        <v>9.1666666666666661</v>
      </c>
      <c r="M55" t="s">
        <v>25</v>
      </c>
      <c r="N55">
        <v>6.666666666666667</v>
      </c>
    </row>
    <row r="56" spans="9:14" x14ac:dyDescent="0.3">
      <c r="I56" t="s">
        <v>26</v>
      </c>
      <c r="J56">
        <v>-0.84183673469387843</v>
      </c>
      <c r="K56" t="s">
        <v>26</v>
      </c>
      <c r="L56">
        <v>-1.1999999999999997</v>
      </c>
      <c r="M56" t="s">
        <v>26</v>
      </c>
      <c r="N56">
        <v>-0.86249999999999938</v>
      </c>
    </row>
    <row r="57" spans="9:14" x14ac:dyDescent="0.3">
      <c r="I57" t="s">
        <v>27</v>
      </c>
      <c r="J57">
        <v>-0.20063178769254245</v>
      </c>
      <c r="K57" t="s">
        <v>27</v>
      </c>
      <c r="L57">
        <v>-3.0839528461809905E-17</v>
      </c>
      <c r="M57" t="s">
        <v>27</v>
      </c>
      <c r="N57">
        <v>0</v>
      </c>
    </row>
    <row r="58" spans="9:14" x14ac:dyDescent="0.3">
      <c r="I58" t="s">
        <v>22</v>
      </c>
      <c r="J58">
        <v>10</v>
      </c>
      <c r="K58" t="s">
        <v>22</v>
      </c>
      <c r="L58">
        <v>9</v>
      </c>
      <c r="M58" t="s">
        <v>22</v>
      </c>
      <c r="N58">
        <v>8</v>
      </c>
    </row>
    <row r="59" spans="9:14" x14ac:dyDescent="0.3">
      <c r="I59" t="s">
        <v>28</v>
      </c>
      <c r="J59">
        <v>35</v>
      </c>
      <c r="K59" t="s">
        <v>28</v>
      </c>
      <c r="L59">
        <v>29</v>
      </c>
      <c r="M59" t="s">
        <v>28</v>
      </c>
      <c r="N59">
        <v>37</v>
      </c>
    </row>
    <row r="60" spans="9:14" x14ac:dyDescent="0.3">
      <c r="I60" t="s">
        <v>29</v>
      </c>
      <c r="J60">
        <v>45</v>
      </c>
      <c r="K60" t="s">
        <v>29</v>
      </c>
      <c r="L60">
        <v>38</v>
      </c>
      <c r="M60" t="s">
        <v>29</v>
      </c>
      <c r="N60">
        <v>45</v>
      </c>
    </row>
    <row r="61" spans="9:14" x14ac:dyDescent="0.3">
      <c r="I61" t="s">
        <v>30</v>
      </c>
      <c r="J61">
        <v>404</v>
      </c>
      <c r="K61" t="s">
        <v>30</v>
      </c>
      <c r="L61">
        <v>335</v>
      </c>
      <c r="M61" t="s">
        <v>30</v>
      </c>
      <c r="N61">
        <v>410</v>
      </c>
    </row>
    <row r="62" spans="9:14" ht="15" thickBot="1" x14ac:dyDescent="0.35">
      <c r="I62" s="7" t="s">
        <v>31</v>
      </c>
      <c r="J62" s="7">
        <v>10</v>
      </c>
      <c r="K62" s="7" t="s">
        <v>31</v>
      </c>
      <c r="L62" s="7">
        <v>10</v>
      </c>
      <c r="M62" s="7" t="s">
        <v>31</v>
      </c>
      <c r="N62" s="7">
        <v>10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C536-AECC-41DD-9046-5B78B4E8D917}">
  <sheetPr codeName="Sheet17"/>
  <dimension ref="A1:J63"/>
  <sheetViews>
    <sheetView showGridLines="0" workbookViewId="0">
      <selection activeCell="A10" sqref="A10:A11"/>
    </sheetView>
  </sheetViews>
  <sheetFormatPr defaultRowHeight="14.4" x14ac:dyDescent="0.3"/>
  <cols>
    <col min="9" max="9" width="16.109375" bestFit="1" customWidth="1"/>
    <col min="10" max="10" width="12.6640625" bestFit="1" customWidth="1"/>
  </cols>
  <sheetData>
    <row r="1" spans="1:1" x14ac:dyDescent="0.3">
      <c r="A1" t="s">
        <v>129</v>
      </c>
    </row>
    <row r="3" spans="1:1" x14ac:dyDescent="0.3">
      <c r="A3" t="s">
        <v>131</v>
      </c>
    </row>
    <row r="4" spans="1:1" x14ac:dyDescent="0.3">
      <c r="A4" t="s">
        <v>132</v>
      </c>
    </row>
    <row r="6" spans="1:1" x14ac:dyDescent="0.3">
      <c r="A6" t="s">
        <v>133</v>
      </c>
    </row>
    <row r="7" spans="1:1" x14ac:dyDescent="0.3">
      <c r="A7" t="s">
        <v>134</v>
      </c>
    </row>
    <row r="9" spans="1:1" x14ac:dyDescent="0.3">
      <c r="A9" t="s">
        <v>135</v>
      </c>
    </row>
    <row r="10" spans="1:1" x14ac:dyDescent="0.3">
      <c r="A10" t="s">
        <v>142</v>
      </c>
    </row>
    <row r="11" spans="1:1" x14ac:dyDescent="0.3">
      <c r="A11" t="s">
        <v>143</v>
      </c>
    </row>
    <row r="14" spans="1:1" x14ac:dyDescent="0.3">
      <c r="A14" s="1" t="s">
        <v>130</v>
      </c>
    </row>
    <row r="15" spans="1:1" x14ac:dyDescent="0.3">
      <c r="A15" s="1">
        <v>-2.5</v>
      </c>
    </row>
    <row r="16" spans="1:1" ht="15" thickBot="1" x14ac:dyDescent="0.35">
      <c r="A16" s="1">
        <v>1.3</v>
      </c>
    </row>
    <row r="17" spans="1:10" x14ac:dyDescent="0.3">
      <c r="A17" s="1">
        <v>-0.8</v>
      </c>
      <c r="I17" s="5" t="s">
        <v>130</v>
      </c>
      <c r="J17" s="5"/>
    </row>
    <row r="18" spans="1:10" x14ac:dyDescent="0.3">
      <c r="A18" s="1">
        <v>-1.9</v>
      </c>
      <c r="I18" s="1"/>
      <c r="J18" s="1"/>
    </row>
    <row r="19" spans="1:10" x14ac:dyDescent="0.3">
      <c r="A19" s="1">
        <v>2.1</v>
      </c>
      <c r="I19" s="1" t="s">
        <v>4</v>
      </c>
      <c r="J19" s="1">
        <v>0.22857142857142856</v>
      </c>
    </row>
    <row r="20" spans="1:10" x14ac:dyDescent="0.3">
      <c r="A20" s="1">
        <v>0.5</v>
      </c>
      <c r="I20" s="1" t="s">
        <v>23</v>
      </c>
      <c r="J20" s="1">
        <v>0.22250124206639485</v>
      </c>
    </row>
    <row r="21" spans="1:10" x14ac:dyDescent="0.3">
      <c r="A21" s="1">
        <v>-1.2</v>
      </c>
      <c r="I21" s="1" t="s">
        <v>3</v>
      </c>
      <c r="J21" s="1">
        <v>-0.1</v>
      </c>
    </row>
    <row r="22" spans="1:10" x14ac:dyDescent="0.3">
      <c r="A22" s="1">
        <v>1.8</v>
      </c>
      <c r="I22" s="1" t="s">
        <v>5</v>
      </c>
      <c r="J22" s="1">
        <v>-0.3</v>
      </c>
    </row>
    <row r="23" spans="1:10" x14ac:dyDescent="0.3">
      <c r="A23" s="1">
        <v>-0.5</v>
      </c>
      <c r="I23" s="1" t="s">
        <v>24</v>
      </c>
      <c r="J23" s="1">
        <v>1.557508694464764</v>
      </c>
    </row>
    <row r="24" spans="1:10" x14ac:dyDescent="0.3">
      <c r="A24" s="1">
        <v>2.2999999999999998</v>
      </c>
      <c r="I24" s="1" t="s">
        <v>25</v>
      </c>
      <c r="J24" s="1">
        <v>2.4258333333333337</v>
      </c>
    </row>
    <row r="25" spans="1:10" x14ac:dyDescent="0.3">
      <c r="A25" s="1">
        <v>-0.7</v>
      </c>
      <c r="I25" s="1" t="s">
        <v>26</v>
      </c>
      <c r="J25" s="1">
        <v>-1.3367703872621959</v>
      </c>
    </row>
    <row r="26" spans="1:10" x14ac:dyDescent="0.3">
      <c r="A26" s="1">
        <v>1.2</v>
      </c>
      <c r="I26" s="1" t="s">
        <v>27</v>
      </c>
      <c r="J26" s="1">
        <v>6.8766942738478318E-2</v>
      </c>
    </row>
    <row r="27" spans="1:10" x14ac:dyDescent="0.3">
      <c r="A27" s="1">
        <v>-1.5</v>
      </c>
      <c r="I27" s="1" t="s">
        <v>22</v>
      </c>
      <c r="J27" s="1">
        <v>5.3</v>
      </c>
    </row>
    <row r="28" spans="1:10" x14ac:dyDescent="0.3">
      <c r="A28" s="1">
        <v>-0.3</v>
      </c>
      <c r="I28" s="1" t="s">
        <v>28</v>
      </c>
      <c r="J28" s="1">
        <v>-2.5</v>
      </c>
    </row>
    <row r="29" spans="1:10" x14ac:dyDescent="0.3">
      <c r="A29" s="1">
        <v>2.6</v>
      </c>
      <c r="I29" s="1" t="s">
        <v>29</v>
      </c>
      <c r="J29" s="1">
        <v>2.8</v>
      </c>
    </row>
    <row r="30" spans="1:10" x14ac:dyDescent="0.3">
      <c r="A30" s="1">
        <v>1.1000000000000001</v>
      </c>
      <c r="I30" s="1" t="s">
        <v>30</v>
      </c>
      <c r="J30" s="1">
        <v>11.2</v>
      </c>
    </row>
    <row r="31" spans="1:10" ht="15" thickBot="1" x14ac:dyDescent="0.35">
      <c r="A31" s="1">
        <v>-1.7</v>
      </c>
      <c r="I31" s="6" t="s">
        <v>31</v>
      </c>
      <c r="J31" s="6">
        <v>49</v>
      </c>
    </row>
    <row r="32" spans="1:10" x14ac:dyDescent="0.3">
      <c r="A32" s="1">
        <v>0.9</v>
      </c>
    </row>
    <row r="33" spans="1:1" x14ac:dyDescent="0.3">
      <c r="A33" s="1">
        <v>-1.4</v>
      </c>
    </row>
    <row r="34" spans="1:1" x14ac:dyDescent="0.3">
      <c r="A34" s="1">
        <v>0.3</v>
      </c>
    </row>
    <row r="35" spans="1:1" x14ac:dyDescent="0.3">
      <c r="A35" s="1">
        <v>1.9</v>
      </c>
    </row>
    <row r="36" spans="1:1" x14ac:dyDescent="0.3">
      <c r="A36" s="1">
        <v>-1.1000000000000001</v>
      </c>
    </row>
    <row r="37" spans="1:1" x14ac:dyDescent="0.3">
      <c r="A37" s="1">
        <v>-0.4</v>
      </c>
    </row>
    <row r="38" spans="1:1" x14ac:dyDescent="0.3">
      <c r="A38" s="1">
        <v>2.2000000000000002</v>
      </c>
    </row>
    <row r="39" spans="1:1" x14ac:dyDescent="0.3">
      <c r="A39" s="1">
        <v>-0.9</v>
      </c>
    </row>
    <row r="40" spans="1:1" x14ac:dyDescent="0.3">
      <c r="A40" s="1">
        <v>1.6</v>
      </c>
    </row>
    <row r="41" spans="1:1" x14ac:dyDescent="0.3">
      <c r="A41" s="1">
        <v>-0.6</v>
      </c>
    </row>
    <row r="42" spans="1:1" x14ac:dyDescent="0.3">
      <c r="A42" s="1">
        <v>-1.3</v>
      </c>
    </row>
    <row r="43" spans="1:1" x14ac:dyDescent="0.3">
      <c r="A43" s="1">
        <v>2.4</v>
      </c>
    </row>
    <row r="44" spans="1:1" x14ac:dyDescent="0.3">
      <c r="A44" s="1">
        <v>0.7</v>
      </c>
    </row>
    <row r="45" spans="1:1" x14ac:dyDescent="0.3">
      <c r="A45" s="1">
        <v>-1.8</v>
      </c>
    </row>
    <row r="46" spans="1:1" x14ac:dyDescent="0.3">
      <c r="A46" s="1">
        <v>1.5</v>
      </c>
    </row>
    <row r="47" spans="1:1" x14ac:dyDescent="0.3">
      <c r="A47" s="1">
        <v>-0.2</v>
      </c>
    </row>
    <row r="48" spans="1:1" x14ac:dyDescent="0.3">
      <c r="A48" s="1">
        <v>-2.1</v>
      </c>
    </row>
    <row r="49" spans="1:1" x14ac:dyDescent="0.3">
      <c r="A49" s="1">
        <v>2.8</v>
      </c>
    </row>
    <row r="50" spans="1:1" x14ac:dyDescent="0.3">
      <c r="A50" s="1">
        <v>0.8</v>
      </c>
    </row>
    <row r="51" spans="1:1" x14ac:dyDescent="0.3">
      <c r="A51" s="1">
        <v>-1.6</v>
      </c>
    </row>
    <row r="52" spans="1:1" x14ac:dyDescent="0.3">
      <c r="A52" s="1">
        <v>1.4</v>
      </c>
    </row>
    <row r="53" spans="1:1" x14ac:dyDescent="0.3">
      <c r="A53" s="1">
        <v>-0.1</v>
      </c>
    </row>
    <row r="54" spans="1:1" x14ac:dyDescent="0.3">
      <c r="A54" s="1">
        <v>2.5</v>
      </c>
    </row>
    <row r="55" spans="1:1" x14ac:dyDescent="0.3">
      <c r="A55" s="1">
        <v>-1</v>
      </c>
    </row>
    <row r="56" spans="1:1" x14ac:dyDescent="0.3">
      <c r="A56" s="1">
        <v>1.7</v>
      </c>
    </row>
    <row r="57" spans="1:1" x14ac:dyDescent="0.3">
      <c r="A57" s="1">
        <v>-0.9</v>
      </c>
    </row>
    <row r="58" spans="1:1" x14ac:dyDescent="0.3">
      <c r="A58" s="1">
        <v>-2</v>
      </c>
    </row>
    <row r="59" spans="1:1" x14ac:dyDescent="0.3">
      <c r="A59" s="1">
        <v>2.7</v>
      </c>
    </row>
    <row r="60" spans="1:1" x14ac:dyDescent="0.3">
      <c r="A60" s="1">
        <v>-1.4</v>
      </c>
    </row>
    <row r="61" spans="1:1" x14ac:dyDescent="0.3">
      <c r="A61" s="1">
        <v>1.1000000000000001</v>
      </c>
    </row>
    <row r="62" spans="1:1" x14ac:dyDescent="0.3">
      <c r="A62" s="1">
        <v>-0.3</v>
      </c>
    </row>
    <row r="63" spans="1:1" x14ac:dyDescent="0.3">
      <c r="A63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2844-4A7A-44F5-BBA9-91DE1A68CAAE}">
  <sheetPr codeName="Sheet18"/>
  <dimension ref="A1:K118"/>
  <sheetViews>
    <sheetView showGridLines="0" workbookViewId="0">
      <selection activeCell="A10" sqref="A10"/>
    </sheetView>
  </sheetViews>
  <sheetFormatPr defaultRowHeight="14.4" x14ac:dyDescent="0.3"/>
  <cols>
    <col min="10" max="10" width="16.109375" bestFit="1" customWidth="1"/>
    <col min="11" max="11" width="12.6640625" bestFit="1" customWidth="1"/>
  </cols>
  <sheetData>
    <row r="1" spans="1:11" x14ac:dyDescent="0.3">
      <c r="A1" t="s">
        <v>136</v>
      </c>
    </row>
    <row r="3" spans="1:11" x14ac:dyDescent="0.3">
      <c r="A3" t="s">
        <v>138</v>
      </c>
    </row>
    <row r="4" spans="1:11" x14ac:dyDescent="0.3">
      <c r="A4" t="s">
        <v>140</v>
      </c>
    </row>
    <row r="5" spans="1:11" x14ac:dyDescent="0.3">
      <c r="A5" t="s">
        <v>139</v>
      </c>
    </row>
    <row r="6" spans="1:11" x14ac:dyDescent="0.3">
      <c r="A6" t="s">
        <v>141</v>
      </c>
    </row>
    <row r="8" spans="1:11" x14ac:dyDescent="0.3">
      <c r="A8" t="s">
        <v>144</v>
      </c>
    </row>
    <row r="9" spans="1:11" x14ac:dyDescent="0.3">
      <c r="A9" t="s">
        <v>145</v>
      </c>
    </row>
    <row r="10" spans="1:11" x14ac:dyDescent="0.3">
      <c r="A10" t="s">
        <v>146</v>
      </c>
    </row>
    <row r="11" spans="1:11" x14ac:dyDescent="0.3">
      <c r="A11" s="1"/>
    </row>
    <row r="12" spans="1:11" x14ac:dyDescent="0.3">
      <c r="A12" s="1" t="s">
        <v>137</v>
      </c>
    </row>
    <row r="13" spans="1:11" x14ac:dyDescent="0.3">
      <c r="A13" s="1">
        <v>2.5</v>
      </c>
    </row>
    <row r="14" spans="1:11" x14ac:dyDescent="0.3">
      <c r="A14" s="1">
        <v>4.8</v>
      </c>
    </row>
    <row r="15" spans="1:11" ht="15" thickBot="1" x14ac:dyDescent="0.35">
      <c r="A15" s="1">
        <v>3.2</v>
      </c>
    </row>
    <row r="16" spans="1:11" x14ac:dyDescent="0.3">
      <c r="A16" s="1">
        <v>2.1</v>
      </c>
      <c r="J16" s="5" t="s">
        <v>137</v>
      </c>
      <c r="K16" s="5"/>
    </row>
    <row r="17" spans="1:11" x14ac:dyDescent="0.3">
      <c r="A17" s="1">
        <v>4.5</v>
      </c>
      <c r="J17" s="1"/>
      <c r="K17" s="1"/>
    </row>
    <row r="18" spans="1:11" x14ac:dyDescent="0.3">
      <c r="A18" s="1">
        <v>2.9</v>
      </c>
      <c r="J18" s="1" t="s">
        <v>4</v>
      </c>
      <c r="K18" s="1">
        <v>3.3764150943396225</v>
      </c>
    </row>
    <row r="19" spans="1:11" x14ac:dyDescent="0.3">
      <c r="A19" s="1">
        <v>2.2999999999999998</v>
      </c>
      <c r="J19" s="1" t="s">
        <v>23</v>
      </c>
      <c r="K19" s="1">
        <v>7.8124372549990134E-2</v>
      </c>
    </row>
    <row r="20" spans="1:11" x14ac:dyDescent="0.3">
      <c r="A20" s="1">
        <v>3.1</v>
      </c>
      <c r="J20" s="1" t="s">
        <v>3</v>
      </c>
      <c r="K20" s="1">
        <v>3.3</v>
      </c>
    </row>
    <row r="21" spans="1:11" x14ac:dyDescent="0.3">
      <c r="A21" s="1">
        <v>4.2</v>
      </c>
      <c r="J21" s="1" t="s">
        <v>5</v>
      </c>
      <c r="K21" s="1">
        <v>3.3</v>
      </c>
    </row>
    <row r="22" spans="1:11" x14ac:dyDescent="0.3">
      <c r="A22" s="1">
        <v>3.9</v>
      </c>
      <c r="J22" s="1" t="s">
        <v>24</v>
      </c>
      <c r="K22" s="1">
        <v>0.80433964477137587</v>
      </c>
    </row>
    <row r="23" spans="1:11" x14ac:dyDescent="0.3">
      <c r="A23" s="1">
        <v>2.8</v>
      </c>
      <c r="J23" s="1" t="s">
        <v>25</v>
      </c>
      <c r="K23" s="1">
        <v>0.64696226415094316</v>
      </c>
    </row>
    <row r="24" spans="1:11" x14ac:dyDescent="0.3">
      <c r="A24" s="1">
        <v>4.0999999999999996</v>
      </c>
      <c r="J24" s="1" t="s">
        <v>26</v>
      </c>
      <c r="K24" s="1">
        <v>-0.91474344930963625</v>
      </c>
    </row>
    <row r="25" spans="1:11" x14ac:dyDescent="0.3">
      <c r="A25" s="1">
        <v>2.6</v>
      </c>
      <c r="J25" s="1" t="s">
        <v>27</v>
      </c>
      <c r="K25" s="1">
        <v>0.271650582358898</v>
      </c>
    </row>
    <row r="26" spans="1:11" x14ac:dyDescent="0.3">
      <c r="A26" s="1">
        <v>2.4</v>
      </c>
      <c r="J26" s="1" t="s">
        <v>22</v>
      </c>
      <c r="K26" s="1">
        <v>2.9000000000000004</v>
      </c>
    </row>
    <row r="27" spans="1:11" x14ac:dyDescent="0.3">
      <c r="A27" s="1">
        <v>4.7</v>
      </c>
      <c r="J27" s="1" t="s">
        <v>28</v>
      </c>
      <c r="K27" s="1">
        <v>2</v>
      </c>
    </row>
    <row r="28" spans="1:11" x14ac:dyDescent="0.3">
      <c r="A28" s="1">
        <v>3.3</v>
      </c>
      <c r="J28" s="1" t="s">
        <v>29</v>
      </c>
      <c r="K28" s="1">
        <v>4.9000000000000004</v>
      </c>
    </row>
    <row r="29" spans="1:11" x14ac:dyDescent="0.3">
      <c r="A29" s="1">
        <v>2.7</v>
      </c>
      <c r="J29" s="1" t="s">
        <v>30</v>
      </c>
      <c r="K29" s="1">
        <v>357.9</v>
      </c>
    </row>
    <row r="30" spans="1:11" ht="15" thickBot="1" x14ac:dyDescent="0.35">
      <c r="A30" s="1">
        <v>4.7</v>
      </c>
      <c r="J30" s="6" t="s">
        <v>31</v>
      </c>
      <c r="K30" s="6">
        <v>106</v>
      </c>
    </row>
    <row r="31" spans="1:11" x14ac:dyDescent="0.3">
      <c r="A31" s="1">
        <v>3.3</v>
      </c>
    </row>
    <row r="32" spans="1:11" x14ac:dyDescent="0.3">
      <c r="A32" s="1">
        <v>2.7</v>
      </c>
    </row>
    <row r="33" spans="1:1" x14ac:dyDescent="0.3">
      <c r="A33" s="1">
        <v>3</v>
      </c>
    </row>
    <row r="34" spans="1:1" x14ac:dyDescent="0.3">
      <c r="A34" s="1">
        <v>4.3</v>
      </c>
    </row>
    <row r="35" spans="1:1" x14ac:dyDescent="0.3">
      <c r="A35" s="1">
        <v>3.7</v>
      </c>
    </row>
    <row r="36" spans="1:1" x14ac:dyDescent="0.3">
      <c r="A36" s="1">
        <v>2.2000000000000002</v>
      </c>
    </row>
    <row r="37" spans="1:1" x14ac:dyDescent="0.3">
      <c r="A37" s="1">
        <v>3.6</v>
      </c>
    </row>
    <row r="38" spans="1:1" x14ac:dyDescent="0.3">
      <c r="A38" s="1">
        <v>4</v>
      </c>
    </row>
    <row r="39" spans="1:1" x14ac:dyDescent="0.3">
      <c r="A39" s="1">
        <v>2.7</v>
      </c>
    </row>
    <row r="40" spans="1:1" x14ac:dyDescent="0.3">
      <c r="A40" s="1">
        <v>3.8</v>
      </c>
    </row>
    <row r="41" spans="1:1" x14ac:dyDescent="0.3">
      <c r="A41" s="1">
        <v>3.5</v>
      </c>
    </row>
    <row r="42" spans="1:1" x14ac:dyDescent="0.3">
      <c r="A42" s="1">
        <v>3.2</v>
      </c>
    </row>
    <row r="43" spans="1:1" x14ac:dyDescent="0.3">
      <c r="A43" s="1">
        <v>4.4000000000000004</v>
      </c>
    </row>
    <row r="44" spans="1:1" x14ac:dyDescent="0.3">
      <c r="A44" s="1">
        <v>2</v>
      </c>
    </row>
    <row r="45" spans="1:1" x14ac:dyDescent="0.3">
      <c r="A45" s="1">
        <v>3.4</v>
      </c>
    </row>
    <row r="46" spans="1:1" x14ac:dyDescent="0.3">
      <c r="A46" s="1">
        <v>3.1</v>
      </c>
    </row>
    <row r="47" spans="1:1" x14ac:dyDescent="0.3">
      <c r="A47" s="1">
        <v>2.9</v>
      </c>
    </row>
    <row r="48" spans="1:1" x14ac:dyDescent="0.3">
      <c r="A48" s="1">
        <v>4.5999999999999996</v>
      </c>
    </row>
    <row r="49" spans="1:1" x14ac:dyDescent="0.3">
      <c r="A49" s="1">
        <v>3.3</v>
      </c>
    </row>
    <row r="50" spans="1:1" x14ac:dyDescent="0.3">
      <c r="A50" s="1">
        <v>2.5</v>
      </c>
    </row>
    <row r="51" spans="1:1" x14ac:dyDescent="0.3">
      <c r="A51" s="1">
        <v>4.9000000000000004</v>
      </c>
    </row>
    <row r="52" spans="1:1" x14ac:dyDescent="0.3">
      <c r="A52" s="1">
        <v>2.8</v>
      </c>
    </row>
    <row r="53" spans="1:1" x14ac:dyDescent="0.3">
      <c r="A53" s="1">
        <v>3</v>
      </c>
    </row>
    <row r="54" spans="1:1" x14ac:dyDescent="0.3">
      <c r="A54" s="1">
        <v>4.2</v>
      </c>
    </row>
    <row r="55" spans="1:1" x14ac:dyDescent="0.3">
      <c r="A55" s="1">
        <v>2</v>
      </c>
    </row>
    <row r="56" spans="1:1" x14ac:dyDescent="0.3">
      <c r="A56" s="1">
        <v>3.4</v>
      </c>
    </row>
    <row r="57" spans="1:1" x14ac:dyDescent="0.3">
      <c r="A57" s="1">
        <v>3.1</v>
      </c>
    </row>
    <row r="58" spans="1:1" x14ac:dyDescent="0.3">
      <c r="A58" s="1">
        <v>2.9</v>
      </c>
    </row>
    <row r="59" spans="1:1" x14ac:dyDescent="0.3">
      <c r="A59" s="1">
        <v>4.5999999999999996</v>
      </c>
    </row>
    <row r="60" spans="1:1" x14ac:dyDescent="0.3">
      <c r="A60" s="1">
        <v>3.3</v>
      </c>
    </row>
    <row r="61" spans="1:1" x14ac:dyDescent="0.3">
      <c r="A61" s="1">
        <v>2.5</v>
      </c>
    </row>
    <row r="62" spans="1:1" x14ac:dyDescent="0.3">
      <c r="A62" s="1">
        <v>4.9000000000000004</v>
      </c>
    </row>
    <row r="63" spans="1:1" x14ac:dyDescent="0.3">
      <c r="A63" s="1">
        <v>2.8</v>
      </c>
    </row>
    <row r="64" spans="1:1" x14ac:dyDescent="0.3">
      <c r="A64" s="1">
        <v>4.0999999999999996</v>
      </c>
    </row>
    <row r="65" spans="1:1" x14ac:dyDescent="0.3">
      <c r="A65" s="1">
        <v>2.6</v>
      </c>
    </row>
    <row r="66" spans="1:1" x14ac:dyDescent="0.3">
      <c r="A66" s="1">
        <v>2.4</v>
      </c>
    </row>
    <row r="67" spans="1:1" x14ac:dyDescent="0.3">
      <c r="A67" s="1">
        <v>4.7</v>
      </c>
    </row>
    <row r="68" spans="1:1" x14ac:dyDescent="0.3">
      <c r="A68" s="1">
        <v>3.3</v>
      </c>
    </row>
    <row r="69" spans="1:1" x14ac:dyDescent="0.3">
      <c r="A69" s="1">
        <v>2.7</v>
      </c>
    </row>
    <row r="70" spans="1:1" x14ac:dyDescent="0.3">
      <c r="A70" s="1">
        <v>3</v>
      </c>
    </row>
    <row r="71" spans="1:1" x14ac:dyDescent="0.3">
      <c r="A71" s="1">
        <v>4.3</v>
      </c>
    </row>
    <row r="72" spans="1:1" x14ac:dyDescent="0.3">
      <c r="A72" s="1">
        <v>3.7</v>
      </c>
    </row>
    <row r="73" spans="1:1" x14ac:dyDescent="0.3">
      <c r="A73" s="1">
        <v>2.2000000000000002</v>
      </c>
    </row>
    <row r="74" spans="1:1" x14ac:dyDescent="0.3">
      <c r="A74" s="1">
        <v>3.6</v>
      </c>
    </row>
    <row r="75" spans="1:1" x14ac:dyDescent="0.3">
      <c r="A75" s="1">
        <v>4</v>
      </c>
    </row>
    <row r="76" spans="1:1" x14ac:dyDescent="0.3">
      <c r="A76" s="1">
        <v>2.7</v>
      </c>
    </row>
    <row r="77" spans="1:1" x14ac:dyDescent="0.3">
      <c r="A77" s="1">
        <v>3.8</v>
      </c>
    </row>
    <row r="78" spans="1:1" x14ac:dyDescent="0.3">
      <c r="A78" s="1">
        <v>3.5</v>
      </c>
    </row>
    <row r="79" spans="1:1" x14ac:dyDescent="0.3">
      <c r="A79" s="1">
        <v>3.2</v>
      </c>
    </row>
    <row r="80" spans="1:1" x14ac:dyDescent="0.3">
      <c r="A80" s="1">
        <v>4.4000000000000004</v>
      </c>
    </row>
    <row r="81" spans="1:1" x14ac:dyDescent="0.3">
      <c r="A81" s="1">
        <v>2</v>
      </c>
    </row>
    <row r="82" spans="1:1" x14ac:dyDescent="0.3">
      <c r="A82" s="1">
        <v>3.4</v>
      </c>
    </row>
    <row r="83" spans="1:1" x14ac:dyDescent="0.3">
      <c r="A83" s="1">
        <v>3.1</v>
      </c>
    </row>
    <row r="84" spans="1:1" x14ac:dyDescent="0.3">
      <c r="A84" s="1">
        <v>2.9</v>
      </c>
    </row>
    <row r="85" spans="1:1" x14ac:dyDescent="0.3">
      <c r="A85" s="1">
        <v>4.5999999999999996</v>
      </c>
    </row>
    <row r="86" spans="1:1" x14ac:dyDescent="0.3">
      <c r="A86" s="1">
        <v>3.3</v>
      </c>
    </row>
    <row r="87" spans="1:1" x14ac:dyDescent="0.3">
      <c r="A87" s="1">
        <v>2.5</v>
      </c>
    </row>
    <row r="88" spans="1:1" x14ac:dyDescent="0.3">
      <c r="A88" s="1">
        <v>4.9000000000000004</v>
      </c>
    </row>
    <row r="89" spans="1:1" x14ac:dyDescent="0.3">
      <c r="A89" s="1">
        <v>2.8</v>
      </c>
    </row>
    <row r="90" spans="1:1" x14ac:dyDescent="0.3">
      <c r="A90" s="1">
        <v>3</v>
      </c>
    </row>
    <row r="91" spans="1:1" x14ac:dyDescent="0.3">
      <c r="A91" s="1">
        <v>4.2</v>
      </c>
    </row>
    <row r="92" spans="1:1" x14ac:dyDescent="0.3">
      <c r="A92" s="1">
        <v>3.9</v>
      </c>
    </row>
    <row r="93" spans="1:1" x14ac:dyDescent="0.3">
      <c r="A93" s="1">
        <v>2.8</v>
      </c>
    </row>
    <row r="94" spans="1:1" x14ac:dyDescent="0.3">
      <c r="A94" s="1">
        <v>4.0999999999999996</v>
      </c>
    </row>
    <row r="95" spans="1:1" x14ac:dyDescent="0.3">
      <c r="A95" s="1">
        <v>2.6</v>
      </c>
    </row>
    <row r="96" spans="1:1" x14ac:dyDescent="0.3">
      <c r="A96" s="1">
        <v>2.4</v>
      </c>
    </row>
    <row r="97" spans="1:1" x14ac:dyDescent="0.3">
      <c r="A97" s="1">
        <v>4.7</v>
      </c>
    </row>
    <row r="98" spans="1:1" x14ac:dyDescent="0.3">
      <c r="A98" s="1">
        <v>3.3</v>
      </c>
    </row>
    <row r="99" spans="1:1" x14ac:dyDescent="0.3">
      <c r="A99" s="1">
        <v>2.7</v>
      </c>
    </row>
    <row r="100" spans="1:1" x14ac:dyDescent="0.3">
      <c r="A100" s="1">
        <v>3</v>
      </c>
    </row>
    <row r="101" spans="1:1" x14ac:dyDescent="0.3">
      <c r="A101" s="1">
        <v>4.3</v>
      </c>
    </row>
    <row r="102" spans="1:1" x14ac:dyDescent="0.3">
      <c r="A102" s="1">
        <v>3.7</v>
      </c>
    </row>
    <row r="103" spans="1:1" x14ac:dyDescent="0.3">
      <c r="A103" s="1">
        <v>2.2000000000000002</v>
      </c>
    </row>
    <row r="104" spans="1:1" x14ac:dyDescent="0.3">
      <c r="A104" s="1">
        <v>3.6</v>
      </c>
    </row>
    <row r="105" spans="1:1" x14ac:dyDescent="0.3">
      <c r="A105" s="1">
        <v>4</v>
      </c>
    </row>
    <row r="106" spans="1:1" x14ac:dyDescent="0.3">
      <c r="A106" s="1">
        <v>2.7</v>
      </c>
    </row>
    <row r="107" spans="1:1" x14ac:dyDescent="0.3">
      <c r="A107" s="1">
        <v>3.8</v>
      </c>
    </row>
    <row r="108" spans="1:1" x14ac:dyDescent="0.3">
      <c r="A108" s="1">
        <v>3.5</v>
      </c>
    </row>
    <row r="109" spans="1:1" x14ac:dyDescent="0.3">
      <c r="A109" s="1">
        <v>3.2</v>
      </c>
    </row>
    <row r="110" spans="1:1" x14ac:dyDescent="0.3">
      <c r="A110" s="1">
        <v>4.4000000000000004</v>
      </c>
    </row>
    <row r="111" spans="1:1" x14ac:dyDescent="0.3">
      <c r="A111" s="1">
        <v>2</v>
      </c>
    </row>
    <row r="112" spans="1:1" x14ac:dyDescent="0.3">
      <c r="A112" s="1">
        <v>3.4</v>
      </c>
    </row>
    <row r="113" spans="1:1" x14ac:dyDescent="0.3">
      <c r="A113" s="1">
        <v>3.1</v>
      </c>
    </row>
    <row r="114" spans="1:1" x14ac:dyDescent="0.3">
      <c r="A114" s="1">
        <v>2.9</v>
      </c>
    </row>
    <row r="115" spans="1:1" x14ac:dyDescent="0.3">
      <c r="A115" s="1">
        <v>4.5999999999999996</v>
      </c>
    </row>
    <row r="116" spans="1:1" x14ac:dyDescent="0.3">
      <c r="A116" s="1">
        <v>3.3</v>
      </c>
    </row>
    <row r="117" spans="1:1" x14ac:dyDescent="0.3">
      <c r="A117" s="1">
        <v>2.5</v>
      </c>
    </row>
    <row r="118" spans="1:1" x14ac:dyDescent="0.3">
      <c r="A118" s="1">
        <v>4.9000000000000004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318A-294C-4E9D-980E-CCB399EBA795}">
  <sheetPr codeName="Sheet19"/>
  <dimension ref="A1:J113"/>
  <sheetViews>
    <sheetView showGridLines="0" workbookViewId="0">
      <selection activeCell="A13" sqref="A13"/>
    </sheetView>
  </sheetViews>
  <sheetFormatPr defaultRowHeight="14.4" x14ac:dyDescent="0.3"/>
  <cols>
    <col min="9" max="9" width="16.109375" bestFit="1" customWidth="1"/>
    <col min="10" max="10" width="12.6640625" bestFit="1" customWidth="1"/>
  </cols>
  <sheetData>
    <row r="1" spans="1:1" x14ac:dyDescent="0.3">
      <c r="A1" t="s">
        <v>147</v>
      </c>
    </row>
    <row r="2" spans="1:1" x14ac:dyDescent="0.3">
      <c r="A2" t="s">
        <v>148</v>
      </c>
    </row>
    <row r="3" spans="1:1" x14ac:dyDescent="0.3">
      <c r="A3" t="s">
        <v>149</v>
      </c>
    </row>
    <row r="5" spans="1:1" x14ac:dyDescent="0.3">
      <c r="A5" t="s">
        <v>150</v>
      </c>
    </row>
    <row r="6" spans="1:1" x14ac:dyDescent="0.3">
      <c r="A6" t="s">
        <v>151</v>
      </c>
    </row>
    <row r="8" spans="1:1" x14ac:dyDescent="0.3">
      <c r="A8" t="s">
        <v>152</v>
      </c>
    </row>
    <row r="9" spans="1:1" x14ac:dyDescent="0.3">
      <c r="A9" t="s">
        <v>153</v>
      </c>
    </row>
    <row r="10" spans="1:1" x14ac:dyDescent="0.3">
      <c r="A10" t="s">
        <v>146</v>
      </c>
    </row>
    <row r="12" spans="1:1" x14ac:dyDescent="0.3">
      <c r="A12" t="s">
        <v>62</v>
      </c>
    </row>
    <row r="13" spans="1:1" x14ac:dyDescent="0.3">
      <c r="A13">
        <v>4</v>
      </c>
    </row>
    <row r="14" spans="1:1" x14ac:dyDescent="0.3">
      <c r="A14">
        <v>5</v>
      </c>
    </row>
    <row r="15" spans="1:1" x14ac:dyDescent="0.3">
      <c r="A15">
        <v>3</v>
      </c>
    </row>
    <row r="16" spans="1:1" x14ac:dyDescent="0.3">
      <c r="A16">
        <v>4</v>
      </c>
    </row>
    <row r="17" spans="1:10" x14ac:dyDescent="0.3">
      <c r="A17">
        <v>4</v>
      </c>
    </row>
    <row r="18" spans="1:10" x14ac:dyDescent="0.3">
      <c r="A18">
        <v>3</v>
      </c>
    </row>
    <row r="19" spans="1:10" x14ac:dyDescent="0.3">
      <c r="A19">
        <v>2</v>
      </c>
    </row>
    <row r="20" spans="1:10" x14ac:dyDescent="0.3">
      <c r="A20">
        <v>5</v>
      </c>
    </row>
    <row r="21" spans="1:10" x14ac:dyDescent="0.3">
      <c r="A21">
        <v>4</v>
      </c>
    </row>
    <row r="22" spans="1:10" ht="15" thickBot="1" x14ac:dyDescent="0.35">
      <c r="A22">
        <v>3</v>
      </c>
    </row>
    <row r="23" spans="1:10" x14ac:dyDescent="0.3">
      <c r="A23">
        <v>5</v>
      </c>
      <c r="I23" s="5" t="s">
        <v>62</v>
      </c>
      <c r="J23" s="5"/>
    </row>
    <row r="24" spans="1:10" x14ac:dyDescent="0.3">
      <c r="A24">
        <v>4</v>
      </c>
      <c r="I24" s="1"/>
      <c r="J24" s="1"/>
    </row>
    <row r="25" spans="1:10" x14ac:dyDescent="0.3">
      <c r="A25">
        <v>2</v>
      </c>
      <c r="I25" s="1" t="s">
        <v>4</v>
      </c>
      <c r="J25" s="1">
        <v>3.7623762376237622</v>
      </c>
    </row>
    <row r="26" spans="1:10" x14ac:dyDescent="0.3">
      <c r="A26">
        <v>3</v>
      </c>
      <c r="I26" s="1" t="s">
        <v>23</v>
      </c>
      <c r="J26" s="1">
        <v>8.9163899425104401E-2</v>
      </c>
    </row>
    <row r="27" spans="1:10" x14ac:dyDescent="0.3">
      <c r="A27">
        <v>4</v>
      </c>
      <c r="I27" s="1" t="s">
        <v>3</v>
      </c>
      <c r="J27" s="1">
        <v>4</v>
      </c>
    </row>
    <row r="28" spans="1:10" x14ac:dyDescent="0.3">
      <c r="A28">
        <v>5</v>
      </c>
      <c r="I28" s="1" t="s">
        <v>5</v>
      </c>
      <c r="J28" s="1">
        <v>4</v>
      </c>
    </row>
    <row r="29" spans="1:10" x14ac:dyDescent="0.3">
      <c r="A29">
        <v>3</v>
      </c>
      <c r="I29" s="1" t="s">
        <v>24</v>
      </c>
      <c r="J29" s="1">
        <v>0.89608609911643167</v>
      </c>
    </row>
    <row r="30" spans="1:10" x14ac:dyDescent="0.3">
      <c r="A30">
        <v>4</v>
      </c>
      <c r="I30" s="1" t="s">
        <v>25</v>
      </c>
      <c r="J30" s="1">
        <v>0.80297029702970346</v>
      </c>
    </row>
    <row r="31" spans="1:10" x14ac:dyDescent="0.3">
      <c r="A31">
        <v>5</v>
      </c>
      <c r="I31" s="1" t="s">
        <v>26</v>
      </c>
      <c r="J31" s="1">
        <v>-0.75795608267497006</v>
      </c>
    </row>
    <row r="32" spans="1:10" x14ac:dyDescent="0.3">
      <c r="A32">
        <v>3</v>
      </c>
      <c r="I32" s="1" t="s">
        <v>27</v>
      </c>
      <c r="J32" s="1">
        <v>-0.19004291012525973</v>
      </c>
    </row>
    <row r="33" spans="1:10" x14ac:dyDescent="0.3">
      <c r="A33">
        <v>4</v>
      </c>
      <c r="I33" s="1" t="s">
        <v>22</v>
      </c>
      <c r="J33" s="1">
        <v>3</v>
      </c>
    </row>
    <row r="34" spans="1:10" x14ac:dyDescent="0.3">
      <c r="A34">
        <v>3</v>
      </c>
      <c r="I34" s="1" t="s">
        <v>28</v>
      </c>
      <c r="J34" s="1">
        <v>2</v>
      </c>
    </row>
    <row r="35" spans="1:10" x14ac:dyDescent="0.3">
      <c r="A35">
        <v>2</v>
      </c>
      <c r="I35" s="1" t="s">
        <v>29</v>
      </c>
      <c r="J35" s="1">
        <v>5</v>
      </c>
    </row>
    <row r="36" spans="1:10" x14ac:dyDescent="0.3">
      <c r="A36">
        <v>3</v>
      </c>
      <c r="I36" s="1" t="s">
        <v>30</v>
      </c>
      <c r="J36" s="1">
        <v>380</v>
      </c>
    </row>
    <row r="37" spans="1:10" ht="15" thickBot="1" x14ac:dyDescent="0.35">
      <c r="A37">
        <v>4</v>
      </c>
      <c r="I37" s="6" t="s">
        <v>31</v>
      </c>
      <c r="J37" s="6">
        <v>101</v>
      </c>
    </row>
    <row r="38" spans="1:10" x14ac:dyDescent="0.3">
      <c r="A38">
        <v>5</v>
      </c>
    </row>
    <row r="39" spans="1:10" x14ac:dyDescent="0.3">
      <c r="A39">
        <v>3</v>
      </c>
    </row>
    <row r="40" spans="1:10" x14ac:dyDescent="0.3">
      <c r="A40">
        <v>4</v>
      </c>
    </row>
    <row r="41" spans="1:10" x14ac:dyDescent="0.3">
      <c r="A41">
        <v>5</v>
      </c>
    </row>
    <row r="42" spans="1:10" x14ac:dyDescent="0.3">
      <c r="A42">
        <v>4</v>
      </c>
    </row>
    <row r="43" spans="1:10" x14ac:dyDescent="0.3">
      <c r="A43">
        <v>3</v>
      </c>
    </row>
    <row r="44" spans="1:10" x14ac:dyDescent="0.3">
      <c r="A44">
        <v>3</v>
      </c>
    </row>
    <row r="45" spans="1:10" x14ac:dyDescent="0.3">
      <c r="A45">
        <v>4</v>
      </c>
    </row>
    <row r="46" spans="1:10" x14ac:dyDescent="0.3">
      <c r="A46">
        <v>5</v>
      </c>
    </row>
    <row r="47" spans="1:10" x14ac:dyDescent="0.3">
      <c r="A47">
        <v>2</v>
      </c>
    </row>
    <row r="48" spans="1:10" x14ac:dyDescent="0.3">
      <c r="A48">
        <v>3</v>
      </c>
    </row>
    <row r="49" spans="1:1" x14ac:dyDescent="0.3">
      <c r="A49">
        <v>4</v>
      </c>
    </row>
    <row r="50" spans="1:1" x14ac:dyDescent="0.3">
      <c r="A50">
        <v>4</v>
      </c>
    </row>
    <row r="51" spans="1:1" x14ac:dyDescent="0.3">
      <c r="A51">
        <v>3</v>
      </c>
    </row>
    <row r="52" spans="1:1" x14ac:dyDescent="0.3">
      <c r="A52">
        <v>5</v>
      </c>
    </row>
    <row r="53" spans="1:1" x14ac:dyDescent="0.3">
      <c r="A53">
        <v>4</v>
      </c>
    </row>
    <row r="54" spans="1:1" x14ac:dyDescent="0.3">
      <c r="A54">
        <v>3</v>
      </c>
    </row>
    <row r="55" spans="1:1" x14ac:dyDescent="0.3">
      <c r="A55">
        <v>4</v>
      </c>
    </row>
    <row r="56" spans="1:1" x14ac:dyDescent="0.3">
      <c r="A56">
        <v>5</v>
      </c>
    </row>
    <row r="57" spans="1:1" x14ac:dyDescent="0.3">
      <c r="A57">
        <v>4</v>
      </c>
    </row>
    <row r="58" spans="1:1" x14ac:dyDescent="0.3">
      <c r="A58">
        <v>2</v>
      </c>
    </row>
    <row r="59" spans="1:1" x14ac:dyDescent="0.3">
      <c r="A59">
        <v>3</v>
      </c>
    </row>
    <row r="60" spans="1:1" x14ac:dyDescent="0.3">
      <c r="A60">
        <v>4</v>
      </c>
    </row>
    <row r="61" spans="1:1" x14ac:dyDescent="0.3">
      <c r="A61">
        <v>5</v>
      </c>
    </row>
    <row r="62" spans="1:1" x14ac:dyDescent="0.3">
      <c r="A62">
        <v>3</v>
      </c>
    </row>
    <row r="63" spans="1:1" x14ac:dyDescent="0.3">
      <c r="A63">
        <v>4</v>
      </c>
    </row>
    <row r="64" spans="1:1" x14ac:dyDescent="0.3">
      <c r="A64">
        <v>5</v>
      </c>
    </row>
    <row r="65" spans="1:1" x14ac:dyDescent="0.3">
      <c r="A65">
        <v>4</v>
      </c>
    </row>
    <row r="66" spans="1:1" x14ac:dyDescent="0.3">
      <c r="A66">
        <v>3</v>
      </c>
    </row>
    <row r="67" spans="1:1" x14ac:dyDescent="0.3">
      <c r="A67">
        <v>4</v>
      </c>
    </row>
    <row r="68" spans="1:1" x14ac:dyDescent="0.3">
      <c r="A68">
        <v>5</v>
      </c>
    </row>
    <row r="69" spans="1:1" x14ac:dyDescent="0.3">
      <c r="A69">
        <v>3</v>
      </c>
    </row>
    <row r="70" spans="1:1" x14ac:dyDescent="0.3">
      <c r="A70">
        <v>4</v>
      </c>
    </row>
    <row r="71" spans="1:1" x14ac:dyDescent="0.3">
      <c r="A71">
        <v>5</v>
      </c>
    </row>
    <row r="72" spans="1:1" x14ac:dyDescent="0.3">
      <c r="A72">
        <v>4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4</v>
      </c>
    </row>
    <row r="76" spans="1:1" x14ac:dyDescent="0.3">
      <c r="A76">
        <v>5</v>
      </c>
    </row>
    <row r="77" spans="1:1" x14ac:dyDescent="0.3">
      <c r="A77">
        <v>2</v>
      </c>
    </row>
    <row r="78" spans="1:1" x14ac:dyDescent="0.3">
      <c r="A78">
        <v>3</v>
      </c>
    </row>
    <row r="79" spans="1:1" x14ac:dyDescent="0.3">
      <c r="A79">
        <v>4</v>
      </c>
    </row>
    <row r="80" spans="1:1" x14ac:dyDescent="0.3">
      <c r="A80">
        <v>4</v>
      </c>
    </row>
    <row r="81" spans="1:1" x14ac:dyDescent="0.3">
      <c r="A81">
        <v>3</v>
      </c>
    </row>
    <row r="82" spans="1:1" x14ac:dyDescent="0.3">
      <c r="A82">
        <v>5</v>
      </c>
    </row>
    <row r="83" spans="1:1" x14ac:dyDescent="0.3">
      <c r="A83">
        <v>4</v>
      </c>
    </row>
    <row r="84" spans="1:1" x14ac:dyDescent="0.3">
      <c r="A84">
        <v>3</v>
      </c>
    </row>
    <row r="85" spans="1:1" x14ac:dyDescent="0.3">
      <c r="A85">
        <v>4</v>
      </c>
    </row>
    <row r="86" spans="1:1" x14ac:dyDescent="0.3">
      <c r="A86">
        <v>5</v>
      </c>
    </row>
    <row r="87" spans="1:1" x14ac:dyDescent="0.3">
      <c r="A87">
        <v>4</v>
      </c>
    </row>
    <row r="88" spans="1:1" x14ac:dyDescent="0.3">
      <c r="A88">
        <v>2</v>
      </c>
    </row>
    <row r="89" spans="1:1" x14ac:dyDescent="0.3">
      <c r="A89">
        <v>3</v>
      </c>
    </row>
    <row r="90" spans="1:1" x14ac:dyDescent="0.3">
      <c r="A90">
        <v>4</v>
      </c>
    </row>
    <row r="91" spans="1:1" x14ac:dyDescent="0.3">
      <c r="A91">
        <v>5</v>
      </c>
    </row>
    <row r="92" spans="1:1" x14ac:dyDescent="0.3">
      <c r="A92">
        <v>3</v>
      </c>
    </row>
    <row r="93" spans="1:1" x14ac:dyDescent="0.3">
      <c r="A93">
        <v>4</v>
      </c>
    </row>
    <row r="94" spans="1:1" x14ac:dyDescent="0.3">
      <c r="A94">
        <v>5</v>
      </c>
    </row>
    <row r="95" spans="1:1" x14ac:dyDescent="0.3">
      <c r="A95">
        <v>4</v>
      </c>
    </row>
    <row r="96" spans="1:1" x14ac:dyDescent="0.3">
      <c r="A96">
        <v>3</v>
      </c>
    </row>
    <row r="97" spans="1:1" x14ac:dyDescent="0.3">
      <c r="A97">
        <v>4</v>
      </c>
    </row>
    <row r="98" spans="1:1" x14ac:dyDescent="0.3">
      <c r="A98">
        <v>5</v>
      </c>
    </row>
    <row r="99" spans="1:1" x14ac:dyDescent="0.3">
      <c r="A99">
        <v>3</v>
      </c>
    </row>
    <row r="100" spans="1:1" x14ac:dyDescent="0.3">
      <c r="A100">
        <v>4</v>
      </c>
    </row>
    <row r="101" spans="1:1" x14ac:dyDescent="0.3">
      <c r="A101">
        <v>5</v>
      </c>
    </row>
    <row r="102" spans="1:1" x14ac:dyDescent="0.3">
      <c r="A102">
        <v>4</v>
      </c>
    </row>
    <row r="103" spans="1:1" x14ac:dyDescent="0.3">
      <c r="A103">
        <v>3</v>
      </c>
    </row>
    <row r="104" spans="1:1" x14ac:dyDescent="0.3">
      <c r="A104">
        <v>3</v>
      </c>
    </row>
    <row r="105" spans="1:1" x14ac:dyDescent="0.3">
      <c r="A105">
        <v>4</v>
      </c>
    </row>
    <row r="106" spans="1:1" x14ac:dyDescent="0.3">
      <c r="A106">
        <v>5</v>
      </c>
    </row>
    <row r="107" spans="1:1" x14ac:dyDescent="0.3">
      <c r="A107">
        <v>2</v>
      </c>
    </row>
    <row r="108" spans="1:1" x14ac:dyDescent="0.3">
      <c r="A108">
        <v>3</v>
      </c>
    </row>
    <row r="109" spans="1:1" x14ac:dyDescent="0.3">
      <c r="A109">
        <v>4</v>
      </c>
    </row>
    <row r="110" spans="1:1" x14ac:dyDescent="0.3">
      <c r="A110">
        <v>4</v>
      </c>
    </row>
    <row r="111" spans="1:1" x14ac:dyDescent="0.3">
      <c r="A111">
        <v>3</v>
      </c>
    </row>
    <row r="112" spans="1:1" x14ac:dyDescent="0.3">
      <c r="A112">
        <v>5</v>
      </c>
    </row>
    <row r="113" spans="1:1" x14ac:dyDescent="0.3">
      <c r="A11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6308-2327-46DE-A0AB-AA1F97F5F3C6}">
  <sheetPr codeName="Sheet2"/>
  <dimension ref="A1:B24"/>
  <sheetViews>
    <sheetView showGridLines="0" workbookViewId="0">
      <selection activeCell="F25" sqref="F25"/>
    </sheetView>
  </sheetViews>
  <sheetFormatPr defaultRowHeight="14.4" x14ac:dyDescent="0.3"/>
  <sheetData>
    <row r="1" spans="1:1" x14ac:dyDescent="0.3">
      <c r="A1" s="2" t="s">
        <v>7</v>
      </c>
    </row>
    <row r="2" spans="1:1" x14ac:dyDescent="0.3">
      <c r="A2" s="2" t="s">
        <v>6</v>
      </c>
    </row>
    <row r="3" spans="1:1" x14ac:dyDescent="0.3">
      <c r="A3">
        <v>15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v>25</v>
      </c>
    </row>
    <row r="7" spans="1:1" x14ac:dyDescent="0.3">
      <c r="A7">
        <v>15</v>
      </c>
    </row>
    <row r="8" spans="1:1" x14ac:dyDescent="0.3">
      <c r="A8">
        <v>10</v>
      </c>
    </row>
    <row r="9" spans="1:1" x14ac:dyDescent="0.3">
      <c r="A9">
        <v>30</v>
      </c>
    </row>
    <row r="10" spans="1:1" x14ac:dyDescent="0.3">
      <c r="A10">
        <v>20</v>
      </c>
    </row>
    <row r="11" spans="1:1" x14ac:dyDescent="0.3">
      <c r="A11">
        <v>15</v>
      </c>
    </row>
    <row r="12" spans="1:1" x14ac:dyDescent="0.3">
      <c r="A12">
        <v>10</v>
      </c>
    </row>
    <row r="13" spans="1:1" x14ac:dyDescent="0.3">
      <c r="A13">
        <v>10</v>
      </c>
    </row>
    <row r="14" spans="1:1" x14ac:dyDescent="0.3">
      <c r="A14">
        <v>25</v>
      </c>
    </row>
    <row r="15" spans="1:1" x14ac:dyDescent="0.3">
      <c r="A15">
        <v>15</v>
      </c>
    </row>
    <row r="16" spans="1:1" x14ac:dyDescent="0.3">
      <c r="A16">
        <v>20</v>
      </c>
    </row>
    <row r="17" spans="1:2" x14ac:dyDescent="0.3">
      <c r="A17">
        <v>15</v>
      </c>
    </row>
    <row r="18" spans="1:2" x14ac:dyDescent="0.3">
      <c r="A18">
        <v>10</v>
      </c>
    </row>
    <row r="19" spans="1:2" x14ac:dyDescent="0.3">
      <c r="A19">
        <v>10</v>
      </c>
    </row>
    <row r="20" spans="1:2" x14ac:dyDescent="0.3">
      <c r="A20">
        <v>20</v>
      </c>
    </row>
    <row r="21" spans="1:2" x14ac:dyDescent="0.3">
      <c r="A21">
        <v>25</v>
      </c>
    </row>
    <row r="22" spans="1:2" x14ac:dyDescent="0.3">
      <c r="A22" s="2" t="s">
        <v>4</v>
      </c>
      <c r="B22">
        <f>AVERAGE(A3:A21)</f>
        <v>16.842105263157894</v>
      </c>
    </row>
    <row r="23" spans="1:2" x14ac:dyDescent="0.3">
      <c r="A23" s="2" t="s">
        <v>3</v>
      </c>
      <c r="B23">
        <f>MEDIAN(A3:A21)</f>
        <v>15</v>
      </c>
    </row>
    <row r="24" spans="1:2" x14ac:dyDescent="0.3">
      <c r="A24" s="2" t="s">
        <v>5</v>
      </c>
      <c r="B24">
        <f>MODE(A3:A21)</f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5D88-1B4C-4600-BC11-78BE0C1F2894}">
  <sheetPr codeName="Sheet20"/>
  <dimension ref="A1:K110"/>
  <sheetViews>
    <sheetView showGridLines="0" topLeftCell="A8" workbookViewId="0">
      <selection activeCell="A8" sqref="A8"/>
    </sheetView>
  </sheetViews>
  <sheetFormatPr defaultRowHeight="14.4" x14ac:dyDescent="0.3"/>
  <cols>
    <col min="10" max="10" width="16.109375" bestFit="1" customWidth="1"/>
    <col min="11" max="11" width="12.6640625" bestFit="1" customWidth="1"/>
  </cols>
  <sheetData>
    <row r="1" spans="1:1" x14ac:dyDescent="0.3">
      <c r="A1" t="s">
        <v>154</v>
      </c>
    </row>
    <row r="2" spans="1:1" x14ac:dyDescent="0.3">
      <c r="A2" t="s">
        <v>156</v>
      </c>
    </row>
    <row r="3" spans="1:1" x14ac:dyDescent="0.3">
      <c r="A3" s="3">
        <v>0.2</v>
      </c>
    </row>
    <row r="4" spans="1:1" x14ac:dyDescent="0.3">
      <c r="A4" t="s">
        <v>157</v>
      </c>
    </row>
    <row r="5" spans="1:1" x14ac:dyDescent="0.3">
      <c r="A5" s="2">
        <v>-1.0369999999999999</v>
      </c>
    </row>
    <row r="7" spans="1:1" x14ac:dyDescent="0.3">
      <c r="A7" t="s">
        <v>158</v>
      </c>
    </row>
    <row r="8" spans="1:1" x14ac:dyDescent="0.3">
      <c r="A8" t="s">
        <v>159</v>
      </c>
    </row>
    <row r="10" spans="1:1" x14ac:dyDescent="0.3">
      <c r="A10" s="1" t="s">
        <v>155</v>
      </c>
    </row>
    <row r="11" spans="1:1" x14ac:dyDescent="0.3">
      <c r="A11" s="1">
        <v>280</v>
      </c>
    </row>
    <row r="12" spans="1:1" x14ac:dyDescent="0.3">
      <c r="A12" s="1">
        <v>350</v>
      </c>
    </row>
    <row r="13" spans="1:1" x14ac:dyDescent="0.3">
      <c r="A13" s="1">
        <v>310</v>
      </c>
    </row>
    <row r="14" spans="1:1" x14ac:dyDescent="0.3">
      <c r="A14" s="1">
        <v>270</v>
      </c>
    </row>
    <row r="15" spans="1:1" x14ac:dyDescent="0.3">
      <c r="A15" s="1">
        <v>390</v>
      </c>
    </row>
    <row r="16" spans="1:1" x14ac:dyDescent="0.3">
      <c r="A16" s="1">
        <v>320</v>
      </c>
    </row>
    <row r="17" spans="1:11" x14ac:dyDescent="0.3">
      <c r="A17" s="1">
        <v>290</v>
      </c>
    </row>
    <row r="18" spans="1:11" ht="15" thickBot="1" x14ac:dyDescent="0.35">
      <c r="A18" s="1">
        <v>340</v>
      </c>
    </row>
    <row r="19" spans="1:11" x14ac:dyDescent="0.3">
      <c r="A19" s="1">
        <v>310</v>
      </c>
      <c r="J19" s="5" t="s">
        <v>155</v>
      </c>
      <c r="K19" s="5"/>
    </row>
    <row r="20" spans="1:11" x14ac:dyDescent="0.3">
      <c r="A20" s="1">
        <v>380</v>
      </c>
      <c r="J20" s="1"/>
      <c r="K20" s="1"/>
    </row>
    <row r="21" spans="1:11" x14ac:dyDescent="0.3">
      <c r="A21" s="1">
        <v>270</v>
      </c>
      <c r="J21" s="1" t="s">
        <v>4</v>
      </c>
      <c r="K21" s="1">
        <v>317.7</v>
      </c>
    </row>
    <row r="22" spans="1:11" x14ac:dyDescent="0.3">
      <c r="A22" s="1">
        <v>350</v>
      </c>
      <c r="J22" s="1" t="s">
        <v>23</v>
      </c>
      <c r="K22" s="1">
        <v>3.234457786355724</v>
      </c>
    </row>
    <row r="23" spans="1:11" x14ac:dyDescent="0.3">
      <c r="A23" s="1">
        <v>300</v>
      </c>
      <c r="J23" s="1" t="s">
        <v>3</v>
      </c>
      <c r="K23" s="1">
        <v>315</v>
      </c>
    </row>
    <row r="24" spans="1:11" x14ac:dyDescent="0.3">
      <c r="A24" s="1">
        <v>330</v>
      </c>
      <c r="J24" s="1" t="s">
        <v>5</v>
      </c>
      <c r="K24" s="1">
        <v>350</v>
      </c>
    </row>
    <row r="25" spans="1:11" x14ac:dyDescent="0.3">
      <c r="A25" s="1">
        <v>370</v>
      </c>
      <c r="J25" s="1" t="s">
        <v>24</v>
      </c>
      <c r="K25" s="1">
        <v>32.344577863557241</v>
      </c>
    </row>
    <row r="26" spans="1:11" x14ac:dyDescent="0.3">
      <c r="A26" s="1">
        <v>310</v>
      </c>
      <c r="J26" s="1" t="s">
        <v>25</v>
      </c>
      <c r="K26" s="1">
        <v>1046.1717171717171</v>
      </c>
    </row>
    <row r="27" spans="1:11" x14ac:dyDescent="0.3">
      <c r="A27" s="1">
        <v>280</v>
      </c>
      <c r="J27" s="1" t="s">
        <v>26</v>
      </c>
      <c r="K27" s="1">
        <v>-1.0374244845101974</v>
      </c>
    </row>
    <row r="28" spans="1:11" x14ac:dyDescent="0.3">
      <c r="A28" s="1">
        <v>320</v>
      </c>
      <c r="J28" s="1" t="s">
        <v>27</v>
      </c>
      <c r="K28" s="1">
        <v>0.2092186247974063</v>
      </c>
    </row>
    <row r="29" spans="1:11" x14ac:dyDescent="0.3">
      <c r="A29" s="1">
        <v>350</v>
      </c>
      <c r="J29" s="1" t="s">
        <v>22</v>
      </c>
      <c r="K29" s="1">
        <v>120</v>
      </c>
    </row>
    <row r="30" spans="1:11" x14ac:dyDescent="0.3">
      <c r="A30" s="1">
        <v>290</v>
      </c>
      <c r="J30" s="1" t="s">
        <v>28</v>
      </c>
      <c r="K30" s="1">
        <v>270</v>
      </c>
    </row>
    <row r="31" spans="1:11" x14ac:dyDescent="0.3">
      <c r="A31" s="1">
        <v>270</v>
      </c>
      <c r="J31" s="1" t="s">
        <v>29</v>
      </c>
      <c r="K31" s="1">
        <v>390</v>
      </c>
    </row>
    <row r="32" spans="1:11" x14ac:dyDescent="0.3">
      <c r="A32" s="1">
        <v>350</v>
      </c>
      <c r="J32" s="1" t="s">
        <v>30</v>
      </c>
      <c r="K32" s="1">
        <v>31770</v>
      </c>
    </row>
    <row r="33" spans="1:11" ht="15" thickBot="1" x14ac:dyDescent="0.35">
      <c r="A33" s="1">
        <v>300</v>
      </c>
      <c r="J33" s="6" t="s">
        <v>31</v>
      </c>
      <c r="K33" s="6">
        <v>100</v>
      </c>
    </row>
    <row r="34" spans="1:11" x14ac:dyDescent="0.3">
      <c r="A34" s="1">
        <v>330</v>
      </c>
    </row>
    <row r="35" spans="1:11" x14ac:dyDescent="0.3">
      <c r="A35" s="1">
        <v>370</v>
      </c>
    </row>
    <row r="36" spans="1:11" x14ac:dyDescent="0.3">
      <c r="A36" s="1">
        <v>310</v>
      </c>
    </row>
    <row r="37" spans="1:11" x14ac:dyDescent="0.3">
      <c r="A37" s="1">
        <v>280</v>
      </c>
    </row>
    <row r="38" spans="1:11" x14ac:dyDescent="0.3">
      <c r="A38" s="1">
        <v>320</v>
      </c>
    </row>
    <row r="39" spans="1:11" x14ac:dyDescent="0.3">
      <c r="A39" s="1">
        <v>350</v>
      </c>
    </row>
    <row r="40" spans="1:11" x14ac:dyDescent="0.3">
      <c r="A40" s="1">
        <v>290</v>
      </c>
    </row>
    <row r="41" spans="1:11" x14ac:dyDescent="0.3">
      <c r="A41" s="1">
        <v>270</v>
      </c>
    </row>
    <row r="42" spans="1:11" x14ac:dyDescent="0.3">
      <c r="A42" s="1">
        <v>350</v>
      </c>
    </row>
    <row r="43" spans="1:11" x14ac:dyDescent="0.3">
      <c r="A43" s="1">
        <v>300</v>
      </c>
    </row>
    <row r="44" spans="1:11" x14ac:dyDescent="0.3">
      <c r="A44" s="1">
        <v>330</v>
      </c>
    </row>
    <row r="45" spans="1:11" x14ac:dyDescent="0.3">
      <c r="A45" s="1">
        <v>370</v>
      </c>
    </row>
    <row r="46" spans="1:11" x14ac:dyDescent="0.3">
      <c r="A46" s="1">
        <v>310</v>
      </c>
    </row>
    <row r="47" spans="1:11" x14ac:dyDescent="0.3">
      <c r="A47" s="1">
        <v>280</v>
      </c>
    </row>
    <row r="48" spans="1:11" x14ac:dyDescent="0.3">
      <c r="A48" s="1">
        <v>320</v>
      </c>
    </row>
    <row r="49" spans="1:1" x14ac:dyDescent="0.3">
      <c r="A49" s="1">
        <v>350</v>
      </c>
    </row>
    <row r="50" spans="1:1" x14ac:dyDescent="0.3">
      <c r="A50" s="1">
        <v>290</v>
      </c>
    </row>
    <row r="51" spans="1:1" x14ac:dyDescent="0.3">
      <c r="A51" s="1">
        <v>270</v>
      </c>
    </row>
    <row r="52" spans="1:1" x14ac:dyDescent="0.3">
      <c r="A52" s="1">
        <v>350</v>
      </c>
    </row>
    <row r="53" spans="1:1" x14ac:dyDescent="0.3">
      <c r="A53" s="1">
        <v>300</v>
      </c>
    </row>
    <row r="54" spans="1:1" x14ac:dyDescent="0.3">
      <c r="A54" s="1">
        <v>330</v>
      </c>
    </row>
    <row r="55" spans="1:1" x14ac:dyDescent="0.3">
      <c r="A55" s="1">
        <v>370</v>
      </c>
    </row>
    <row r="56" spans="1:1" x14ac:dyDescent="0.3">
      <c r="A56" s="1">
        <v>310</v>
      </c>
    </row>
    <row r="57" spans="1:1" x14ac:dyDescent="0.3">
      <c r="A57" s="1">
        <v>280</v>
      </c>
    </row>
    <row r="58" spans="1:1" x14ac:dyDescent="0.3">
      <c r="A58" s="1">
        <v>320</v>
      </c>
    </row>
    <row r="59" spans="1:1" x14ac:dyDescent="0.3">
      <c r="A59" s="1">
        <v>350</v>
      </c>
    </row>
    <row r="60" spans="1:1" x14ac:dyDescent="0.3">
      <c r="A60" s="1">
        <v>290</v>
      </c>
    </row>
    <row r="61" spans="1:1" x14ac:dyDescent="0.3">
      <c r="A61" s="1">
        <v>270</v>
      </c>
    </row>
    <row r="62" spans="1:1" x14ac:dyDescent="0.3">
      <c r="A62" s="1">
        <v>350</v>
      </c>
    </row>
    <row r="63" spans="1:1" x14ac:dyDescent="0.3">
      <c r="A63" s="1">
        <v>300</v>
      </c>
    </row>
    <row r="64" spans="1:1" x14ac:dyDescent="0.3">
      <c r="A64" s="1">
        <v>330</v>
      </c>
    </row>
    <row r="65" spans="1:1" x14ac:dyDescent="0.3">
      <c r="A65" s="1">
        <v>370</v>
      </c>
    </row>
    <row r="66" spans="1:1" x14ac:dyDescent="0.3">
      <c r="A66" s="1">
        <v>310</v>
      </c>
    </row>
    <row r="67" spans="1:1" x14ac:dyDescent="0.3">
      <c r="A67" s="1">
        <v>280</v>
      </c>
    </row>
    <row r="68" spans="1:1" x14ac:dyDescent="0.3">
      <c r="A68" s="1">
        <v>320</v>
      </c>
    </row>
    <row r="69" spans="1:1" x14ac:dyDescent="0.3">
      <c r="A69" s="1">
        <v>350</v>
      </c>
    </row>
    <row r="70" spans="1:1" x14ac:dyDescent="0.3">
      <c r="A70" s="1">
        <v>290</v>
      </c>
    </row>
    <row r="71" spans="1:1" x14ac:dyDescent="0.3">
      <c r="A71" s="1">
        <v>270</v>
      </c>
    </row>
    <row r="72" spans="1:1" x14ac:dyDescent="0.3">
      <c r="A72" s="1">
        <v>350</v>
      </c>
    </row>
    <row r="73" spans="1:1" x14ac:dyDescent="0.3">
      <c r="A73" s="1">
        <v>300</v>
      </c>
    </row>
    <row r="74" spans="1:1" x14ac:dyDescent="0.3">
      <c r="A74" s="1">
        <v>330</v>
      </c>
    </row>
    <row r="75" spans="1:1" x14ac:dyDescent="0.3">
      <c r="A75" s="1">
        <v>370</v>
      </c>
    </row>
    <row r="76" spans="1:1" x14ac:dyDescent="0.3">
      <c r="A76" s="1">
        <v>310</v>
      </c>
    </row>
    <row r="77" spans="1:1" x14ac:dyDescent="0.3">
      <c r="A77" s="1">
        <v>280</v>
      </c>
    </row>
    <row r="78" spans="1:1" x14ac:dyDescent="0.3">
      <c r="A78" s="1">
        <v>320</v>
      </c>
    </row>
    <row r="79" spans="1:1" x14ac:dyDescent="0.3">
      <c r="A79" s="1">
        <v>350</v>
      </c>
    </row>
    <row r="80" spans="1:1" x14ac:dyDescent="0.3">
      <c r="A80" s="1">
        <v>290</v>
      </c>
    </row>
    <row r="81" spans="1:1" x14ac:dyDescent="0.3">
      <c r="A81" s="1">
        <v>270</v>
      </c>
    </row>
    <row r="82" spans="1:1" x14ac:dyDescent="0.3">
      <c r="A82" s="1">
        <v>350</v>
      </c>
    </row>
    <row r="83" spans="1:1" x14ac:dyDescent="0.3">
      <c r="A83" s="1">
        <v>300</v>
      </c>
    </row>
    <row r="84" spans="1:1" x14ac:dyDescent="0.3">
      <c r="A84" s="1">
        <v>330</v>
      </c>
    </row>
    <row r="85" spans="1:1" x14ac:dyDescent="0.3">
      <c r="A85" s="1">
        <v>370</v>
      </c>
    </row>
    <row r="86" spans="1:1" x14ac:dyDescent="0.3">
      <c r="A86" s="1">
        <v>310</v>
      </c>
    </row>
    <row r="87" spans="1:1" x14ac:dyDescent="0.3">
      <c r="A87" s="1">
        <v>280</v>
      </c>
    </row>
    <row r="88" spans="1:1" x14ac:dyDescent="0.3">
      <c r="A88" s="1">
        <v>320</v>
      </c>
    </row>
    <row r="89" spans="1:1" x14ac:dyDescent="0.3">
      <c r="A89" s="1">
        <v>350</v>
      </c>
    </row>
    <row r="90" spans="1:1" x14ac:dyDescent="0.3">
      <c r="A90" s="1">
        <v>290</v>
      </c>
    </row>
    <row r="91" spans="1:1" x14ac:dyDescent="0.3">
      <c r="A91" s="1">
        <v>270</v>
      </c>
    </row>
    <row r="92" spans="1:1" x14ac:dyDescent="0.3">
      <c r="A92" s="1">
        <v>350</v>
      </c>
    </row>
    <row r="93" spans="1:1" x14ac:dyDescent="0.3">
      <c r="A93" s="1">
        <v>300</v>
      </c>
    </row>
    <row r="94" spans="1:1" x14ac:dyDescent="0.3">
      <c r="A94" s="1">
        <v>330</v>
      </c>
    </row>
    <row r="95" spans="1:1" x14ac:dyDescent="0.3">
      <c r="A95" s="1">
        <v>370</v>
      </c>
    </row>
    <row r="96" spans="1:1" x14ac:dyDescent="0.3">
      <c r="A96" s="1">
        <v>310</v>
      </c>
    </row>
    <row r="97" spans="1:1" x14ac:dyDescent="0.3">
      <c r="A97" s="1">
        <v>280</v>
      </c>
    </row>
    <row r="98" spans="1:1" x14ac:dyDescent="0.3">
      <c r="A98" s="1">
        <v>320</v>
      </c>
    </row>
    <row r="99" spans="1:1" x14ac:dyDescent="0.3">
      <c r="A99" s="1">
        <v>350</v>
      </c>
    </row>
    <row r="100" spans="1:1" x14ac:dyDescent="0.3">
      <c r="A100" s="1">
        <v>290</v>
      </c>
    </row>
    <row r="101" spans="1:1" x14ac:dyDescent="0.3">
      <c r="A101" s="1">
        <v>270</v>
      </c>
    </row>
    <row r="102" spans="1:1" x14ac:dyDescent="0.3">
      <c r="A102" s="1">
        <v>350</v>
      </c>
    </row>
    <row r="103" spans="1:1" x14ac:dyDescent="0.3">
      <c r="A103" s="1">
        <v>300</v>
      </c>
    </row>
    <row r="104" spans="1:1" x14ac:dyDescent="0.3">
      <c r="A104" s="1">
        <v>330</v>
      </c>
    </row>
    <row r="105" spans="1:1" x14ac:dyDescent="0.3">
      <c r="A105" s="1">
        <v>370</v>
      </c>
    </row>
    <row r="106" spans="1:1" x14ac:dyDescent="0.3">
      <c r="A106" s="1">
        <v>310</v>
      </c>
    </row>
    <row r="107" spans="1:1" x14ac:dyDescent="0.3">
      <c r="A107" s="1">
        <v>280</v>
      </c>
    </row>
    <row r="108" spans="1:1" x14ac:dyDescent="0.3">
      <c r="A108" s="1">
        <v>320</v>
      </c>
    </row>
    <row r="109" spans="1:1" x14ac:dyDescent="0.3">
      <c r="A109" s="1">
        <v>350</v>
      </c>
    </row>
    <row r="110" spans="1:1" x14ac:dyDescent="0.3">
      <c r="A110" s="1">
        <v>290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518D-B390-46CB-ACD4-682EFA8F1459}">
  <sheetPr codeName="Sheet21"/>
  <dimension ref="A1:E62"/>
  <sheetViews>
    <sheetView showGridLines="0" workbookViewId="0">
      <selection activeCell="G19" sqref="G19"/>
    </sheetView>
  </sheetViews>
  <sheetFormatPr defaultRowHeight="14.4" x14ac:dyDescent="0.3"/>
  <cols>
    <col min="4" max="4" width="16.109375" bestFit="1" customWidth="1"/>
    <col min="5" max="5" width="12.6640625" bestFit="1" customWidth="1"/>
    <col min="10" max="10" width="16.109375" bestFit="1" customWidth="1"/>
    <col min="11" max="11" width="12.6640625" bestFit="1" customWidth="1"/>
  </cols>
  <sheetData>
    <row r="1" spans="1:5" x14ac:dyDescent="0.3">
      <c r="A1" t="s">
        <v>160</v>
      </c>
    </row>
    <row r="2" spans="1:5" x14ac:dyDescent="0.3">
      <c r="A2" t="s">
        <v>161</v>
      </c>
    </row>
    <row r="3" spans="1:5" x14ac:dyDescent="0.3">
      <c r="A3">
        <v>-0.32</v>
      </c>
    </row>
    <row r="4" spans="1:5" x14ac:dyDescent="0.3">
      <c r="A4" s="1" t="s">
        <v>26</v>
      </c>
    </row>
    <row r="5" spans="1:5" x14ac:dyDescent="0.3">
      <c r="A5">
        <v>-0.84</v>
      </c>
    </row>
    <row r="6" spans="1:5" x14ac:dyDescent="0.3">
      <c r="A6" t="s">
        <v>162</v>
      </c>
    </row>
    <row r="7" spans="1:5" x14ac:dyDescent="0.3">
      <c r="A7" t="s">
        <v>163</v>
      </c>
    </row>
    <row r="9" spans="1:5" ht="15" thickBot="1" x14ac:dyDescent="0.35">
      <c r="A9" s="1" t="s">
        <v>68</v>
      </c>
    </row>
    <row r="10" spans="1:5" x14ac:dyDescent="0.3">
      <c r="A10">
        <v>12</v>
      </c>
      <c r="D10" s="5" t="s">
        <v>68</v>
      </c>
      <c r="E10" s="5"/>
    </row>
    <row r="11" spans="1:5" x14ac:dyDescent="0.3">
      <c r="A11">
        <v>18</v>
      </c>
      <c r="D11" s="1"/>
      <c r="E11" s="1"/>
    </row>
    <row r="12" spans="1:5" x14ac:dyDescent="0.3">
      <c r="A12">
        <v>15</v>
      </c>
      <c r="D12" s="1" t="s">
        <v>4</v>
      </c>
      <c r="E12" s="1">
        <v>18.056603773584907</v>
      </c>
    </row>
    <row r="13" spans="1:5" x14ac:dyDescent="0.3">
      <c r="A13">
        <v>22</v>
      </c>
      <c r="D13" s="1" t="s">
        <v>23</v>
      </c>
      <c r="E13" s="1">
        <v>0.4026536562167895</v>
      </c>
    </row>
    <row r="14" spans="1:5" x14ac:dyDescent="0.3">
      <c r="A14">
        <v>20</v>
      </c>
      <c r="D14" s="1" t="s">
        <v>3</v>
      </c>
      <c r="E14" s="1">
        <v>18</v>
      </c>
    </row>
    <row r="15" spans="1:5" x14ac:dyDescent="0.3">
      <c r="A15">
        <v>14</v>
      </c>
      <c r="D15" s="1" t="s">
        <v>5</v>
      </c>
      <c r="E15" s="1">
        <v>22</v>
      </c>
    </row>
    <row r="16" spans="1:5" x14ac:dyDescent="0.3">
      <c r="A16">
        <v>16</v>
      </c>
      <c r="D16" s="1" t="s">
        <v>24</v>
      </c>
      <c r="E16" s="1">
        <v>2.9313628645788072</v>
      </c>
    </row>
    <row r="17" spans="1:5" x14ac:dyDescent="0.3">
      <c r="A17">
        <v>21</v>
      </c>
      <c r="D17" s="1" t="s">
        <v>25</v>
      </c>
      <c r="E17" s="1">
        <v>8.5928882438316716</v>
      </c>
    </row>
    <row r="18" spans="1:5" x14ac:dyDescent="0.3">
      <c r="A18">
        <v>19</v>
      </c>
      <c r="D18" s="1" t="s">
        <v>26</v>
      </c>
      <c r="E18" s="1">
        <v>-0.8441395279506998</v>
      </c>
    </row>
    <row r="19" spans="1:5" x14ac:dyDescent="0.3">
      <c r="A19">
        <v>17</v>
      </c>
      <c r="D19" s="1" t="s">
        <v>27</v>
      </c>
      <c r="E19" s="1">
        <v>-0.32441155074593769</v>
      </c>
    </row>
    <row r="20" spans="1:5" x14ac:dyDescent="0.3">
      <c r="A20">
        <v>22</v>
      </c>
      <c r="D20" s="1" t="s">
        <v>22</v>
      </c>
      <c r="E20" s="1">
        <v>10</v>
      </c>
    </row>
    <row r="21" spans="1:5" x14ac:dyDescent="0.3">
      <c r="A21">
        <v>19</v>
      </c>
      <c r="D21" s="1" t="s">
        <v>28</v>
      </c>
      <c r="E21" s="1">
        <v>12</v>
      </c>
    </row>
    <row r="22" spans="1:5" x14ac:dyDescent="0.3">
      <c r="A22">
        <v>13</v>
      </c>
      <c r="D22" s="1" t="s">
        <v>29</v>
      </c>
      <c r="E22" s="1">
        <v>22</v>
      </c>
    </row>
    <row r="23" spans="1:5" x14ac:dyDescent="0.3">
      <c r="A23">
        <v>16</v>
      </c>
      <c r="D23" s="1" t="s">
        <v>30</v>
      </c>
      <c r="E23" s="1">
        <v>957</v>
      </c>
    </row>
    <row r="24" spans="1:5" ht="15" thickBot="1" x14ac:dyDescent="0.35">
      <c r="A24">
        <v>21</v>
      </c>
      <c r="D24" s="6" t="s">
        <v>31</v>
      </c>
      <c r="E24" s="6">
        <v>53</v>
      </c>
    </row>
    <row r="25" spans="1:5" x14ac:dyDescent="0.3">
      <c r="A25">
        <v>22</v>
      </c>
    </row>
    <row r="26" spans="1:5" x14ac:dyDescent="0.3">
      <c r="A26">
        <v>17</v>
      </c>
    </row>
    <row r="27" spans="1:5" x14ac:dyDescent="0.3">
      <c r="A27">
        <v>19</v>
      </c>
    </row>
    <row r="28" spans="1:5" x14ac:dyDescent="0.3">
      <c r="A28">
        <v>22</v>
      </c>
    </row>
    <row r="29" spans="1:5" x14ac:dyDescent="0.3">
      <c r="A29">
        <v>18</v>
      </c>
    </row>
    <row r="30" spans="1:5" x14ac:dyDescent="0.3">
      <c r="A30">
        <v>14</v>
      </c>
    </row>
    <row r="31" spans="1:5" x14ac:dyDescent="0.3">
      <c r="A31">
        <v>20</v>
      </c>
    </row>
    <row r="32" spans="1:5" x14ac:dyDescent="0.3">
      <c r="A32">
        <v>19</v>
      </c>
    </row>
    <row r="33" spans="1:1" x14ac:dyDescent="0.3">
      <c r="A33">
        <v>17</v>
      </c>
    </row>
    <row r="34" spans="1:1" x14ac:dyDescent="0.3">
      <c r="A34">
        <v>22</v>
      </c>
    </row>
    <row r="35" spans="1:1" x14ac:dyDescent="0.3">
      <c r="A35">
        <v>17</v>
      </c>
    </row>
    <row r="36" spans="1:1" x14ac:dyDescent="0.3">
      <c r="A36">
        <v>19</v>
      </c>
    </row>
    <row r="37" spans="1:1" x14ac:dyDescent="0.3">
      <c r="A37">
        <v>22</v>
      </c>
    </row>
    <row r="38" spans="1:1" x14ac:dyDescent="0.3">
      <c r="A38">
        <v>18</v>
      </c>
    </row>
    <row r="39" spans="1:1" x14ac:dyDescent="0.3">
      <c r="A39">
        <v>14</v>
      </c>
    </row>
    <row r="40" spans="1:1" x14ac:dyDescent="0.3">
      <c r="A40">
        <v>20</v>
      </c>
    </row>
    <row r="41" spans="1:1" x14ac:dyDescent="0.3">
      <c r="A41">
        <v>19</v>
      </c>
    </row>
    <row r="42" spans="1:1" x14ac:dyDescent="0.3">
      <c r="A42">
        <v>17</v>
      </c>
    </row>
    <row r="43" spans="1:1" x14ac:dyDescent="0.3">
      <c r="A43">
        <v>22</v>
      </c>
    </row>
    <row r="44" spans="1:1" x14ac:dyDescent="0.3">
      <c r="A44">
        <v>18</v>
      </c>
    </row>
    <row r="45" spans="1:1" x14ac:dyDescent="0.3">
      <c r="A45">
        <v>15</v>
      </c>
    </row>
    <row r="46" spans="1:1" x14ac:dyDescent="0.3">
      <c r="A46">
        <v>21</v>
      </c>
    </row>
    <row r="47" spans="1:1" x14ac:dyDescent="0.3">
      <c r="A47">
        <v>20</v>
      </c>
    </row>
    <row r="48" spans="1:1" x14ac:dyDescent="0.3">
      <c r="A48">
        <v>16</v>
      </c>
    </row>
    <row r="49" spans="1:1" x14ac:dyDescent="0.3">
      <c r="A49">
        <v>12</v>
      </c>
    </row>
    <row r="50" spans="1:1" x14ac:dyDescent="0.3">
      <c r="A50">
        <v>18</v>
      </c>
    </row>
    <row r="51" spans="1:1" x14ac:dyDescent="0.3">
      <c r="A51">
        <v>15</v>
      </c>
    </row>
    <row r="52" spans="1:1" x14ac:dyDescent="0.3">
      <c r="A52">
        <v>22</v>
      </c>
    </row>
    <row r="53" spans="1:1" x14ac:dyDescent="0.3">
      <c r="A53">
        <v>20</v>
      </c>
    </row>
    <row r="54" spans="1:1" x14ac:dyDescent="0.3">
      <c r="A54">
        <v>14</v>
      </c>
    </row>
    <row r="55" spans="1:1" x14ac:dyDescent="0.3">
      <c r="A55">
        <v>16</v>
      </c>
    </row>
    <row r="56" spans="1:1" x14ac:dyDescent="0.3">
      <c r="A56">
        <v>21</v>
      </c>
    </row>
    <row r="57" spans="1:1" x14ac:dyDescent="0.3">
      <c r="A57">
        <v>19</v>
      </c>
    </row>
    <row r="58" spans="1:1" x14ac:dyDescent="0.3">
      <c r="A58">
        <v>17</v>
      </c>
    </row>
    <row r="59" spans="1:1" x14ac:dyDescent="0.3">
      <c r="A59">
        <v>22</v>
      </c>
    </row>
    <row r="60" spans="1:1" x14ac:dyDescent="0.3">
      <c r="A60">
        <v>19</v>
      </c>
    </row>
    <row r="61" spans="1:1" x14ac:dyDescent="0.3">
      <c r="A61">
        <v>13</v>
      </c>
    </row>
    <row r="62" spans="1:1" x14ac:dyDescent="0.3">
      <c r="A62">
        <v>16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63E3-73B0-4B11-832A-90A6026BFEB4}">
  <sheetPr codeName="Sheet22"/>
  <dimension ref="A1:D106"/>
  <sheetViews>
    <sheetView showGridLines="0" topLeftCell="A2" workbookViewId="0">
      <selection activeCell="L29" sqref="L29"/>
    </sheetView>
  </sheetViews>
  <sheetFormatPr defaultRowHeight="14.4" x14ac:dyDescent="0.3"/>
  <sheetData>
    <row r="1" spans="1:4" x14ac:dyDescent="0.3">
      <c r="A1" t="s">
        <v>164</v>
      </c>
    </row>
    <row r="2" spans="1:4" x14ac:dyDescent="0.3">
      <c r="A2" t="s">
        <v>166</v>
      </c>
      <c r="B2" s="1">
        <f>_xlfn.QUARTILE.INC(A8:A105,1)</f>
        <v>126.25</v>
      </c>
      <c r="D2" t="s">
        <v>167</v>
      </c>
    </row>
    <row r="3" spans="1:4" x14ac:dyDescent="0.3">
      <c r="B3" s="1">
        <f>_xlfn.QUARTILE.INC(A8:A105,2)</f>
        <v>252.5</v>
      </c>
      <c r="C3" s="14">
        <v>10</v>
      </c>
      <c r="D3">
        <f>_xlfn.PERCENTILE.INC(A8:A105,0.1)</f>
        <v>74.100000000000009</v>
      </c>
    </row>
    <row r="4" spans="1:4" x14ac:dyDescent="0.3">
      <c r="B4" s="1">
        <f>_xlfn.QUARTILE.INC(A8:A105,3)</f>
        <v>373.75</v>
      </c>
      <c r="C4" s="14">
        <v>25</v>
      </c>
      <c r="D4">
        <f>_xlfn.PERCENTILE.INC(A8:A105,0.25)</f>
        <v>126.25</v>
      </c>
    </row>
    <row r="5" spans="1:4" x14ac:dyDescent="0.3">
      <c r="C5">
        <v>75</v>
      </c>
      <c r="D5">
        <f>_xlfn.PERCENTILE.INC(A8:A105,0.75)</f>
        <v>373.75</v>
      </c>
    </row>
    <row r="6" spans="1:4" x14ac:dyDescent="0.3">
      <c r="C6">
        <v>90</v>
      </c>
      <c r="D6">
        <f>_xlfn.PERCENTILE.INC(A8:A105,0.9)</f>
        <v>446.5</v>
      </c>
    </row>
    <row r="7" spans="1:4" x14ac:dyDescent="0.3">
      <c r="A7" s="1" t="s">
        <v>165</v>
      </c>
    </row>
    <row r="8" spans="1:4" x14ac:dyDescent="0.3">
      <c r="A8" s="1">
        <v>40</v>
      </c>
    </row>
    <row r="9" spans="1:4" x14ac:dyDescent="0.3">
      <c r="A9" s="1">
        <v>45</v>
      </c>
    </row>
    <row r="10" spans="1:4" x14ac:dyDescent="0.3">
      <c r="A10" s="1">
        <v>50</v>
      </c>
    </row>
    <row r="11" spans="1:4" x14ac:dyDescent="0.3">
      <c r="A11" s="1">
        <v>55</v>
      </c>
    </row>
    <row r="12" spans="1:4" x14ac:dyDescent="0.3">
      <c r="A12" s="1">
        <v>60</v>
      </c>
    </row>
    <row r="13" spans="1:4" x14ac:dyDescent="0.3">
      <c r="A13" s="1">
        <v>62</v>
      </c>
    </row>
    <row r="14" spans="1:4" x14ac:dyDescent="0.3">
      <c r="A14" s="1">
        <v>65</v>
      </c>
    </row>
    <row r="15" spans="1:4" x14ac:dyDescent="0.3">
      <c r="A15" s="1">
        <v>68</v>
      </c>
    </row>
    <row r="16" spans="1:4" x14ac:dyDescent="0.3">
      <c r="A16" s="1">
        <v>70</v>
      </c>
    </row>
    <row r="17" spans="1:1" x14ac:dyDescent="0.3">
      <c r="A17" s="1">
        <v>72</v>
      </c>
    </row>
    <row r="18" spans="1:1" x14ac:dyDescent="0.3">
      <c r="A18" s="1">
        <v>75</v>
      </c>
    </row>
    <row r="19" spans="1:1" x14ac:dyDescent="0.3">
      <c r="A19" s="1">
        <v>78</v>
      </c>
    </row>
    <row r="20" spans="1:1" x14ac:dyDescent="0.3">
      <c r="A20" s="1">
        <v>80</v>
      </c>
    </row>
    <row r="21" spans="1:1" x14ac:dyDescent="0.3">
      <c r="A21" s="1">
        <v>82</v>
      </c>
    </row>
    <row r="22" spans="1:1" x14ac:dyDescent="0.3">
      <c r="A22" s="1">
        <v>85</v>
      </c>
    </row>
    <row r="23" spans="1:1" x14ac:dyDescent="0.3">
      <c r="A23" s="1">
        <v>88</v>
      </c>
    </row>
    <row r="24" spans="1:1" x14ac:dyDescent="0.3">
      <c r="A24" s="1">
        <v>90</v>
      </c>
    </row>
    <row r="25" spans="1:1" x14ac:dyDescent="0.3">
      <c r="A25" s="1">
        <v>92</v>
      </c>
    </row>
    <row r="26" spans="1:1" x14ac:dyDescent="0.3">
      <c r="A26" s="1">
        <v>95</v>
      </c>
    </row>
    <row r="27" spans="1:1" x14ac:dyDescent="0.3">
      <c r="A27" s="1">
        <v>100</v>
      </c>
    </row>
    <row r="28" spans="1:1" x14ac:dyDescent="0.3">
      <c r="A28" s="1">
        <v>105</v>
      </c>
    </row>
    <row r="29" spans="1:1" x14ac:dyDescent="0.3">
      <c r="A29" s="1">
        <v>110</v>
      </c>
    </row>
    <row r="30" spans="1:1" x14ac:dyDescent="0.3">
      <c r="A30" s="1">
        <v>115</v>
      </c>
    </row>
    <row r="31" spans="1:1" x14ac:dyDescent="0.3">
      <c r="A31" s="1">
        <v>120</v>
      </c>
    </row>
    <row r="32" spans="1:1" x14ac:dyDescent="0.3">
      <c r="A32" s="1">
        <v>125</v>
      </c>
    </row>
    <row r="33" spans="1:1" x14ac:dyDescent="0.3">
      <c r="A33" s="1">
        <v>130</v>
      </c>
    </row>
    <row r="34" spans="1:1" x14ac:dyDescent="0.3">
      <c r="A34" s="1">
        <v>135</v>
      </c>
    </row>
    <row r="35" spans="1:1" x14ac:dyDescent="0.3">
      <c r="A35" s="1">
        <v>140</v>
      </c>
    </row>
    <row r="36" spans="1:1" x14ac:dyDescent="0.3">
      <c r="A36" s="1">
        <v>145</v>
      </c>
    </row>
    <row r="37" spans="1:1" x14ac:dyDescent="0.3">
      <c r="A37" s="1">
        <v>150</v>
      </c>
    </row>
    <row r="38" spans="1:1" x14ac:dyDescent="0.3">
      <c r="A38" s="1">
        <v>155</v>
      </c>
    </row>
    <row r="39" spans="1:1" x14ac:dyDescent="0.3">
      <c r="A39" s="1">
        <v>160</v>
      </c>
    </row>
    <row r="40" spans="1:1" x14ac:dyDescent="0.3">
      <c r="A40" s="1">
        <v>165</v>
      </c>
    </row>
    <row r="41" spans="1:1" x14ac:dyDescent="0.3">
      <c r="A41" s="1">
        <v>170</v>
      </c>
    </row>
    <row r="42" spans="1:1" x14ac:dyDescent="0.3">
      <c r="A42" s="1">
        <v>175</v>
      </c>
    </row>
    <row r="43" spans="1:1" x14ac:dyDescent="0.3">
      <c r="A43" s="1">
        <v>180</v>
      </c>
    </row>
    <row r="44" spans="1:1" x14ac:dyDescent="0.3">
      <c r="A44" s="1">
        <v>190</v>
      </c>
    </row>
    <row r="45" spans="1:1" x14ac:dyDescent="0.3">
      <c r="A45" s="1">
        <v>195</v>
      </c>
    </row>
    <row r="46" spans="1:1" x14ac:dyDescent="0.3">
      <c r="A46" s="1">
        <v>200</v>
      </c>
    </row>
    <row r="47" spans="1:1" x14ac:dyDescent="0.3">
      <c r="A47" s="1">
        <v>205</v>
      </c>
    </row>
    <row r="48" spans="1:1" x14ac:dyDescent="0.3">
      <c r="A48" s="1">
        <v>210</v>
      </c>
    </row>
    <row r="49" spans="1:1" x14ac:dyDescent="0.3">
      <c r="A49" s="1">
        <v>215</v>
      </c>
    </row>
    <row r="50" spans="1:1" x14ac:dyDescent="0.3">
      <c r="A50" s="1">
        <v>220</v>
      </c>
    </row>
    <row r="51" spans="1:1" x14ac:dyDescent="0.3">
      <c r="A51" s="1">
        <v>225</v>
      </c>
    </row>
    <row r="52" spans="1:1" x14ac:dyDescent="0.3">
      <c r="A52" s="1">
        <v>230</v>
      </c>
    </row>
    <row r="53" spans="1:1" x14ac:dyDescent="0.3">
      <c r="A53" s="1">
        <v>235</v>
      </c>
    </row>
    <row r="54" spans="1:1" x14ac:dyDescent="0.3">
      <c r="A54" s="1">
        <v>240</v>
      </c>
    </row>
    <row r="55" spans="1:1" x14ac:dyDescent="0.3">
      <c r="A55" s="1">
        <v>245</v>
      </c>
    </row>
    <row r="56" spans="1:1" x14ac:dyDescent="0.3">
      <c r="A56" s="1">
        <v>250</v>
      </c>
    </row>
    <row r="57" spans="1:1" x14ac:dyDescent="0.3">
      <c r="A57" s="1">
        <v>255</v>
      </c>
    </row>
    <row r="58" spans="1:1" x14ac:dyDescent="0.3">
      <c r="A58" s="1">
        <v>260</v>
      </c>
    </row>
    <row r="59" spans="1:1" x14ac:dyDescent="0.3">
      <c r="A59" s="1">
        <v>265</v>
      </c>
    </row>
    <row r="60" spans="1:1" x14ac:dyDescent="0.3">
      <c r="A60" s="1">
        <v>270</v>
      </c>
    </row>
    <row r="61" spans="1:1" x14ac:dyDescent="0.3">
      <c r="A61" s="1">
        <v>275</v>
      </c>
    </row>
    <row r="62" spans="1:1" x14ac:dyDescent="0.3">
      <c r="A62" s="1">
        <v>280</v>
      </c>
    </row>
    <row r="63" spans="1:1" x14ac:dyDescent="0.3">
      <c r="A63" s="1">
        <v>285</v>
      </c>
    </row>
    <row r="64" spans="1:1" x14ac:dyDescent="0.3">
      <c r="A64" s="1">
        <v>290</v>
      </c>
    </row>
    <row r="65" spans="1:1" x14ac:dyDescent="0.3">
      <c r="A65" s="1">
        <v>295</v>
      </c>
    </row>
    <row r="66" spans="1:1" x14ac:dyDescent="0.3">
      <c r="A66" s="1">
        <v>300</v>
      </c>
    </row>
    <row r="67" spans="1:1" x14ac:dyDescent="0.3">
      <c r="A67" s="1">
        <v>305</v>
      </c>
    </row>
    <row r="68" spans="1:1" x14ac:dyDescent="0.3">
      <c r="A68" s="1">
        <v>310</v>
      </c>
    </row>
    <row r="69" spans="1:1" x14ac:dyDescent="0.3">
      <c r="A69" s="1">
        <v>315</v>
      </c>
    </row>
    <row r="70" spans="1:1" x14ac:dyDescent="0.3">
      <c r="A70" s="1">
        <v>320</v>
      </c>
    </row>
    <row r="71" spans="1:1" x14ac:dyDescent="0.3">
      <c r="A71" s="1">
        <v>325</v>
      </c>
    </row>
    <row r="72" spans="1:1" x14ac:dyDescent="0.3">
      <c r="A72" s="1">
        <v>330</v>
      </c>
    </row>
    <row r="73" spans="1:1" x14ac:dyDescent="0.3">
      <c r="A73" s="1">
        <v>335</v>
      </c>
    </row>
    <row r="74" spans="1:1" x14ac:dyDescent="0.3">
      <c r="A74" s="1">
        <v>340</v>
      </c>
    </row>
    <row r="75" spans="1:1" x14ac:dyDescent="0.3">
      <c r="A75" s="1">
        <v>345</v>
      </c>
    </row>
    <row r="76" spans="1:1" x14ac:dyDescent="0.3">
      <c r="A76" s="1">
        <v>350</v>
      </c>
    </row>
    <row r="77" spans="1:1" x14ac:dyDescent="0.3">
      <c r="A77" s="1">
        <v>355</v>
      </c>
    </row>
    <row r="78" spans="1:1" x14ac:dyDescent="0.3">
      <c r="A78" s="1">
        <v>360</v>
      </c>
    </row>
    <row r="79" spans="1:1" x14ac:dyDescent="0.3">
      <c r="A79" s="1">
        <v>365</v>
      </c>
    </row>
    <row r="80" spans="1:1" x14ac:dyDescent="0.3">
      <c r="A80" s="1">
        <v>370</v>
      </c>
    </row>
    <row r="81" spans="1:1" x14ac:dyDescent="0.3">
      <c r="A81" s="1">
        <v>375</v>
      </c>
    </row>
    <row r="82" spans="1:1" x14ac:dyDescent="0.3">
      <c r="A82" s="1">
        <v>380</v>
      </c>
    </row>
    <row r="83" spans="1:1" x14ac:dyDescent="0.3">
      <c r="A83" s="1">
        <v>385</v>
      </c>
    </row>
    <row r="84" spans="1:1" x14ac:dyDescent="0.3">
      <c r="A84" s="1">
        <v>390</v>
      </c>
    </row>
    <row r="85" spans="1:1" x14ac:dyDescent="0.3">
      <c r="A85" s="1">
        <v>395</v>
      </c>
    </row>
    <row r="86" spans="1:1" x14ac:dyDescent="0.3">
      <c r="A86" s="1">
        <v>400</v>
      </c>
    </row>
    <row r="87" spans="1:1" x14ac:dyDescent="0.3">
      <c r="A87" s="1">
        <v>405</v>
      </c>
    </row>
    <row r="88" spans="1:1" x14ac:dyDescent="0.3">
      <c r="A88" s="1">
        <v>410</v>
      </c>
    </row>
    <row r="89" spans="1:1" x14ac:dyDescent="0.3">
      <c r="A89" s="1">
        <v>415</v>
      </c>
    </row>
    <row r="90" spans="1:1" x14ac:dyDescent="0.3">
      <c r="A90" s="1">
        <v>420</v>
      </c>
    </row>
    <row r="91" spans="1:1" x14ac:dyDescent="0.3">
      <c r="A91" s="1">
        <v>425</v>
      </c>
    </row>
    <row r="92" spans="1:1" x14ac:dyDescent="0.3">
      <c r="A92" s="1">
        <v>430</v>
      </c>
    </row>
    <row r="93" spans="1:1" x14ac:dyDescent="0.3">
      <c r="A93" s="1">
        <v>435</v>
      </c>
    </row>
    <row r="94" spans="1:1" x14ac:dyDescent="0.3">
      <c r="A94" s="1">
        <v>440</v>
      </c>
    </row>
    <row r="95" spans="1:1" x14ac:dyDescent="0.3">
      <c r="A95" s="1">
        <v>445</v>
      </c>
    </row>
    <row r="96" spans="1:1" x14ac:dyDescent="0.3">
      <c r="A96" s="1">
        <v>450</v>
      </c>
    </row>
    <row r="97" spans="1:1" x14ac:dyDescent="0.3">
      <c r="A97" s="1">
        <v>455</v>
      </c>
    </row>
    <row r="98" spans="1:1" x14ac:dyDescent="0.3">
      <c r="A98" s="1">
        <v>460</v>
      </c>
    </row>
    <row r="99" spans="1:1" x14ac:dyDescent="0.3">
      <c r="A99" s="1">
        <v>465</v>
      </c>
    </row>
    <row r="100" spans="1:1" x14ac:dyDescent="0.3">
      <c r="A100" s="1">
        <v>470</v>
      </c>
    </row>
    <row r="101" spans="1:1" x14ac:dyDescent="0.3">
      <c r="A101" s="1">
        <v>480</v>
      </c>
    </row>
    <row r="102" spans="1:1" x14ac:dyDescent="0.3">
      <c r="A102" s="1">
        <v>485</v>
      </c>
    </row>
    <row r="103" spans="1:1" x14ac:dyDescent="0.3">
      <c r="A103" s="1">
        <v>490</v>
      </c>
    </row>
    <row r="104" spans="1:1" x14ac:dyDescent="0.3">
      <c r="A104" s="1">
        <v>495</v>
      </c>
    </row>
    <row r="105" spans="1:1" x14ac:dyDescent="0.3">
      <c r="A105" s="1">
        <v>500</v>
      </c>
    </row>
    <row r="106" spans="1:1" x14ac:dyDescent="0.3">
      <c r="A106" s="1"/>
    </row>
  </sheetData>
  <autoFilter ref="A7:A105" xr:uid="{17CD63E3-73B0-4B11-832A-90A6026BFEB4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DF7D-6F80-432F-9D90-783B4A15B2DF}">
  <dimension ref="A1:I102"/>
  <sheetViews>
    <sheetView showGridLines="0" workbookViewId="0">
      <selection activeCell="I4" sqref="I4"/>
    </sheetView>
  </sheetViews>
  <sheetFormatPr defaultRowHeight="14.4" x14ac:dyDescent="0.3"/>
  <sheetData>
    <row r="1" spans="1:9" x14ac:dyDescent="0.3">
      <c r="A1" t="s">
        <v>168</v>
      </c>
    </row>
    <row r="3" spans="1:9" x14ac:dyDescent="0.3">
      <c r="A3" t="s">
        <v>169</v>
      </c>
    </row>
    <row r="4" spans="1:9" x14ac:dyDescent="0.3">
      <c r="A4" s="1">
        <v>55</v>
      </c>
      <c r="D4" t="s">
        <v>170</v>
      </c>
      <c r="E4" t="s">
        <v>171</v>
      </c>
      <c r="F4">
        <f>_xlfn.QUARTILE.INC(A4:A102,1)</f>
        <v>147.5</v>
      </c>
      <c r="H4" t="s">
        <v>167</v>
      </c>
      <c r="I4">
        <f>_xlfn.PERCENTILE.INC(A4:A102,0.15)</f>
        <v>97.6</v>
      </c>
    </row>
    <row r="5" spans="1:9" x14ac:dyDescent="0.3">
      <c r="A5" s="1">
        <v>60</v>
      </c>
      <c r="E5" t="s">
        <v>172</v>
      </c>
      <c r="F5">
        <f>_xlfn.QUARTILE.INC(A4:A102,2)</f>
        <v>270</v>
      </c>
      <c r="I5">
        <f>_xlfn.PERCENTILE.INC(A4:A102,0.5)</f>
        <v>270</v>
      </c>
    </row>
    <row r="6" spans="1:9" x14ac:dyDescent="0.3">
      <c r="A6" s="1">
        <v>62</v>
      </c>
      <c r="E6" t="s">
        <v>173</v>
      </c>
      <c r="F6">
        <f>_xlfn.QUARTILE.INC(A4:A102,3)</f>
        <v>392.5</v>
      </c>
      <c r="I6">
        <f>_xlfn.PERCENTILE.INC(A4:A102,0.85)</f>
        <v>441.5</v>
      </c>
    </row>
    <row r="7" spans="1:9" x14ac:dyDescent="0.3">
      <c r="A7" s="1">
        <v>65</v>
      </c>
    </row>
    <row r="8" spans="1:9" x14ac:dyDescent="0.3">
      <c r="A8" s="1">
        <v>68</v>
      </c>
    </row>
    <row r="9" spans="1:9" x14ac:dyDescent="0.3">
      <c r="A9" s="1">
        <v>70</v>
      </c>
    </row>
    <row r="10" spans="1:9" x14ac:dyDescent="0.3">
      <c r="A10" s="1">
        <v>72</v>
      </c>
    </row>
    <row r="11" spans="1:9" x14ac:dyDescent="0.3">
      <c r="A11" s="1">
        <v>75</v>
      </c>
    </row>
    <row r="12" spans="1:9" x14ac:dyDescent="0.3">
      <c r="A12" s="1">
        <v>78</v>
      </c>
    </row>
    <row r="13" spans="1:9" x14ac:dyDescent="0.3">
      <c r="A13" s="1">
        <v>80</v>
      </c>
    </row>
    <row r="14" spans="1:9" x14ac:dyDescent="0.3">
      <c r="A14" s="1">
        <v>82</v>
      </c>
    </row>
    <row r="15" spans="1:9" x14ac:dyDescent="0.3">
      <c r="A15" s="1">
        <v>85</v>
      </c>
    </row>
    <row r="16" spans="1:9" x14ac:dyDescent="0.3">
      <c r="A16" s="1">
        <v>88</v>
      </c>
    </row>
    <row r="17" spans="1:1" x14ac:dyDescent="0.3">
      <c r="A17" s="1">
        <v>90</v>
      </c>
    </row>
    <row r="18" spans="1:1" x14ac:dyDescent="0.3">
      <c r="A18" s="1">
        <v>92</v>
      </c>
    </row>
    <row r="19" spans="1:1" x14ac:dyDescent="0.3">
      <c r="A19" s="1">
        <v>100</v>
      </c>
    </row>
    <row r="20" spans="1:1" x14ac:dyDescent="0.3">
      <c r="A20" s="1">
        <v>105</v>
      </c>
    </row>
    <row r="21" spans="1:1" x14ac:dyDescent="0.3">
      <c r="A21" s="1">
        <v>110</v>
      </c>
    </row>
    <row r="22" spans="1:1" x14ac:dyDescent="0.3">
      <c r="A22" s="1">
        <v>115</v>
      </c>
    </row>
    <row r="23" spans="1:1" x14ac:dyDescent="0.3">
      <c r="A23" s="1">
        <v>120</v>
      </c>
    </row>
    <row r="24" spans="1:1" x14ac:dyDescent="0.3">
      <c r="A24" s="1">
        <v>125</v>
      </c>
    </row>
    <row r="25" spans="1:1" x14ac:dyDescent="0.3">
      <c r="A25" s="1">
        <v>130</v>
      </c>
    </row>
    <row r="26" spans="1:1" x14ac:dyDescent="0.3">
      <c r="A26" s="1">
        <v>135</v>
      </c>
    </row>
    <row r="27" spans="1:1" x14ac:dyDescent="0.3">
      <c r="A27" s="1">
        <v>140</v>
      </c>
    </row>
    <row r="28" spans="1:1" x14ac:dyDescent="0.3">
      <c r="A28" s="1">
        <v>145</v>
      </c>
    </row>
    <row r="29" spans="1:1" x14ac:dyDescent="0.3">
      <c r="A29" s="1">
        <v>150</v>
      </c>
    </row>
    <row r="30" spans="1:1" x14ac:dyDescent="0.3">
      <c r="A30" s="1">
        <v>155</v>
      </c>
    </row>
    <row r="31" spans="1:1" x14ac:dyDescent="0.3">
      <c r="A31" s="1">
        <v>160</v>
      </c>
    </row>
    <row r="32" spans="1:1" x14ac:dyDescent="0.3">
      <c r="A32" s="1">
        <v>165</v>
      </c>
    </row>
    <row r="33" spans="1:1" x14ac:dyDescent="0.3">
      <c r="A33" s="1">
        <v>170</v>
      </c>
    </row>
    <row r="34" spans="1:1" x14ac:dyDescent="0.3">
      <c r="A34" s="1">
        <v>175</v>
      </c>
    </row>
    <row r="35" spans="1:1" x14ac:dyDescent="0.3">
      <c r="A35" s="1">
        <v>180</v>
      </c>
    </row>
    <row r="36" spans="1:1" x14ac:dyDescent="0.3">
      <c r="A36" s="1">
        <v>185</v>
      </c>
    </row>
    <row r="37" spans="1:1" x14ac:dyDescent="0.3">
      <c r="A37" s="1">
        <v>190</v>
      </c>
    </row>
    <row r="38" spans="1:1" x14ac:dyDescent="0.3">
      <c r="A38" s="1">
        <v>195</v>
      </c>
    </row>
    <row r="39" spans="1:1" x14ac:dyDescent="0.3">
      <c r="A39" s="1">
        <v>200</v>
      </c>
    </row>
    <row r="40" spans="1:1" x14ac:dyDescent="0.3">
      <c r="A40" s="1">
        <v>205</v>
      </c>
    </row>
    <row r="41" spans="1:1" x14ac:dyDescent="0.3">
      <c r="A41" s="1">
        <v>210</v>
      </c>
    </row>
    <row r="42" spans="1:1" x14ac:dyDescent="0.3">
      <c r="A42" s="1">
        <v>215</v>
      </c>
    </row>
    <row r="43" spans="1:1" x14ac:dyDescent="0.3">
      <c r="A43" s="1">
        <v>220</v>
      </c>
    </row>
    <row r="44" spans="1:1" x14ac:dyDescent="0.3">
      <c r="A44" s="1">
        <v>225</v>
      </c>
    </row>
    <row r="45" spans="1:1" x14ac:dyDescent="0.3">
      <c r="A45" s="1">
        <v>230</v>
      </c>
    </row>
    <row r="46" spans="1:1" x14ac:dyDescent="0.3">
      <c r="A46" s="1">
        <v>235</v>
      </c>
    </row>
    <row r="47" spans="1:1" x14ac:dyDescent="0.3">
      <c r="A47" s="1">
        <v>240</v>
      </c>
    </row>
    <row r="48" spans="1:1" x14ac:dyDescent="0.3">
      <c r="A48" s="1">
        <v>245</v>
      </c>
    </row>
    <row r="49" spans="1:1" x14ac:dyDescent="0.3">
      <c r="A49" s="1">
        <v>250</v>
      </c>
    </row>
    <row r="50" spans="1:1" x14ac:dyDescent="0.3">
      <c r="A50" s="1">
        <v>255</v>
      </c>
    </row>
    <row r="51" spans="1:1" x14ac:dyDescent="0.3">
      <c r="A51" s="1">
        <v>260</v>
      </c>
    </row>
    <row r="52" spans="1:1" x14ac:dyDescent="0.3">
      <c r="A52" s="1">
        <v>265</v>
      </c>
    </row>
    <row r="53" spans="1:1" x14ac:dyDescent="0.3">
      <c r="A53" s="1">
        <v>270</v>
      </c>
    </row>
    <row r="54" spans="1:1" x14ac:dyDescent="0.3">
      <c r="A54" s="1">
        <v>275</v>
      </c>
    </row>
    <row r="55" spans="1:1" x14ac:dyDescent="0.3">
      <c r="A55" s="1">
        <v>280</v>
      </c>
    </row>
    <row r="56" spans="1:1" x14ac:dyDescent="0.3">
      <c r="A56" s="1">
        <v>285</v>
      </c>
    </row>
    <row r="57" spans="1:1" x14ac:dyDescent="0.3">
      <c r="A57" s="1">
        <v>290</v>
      </c>
    </row>
    <row r="58" spans="1:1" x14ac:dyDescent="0.3">
      <c r="A58" s="1">
        <v>295</v>
      </c>
    </row>
    <row r="59" spans="1:1" x14ac:dyDescent="0.3">
      <c r="A59" s="1">
        <v>300</v>
      </c>
    </row>
    <row r="60" spans="1:1" x14ac:dyDescent="0.3">
      <c r="A60" s="1">
        <v>305</v>
      </c>
    </row>
    <row r="61" spans="1:1" x14ac:dyDescent="0.3">
      <c r="A61" s="1">
        <v>310</v>
      </c>
    </row>
    <row r="62" spans="1:1" x14ac:dyDescent="0.3">
      <c r="A62" s="1">
        <v>315</v>
      </c>
    </row>
    <row r="63" spans="1:1" x14ac:dyDescent="0.3">
      <c r="A63" s="1">
        <v>320</v>
      </c>
    </row>
    <row r="64" spans="1:1" x14ac:dyDescent="0.3">
      <c r="A64" s="1">
        <v>325</v>
      </c>
    </row>
    <row r="65" spans="1:1" x14ac:dyDescent="0.3">
      <c r="A65" s="1">
        <v>330</v>
      </c>
    </row>
    <row r="66" spans="1:1" x14ac:dyDescent="0.3">
      <c r="A66" s="1">
        <v>335</v>
      </c>
    </row>
    <row r="67" spans="1:1" x14ac:dyDescent="0.3">
      <c r="A67" s="1">
        <v>340</v>
      </c>
    </row>
    <row r="68" spans="1:1" x14ac:dyDescent="0.3">
      <c r="A68" s="1">
        <v>345</v>
      </c>
    </row>
    <row r="69" spans="1:1" x14ac:dyDescent="0.3">
      <c r="A69" s="1">
        <v>350</v>
      </c>
    </row>
    <row r="70" spans="1:1" x14ac:dyDescent="0.3">
      <c r="A70" s="1">
        <v>355</v>
      </c>
    </row>
    <row r="71" spans="1:1" x14ac:dyDescent="0.3">
      <c r="A71" s="1">
        <v>360</v>
      </c>
    </row>
    <row r="72" spans="1:1" x14ac:dyDescent="0.3">
      <c r="A72" s="1">
        <v>365</v>
      </c>
    </row>
    <row r="73" spans="1:1" x14ac:dyDescent="0.3">
      <c r="A73" s="1">
        <v>370</v>
      </c>
    </row>
    <row r="74" spans="1:1" x14ac:dyDescent="0.3">
      <c r="A74" s="1">
        <v>375</v>
      </c>
    </row>
    <row r="75" spans="1:1" x14ac:dyDescent="0.3">
      <c r="A75" s="1">
        <v>380</v>
      </c>
    </row>
    <row r="76" spans="1:1" x14ac:dyDescent="0.3">
      <c r="A76" s="1">
        <v>385</v>
      </c>
    </row>
    <row r="77" spans="1:1" x14ac:dyDescent="0.3">
      <c r="A77" s="1">
        <v>390</v>
      </c>
    </row>
    <row r="78" spans="1:1" x14ac:dyDescent="0.3">
      <c r="A78" s="1">
        <v>395</v>
      </c>
    </row>
    <row r="79" spans="1:1" x14ac:dyDescent="0.3">
      <c r="A79" s="1">
        <v>400</v>
      </c>
    </row>
    <row r="80" spans="1:1" x14ac:dyDescent="0.3">
      <c r="A80" s="1">
        <v>405</v>
      </c>
    </row>
    <row r="81" spans="1:1" x14ac:dyDescent="0.3">
      <c r="A81" s="1">
        <v>410</v>
      </c>
    </row>
    <row r="82" spans="1:1" x14ac:dyDescent="0.3">
      <c r="A82" s="1">
        <v>415</v>
      </c>
    </row>
    <row r="83" spans="1:1" x14ac:dyDescent="0.3">
      <c r="A83" s="1">
        <v>420</v>
      </c>
    </row>
    <row r="84" spans="1:1" x14ac:dyDescent="0.3">
      <c r="A84" s="1">
        <v>425</v>
      </c>
    </row>
    <row r="85" spans="1:1" x14ac:dyDescent="0.3">
      <c r="A85" s="1">
        <v>430</v>
      </c>
    </row>
    <row r="86" spans="1:1" x14ac:dyDescent="0.3">
      <c r="A86" s="1">
        <v>435</v>
      </c>
    </row>
    <row r="87" spans="1:1" x14ac:dyDescent="0.3">
      <c r="A87" s="1">
        <v>440</v>
      </c>
    </row>
    <row r="88" spans="1:1" x14ac:dyDescent="0.3">
      <c r="A88" s="1">
        <v>445</v>
      </c>
    </row>
    <row r="89" spans="1:1" x14ac:dyDescent="0.3">
      <c r="A89" s="1">
        <v>450</v>
      </c>
    </row>
    <row r="90" spans="1:1" x14ac:dyDescent="0.3">
      <c r="A90" s="1">
        <v>455</v>
      </c>
    </row>
    <row r="91" spans="1:1" x14ac:dyDescent="0.3">
      <c r="A91" s="1">
        <v>460</v>
      </c>
    </row>
    <row r="92" spans="1:1" x14ac:dyDescent="0.3">
      <c r="A92" s="1">
        <v>465</v>
      </c>
    </row>
    <row r="93" spans="1:1" x14ac:dyDescent="0.3">
      <c r="A93" s="1">
        <v>470</v>
      </c>
    </row>
    <row r="94" spans="1:1" x14ac:dyDescent="0.3">
      <c r="A94" s="1">
        <v>475</v>
      </c>
    </row>
    <row r="95" spans="1:1" x14ac:dyDescent="0.3">
      <c r="A95" s="1">
        <v>480</v>
      </c>
    </row>
    <row r="96" spans="1:1" x14ac:dyDescent="0.3">
      <c r="A96" s="1">
        <v>485</v>
      </c>
    </row>
    <row r="97" spans="1:1" x14ac:dyDescent="0.3">
      <c r="A97" s="1">
        <v>490</v>
      </c>
    </row>
    <row r="98" spans="1:1" x14ac:dyDescent="0.3">
      <c r="A98" s="1">
        <v>495</v>
      </c>
    </row>
    <row r="99" spans="1:1" x14ac:dyDescent="0.3">
      <c r="A99" s="1">
        <v>500</v>
      </c>
    </row>
    <row r="100" spans="1:1" x14ac:dyDescent="0.3">
      <c r="A100" s="1">
        <v>505</v>
      </c>
    </row>
    <row r="101" spans="1:1" x14ac:dyDescent="0.3">
      <c r="A101" s="1">
        <v>510</v>
      </c>
    </row>
    <row r="102" spans="1:1" x14ac:dyDescent="0.3">
      <c r="A102" s="1">
        <v>515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0022-AB3F-458C-AE05-F57B7F688DC0}">
  <dimension ref="A1:J116"/>
  <sheetViews>
    <sheetView showGridLines="0" workbookViewId="0">
      <selection activeCell="I3" sqref="I3"/>
    </sheetView>
  </sheetViews>
  <sheetFormatPr defaultRowHeight="14.4" x14ac:dyDescent="0.3"/>
  <sheetData>
    <row r="1" spans="1:10" x14ac:dyDescent="0.3">
      <c r="A1" t="s">
        <v>174</v>
      </c>
    </row>
    <row r="2" spans="1:10" x14ac:dyDescent="0.3">
      <c r="A2" t="s">
        <v>170</v>
      </c>
    </row>
    <row r="3" spans="1:10" x14ac:dyDescent="0.3">
      <c r="E3" t="s">
        <v>170</v>
      </c>
      <c r="F3" t="s">
        <v>171</v>
      </c>
      <c r="G3">
        <f>_xlfn.QUARTILE.INC(A7:A116,)</f>
        <v>20</v>
      </c>
      <c r="I3" t="s">
        <v>167</v>
      </c>
      <c r="J3">
        <f>_xlfn.PERCENTILE.INC(A7:A116,0.2)</f>
        <v>129</v>
      </c>
    </row>
    <row r="4" spans="1:10" x14ac:dyDescent="0.3">
      <c r="F4" t="s">
        <v>172</v>
      </c>
      <c r="G4">
        <f>_xlfn.QUARTILE.INC(A7:A116,2)</f>
        <v>292.5</v>
      </c>
      <c r="J4">
        <f>_xlfn.PERCENTILE.INC(A7:A116,0.4)</f>
        <v>238</v>
      </c>
    </row>
    <row r="5" spans="1:10" x14ac:dyDescent="0.3">
      <c r="F5" t="s">
        <v>173</v>
      </c>
      <c r="G5">
        <f>_xlfn.QUARTILE.INC(A7:A116,3)</f>
        <v>428.75</v>
      </c>
      <c r="J5">
        <f>_xlfn.PERCENTILE.INC(A7:A116,0.8)</f>
        <v>456</v>
      </c>
    </row>
    <row r="6" spans="1:10" x14ac:dyDescent="0.3">
      <c r="A6" t="s">
        <v>175</v>
      </c>
    </row>
    <row r="7" spans="1:10" x14ac:dyDescent="0.3">
      <c r="A7">
        <v>20</v>
      </c>
    </row>
    <row r="8" spans="1:10" x14ac:dyDescent="0.3">
      <c r="A8">
        <v>25</v>
      </c>
    </row>
    <row r="9" spans="1:10" x14ac:dyDescent="0.3">
      <c r="A9">
        <v>30</v>
      </c>
    </row>
    <row r="10" spans="1:10" x14ac:dyDescent="0.3">
      <c r="A10">
        <v>35</v>
      </c>
    </row>
    <row r="11" spans="1:10" x14ac:dyDescent="0.3">
      <c r="A11">
        <v>40</v>
      </c>
    </row>
    <row r="12" spans="1:10" x14ac:dyDescent="0.3">
      <c r="A12">
        <v>45</v>
      </c>
    </row>
    <row r="13" spans="1:10" x14ac:dyDescent="0.3">
      <c r="A13">
        <v>50</v>
      </c>
    </row>
    <row r="14" spans="1:10" x14ac:dyDescent="0.3">
      <c r="A14">
        <v>55</v>
      </c>
    </row>
    <row r="15" spans="1:10" x14ac:dyDescent="0.3">
      <c r="A15">
        <v>60</v>
      </c>
    </row>
    <row r="16" spans="1:10" x14ac:dyDescent="0.3">
      <c r="A16">
        <v>65</v>
      </c>
    </row>
    <row r="17" spans="1:1" x14ac:dyDescent="0.3">
      <c r="A17">
        <v>70</v>
      </c>
    </row>
    <row r="18" spans="1:1" x14ac:dyDescent="0.3">
      <c r="A18">
        <v>75</v>
      </c>
    </row>
    <row r="19" spans="1:1" x14ac:dyDescent="0.3">
      <c r="A19">
        <v>80</v>
      </c>
    </row>
    <row r="20" spans="1:1" x14ac:dyDescent="0.3">
      <c r="A20">
        <v>85</v>
      </c>
    </row>
    <row r="21" spans="1:1" x14ac:dyDescent="0.3">
      <c r="A21">
        <v>90</v>
      </c>
    </row>
    <row r="22" spans="1:1" x14ac:dyDescent="0.3">
      <c r="A22">
        <v>95</v>
      </c>
    </row>
    <row r="23" spans="1:1" x14ac:dyDescent="0.3">
      <c r="A23">
        <v>100</v>
      </c>
    </row>
    <row r="24" spans="1:1" x14ac:dyDescent="0.3">
      <c r="A24">
        <v>105</v>
      </c>
    </row>
    <row r="25" spans="1:1" x14ac:dyDescent="0.3">
      <c r="A25">
        <v>110</v>
      </c>
    </row>
    <row r="26" spans="1:1" x14ac:dyDescent="0.3">
      <c r="A26">
        <v>115</v>
      </c>
    </row>
    <row r="27" spans="1:1" x14ac:dyDescent="0.3">
      <c r="A27">
        <v>120</v>
      </c>
    </row>
    <row r="28" spans="1:1" x14ac:dyDescent="0.3">
      <c r="A28">
        <v>125</v>
      </c>
    </row>
    <row r="29" spans="1:1" x14ac:dyDescent="0.3">
      <c r="A29">
        <v>130</v>
      </c>
    </row>
    <row r="30" spans="1:1" x14ac:dyDescent="0.3">
      <c r="A30">
        <v>135</v>
      </c>
    </row>
    <row r="31" spans="1:1" x14ac:dyDescent="0.3">
      <c r="A31">
        <v>140</v>
      </c>
    </row>
    <row r="32" spans="1:1" x14ac:dyDescent="0.3">
      <c r="A32">
        <v>145</v>
      </c>
    </row>
    <row r="33" spans="1:1" x14ac:dyDescent="0.3">
      <c r="A33">
        <v>150</v>
      </c>
    </row>
    <row r="34" spans="1:1" x14ac:dyDescent="0.3">
      <c r="A34">
        <v>155</v>
      </c>
    </row>
    <row r="35" spans="1:1" x14ac:dyDescent="0.3">
      <c r="A35">
        <v>160</v>
      </c>
    </row>
    <row r="36" spans="1:1" x14ac:dyDescent="0.3">
      <c r="A36">
        <v>165</v>
      </c>
    </row>
    <row r="37" spans="1:1" x14ac:dyDescent="0.3">
      <c r="A37">
        <v>170</v>
      </c>
    </row>
    <row r="38" spans="1:1" x14ac:dyDescent="0.3">
      <c r="A38">
        <v>175</v>
      </c>
    </row>
    <row r="39" spans="1:1" x14ac:dyDescent="0.3">
      <c r="A39">
        <v>180</v>
      </c>
    </row>
    <row r="40" spans="1:1" x14ac:dyDescent="0.3">
      <c r="A40">
        <v>185</v>
      </c>
    </row>
    <row r="41" spans="1:1" x14ac:dyDescent="0.3">
      <c r="A41">
        <v>190</v>
      </c>
    </row>
    <row r="42" spans="1:1" x14ac:dyDescent="0.3">
      <c r="A42">
        <v>195</v>
      </c>
    </row>
    <row r="43" spans="1:1" x14ac:dyDescent="0.3">
      <c r="A43">
        <v>200</v>
      </c>
    </row>
    <row r="44" spans="1:1" x14ac:dyDescent="0.3">
      <c r="A44">
        <v>205</v>
      </c>
    </row>
    <row r="45" spans="1:1" x14ac:dyDescent="0.3">
      <c r="A45">
        <v>210</v>
      </c>
    </row>
    <row r="46" spans="1:1" x14ac:dyDescent="0.3">
      <c r="A46">
        <v>215</v>
      </c>
    </row>
    <row r="47" spans="1:1" x14ac:dyDescent="0.3">
      <c r="A47">
        <v>220</v>
      </c>
    </row>
    <row r="48" spans="1:1" x14ac:dyDescent="0.3">
      <c r="A48">
        <v>225</v>
      </c>
    </row>
    <row r="49" spans="1:1" x14ac:dyDescent="0.3">
      <c r="A49">
        <v>230</v>
      </c>
    </row>
    <row r="50" spans="1:1" x14ac:dyDescent="0.3">
      <c r="A50">
        <v>235</v>
      </c>
    </row>
    <row r="51" spans="1:1" x14ac:dyDescent="0.3">
      <c r="A51">
        <v>240</v>
      </c>
    </row>
    <row r="52" spans="1:1" x14ac:dyDescent="0.3">
      <c r="A52">
        <v>245</v>
      </c>
    </row>
    <row r="53" spans="1:1" x14ac:dyDescent="0.3">
      <c r="A53">
        <v>250</v>
      </c>
    </row>
    <row r="54" spans="1:1" x14ac:dyDescent="0.3">
      <c r="A54">
        <v>255</v>
      </c>
    </row>
    <row r="55" spans="1:1" x14ac:dyDescent="0.3">
      <c r="A55">
        <v>260</v>
      </c>
    </row>
    <row r="56" spans="1:1" x14ac:dyDescent="0.3">
      <c r="A56">
        <v>265</v>
      </c>
    </row>
    <row r="57" spans="1:1" x14ac:dyDescent="0.3">
      <c r="A57">
        <v>270</v>
      </c>
    </row>
    <row r="58" spans="1:1" x14ac:dyDescent="0.3">
      <c r="A58">
        <v>275</v>
      </c>
    </row>
    <row r="59" spans="1:1" x14ac:dyDescent="0.3">
      <c r="A59">
        <v>280</v>
      </c>
    </row>
    <row r="60" spans="1:1" x14ac:dyDescent="0.3">
      <c r="A60">
        <v>285</v>
      </c>
    </row>
    <row r="61" spans="1:1" x14ac:dyDescent="0.3">
      <c r="A61">
        <v>290</v>
      </c>
    </row>
    <row r="62" spans="1:1" x14ac:dyDescent="0.3">
      <c r="A62">
        <v>295</v>
      </c>
    </row>
    <row r="63" spans="1:1" x14ac:dyDescent="0.3">
      <c r="A63">
        <v>300</v>
      </c>
    </row>
    <row r="64" spans="1:1" x14ac:dyDescent="0.3">
      <c r="A64">
        <v>305</v>
      </c>
    </row>
    <row r="65" spans="1:1" x14ac:dyDescent="0.3">
      <c r="A65">
        <v>310</v>
      </c>
    </row>
    <row r="66" spans="1:1" x14ac:dyDescent="0.3">
      <c r="A66">
        <v>315</v>
      </c>
    </row>
    <row r="67" spans="1:1" x14ac:dyDescent="0.3">
      <c r="A67">
        <v>320</v>
      </c>
    </row>
    <row r="68" spans="1:1" x14ac:dyDescent="0.3">
      <c r="A68">
        <v>325</v>
      </c>
    </row>
    <row r="69" spans="1:1" x14ac:dyDescent="0.3">
      <c r="A69">
        <v>330</v>
      </c>
    </row>
    <row r="70" spans="1:1" x14ac:dyDescent="0.3">
      <c r="A70">
        <v>335</v>
      </c>
    </row>
    <row r="71" spans="1:1" x14ac:dyDescent="0.3">
      <c r="A71">
        <v>340</v>
      </c>
    </row>
    <row r="72" spans="1:1" x14ac:dyDescent="0.3">
      <c r="A72">
        <v>345</v>
      </c>
    </row>
    <row r="73" spans="1:1" x14ac:dyDescent="0.3">
      <c r="A73">
        <v>350</v>
      </c>
    </row>
    <row r="74" spans="1:1" x14ac:dyDescent="0.3">
      <c r="A74">
        <v>355</v>
      </c>
    </row>
    <row r="75" spans="1:1" x14ac:dyDescent="0.3">
      <c r="A75">
        <v>360</v>
      </c>
    </row>
    <row r="76" spans="1:1" x14ac:dyDescent="0.3">
      <c r="A76">
        <v>365</v>
      </c>
    </row>
    <row r="77" spans="1:1" x14ac:dyDescent="0.3">
      <c r="A77">
        <v>370</v>
      </c>
    </row>
    <row r="78" spans="1:1" x14ac:dyDescent="0.3">
      <c r="A78">
        <v>375</v>
      </c>
    </row>
    <row r="79" spans="1:1" x14ac:dyDescent="0.3">
      <c r="A79">
        <v>380</v>
      </c>
    </row>
    <row r="80" spans="1:1" x14ac:dyDescent="0.3">
      <c r="A80">
        <v>385</v>
      </c>
    </row>
    <row r="81" spans="1:1" x14ac:dyDescent="0.3">
      <c r="A81">
        <v>390</v>
      </c>
    </row>
    <row r="82" spans="1:1" x14ac:dyDescent="0.3">
      <c r="A82">
        <v>395</v>
      </c>
    </row>
    <row r="83" spans="1:1" x14ac:dyDescent="0.3">
      <c r="A83">
        <v>400</v>
      </c>
    </row>
    <row r="84" spans="1:1" x14ac:dyDescent="0.3">
      <c r="A84">
        <v>405</v>
      </c>
    </row>
    <row r="85" spans="1:1" x14ac:dyDescent="0.3">
      <c r="A85">
        <v>410</v>
      </c>
    </row>
    <row r="86" spans="1:1" x14ac:dyDescent="0.3">
      <c r="A86">
        <v>415</v>
      </c>
    </row>
    <row r="87" spans="1:1" x14ac:dyDescent="0.3">
      <c r="A87">
        <v>420</v>
      </c>
    </row>
    <row r="88" spans="1:1" x14ac:dyDescent="0.3">
      <c r="A88">
        <v>425</v>
      </c>
    </row>
    <row r="89" spans="1:1" x14ac:dyDescent="0.3">
      <c r="A89">
        <v>430</v>
      </c>
    </row>
    <row r="90" spans="1:1" x14ac:dyDescent="0.3">
      <c r="A90">
        <v>435</v>
      </c>
    </row>
    <row r="91" spans="1:1" x14ac:dyDescent="0.3">
      <c r="A91">
        <v>440</v>
      </c>
    </row>
    <row r="92" spans="1:1" x14ac:dyDescent="0.3">
      <c r="A92">
        <v>445</v>
      </c>
    </row>
    <row r="93" spans="1:1" x14ac:dyDescent="0.3">
      <c r="A93">
        <v>450</v>
      </c>
    </row>
    <row r="94" spans="1:1" x14ac:dyDescent="0.3">
      <c r="A94">
        <v>455</v>
      </c>
    </row>
    <row r="95" spans="1:1" x14ac:dyDescent="0.3">
      <c r="A95">
        <v>460</v>
      </c>
    </row>
    <row r="96" spans="1:1" x14ac:dyDescent="0.3">
      <c r="A96">
        <v>465</v>
      </c>
    </row>
    <row r="97" spans="1:1" x14ac:dyDescent="0.3">
      <c r="A97">
        <v>470</v>
      </c>
    </row>
    <row r="98" spans="1:1" x14ac:dyDescent="0.3">
      <c r="A98">
        <v>475</v>
      </c>
    </row>
    <row r="99" spans="1:1" x14ac:dyDescent="0.3">
      <c r="A99">
        <v>480</v>
      </c>
    </row>
    <row r="100" spans="1:1" x14ac:dyDescent="0.3">
      <c r="A100">
        <v>485</v>
      </c>
    </row>
    <row r="101" spans="1:1" x14ac:dyDescent="0.3">
      <c r="A101">
        <v>490</v>
      </c>
    </row>
    <row r="102" spans="1:1" x14ac:dyDescent="0.3">
      <c r="A102">
        <v>495</v>
      </c>
    </row>
    <row r="103" spans="1:1" x14ac:dyDescent="0.3">
      <c r="A103">
        <v>500</v>
      </c>
    </row>
    <row r="104" spans="1:1" x14ac:dyDescent="0.3">
      <c r="A104">
        <v>505</v>
      </c>
    </row>
    <row r="105" spans="1:1" x14ac:dyDescent="0.3">
      <c r="A105">
        <v>510</v>
      </c>
    </row>
    <row r="106" spans="1:1" x14ac:dyDescent="0.3">
      <c r="A106">
        <v>515</v>
      </c>
    </row>
    <row r="107" spans="1:1" x14ac:dyDescent="0.3">
      <c r="A107">
        <v>520</v>
      </c>
    </row>
    <row r="108" spans="1:1" x14ac:dyDescent="0.3">
      <c r="A108">
        <v>525</v>
      </c>
    </row>
    <row r="109" spans="1:1" x14ac:dyDescent="0.3">
      <c r="A109">
        <v>530</v>
      </c>
    </row>
    <row r="110" spans="1:1" x14ac:dyDescent="0.3">
      <c r="A110">
        <v>535</v>
      </c>
    </row>
    <row r="111" spans="1:1" x14ac:dyDescent="0.3">
      <c r="A111">
        <v>540</v>
      </c>
    </row>
    <row r="112" spans="1:1" x14ac:dyDescent="0.3">
      <c r="A112">
        <v>545</v>
      </c>
    </row>
    <row r="113" spans="1:1" x14ac:dyDescent="0.3">
      <c r="A113">
        <v>550</v>
      </c>
    </row>
    <row r="114" spans="1:1" x14ac:dyDescent="0.3">
      <c r="A114">
        <v>555</v>
      </c>
    </row>
    <row r="115" spans="1:1" x14ac:dyDescent="0.3">
      <c r="A115">
        <v>560</v>
      </c>
    </row>
    <row r="116" spans="1:1" x14ac:dyDescent="0.3">
      <c r="A116">
        <v>565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0DB4-B56F-43EF-AE1C-3274BC85BCCC}">
  <dimension ref="A1:I89"/>
  <sheetViews>
    <sheetView showGridLines="0" workbookViewId="0">
      <selection activeCell="K8" sqref="K8"/>
    </sheetView>
  </sheetViews>
  <sheetFormatPr defaultRowHeight="14.4" x14ac:dyDescent="0.3"/>
  <sheetData>
    <row r="1" spans="1:9" x14ac:dyDescent="0.3">
      <c r="A1" t="s">
        <v>176</v>
      </c>
    </row>
    <row r="3" spans="1:9" x14ac:dyDescent="0.3">
      <c r="A3" t="s">
        <v>177</v>
      </c>
    </row>
    <row r="4" spans="1:9" x14ac:dyDescent="0.3">
      <c r="A4">
        <v>0.5</v>
      </c>
      <c r="D4" t="s">
        <v>170</v>
      </c>
      <c r="E4">
        <f>_xlfn.QUARTILE.INC(A4:A89,1)</f>
        <v>0.4</v>
      </c>
      <c r="G4" t="s">
        <v>167</v>
      </c>
      <c r="I4" s="1">
        <f>_xlfn.PERCENTILE.INC(A4:A89,0.25)</f>
        <v>0.4</v>
      </c>
    </row>
    <row r="5" spans="1:9" x14ac:dyDescent="0.3">
      <c r="A5">
        <v>0.1</v>
      </c>
      <c r="E5">
        <f>_xlfn.QUARTILE.INC(A4:A89,2)</f>
        <v>0.64999999999999991</v>
      </c>
      <c r="I5" s="1">
        <f>-_xlfn.PERCENTILE.INC(A4:A89,0.5)</f>
        <v>-0.64999999999999991</v>
      </c>
    </row>
    <row r="6" spans="1:9" x14ac:dyDescent="0.3">
      <c r="A6">
        <v>0.2</v>
      </c>
      <c r="E6">
        <f>_xlfn.QUARTILE.INC(A4:A89,3)</f>
        <v>0.9</v>
      </c>
      <c r="I6" s="1">
        <f>_xlfn.PERCENTILE.INC(A4:A89,0.75)</f>
        <v>0.9</v>
      </c>
    </row>
    <row r="7" spans="1:9" x14ac:dyDescent="0.3">
      <c r="A7">
        <v>0.7</v>
      </c>
    </row>
    <row r="8" spans="1:9" x14ac:dyDescent="0.3">
      <c r="A8">
        <v>0.3</v>
      </c>
    </row>
    <row r="9" spans="1:9" x14ac:dyDescent="0.3">
      <c r="A9">
        <v>0.9</v>
      </c>
    </row>
    <row r="10" spans="1:9" x14ac:dyDescent="0.3">
      <c r="A10">
        <v>1.2</v>
      </c>
    </row>
    <row r="11" spans="1:9" x14ac:dyDescent="0.3">
      <c r="A11">
        <v>0.6</v>
      </c>
    </row>
    <row r="12" spans="1:9" x14ac:dyDescent="0.3">
      <c r="A12">
        <v>0.4</v>
      </c>
    </row>
    <row r="13" spans="1:9" x14ac:dyDescent="0.3">
      <c r="A13">
        <v>1.1000000000000001</v>
      </c>
    </row>
    <row r="14" spans="1:9" x14ac:dyDescent="0.3">
      <c r="A14">
        <v>0.8</v>
      </c>
    </row>
    <row r="15" spans="1:9" x14ac:dyDescent="0.3">
      <c r="A15">
        <v>0.5</v>
      </c>
    </row>
    <row r="16" spans="1:9" x14ac:dyDescent="0.3">
      <c r="A16">
        <v>0.3</v>
      </c>
    </row>
    <row r="17" spans="1:1" x14ac:dyDescent="0.3">
      <c r="A17">
        <v>0.6</v>
      </c>
    </row>
    <row r="18" spans="1:1" x14ac:dyDescent="0.3">
      <c r="A18">
        <v>1</v>
      </c>
    </row>
    <row r="19" spans="1:1" x14ac:dyDescent="0.3">
      <c r="A19">
        <v>0.4</v>
      </c>
    </row>
    <row r="20" spans="1:1" x14ac:dyDescent="0.3">
      <c r="A20">
        <v>0.5</v>
      </c>
    </row>
    <row r="21" spans="1:1" x14ac:dyDescent="0.3">
      <c r="A21">
        <v>0.7</v>
      </c>
    </row>
    <row r="22" spans="1:1" x14ac:dyDescent="0.3">
      <c r="A22">
        <v>0.9</v>
      </c>
    </row>
    <row r="23" spans="1:1" x14ac:dyDescent="0.3">
      <c r="A23">
        <v>1.3</v>
      </c>
    </row>
    <row r="24" spans="1:1" x14ac:dyDescent="0.3">
      <c r="A24">
        <v>0.8</v>
      </c>
    </row>
    <row r="25" spans="1:1" x14ac:dyDescent="0.3">
      <c r="A25">
        <v>0.6</v>
      </c>
    </row>
    <row r="26" spans="1:1" x14ac:dyDescent="0.3">
      <c r="A26">
        <v>0.4</v>
      </c>
    </row>
    <row r="27" spans="1:1" x14ac:dyDescent="0.3">
      <c r="A27">
        <v>0.7</v>
      </c>
    </row>
    <row r="28" spans="1:1" x14ac:dyDescent="0.3">
      <c r="A28">
        <v>0.9</v>
      </c>
    </row>
    <row r="29" spans="1:1" x14ac:dyDescent="0.3">
      <c r="A29">
        <v>0.5</v>
      </c>
    </row>
    <row r="30" spans="1:1" x14ac:dyDescent="0.3">
      <c r="A30">
        <v>0.2</v>
      </c>
    </row>
    <row r="31" spans="1:1" x14ac:dyDescent="0.3">
      <c r="A31">
        <v>1</v>
      </c>
    </row>
    <row r="32" spans="1:1" x14ac:dyDescent="0.3">
      <c r="A32">
        <v>0.8</v>
      </c>
    </row>
    <row r="33" spans="1:1" x14ac:dyDescent="0.3">
      <c r="A33">
        <v>0.3</v>
      </c>
    </row>
    <row r="34" spans="1:1" x14ac:dyDescent="0.3">
      <c r="A34">
        <v>0.6</v>
      </c>
    </row>
    <row r="35" spans="1:1" x14ac:dyDescent="0.3">
      <c r="A35">
        <v>0.4</v>
      </c>
    </row>
    <row r="36" spans="1:1" x14ac:dyDescent="0.3">
      <c r="A36">
        <v>0.7</v>
      </c>
    </row>
    <row r="37" spans="1:1" x14ac:dyDescent="0.3">
      <c r="A37">
        <v>0.9</v>
      </c>
    </row>
    <row r="38" spans="1:1" x14ac:dyDescent="0.3">
      <c r="A38">
        <v>1.2</v>
      </c>
    </row>
    <row r="39" spans="1:1" x14ac:dyDescent="0.3">
      <c r="A39">
        <v>0.8</v>
      </c>
    </row>
    <row r="40" spans="1:1" x14ac:dyDescent="0.3">
      <c r="A40">
        <v>0.3</v>
      </c>
    </row>
    <row r="41" spans="1:1" x14ac:dyDescent="0.3">
      <c r="A41">
        <v>0.5</v>
      </c>
    </row>
    <row r="42" spans="1:1" x14ac:dyDescent="0.3">
      <c r="A42">
        <v>0.8</v>
      </c>
    </row>
    <row r="43" spans="1:1" x14ac:dyDescent="0.3">
      <c r="A43">
        <v>0.6</v>
      </c>
    </row>
    <row r="44" spans="1:1" x14ac:dyDescent="0.3">
      <c r="A44">
        <v>0.3</v>
      </c>
    </row>
    <row r="45" spans="1:1" x14ac:dyDescent="0.3">
      <c r="A45">
        <v>0.9</v>
      </c>
    </row>
    <row r="46" spans="1:1" x14ac:dyDescent="0.3">
      <c r="A46">
        <v>0.4</v>
      </c>
    </row>
    <row r="47" spans="1:1" x14ac:dyDescent="0.3">
      <c r="A47">
        <v>0.7</v>
      </c>
    </row>
    <row r="48" spans="1:1" x14ac:dyDescent="0.3">
      <c r="A48">
        <v>0.9</v>
      </c>
    </row>
    <row r="49" spans="1:1" x14ac:dyDescent="0.3">
      <c r="A49">
        <v>1</v>
      </c>
    </row>
    <row r="50" spans="1:1" x14ac:dyDescent="0.3">
      <c r="A50">
        <v>0.8</v>
      </c>
    </row>
    <row r="51" spans="1:1" x14ac:dyDescent="0.3">
      <c r="A51">
        <v>0.3</v>
      </c>
    </row>
    <row r="52" spans="1:1" x14ac:dyDescent="0.3">
      <c r="A52">
        <v>0.5</v>
      </c>
    </row>
    <row r="53" spans="1:1" x14ac:dyDescent="0.3">
      <c r="A53">
        <v>0.6</v>
      </c>
    </row>
    <row r="54" spans="1:1" x14ac:dyDescent="0.3">
      <c r="A54">
        <v>0.4</v>
      </c>
    </row>
    <row r="55" spans="1:1" x14ac:dyDescent="0.3">
      <c r="A55">
        <v>0.7</v>
      </c>
    </row>
    <row r="56" spans="1:1" x14ac:dyDescent="0.3">
      <c r="A56">
        <v>0.9</v>
      </c>
    </row>
    <row r="57" spans="1:1" x14ac:dyDescent="0.3">
      <c r="A57">
        <v>1</v>
      </c>
    </row>
    <row r="58" spans="1:1" x14ac:dyDescent="0.3">
      <c r="A58">
        <v>0.8</v>
      </c>
    </row>
    <row r="59" spans="1:1" x14ac:dyDescent="0.3">
      <c r="A59">
        <v>0.3</v>
      </c>
    </row>
    <row r="60" spans="1:1" x14ac:dyDescent="0.3">
      <c r="A60">
        <v>0.5</v>
      </c>
    </row>
    <row r="61" spans="1:1" x14ac:dyDescent="0.3">
      <c r="A61">
        <v>0.6</v>
      </c>
    </row>
    <row r="62" spans="1:1" x14ac:dyDescent="0.3">
      <c r="A62">
        <v>0.4</v>
      </c>
    </row>
    <row r="63" spans="1:1" x14ac:dyDescent="0.3">
      <c r="A63">
        <v>0.7</v>
      </c>
    </row>
    <row r="64" spans="1:1" x14ac:dyDescent="0.3">
      <c r="A64">
        <v>0.9</v>
      </c>
    </row>
    <row r="65" spans="1:1" x14ac:dyDescent="0.3">
      <c r="A65">
        <v>1</v>
      </c>
    </row>
    <row r="66" spans="1:1" x14ac:dyDescent="0.3">
      <c r="A66">
        <v>0.8</v>
      </c>
    </row>
    <row r="67" spans="1:1" x14ac:dyDescent="0.3">
      <c r="A67">
        <v>0.3</v>
      </c>
    </row>
    <row r="68" spans="1:1" x14ac:dyDescent="0.3">
      <c r="A68">
        <v>0.5</v>
      </c>
    </row>
    <row r="69" spans="1:1" x14ac:dyDescent="0.3">
      <c r="A69">
        <v>0.6</v>
      </c>
    </row>
    <row r="70" spans="1:1" x14ac:dyDescent="0.3">
      <c r="A70">
        <v>0.4</v>
      </c>
    </row>
    <row r="71" spans="1:1" x14ac:dyDescent="0.3">
      <c r="A71">
        <v>0.7</v>
      </c>
    </row>
    <row r="72" spans="1:1" x14ac:dyDescent="0.3">
      <c r="A72">
        <v>0.9</v>
      </c>
    </row>
    <row r="73" spans="1:1" x14ac:dyDescent="0.3">
      <c r="A73">
        <v>1.1000000000000001</v>
      </c>
    </row>
    <row r="74" spans="1:1" x14ac:dyDescent="0.3">
      <c r="A74">
        <v>0.8</v>
      </c>
    </row>
    <row r="75" spans="1:1" x14ac:dyDescent="0.3">
      <c r="A75">
        <v>0.3</v>
      </c>
    </row>
    <row r="76" spans="1:1" x14ac:dyDescent="0.3">
      <c r="A76">
        <v>0.5</v>
      </c>
    </row>
    <row r="77" spans="1:1" x14ac:dyDescent="0.3">
      <c r="A77">
        <v>0.6</v>
      </c>
    </row>
    <row r="78" spans="1:1" x14ac:dyDescent="0.3">
      <c r="A78">
        <v>0.4</v>
      </c>
    </row>
    <row r="79" spans="1:1" x14ac:dyDescent="0.3">
      <c r="A79">
        <v>0.7</v>
      </c>
    </row>
    <row r="80" spans="1:1" x14ac:dyDescent="0.3">
      <c r="A80">
        <v>0.9</v>
      </c>
    </row>
    <row r="81" spans="1:1" x14ac:dyDescent="0.3">
      <c r="A81">
        <v>1.1000000000000001</v>
      </c>
    </row>
    <row r="82" spans="1:1" x14ac:dyDescent="0.3">
      <c r="A82">
        <v>0.8</v>
      </c>
    </row>
    <row r="83" spans="1:1" x14ac:dyDescent="0.3">
      <c r="A83">
        <v>0.3</v>
      </c>
    </row>
    <row r="84" spans="1:1" x14ac:dyDescent="0.3">
      <c r="A84">
        <v>0.5</v>
      </c>
    </row>
    <row r="85" spans="1:1" x14ac:dyDescent="0.3">
      <c r="A85">
        <v>0.6</v>
      </c>
    </row>
    <row r="86" spans="1:1" x14ac:dyDescent="0.3">
      <c r="A86">
        <v>0.4</v>
      </c>
    </row>
    <row r="87" spans="1:1" x14ac:dyDescent="0.3">
      <c r="A87">
        <v>0.7</v>
      </c>
    </row>
    <row r="88" spans="1:1" x14ac:dyDescent="0.3">
      <c r="A88">
        <v>0.9</v>
      </c>
    </row>
    <row r="89" spans="1:1" x14ac:dyDescent="0.3">
      <c r="A89">
        <v>1.1000000000000001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A4CD-E451-435B-AA73-D88612B75A9B}">
  <dimension ref="A2:J18"/>
  <sheetViews>
    <sheetView showGridLines="0" topLeftCell="A3" workbookViewId="0">
      <selection activeCell="I12" sqref="I12"/>
    </sheetView>
  </sheetViews>
  <sheetFormatPr defaultRowHeight="14.4" x14ac:dyDescent="0.3"/>
  <cols>
    <col min="8" max="8" width="19.77734375" bestFit="1" customWidth="1"/>
    <col min="9" max="9" width="20.44140625" bestFit="1" customWidth="1"/>
    <col min="10" max="10" width="13.21875" bestFit="1" customWidth="1"/>
    <col min="13" max="13" width="19.77734375" bestFit="1" customWidth="1"/>
    <col min="14" max="14" width="20.44140625" bestFit="1" customWidth="1"/>
    <col min="15" max="15" width="13.21875" bestFit="1" customWidth="1"/>
  </cols>
  <sheetData>
    <row r="2" spans="1:10" x14ac:dyDescent="0.3">
      <c r="A2" t="s">
        <v>178</v>
      </c>
    </row>
    <row r="3" spans="1:10" x14ac:dyDescent="0.3">
      <c r="A3" t="s">
        <v>182</v>
      </c>
    </row>
    <row r="6" spans="1:10" x14ac:dyDescent="0.3">
      <c r="A6" t="s">
        <v>179</v>
      </c>
      <c r="B6" t="s">
        <v>180</v>
      </c>
    </row>
    <row r="7" spans="1:10" ht="15" thickBot="1" x14ac:dyDescent="0.35">
      <c r="A7">
        <v>10</v>
      </c>
      <c r="B7">
        <v>50</v>
      </c>
      <c r="H7" t="s">
        <v>181</v>
      </c>
    </row>
    <row r="8" spans="1:10" x14ac:dyDescent="0.3">
      <c r="A8">
        <v>12</v>
      </c>
      <c r="B8">
        <v>55</v>
      </c>
      <c r="H8" s="17"/>
      <c r="I8" s="17" t="s">
        <v>179</v>
      </c>
      <c r="J8" s="17" t="s">
        <v>180</v>
      </c>
    </row>
    <row r="9" spans="1:10" x14ac:dyDescent="0.3">
      <c r="A9">
        <v>15</v>
      </c>
      <c r="B9">
        <v>60</v>
      </c>
      <c r="H9" s="15" t="s">
        <v>179</v>
      </c>
      <c r="I9" s="15">
        <v>1</v>
      </c>
      <c r="J9" s="15"/>
    </row>
    <row r="10" spans="1:10" ht="15" thickBot="1" x14ac:dyDescent="0.35">
      <c r="A10">
        <v>18</v>
      </c>
      <c r="B10">
        <v>65</v>
      </c>
      <c r="H10" s="16" t="s">
        <v>180</v>
      </c>
      <c r="I10" s="16">
        <v>0.99921031003664817</v>
      </c>
      <c r="J10" s="16">
        <v>1</v>
      </c>
    </row>
    <row r="11" spans="1:10" x14ac:dyDescent="0.3">
      <c r="A11">
        <v>20</v>
      </c>
      <c r="B11">
        <v>70</v>
      </c>
    </row>
    <row r="12" spans="1:10" x14ac:dyDescent="0.3">
      <c r="A12">
        <v>22</v>
      </c>
      <c r="B12">
        <v>75</v>
      </c>
      <c r="H12" s="18"/>
      <c r="I12" s="18"/>
      <c r="J12" s="18"/>
    </row>
    <row r="13" spans="1:10" x14ac:dyDescent="0.3">
      <c r="A13">
        <v>25</v>
      </c>
      <c r="B13">
        <v>80</v>
      </c>
      <c r="H13" s="19"/>
      <c r="I13" s="19"/>
      <c r="J13" s="19"/>
    </row>
    <row r="14" spans="1:10" x14ac:dyDescent="0.3">
      <c r="A14">
        <v>28</v>
      </c>
      <c r="B14">
        <v>85</v>
      </c>
      <c r="H14" s="15"/>
      <c r="I14" s="15"/>
      <c r="J14" s="15"/>
    </row>
    <row r="15" spans="1:10" x14ac:dyDescent="0.3">
      <c r="A15">
        <v>30</v>
      </c>
      <c r="B15">
        <v>90</v>
      </c>
      <c r="H15" s="15"/>
      <c r="I15" s="15"/>
      <c r="J15" s="15"/>
    </row>
    <row r="16" spans="1:10" x14ac:dyDescent="0.3">
      <c r="A16">
        <v>32</v>
      </c>
      <c r="B16">
        <v>95</v>
      </c>
      <c r="H16" s="18"/>
      <c r="I16" s="18"/>
      <c r="J16" s="18"/>
    </row>
    <row r="17" spans="1:2" x14ac:dyDescent="0.3">
      <c r="A17">
        <v>35</v>
      </c>
      <c r="B17">
        <v>100</v>
      </c>
    </row>
    <row r="18" spans="1:2" x14ac:dyDescent="0.3">
      <c r="A18">
        <v>38</v>
      </c>
      <c r="B18">
        <v>105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175F-9EF1-49DE-A7CE-6761B527AACC}">
  <dimension ref="A1:J24"/>
  <sheetViews>
    <sheetView showGridLines="0" topLeftCell="A2" workbookViewId="0">
      <selection activeCell="A2" sqref="A2"/>
    </sheetView>
  </sheetViews>
  <sheetFormatPr defaultRowHeight="14.4" x14ac:dyDescent="0.3"/>
  <cols>
    <col min="8" max="8" width="10" bestFit="1" customWidth="1"/>
    <col min="9" max="10" width="10.6640625" bestFit="1" customWidth="1"/>
  </cols>
  <sheetData>
    <row r="1" spans="1:10" x14ac:dyDescent="0.3">
      <c r="A1" t="s">
        <v>183</v>
      </c>
    </row>
    <row r="2" spans="1:10" x14ac:dyDescent="0.3">
      <c r="A2" t="s">
        <v>186</v>
      </c>
    </row>
    <row r="4" spans="1:10" x14ac:dyDescent="0.3">
      <c r="A4" t="s">
        <v>184</v>
      </c>
      <c r="B4" t="s">
        <v>185</v>
      </c>
    </row>
    <row r="5" spans="1:10" x14ac:dyDescent="0.3">
      <c r="A5">
        <v>45</v>
      </c>
      <c r="B5">
        <v>52</v>
      </c>
    </row>
    <row r="6" spans="1:10" x14ac:dyDescent="0.3">
      <c r="A6">
        <v>47</v>
      </c>
      <c r="B6">
        <v>54</v>
      </c>
    </row>
    <row r="7" spans="1:10" ht="15" thickBot="1" x14ac:dyDescent="0.35">
      <c r="A7">
        <v>48</v>
      </c>
      <c r="B7">
        <v>55</v>
      </c>
    </row>
    <row r="8" spans="1:10" x14ac:dyDescent="0.3">
      <c r="A8">
        <v>50</v>
      </c>
      <c r="B8">
        <v>57</v>
      </c>
      <c r="H8" s="17"/>
      <c r="I8" s="17" t="s">
        <v>184</v>
      </c>
      <c r="J8" s="17" t="s">
        <v>185</v>
      </c>
    </row>
    <row r="9" spans="1:10" x14ac:dyDescent="0.3">
      <c r="A9">
        <v>52</v>
      </c>
      <c r="B9">
        <v>59</v>
      </c>
      <c r="H9" s="15" t="s">
        <v>184</v>
      </c>
      <c r="I9" s="15">
        <f>VARP(covariance!$A$5:$A$24)</f>
        <v>96.8</v>
      </c>
      <c r="J9" s="15"/>
    </row>
    <row r="10" spans="1:10" ht="15" thickBot="1" x14ac:dyDescent="0.35">
      <c r="A10">
        <v>53</v>
      </c>
      <c r="B10">
        <v>60</v>
      </c>
      <c r="H10" s="16" t="s">
        <v>185</v>
      </c>
      <c r="I10" s="16">
        <v>92.65</v>
      </c>
      <c r="J10" s="16">
        <f>VARP(covariance!$B$5:$B$24)</f>
        <v>88.927499999999995</v>
      </c>
    </row>
    <row r="11" spans="1:10" x14ac:dyDescent="0.3">
      <c r="A11">
        <v>55</v>
      </c>
      <c r="B11">
        <v>61</v>
      </c>
    </row>
    <row r="12" spans="1:10" x14ac:dyDescent="0.3">
      <c r="A12">
        <v>56</v>
      </c>
      <c r="B12">
        <v>62</v>
      </c>
    </row>
    <row r="13" spans="1:10" x14ac:dyDescent="0.3">
      <c r="A13">
        <v>58</v>
      </c>
      <c r="B13">
        <v>64</v>
      </c>
    </row>
    <row r="14" spans="1:10" x14ac:dyDescent="0.3">
      <c r="A14">
        <v>60</v>
      </c>
      <c r="B14">
        <v>66</v>
      </c>
    </row>
    <row r="15" spans="1:10" x14ac:dyDescent="0.3">
      <c r="A15">
        <v>62</v>
      </c>
      <c r="B15">
        <v>67</v>
      </c>
    </row>
    <row r="16" spans="1:10" x14ac:dyDescent="0.3">
      <c r="A16">
        <v>64</v>
      </c>
      <c r="B16">
        <v>69</v>
      </c>
    </row>
    <row r="17" spans="1:2" x14ac:dyDescent="0.3">
      <c r="A17">
        <v>65</v>
      </c>
      <c r="B17">
        <v>71</v>
      </c>
    </row>
    <row r="18" spans="1:2" x14ac:dyDescent="0.3">
      <c r="A18">
        <v>67</v>
      </c>
      <c r="B18">
        <v>73</v>
      </c>
    </row>
    <row r="19" spans="1:2" x14ac:dyDescent="0.3">
      <c r="A19">
        <v>69</v>
      </c>
      <c r="B19">
        <v>74</v>
      </c>
    </row>
    <row r="20" spans="1:2" x14ac:dyDescent="0.3">
      <c r="A20">
        <v>70</v>
      </c>
      <c r="B20">
        <v>76</v>
      </c>
    </row>
    <row r="21" spans="1:2" x14ac:dyDescent="0.3">
      <c r="A21">
        <v>72</v>
      </c>
      <c r="B21">
        <v>78</v>
      </c>
    </row>
    <row r="22" spans="1:2" x14ac:dyDescent="0.3">
      <c r="A22">
        <v>74</v>
      </c>
      <c r="B22">
        <v>80</v>
      </c>
    </row>
    <row r="23" spans="1:2" x14ac:dyDescent="0.3">
      <c r="A23">
        <v>76</v>
      </c>
      <c r="B23">
        <v>82</v>
      </c>
    </row>
    <row r="24" spans="1:2" x14ac:dyDescent="0.3">
      <c r="A24">
        <v>77</v>
      </c>
      <c r="B24">
        <v>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17BF-A314-4B5B-BB0D-BE91A681409A}">
  <dimension ref="A1:I33"/>
  <sheetViews>
    <sheetView showGridLines="0" tabSelected="1" workbookViewId="0">
      <selection activeCell="I14" sqref="I14"/>
    </sheetView>
  </sheetViews>
  <sheetFormatPr defaultRowHeight="14.4" x14ac:dyDescent="0.3"/>
  <cols>
    <col min="7" max="7" width="18" bestFit="1" customWidth="1"/>
    <col min="8" max="8" width="18.6640625" bestFit="1" customWidth="1"/>
    <col min="9" max="9" width="11.88671875" bestFit="1" customWidth="1"/>
  </cols>
  <sheetData>
    <row r="1" spans="1:9" x14ac:dyDescent="0.3">
      <c r="A1" t="s">
        <v>187</v>
      </c>
    </row>
    <row r="2" spans="1:9" x14ac:dyDescent="0.3">
      <c r="A2" t="s">
        <v>190</v>
      </c>
    </row>
    <row r="3" spans="1:9" x14ac:dyDescent="0.3">
      <c r="A3" t="s">
        <v>188</v>
      </c>
      <c r="B3" t="s">
        <v>189</v>
      </c>
    </row>
    <row r="4" spans="1:9" x14ac:dyDescent="0.3">
      <c r="A4">
        <v>10</v>
      </c>
      <c r="B4">
        <v>60</v>
      </c>
    </row>
    <row r="5" spans="1:9" x14ac:dyDescent="0.3">
      <c r="A5">
        <v>12</v>
      </c>
      <c r="B5">
        <v>65</v>
      </c>
    </row>
    <row r="6" spans="1:9" ht="15" thickBot="1" x14ac:dyDescent="0.35">
      <c r="A6">
        <v>15</v>
      </c>
      <c r="B6">
        <v>70</v>
      </c>
    </row>
    <row r="7" spans="1:9" x14ac:dyDescent="0.3">
      <c r="A7">
        <v>18</v>
      </c>
      <c r="B7">
        <v>75</v>
      </c>
      <c r="G7" s="17"/>
      <c r="H7" s="17" t="s">
        <v>188</v>
      </c>
      <c r="I7" s="17" t="s">
        <v>189</v>
      </c>
    </row>
    <row r="8" spans="1:9" x14ac:dyDescent="0.3">
      <c r="A8">
        <v>20</v>
      </c>
      <c r="B8">
        <v>80</v>
      </c>
      <c r="G8" s="15" t="s">
        <v>188</v>
      </c>
      <c r="H8" s="15">
        <v>1</v>
      </c>
      <c r="I8" s="15"/>
    </row>
    <row r="9" spans="1:9" ht="15" thickBot="1" x14ac:dyDescent="0.35">
      <c r="A9">
        <v>22</v>
      </c>
      <c r="B9">
        <v>82</v>
      </c>
      <c r="G9" s="16" t="s">
        <v>189</v>
      </c>
      <c r="H9" s="16">
        <v>0.97729508301867352</v>
      </c>
      <c r="I9" s="20">
        <v>1</v>
      </c>
    </row>
    <row r="10" spans="1:9" x14ac:dyDescent="0.3">
      <c r="A10">
        <v>25</v>
      </c>
      <c r="B10">
        <v>85</v>
      </c>
      <c r="I10" s="21"/>
    </row>
    <row r="11" spans="1:9" x14ac:dyDescent="0.3">
      <c r="A11">
        <v>28</v>
      </c>
      <c r="B11">
        <v>88</v>
      </c>
    </row>
    <row r="12" spans="1:9" x14ac:dyDescent="0.3">
      <c r="A12">
        <v>30</v>
      </c>
      <c r="B12">
        <v>90</v>
      </c>
      <c r="H12" s="21"/>
    </row>
    <row r="13" spans="1:9" x14ac:dyDescent="0.3">
      <c r="A13">
        <v>32</v>
      </c>
      <c r="B13">
        <v>92</v>
      </c>
    </row>
    <row r="14" spans="1:9" x14ac:dyDescent="0.3">
      <c r="A14">
        <v>35</v>
      </c>
      <c r="B14">
        <v>93</v>
      </c>
    </row>
    <row r="15" spans="1:9" x14ac:dyDescent="0.3">
      <c r="A15">
        <v>38</v>
      </c>
      <c r="B15">
        <v>95</v>
      </c>
    </row>
    <row r="16" spans="1:9" x14ac:dyDescent="0.3">
      <c r="A16">
        <v>40</v>
      </c>
      <c r="B16">
        <v>96</v>
      </c>
    </row>
    <row r="17" spans="1:2" x14ac:dyDescent="0.3">
      <c r="A17">
        <v>42</v>
      </c>
      <c r="B17">
        <v>97</v>
      </c>
    </row>
    <row r="18" spans="1:2" x14ac:dyDescent="0.3">
      <c r="A18">
        <v>45</v>
      </c>
      <c r="B18">
        <v>98</v>
      </c>
    </row>
    <row r="19" spans="1:2" x14ac:dyDescent="0.3">
      <c r="A19">
        <v>48</v>
      </c>
      <c r="B19">
        <v>99</v>
      </c>
    </row>
    <row r="20" spans="1:2" x14ac:dyDescent="0.3">
      <c r="A20">
        <v>50</v>
      </c>
      <c r="B20">
        <v>100</v>
      </c>
    </row>
    <row r="21" spans="1:2" x14ac:dyDescent="0.3">
      <c r="A21">
        <v>52</v>
      </c>
      <c r="B21">
        <v>102</v>
      </c>
    </row>
    <row r="22" spans="1:2" x14ac:dyDescent="0.3">
      <c r="A22">
        <v>55</v>
      </c>
      <c r="B22">
        <v>105</v>
      </c>
    </row>
    <row r="23" spans="1:2" x14ac:dyDescent="0.3">
      <c r="A23">
        <v>58</v>
      </c>
      <c r="B23">
        <v>106</v>
      </c>
    </row>
    <row r="24" spans="1:2" x14ac:dyDescent="0.3">
      <c r="A24">
        <v>60</v>
      </c>
      <c r="B24">
        <v>107</v>
      </c>
    </row>
    <row r="25" spans="1:2" x14ac:dyDescent="0.3">
      <c r="A25">
        <v>62</v>
      </c>
      <c r="B25">
        <v>108</v>
      </c>
    </row>
    <row r="26" spans="1:2" x14ac:dyDescent="0.3">
      <c r="A26">
        <v>65</v>
      </c>
      <c r="B26">
        <v>110</v>
      </c>
    </row>
    <row r="27" spans="1:2" x14ac:dyDescent="0.3">
      <c r="A27">
        <v>68</v>
      </c>
      <c r="B27">
        <v>112</v>
      </c>
    </row>
    <row r="28" spans="1:2" x14ac:dyDescent="0.3">
      <c r="A28">
        <v>70</v>
      </c>
      <c r="B28">
        <v>114</v>
      </c>
    </row>
    <row r="29" spans="1:2" x14ac:dyDescent="0.3">
      <c r="A29">
        <v>72</v>
      </c>
      <c r="B29">
        <v>115</v>
      </c>
    </row>
    <row r="30" spans="1:2" x14ac:dyDescent="0.3">
      <c r="A30">
        <v>75</v>
      </c>
      <c r="B30">
        <v>116</v>
      </c>
    </row>
    <row r="31" spans="1:2" x14ac:dyDescent="0.3">
      <c r="A31">
        <v>78</v>
      </c>
      <c r="B31">
        <v>118</v>
      </c>
    </row>
    <row r="32" spans="1:2" x14ac:dyDescent="0.3">
      <c r="A32">
        <v>80</v>
      </c>
      <c r="B32">
        <v>120</v>
      </c>
    </row>
    <row r="33" spans="1:2" x14ac:dyDescent="0.3">
      <c r="A33">
        <v>82</v>
      </c>
      <c r="B33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9744-2092-4E4E-8F50-3F4B72C5DF5D}">
  <sheetPr codeName="Sheet3"/>
  <dimension ref="A1:B55"/>
  <sheetViews>
    <sheetView showGridLines="0" topLeftCell="A28" workbookViewId="0">
      <selection activeCell="H45" sqref="H45"/>
    </sheetView>
  </sheetViews>
  <sheetFormatPr defaultRowHeight="14.4" x14ac:dyDescent="0.3"/>
  <sheetData>
    <row r="1" spans="1:1" x14ac:dyDescent="0.3">
      <c r="A1" s="2" t="s">
        <v>8</v>
      </c>
    </row>
    <row r="2" spans="1:1" x14ac:dyDescent="0.3">
      <c r="A2" s="2" t="s">
        <v>9</v>
      </c>
    </row>
    <row r="3" spans="1:1" x14ac:dyDescent="0.3">
      <c r="A3">
        <v>3</v>
      </c>
    </row>
    <row r="4" spans="1:1" x14ac:dyDescent="0.3">
      <c r="A4">
        <v>2</v>
      </c>
    </row>
    <row r="5" spans="1:1" x14ac:dyDescent="0.3">
      <c r="A5">
        <v>5</v>
      </c>
    </row>
    <row r="6" spans="1:1" x14ac:dyDescent="0.3">
      <c r="A6">
        <v>4</v>
      </c>
    </row>
    <row r="7" spans="1:1" x14ac:dyDescent="0.3">
      <c r="A7">
        <v>7</v>
      </c>
    </row>
    <row r="8" spans="1:1" x14ac:dyDescent="0.3">
      <c r="A8">
        <v>2</v>
      </c>
    </row>
    <row r="9" spans="1:1" x14ac:dyDescent="0.3">
      <c r="A9">
        <v>3</v>
      </c>
    </row>
    <row r="10" spans="1:1" x14ac:dyDescent="0.3">
      <c r="A10">
        <v>3</v>
      </c>
    </row>
    <row r="11" spans="1:1" x14ac:dyDescent="0.3">
      <c r="A11">
        <v>1</v>
      </c>
    </row>
    <row r="12" spans="1:1" x14ac:dyDescent="0.3">
      <c r="A12">
        <v>6</v>
      </c>
    </row>
    <row r="13" spans="1:1" x14ac:dyDescent="0.3">
      <c r="A13">
        <v>4</v>
      </c>
    </row>
    <row r="14" spans="1:1" x14ac:dyDescent="0.3">
      <c r="A14">
        <v>2</v>
      </c>
    </row>
    <row r="15" spans="1:1" x14ac:dyDescent="0.3">
      <c r="A15">
        <v>3</v>
      </c>
    </row>
    <row r="16" spans="1:1" x14ac:dyDescent="0.3">
      <c r="A16">
        <v>5</v>
      </c>
    </row>
    <row r="17" spans="1:1" x14ac:dyDescent="0.3">
      <c r="A17">
        <v>2</v>
      </c>
    </row>
    <row r="18" spans="1:1" x14ac:dyDescent="0.3">
      <c r="A18">
        <v>4</v>
      </c>
    </row>
    <row r="19" spans="1:1" x14ac:dyDescent="0.3">
      <c r="A19">
        <v>2</v>
      </c>
    </row>
    <row r="20" spans="1:1" x14ac:dyDescent="0.3">
      <c r="A20">
        <v>1</v>
      </c>
    </row>
    <row r="21" spans="1:1" x14ac:dyDescent="0.3">
      <c r="A21">
        <v>3</v>
      </c>
    </row>
    <row r="22" spans="1:1" x14ac:dyDescent="0.3">
      <c r="A22">
        <v>5</v>
      </c>
    </row>
    <row r="23" spans="1:1" x14ac:dyDescent="0.3">
      <c r="A23">
        <v>6</v>
      </c>
    </row>
    <row r="24" spans="1:1" x14ac:dyDescent="0.3">
      <c r="A24">
        <v>3</v>
      </c>
    </row>
    <row r="25" spans="1:1" x14ac:dyDescent="0.3">
      <c r="A25">
        <v>2</v>
      </c>
    </row>
    <row r="26" spans="1:1" x14ac:dyDescent="0.3">
      <c r="A26">
        <v>1</v>
      </c>
    </row>
    <row r="27" spans="1:1" x14ac:dyDescent="0.3">
      <c r="A27">
        <v>4</v>
      </c>
    </row>
    <row r="28" spans="1:1" x14ac:dyDescent="0.3">
      <c r="A28">
        <v>2</v>
      </c>
    </row>
    <row r="29" spans="1:1" x14ac:dyDescent="0.3">
      <c r="A29">
        <v>4</v>
      </c>
    </row>
    <row r="30" spans="1:1" x14ac:dyDescent="0.3">
      <c r="A30">
        <v>5</v>
      </c>
    </row>
    <row r="31" spans="1:1" x14ac:dyDescent="0.3">
      <c r="A31">
        <v>3</v>
      </c>
    </row>
    <row r="32" spans="1:1" x14ac:dyDescent="0.3">
      <c r="A32">
        <v>2</v>
      </c>
    </row>
    <row r="33" spans="1:1" x14ac:dyDescent="0.3">
      <c r="A33">
        <v>7</v>
      </c>
    </row>
    <row r="34" spans="1:1" x14ac:dyDescent="0.3">
      <c r="A34">
        <v>2</v>
      </c>
    </row>
    <row r="35" spans="1:1" x14ac:dyDescent="0.3">
      <c r="A35">
        <v>3</v>
      </c>
    </row>
    <row r="36" spans="1:1" x14ac:dyDescent="0.3">
      <c r="A36">
        <v>4</v>
      </c>
    </row>
    <row r="37" spans="1:1" x14ac:dyDescent="0.3">
      <c r="A37">
        <v>5</v>
      </c>
    </row>
    <row r="38" spans="1:1" x14ac:dyDescent="0.3">
      <c r="A38">
        <v>1</v>
      </c>
    </row>
    <row r="39" spans="1:1" x14ac:dyDescent="0.3">
      <c r="A39">
        <v>6</v>
      </c>
    </row>
    <row r="40" spans="1:1" x14ac:dyDescent="0.3">
      <c r="A40">
        <v>2</v>
      </c>
    </row>
    <row r="41" spans="1:1" x14ac:dyDescent="0.3">
      <c r="A41">
        <v>4</v>
      </c>
    </row>
    <row r="42" spans="1:1" x14ac:dyDescent="0.3">
      <c r="A42">
        <v>3</v>
      </c>
    </row>
    <row r="43" spans="1:1" x14ac:dyDescent="0.3">
      <c r="A43">
        <v>5</v>
      </c>
    </row>
    <row r="44" spans="1:1" x14ac:dyDescent="0.3">
      <c r="A44">
        <v>3</v>
      </c>
    </row>
    <row r="45" spans="1:1" x14ac:dyDescent="0.3">
      <c r="A45">
        <v>2</v>
      </c>
    </row>
    <row r="46" spans="1:1" x14ac:dyDescent="0.3">
      <c r="A46">
        <v>4</v>
      </c>
    </row>
    <row r="47" spans="1:1" x14ac:dyDescent="0.3">
      <c r="A47">
        <v>2</v>
      </c>
    </row>
    <row r="48" spans="1:1" x14ac:dyDescent="0.3">
      <c r="A48">
        <v>6</v>
      </c>
    </row>
    <row r="49" spans="1:2" x14ac:dyDescent="0.3">
      <c r="A49">
        <v>3</v>
      </c>
    </row>
    <row r="50" spans="1:2" x14ac:dyDescent="0.3">
      <c r="A50">
        <v>2</v>
      </c>
    </row>
    <row r="51" spans="1:2" x14ac:dyDescent="0.3">
      <c r="A51">
        <v>4</v>
      </c>
    </row>
    <row r="52" spans="1:2" x14ac:dyDescent="0.3">
      <c r="A52">
        <v>5</v>
      </c>
    </row>
    <row r="53" spans="1:2" x14ac:dyDescent="0.3">
      <c r="A53" s="2" t="s">
        <v>4</v>
      </c>
      <c r="B53" s="2">
        <f>AVERAGE(A3:A52)</f>
        <v>3.44</v>
      </c>
    </row>
    <row r="54" spans="1:2" x14ac:dyDescent="0.3">
      <c r="A54" s="2" t="s">
        <v>3</v>
      </c>
      <c r="B54" s="2">
        <f>MEDIAN(A3:A52)</f>
        <v>3</v>
      </c>
    </row>
    <row r="55" spans="1:2" x14ac:dyDescent="0.3">
      <c r="A55" s="2" t="s">
        <v>5</v>
      </c>
      <c r="B55" s="2">
        <f>MODE(A3:A52)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E1E-A54E-44BC-85C3-9EAF16409322}">
  <sheetPr codeName="Sheet4"/>
  <dimension ref="A1:L27"/>
  <sheetViews>
    <sheetView showGridLines="0" topLeftCell="A2" workbookViewId="0">
      <selection activeCell="C19" sqref="C19"/>
    </sheetView>
  </sheetViews>
  <sheetFormatPr defaultRowHeight="14.4" x14ac:dyDescent="0.3"/>
  <cols>
    <col min="11" max="11" width="16.109375" bestFit="1" customWidth="1"/>
    <col min="12" max="12" width="12.6640625" bestFit="1" customWidth="1"/>
  </cols>
  <sheetData>
    <row r="1" spans="1:12" x14ac:dyDescent="0.3">
      <c r="A1" s="2" t="s">
        <v>10</v>
      </c>
    </row>
    <row r="2" spans="1:12" x14ac:dyDescent="0.3">
      <c r="A2" s="2" t="s">
        <v>11</v>
      </c>
    </row>
    <row r="3" spans="1:12" x14ac:dyDescent="0.3">
      <c r="A3" s="2"/>
    </row>
    <row r="4" spans="1:12" s="2" customFormat="1" x14ac:dyDescent="0.3">
      <c r="A4" s="2" t="s">
        <v>32</v>
      </c>
    </row>
    <row r="5" spans="1:12" s="2" customFormat="1" x14ac:dyDescent="0.3">
      <c r="A5" s="2" t="s">
        <v>58</v>
      </c>
    </row>
    <row r="6" spans="1:12" x14ac:dyDescent="0.3">
      <c r="A6" s="2" t="s">
        <v>33</v>
      </c>
    </row>
    <row r="7" spans="1:12" x14ac:dyDescent="0.3">
      <c r="A7" s="2" t="s">
        <v>59</v>
      </c>
    </row>
    <row r="8" spans="1:12" s="2" customFormat="1" x14ac:dyDescent="0.3">
      <c r="A8" s="2" t="s">
        <v>34</v>
      </c>
    </row>
    <row r="9" spans="1:12" s="2" customFormat="1" x14ac:dyDescent="0.3">
      <c r="A9" s="2" t="s">
        <v>60</v>
      </c>
    </row>
    <row r="10" spans="1:12" s="2" customFormat="1" x14ac:dyDescent="0.3"/>
    <row r="11" spans="1:12" x14ac:dyDescent="0.3">
      <c r="A11" s="2" t="s">
        <v>9</v>
      </c>
      <c r="B11" s="4" t="s">
        <v>2</v>
      </c>
    </row>
    <row r="12" spans="1:12" ht="15" thickBot="1" x14ac:dyDescent="0.35">
      <c r="A12" t="s">
        <v>12</v>
      </c>
      <c r="B12">
        <v>120</v>
      </c>
    </row>
    <row r="13" spans="1:12" x14ac:dyDescent="0.3">
      <c r="A13" t="s">
        <v>13</v>
      </c>
      <c r="B13">
        <v>110</v>
      </c>
      <c r="K13" s="5" t="s">
        <v>2</v>
      </c>
      <c r="L13" s="5"/>
    </row>
    <row r="14" spans="1:12" x14ac:dyDescent="0.3">
      <c r="A14" t="s">
        <v>14</v>
      </c>
      <c r="B14">
        <v>130</v>
      </c>
      <c r="K14" s="1"/>
      <c r="L14" s="1"/>
    </row>
    <row r="15" spans="1:12" x14ac:dyDescent="0.3">
      <c r="A15" t="s">
        <v>15</v>
      </c>
      <c r="B15">
        <v>115</v>
      </c>
      <c r="K15" s="1" t="s">
        <v>4</v>
      </c>
      <c r="L15" s="1">
        <v>122</v>
      </c>
    </row>
    <row r="16" spans="1:12" x14ac:dyDescent="0.3">
      <c r="A16" t="s">
        <v>16</v>
      </c>
      <c r="B16">
        <v>125</v>
      </c>
      <c r="K16" s="1" t="s">
        <v>23</v>
      </c>
      <c r="L16" s="1">
        <v>3.5118845842842457</v>
      </c>
    </row>
    <row r="17" spans="1:12" x14ac:dyDescent="0.3">
      <c r="A17" t="s">
        <v>17</v>
      </c>
      <c r="B17">
        <v>105</v>
      </c>
      <c r="K17" s="1" t="s">
        <v>3</v>
      </c>
      <c r="L17" s="1">
        <v>122.5</v>
      </c>
    </row>
    <row r="18" spans="1:12" x14ac:dyDescent="0.3">
      <c r="A18" t="s">
        <v>18</v>
      </c>
      <c r="B18">
        <v>135</v>
      </c>
      <c r="K18" s="1" t="s">
        <v>5</v>
      </c>
      <c r="L18" s="1">
        <v>115</v>
      </c>
    </row>
    <row r="19" spans="1:12" x14ac:dyDescent="0.3">
      <c r="A19" t="s">
        <v>19</v>
      </c>
      <c r="B19">
        <v>115</v>
      </c>
      <c r="K19" s="3" t="s">
        <v>24</v>
      </c>
      <c r="L19" s="3">
        <v>11.105554165971787</v>
      </c>
    </row>
    <row r="20" spans="1:12" x14ac:dyDescent="0.3">
      <c r="A20" t="s">
        <v>20</v>
      </c>
      <c r="B20">
        <v>125</v>
      </c>
      <c r="K20" s="3" t="s">
        <v>25</v>
      </c>
      <c r="L20" s="3">
        <v>123.33333333333333</v>
      </c>
    </row>
    <row r="21" spans="1:12" x14ac:dyDescent="0.3">
      <c r="A21" t="s">
        <v>21</v>
      </c>
      <c r="B21">
        <v>140</v>
      </c>
      <c r="K21" s="1" t="s">
        <v>26</v>
      </c>
      <c r="L21" s="1">
        <v>-0.79711468224981585</v>
      </c>
    </row>
    <row r="22" spans="1:12" x14ac:dyDescent="0.3">
      <c r="K22" s="1" t="s">
        <v>27</v>
      </c>
      <c r="L22" s="1">
        <v>0.12776660198250986</v>
      </c>
    </row>
    <row r="23" spans="1:12" x14ac:dyDescent="0.3">
      <c r="A23" s="2"/>
      <c r="K23" s="3" t="s">
        <v>22</v>
      </c>
      <c r="L23" s="3">
        <v>35</v>
      </c>
    </row>
    <row r="24" spans="1:12" x14ac:dyDescent="0.3">
      <c r="K24" s="1" t="s">
        <v>28</v>
      </c>
      <c r="L24" s="1">
        <v>105</v>
      </c>
    </row>
    <row r="25" spans="1:12" x14ac:dyDescent="0.3">
      <c r="K25" s="1" t="s">
        <v>29</v>
      </c>
      <c r="L25" s="1">
        <v>140</v>
      </c>
    </row>
    <row r="26" spans="1:12" x14ac:dyDescent="0.3">
      <c r="K26" s="1" t="s">
        <v>30</v>
      </c>
      <c r="L26" s="1">
        <v>1220</v>
      </c>
    </row>
    <row r="27" spans="1:12" ht="15" thickBot="1" x14ac:dyDescent="0.35">
      <c r="K27" s="6" t="s">
        <v>31</v>
      </c>
      <c r="L27" s="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9C91-34F7-4EFF-BC1F-4006C173E25C}">
  <sheetPr codeName="Sheet5"/>
  <dimension ref="A1:L40"/>
  <sheetViews>
    <sheetView showGridLines="0" workbookViewId="0">
      <selection activeCell="F22" sqref="F22"/>
    </sheetView>
  </sheetViews>
  <sheetFormatPr defaultRowHeight="14.4" x14ac:dyDescent="0.3"/>
  <cols>
    <col min="11" max="11" width="16.109375" bestFit="1" customWidth="1"/>
    <col min="12" max="12" width="12.6640625" bestFit="1" customWidth="1"/>
  </cols>
  <sheetData>
    <row r="1" spans="1:12" x14ac:dyDescent="0.3">
      <c r="B1" s="2" t="s">
        <v>35</v>
      </c>
    </row>
    <row r="2" spans="1:12" x14ac:dyDescent="0.3">
      <c r="B2" s="2"/>
    </row>
    <row r="3" spans="1:12" ht="15" thickBot="1" x14ac:dyDescent="0.35">
      <c r="B3" s="2" t="s">
        <v>37</v>
      </c>
    </row>
    <row r="4" spans="1:12" x14ac:dyDescent="0.3">
      <c r="B4" s="2" t="s">
        <v>55</v>
      </c>
      <c r="K4" s="5" t="s">
        <v>41</v>
      </c>
      <c r="L4" s="5"/>
    </row>
    <row r="5" spans="1:12" s="2" customFormat="1" x14ac:dyDescent="0.3">
      <c r="B5" s="2" t="s">
        <v>38</v>
      </c>
      <c r="K5" s="1"/>
      <c r="L5" s="1"/>
    </row>
    <row r="6" spans="1:12" s="2" customFormat="1" x14ac:dyDescent="0.3">
      <c r="B6" s="2" t="s">
        <v>56</v>
      </c>
      <c r="K6" s="1" t="s">
        <v>4</v>
      </c>
      <c r="L6" s="1">
        <v>595</v>
      </c>
    </row>
    <row r="7" spans="1:12" s="2" customFormat="1" x14ac:dyDescent="0.3">
      <c r="B7" s="2" t="s">
        <v>39</v>
      </c>
      <c r="K7" s="1" t="s">
        <v>23</v>
      </c>
      <c r="L7" s="1">
        <v>20.947388941065562</v>
      </c>
    </row>
    <row r="8" spans="1:12" x14ac:dyDescent="0.3">
      <c r="B8" s="2" t="s">
        <v>57</v>
      </c>
      <c r="K8" s="1" t="s">
        <v>3</v>
      </c>
      <c r="L8" s="1">
        <v>600</v>
      </c>
    </row>
    <row r="9" spans="1:12" x14ac:dyDescent="0.3">
      <c r="B9" s="2"/>
      <c r="K9" s="1" t="s">
        <v>5</v>
      </c>
      <c r="L9" s="1">
        <v>550</v>
      </c>
    </row>
    <row r="10" spans="1:12" x14ac:dyDescent="0.3">
      <c r="A10" s="3" t="s">
        <v>36</v>
      </c>
      <c r="B10" s="3" t="s">
        <v>41</v>
      </c>
      <c r="K10" s="3" t="s">
        <v>24</v>
      </c>
      <c r="L10" s="3">
        <v>114.73357443855863</v>
      </c>
    </row>
    <row r="11" spans="1:12" x14ac:dyDescent="0.3">
      <c r="A11" t="s">
        <v>40</v>
      </c>
      <c r="B11">
        <v>500</v>
      </c>
      <c r="K11" s="3" t="s">
        <v>25</v>
      </c>
      <c r="L11" s="3">
        <v>13163.793103448275</v>
      </c>
    </row>
    <row r="12" spans="1:12" x14ac:dyDescent="0.3">
      <c r="A12" t="s">
        <v>40</v>
      </c>
      <c r="B12">
        <v>700</v>
      </c>
      <c r="K12" s="1" t="s">
        <v>26</v>
      </c>
      <c r="L12" s="1">
        <v>-0.69693490681521419</v>
      </c>
    </row>
    <row r="13" spans="1:12" x14ac:dyDescent="0.3">
      <c r="A13" t="s">
        <v>40</v>
      </c>
      <c r="B13">
        <v>400</v>
      </c>
      <c r="K13" s="1" t="s">
        <v>27</v>
      </c>
      <c r="L13" s="1">
        <v>7.5954805899607541E-2</v>
      </c>
    </row>
    <row r="14" spans="1:12" x14ac:dyDescent="0.3">
      <c r="A14" t="s">
        <v>40</v>
      </c>
      <c r="B14">
        <v>600</v>
      </c>
      <c r="K14" s="3" t="s">
        <v>22</v>
      </c>
      <c r="L14" s="3">
        <v>400</v>
      </c>
    </row>
    <row r="15" spans="1:12" x14ac:dyDescent="0.3">
      <c r="A15" t="s">
        <v>40</v>
      </c>
      <c r="B15">
        <v>550</v>
      </c>
      <c r="K15" s="1" t="s">
        <v>28</v>
      </c>
      <c r="L15" s="1">
        <v>400</v>
      </c>
    </row>
    <row r="16" spans="1:12" x14ac:dyDescent="0.3">
      <c r="A16" t="s">
        <v>40</v>
      </c>
      <c r="B16">
        <v>750</v>
      </c>
      <c r="K16" s="1" t="s">
        <v>29</v>
      </c>
      <c r="L16" s="1">
        <v>800</v>
      </c>
    </row>
    <row r="17" spans="1:12" x14ac:dyDescent="0.3">
      <c r="A17" t="s">
        <v>40</v>
      </c>
      <c r="B17">
        <v>650</v>
      </c>
      <c r="K17" s="1" t="s">
        <v>30</v>
      </c>
      <c r="L17" s="1">
        <v>17850</v>
      </c>
    </row>
    <row r="18" spans="1:12" ht="15" thickBot="1" x14ac:dyDescent="0.35">
      <c r="A18" t="s">
        <v>40</v>
      </c>
      <c r="B18">
        <v>500</v>
      </c>
      <c r="K18" s="6" t="s">
        <v>31</v>
      </c>
      <c r="L18" s="6">
        <v>30</v>
      </c>
    </row>
    <row r="19" spans="1:12" x14ac:dyDescent="0.3">
      <c r="A19" t="s">
        <v>40</v>
      </c>
      <c r="B19">
        <v>600</v>
      </c>
    </row>
    <row r="20" spans="1:12" x14ac:dyDescent="0.3">
      <c r="A20" t="s">
        <v>40</v>
      </c>
      <c r="B20">
        <v>550</v>
      </c>
    </row>
    <row r="21" spans="1:12" x14ac:dyDescent="0.3">
      <c r="A21" t="s">
        <v>40</v>
      </c>
      <c r="B21">
        <v>800</v>
      </c>
    </row>
    <row r="22" spans="1:12" x14ac:dyDescent="0.3">
      <c r="A22" t="s">
        <v>40</v>
      </c>
      <c r="B22">
        <v>450</v>
      </c>
    </row>
    <row r="23" spans="1:12" x14ac:dyDescent="0.3">
      <c r="A23" t="s">
        <v>40</v>
      </c>
      <c r="B23">
        <v>700</v>
      </c>
    </row>
    <row r="24" spans="1:12" x14ac:dyDescent="0.3">
      <c r="A24" t="s">
        <v>40</v>
      </c>
      <c r="B24">
        <v>550</v>
      </c>
    </row>
    <row r="25" spans="1:12" x14ac:dyDescent="0.3">
      <c r="A25" t="s">
        <v>40</v>
      </c>
      <c r="B25">
        <v>600</v>
      </c>
    </row>
    <row r="26" spans="1:12" x14ac:dyDescent="0.3">
      <c r="A26" t="s">
        <v>40</v>
      </c>
      <c r="B26">
        <v>400</v>
      </c>
    </row>
    <row r="27" spans="1:12" x14ac:dyDescent="0.3">
      <c r="A27" t="s">
        <v>40</v>
      </c>
      <c r="B27">
        <v>650</v>
      </c>
    </row>
    <row r="28" spans="1:12" x14ac:dyDescent="0.3">
      <c r="A28" t="s">
        <v>40</v>
      </c>
      <c r="B28">
        <v>500</v>
      </c>
    </row>
    <row r="29" spans="1:12" x14ac:dyDescent="0.3">
      <c r="A29" t="s">
        <v>40</v>
      </c>
      <c r="B29">
        <v>750</v>
      </c>
    </row>
    <row r="30" spans="1:12" x14ac:dyDescent="0.3">
      <c r="A30" t="s">
        <v>40</v>
      </c>
      <c r="B30">
        <v>550</v>
      </c>
    </row>
    <row r="31" spans="1:12" x14ac:dyDescent="0.3">
      <c r="A31" t="s">
        <v>40</v>
      </c>
      <c r="B31">
        <v>700</v>
      </c>
    </row>
    <row r="32" spans="1:12" x14ac:dyDescent="0.3">
      <c r="A32" t="s">
        <v>40</v>
      </c>
      <c r="B32">
        <v>600</v>
      </c>
    </row>
    <row r="33" spans="1:2" x14ac:dyDescent="0.3">
      <c r="A33" t="s">
        <v>40</v>
      </c>
      <c r="B33">
        <v>500</v>
      </c>
    </row>
    <row r="34" spans="1:2" x14ac:dyDescent="0.3">
      <c r="A34" t="s">
        <v>40</v>
      </c>
      <c r="B34">
        <v>800</v>
      </c>
    </row>
    <row r="35" spans="1:2" x14ac:dyDescent="0.3">
      <c r="A35" t="s">
        <v>40</v>
      </c>
      <c r="B35">
        <v>550</v>
      </c>
    </row>
    <row r="36" spans="1:2" x14ac:dyDescent="0.3">
      <c r="A36" t="s">
        <v>40</v>
      </c>
      <c r="B36">
        <v>650</v>
      </c>
    </row>
    <row r="37" spans="1:2" x14ac:dyDescent="0.3">
      <c r="A37" t="s">
        <v>40</v>
      </c>
      <c r="B37">
        <v>400</v>
      </c>
    </row>
    <row r="38" spans="1:2" x14ac:dyDescent="0.3">
      <c r="A38" t="s">
        <v>40</v>
      </c>
      <c r="B38">
        <v>600</v>
      </c>
    </row>
    <row r="39" spans="1:2" x14ac:dyDescent="0.3">
      <c r="A39" t="s">
        <v>40</v>
      </c>
      <c r="B39">
        <v>750</v>
      </c>
    </row>
    <row r="40" spans="1:2" x14ac:dyDescent="0.3">
      <c r="A40" t="s">
        <v>40</v>
      </c>
      <c r="B40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4B30-61D5-48C9-8113-AC6DF3C23537}">
  <sheetPr codeName="Sheet6"/>
  <dimension ref="A1:K60"/>
  <sheetViews>
    <sheetView showGridLines="0" workbookViewId="0">
      <selection activeCell="C22" sqref="C22"/>
    </sheetView>
  </sheetViews>
  <sheetFormatPr defaultRowHeight="14.4" x14ac:dyDescent="0.3"/>
  <cols>
    <col min="10" max="10" width="16.109375" bestFit="1" customWidth="1"/>
    <col min="11" max="11" width="12.6640625" bestFit="1" customWidth="1"/>
  </cols>
  <sheetData>
    <row r="1" spans="1:11" x14ac:dyDescent="0.3">
      <c r="A1" t="s">
        <v>42</v>
      </c>
    </row>
    <row r="3" spans="1:11" x14ac:dyDescent="0.3">
      <c r="A3" s="2" t="s">
        <v>44</v>
      </c>
    </row>
    <row r="4" spans="1:11" x14ac:dyDescent="0.3">
      <c r="A4" t="s">
        <v>52</v>
      </c>
    </row>
    <row r="5" spans="1:11" x14ac:dyDescent="0.3">
      <c r="A5" s="2" t="s">
        <v>45</v>
      </c>
    </row>
    <row r="6" spans="1:11" x14ac:dyDescent="0.3">
      <c r="A6" t="s">
        <v>53</v>
      </c>
    </row>
    <row r="7" spans="1:11" x14ac:dyDescent="0.3">
      <c r="A7" s="2" t="s">
        <v>46</v>
      </c>
    </row>
    <row r="8" spans="1:11" ht="15" thickBot="1" x14ac:dyDescent="0.35">
      <c r="A8" t="s">
        <v>54</v>
      </c>
      <c r="J8" s="8"/>
      <c r="K8" s="8"/>
    </row>
    <row r="9" spans="1:11" x14ac:dyDescent="0.3">
      <c r="A9" s="2"/>
      <c r="J9" s="5" t="s">
        <v>43</v>
      </c>
      <c r="K9" s="5"/>
    </row>
    <row r="10" spans="1:11" x14ac:dyDescent="0.3">
      <c r="A10" s="1" t="s">
        <v>43</v>
      </c>
      <c r="J10" s="1"/>
      <c r="K10" s="1"/>
    </row>
    <row r="11" spans="1:11" x14ac:dyDescent="0.3">
      <c r="A11" s="1">
        <v>3</v>
      </c>
      <c r="J11" s="1" t="s">
        <v>4</v>
      </c>
      <c r="K11" s="1">
        <v>3.52</v>
      </c>
    </row>
    <row r="12" spans="1:11" x14ac:dyDescent="0.3">
      <c r="A12" s="1">
        <v>5</v>
      </c>
      <c r="J12" s="1" t="s">
        <v>23</v>
      </c>
      <c r="K12" s="1">
        <v>0.21616320365003128</v>
      </c>
    </row>
    <row r="13" spans="1:11" x14ac:dyDescent="0.3">
      <c r="A13" s="1">
        <v>2</v>
      </c>
      <c r="J13" s="1" t="s">
        <v>3</v>
      </c>
      <c r="K13" s="1">
        <v>3</v>
      </c>
    </row>
    <row r="14" spans="1:11" x14ac:dyDescent="0.3">
      <c r="A14" s="1">
        <v>4</v>
      </c>
      <c r="J14" s="1" t="s">
        <v>5</v>
      </c>
      <c r="K14" s="1">
        <v>2</v>
      </c>
    </row>
    <row r="15" spans="1:11" x14ac:dyDescent="0.3">
      <c r="A15" s="1">
        <v>6</v>
      </c>
      <c r="J15" s="3" t="s">
        <v>24</v>
      </c>
      <c r="K15" s="3">
        <v>1.5285046714394579</v>
      </c>
    </row>
    <row r="16" spans="1:11" x14ac:dyDescent="0.3">
      <c r="A16" s="1">
        <v>2</v>
      </c>
      <c r="J16" s="3" t="s">
        <v>25</v>
      </c>
      <c r="K16" s="3">
        <v>2.3363265306122454</v>
      </c>
    </row>
    <row r="17" spans="1:11" x14ac:dyDescent="0.3">
      <c r="A17" s="1">
        <v>3</v>
      </c>
      <c r="J17" s="1" t="s">
        <v>26</v>
      </c>
      <c r="K17" s="1">
        <v>-0.50951156518463137</v>
      </c>
    </row>
    <row r="18" spans="1:11" x14ac:dyDescent="0.3">
      <c r="A18" s="1">
        <v>4</v>
      </c>
      <c r="J18" s="1" t="s">
        <v>27</v>
      </c>
      <c r="K18" s="1">
        <v>0.51422075031506975</v>
      </c>
    </row>
    <row r="19" spans="1:11" x14ac:dyDescent="0.3">
      <c r="A19" s="1">
        <v>2</v>
      </c>
      <c r="J19" s="3" t="s">
        <v>22</v>
      </c>
      <c r="K19" s="3">
        <v>6</v>
      </c>
    </row>
    <row r="20" spans="1:11" x14ac:dyDescent="0.3">
      <c r="A20" s="1">
        <v>5</v>
      </c>
      <c r="J20" s="1" t="s">
        <v>28</v>
      </c>
      <c r="K20" s="1">
        <v>1</v>
      </c>
    </row>
    <row r="21" spans="1:11" x14ac:dyDescent="0.3">
      <c r="A21" s="1">
        <v>7</v>
      </c>
      <c r="J21" s="1" t="s">
        <v>29</v>
      </c>
      <c r="K21" s="1">
        <v>7</v>
      </c>
    </row>
    <row r="22" spans="1:11" x14ac:dyDescent="0.3">
      <c r="A22" s="1">
        <v>2</v>
      </c>
      <c r="J22" s="1" t="s">
        <v>30</v>
      </c>
      <c r="K22" s="1">
        <v>176</v>
      </c>
    </row>
    <row r="23" spans="1:11" ht="15" thickBot="1" x14ac:dyDescent="0.35">
      <c r="A23" s="1">
        <v>3</v>
      </c>
      <c r="J23" s="6" t="s">
        <v>31</v>
      </c>
      <c r="K23" s="6">
        <v>50</v>
      </c>
    </row>
    <row r="24" spans="1:11" x14ac:dyDescent="0.3">
      <c r="A24" s="1">
        <v>4</v>
      </c>
    </row>
    <row r="25" spans="1:11" x14ac:dyDescent="0.3">
      <c r="A25" s="1">
        <v>2</v>
      </c>
    </row>
    <row r="26" spans="1:11" x14ac:dyDescent="0.3">
      <c r="A26" s="1">
        <v>4</v>
      </c>
    </row>
    <row r="27" spans="1:11" x14ac:dyDescent="0.3">
      <c r="A27" s="1">
        <v>2</v>
      </c>
    </row>
    <row r="28" spans="1:11" x14ac:dyDescent="0.3">
      <c r="A28" s="1">
        <v>3</v>
      </c>
    </row>
    <row r="29" spans="1:11" x14ac:dyDescent="0.3">
      <c r="A29" s="1">
        <v>5</v>
      </c>
    </row>
    <row r="30" spans="1:11" x14ac:dyDescent="0.3">
      <c r="A30" s="1">
        <v>6</v>
      </c>
    </row>
    <row r="31" spans="1:11" x14ac:dyDescent="0.3">
      <c r="A31" s="1">
        <v>3</v>
      </c>
    </row>
    <row r="32" spans="1:11" x14ac:dyDescent="0.3">
      <c r="A32" s="1">
        <v>2</v>
      </c>
    </row>
    <row r="33" spans="1:1" x14ac:dyDescent="0.3">
      <c r="A33" s="1">
        <v>1</v>
      </c>
    </row>
    <row r="34" spans="1:1" x14ac:dyDescent="0.3">
      <c r="A34" s="1">
        <v>4</v>
      </c>
    </row>
    <row r="35" spans="1:1" x14ac:dyDescent="0.3">
      <c r="A35" s="1">
        <v>2</v>
      </c>
    </row>
    <row r="36" spans="1:1" x14ac:dyDescent="0.3">
      <c r="A36" s="1">
        <v>4</v>
      </c>
    </row>
    <row r="37" spans="1:1" x14ac:dyDescent="0.3">
      <c r="A37" s="1">
        <v>5</v>
      </c>
    </row>
    <row r="38" spans="1:1" x14ac:dyDescent="0.3">
      <c r="A38" s="1">
        <v>3</v>
      </c>
    </row>
    <row r="39" spans="1:1" x14ac:dyDescent="0.3">
      <c r="A39" s="1">
        <v>2</v>
      </c>
    </row>
    <row r="40" spans="1:1" x14ac:dyDescent="0.3">
      <c r="A40" s="1">
        <v>7</v>
      </c>
    </row>
    <row r="41" spans="1:1" x14ac:dyDescent="0.3">
      <c r="A41" s="1">
        <v>2</v>
      </c>
    </row>
    <row r="42" spans="1:1" x14ac:dyDescent="0.3">
      <c r="A42" s="1">
        <v>3</v>
      </c>
    </row>
    <row r="43" spans="1:1" x14ac:dyDescent="0.3">
      <c r="A43" s="1">
        <v>4</v>
      </c>
    </row>
    <row r="44" spans="1:1" x14ac:dyDescent="0.3">
      <c r="A44" s="1">
        <v>5</v>
      </c>
    </row>
    <row r="45" spans="1:1" x14ac:dyDescent="0.3">
      <c r="A45" s="1">
        <v>1</v>
      </c>
    </row>
    <row r="46" spans="1:1" x14ac:dyDescent="0.3">
      <c r="A46" s="1">
        <v>6</v>
      </c>
    </row>
    <row r="47" spans="1:1" x14ac:dyDescent="0.3">
      <c r="A47" s="1">
        <v>2</v>
      </c>
    </row>
    <row r="48" spans="1:1" x14ac:dyDescent="0.3">
      <c r="A48" s="1">
        <v>4</v>
      </c>
    </row>
    <row r="49" spans="1:1" x14ac:dyDescent="0.3">
      <c r="A49" s="1">
        <v>3</v>
      </c>
    </row>
    <row r="50" spans="1:1" x14ac:dyDescent="0.3">
      <c r="A50" s="1">
        <v>5</v>
      </c>
    </row>
    <row r="51" spans="1:1" x14ac:dyDescent="0.3">
      <c r="A51" s="1">
        <v>3</v>
      </c>
    </row>
    <row r="52" spans="1:1" x14ac:dyDescent="0.3">
      <c r="A52" s="1">
        <v>2</v>
      </c>
    </row>
    <row r="53" spans="1:1" x14ac:dyDescent="0.3">
      <c r="A53" s="1">
        <v>4</v>
      </c>
    </row>
    <row r="54" spans="1:1" x14ac:dyDescent="0.3">
      <c r="A54" s="1">
        <v>2</v>
      </c>
    </row>
    <row r="55" spans="1:1" x14ac:dyDescent="0.3">
      <c r="A55" s="1">
        <v>6</v>
      </c>
    </row>
    <row r="56" spans="1:1" x14ac:dyDescent="0.3">
      <c r="A56" s="1">
        <v>3</v>
      </c>
    </row>
    <row r="57" spans="1:1" x14ac:dyDescent="0.3">
      <c r="A57" s="1">
        <v>2</v>
      </c>
    </row>
    <row r="58" spans="1:1" x14ac:dyDescent="0.3">
      <c r="A58" s="1">
        <v>4</v>
      </c>
    </row>
    <row r="59" spans="1:1" x14ac:dyDescent="0.3">
      <c r="A59" s="1">
        <v>5</v>
      </c>
    </row>
    <row r="60" spans="1:1" x14ac:dyDescent="0.3">
      <c r="A60" s="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B20B-3F91-494B-8648-F4F262FF1CE4}">
  <sheetPr codeName="Sheet7"/>
  <dimension ref="A1:J23"/>
  <sheetViews>
    <sheetView showGridLines="0" workbookViewId="0">
      <selection activeCell="D16" sqref="D16"/>
    </sheetView>
  </sheetViews>
  <sheetFormatPr defaultRowHeight="14.4" x14ac:dyDescent="0.3"/>
  <cols>
    <col min="9" max="9" width="16.109375" bestFit="1" customWidth="1"/>
    <col min="10" max="10" width="12.6640625" bestFit="1" customWidth="1"/>
  </cols>
  <sheetData>
    <row r="1" spans="1:10" x14ac:dyDescent="0.3">
      <c r="A1" s="2" t="s">
        <v>47</v>
      </c>
    </row>
    <row r="3" spans="1:10" x14ac:dyDescent="0.3">
      <c r="A3" s="2" t="s">
        <v>48</v>
      </c>
    </row>
    <row r="4" spans="1:10" x14ac:dyDescent="0.3">
      <c r="A4" s="2" t="s">
        <v>50</v>
      </c>
    </row>
    <row r="5" spans="1:10" x14ac:dyDescent="0.3">
      <c r="A5" s="2" t="s">
        <v>49</v>
      </c>
    </row>
    <row r="6" spans="1:10" x14ac:dyDescent="0.3">
      <c r="A6" s="2" t="s">
        <v>51</v>
      </c>
    </row>
    <row r="8" spans="1:10" ht="15" thickBot="1" x14ac:dyDescent="0.35">
      <c r="A8" s="1" t="s">
        <v>40</v>
      </c>
    </row>
    <row r="9" spans="1:10" x14ac:dyDescent="0.3">
      <c r="A9" s="1">
        <v>120</v>
      </c>
      <c r="I9" s="5" t="s">
        <v>40</v>
      </c>
      <c r="J9" s="5"/>
    </row>
    <row r="10" spans="1:10" x14ac:dyDescent="0.3">
      <c r="A10" s="1">
        <v>150</v>
      </c>
      <c r="I10" s="1"/>
      <c r="J10" s="1"/>
    </row>
    <row r="11" spans="1:10" x14ac:dyDescent="0.3">
      <c r="A11" s="1">
        <v>110</v>
      </c>
      <c r="I11" s="3" t="s">
        <v>4</v>
      </c>
      <c r="J11" s="3">
        <v>132.5</v>
      </c>
    </row>
    <row r="12" spans="1:10" x14ac:dyDescent="0.3">
      <c r="A12" s="1">
        <v>135</v>
      </c>
      <c r="I12" s="1" t="s">
        <v>23</v>
      </c>
      <c r="J12" s="1">
        <v>3.9648073054937956</v>
      </c>
    </row>
    <row r="13" spans="1:10" x14ac:dyDescent="0.3">
      <c r="A13" s="1">
        <v>125</v>
      </c>
      <c r="I13" s="1" t="s">
        <v>3</v>
      </c>
      <c r="J13" s="1">
        <v>132.5</v>
      </c>
    </row>
    <row r="14" spans="1:10" x14ac:dyDescent="0.3">
      <c r="A14" s="1">
        <v>140</v>
      </c>
      <c r="I14" s="1" t="s">
        <v>5</v>
      </c>
      <c r="J14" s="1">
        <v>135</v>
      </c>
    </row>
    <row r="15" spans="1:10" x14ac:dyDescent="0.3">
      <c r="A15" s="1">
        <v>130</v>
      </c>
      <c r="I15" s="1" t="s">
        <v>24</v>
      </c>
      <c r="J15" s="1">
        <v>13.734495390671025</v>
      </c>
    </row>
    <row r="16" spans="1:10" x14ac:dyDescent="0.3">
      <c r="A16" s="1">
        <v>155</v>
      </c>
      <c r="I16" s="1" t="s">
        <v>25</v>
      </c>
      <c r="J16" s="1">
        <v>188.63636363636363</v>
      </c>
    </row>
    <row r="17" spans="1:10" x14ac:dyDescent="0.3">
      <c r="A17" s="1">
        <v>115</v>
      </c>
      <c r="I17" s="1" t="s">
        <v>26</v>
      </c>
      <c r="J17" s="1">
        <v>-0.68787922775439059</v>
      </c>
    </row>
    <row r="18" spans="1:10" x14ac:dyDescent="0.3">
      <c r="A18" s="1">
        <v>145</v>
      </c>
      <c r="I18" s="1" t="s">
        <v>27</v>
      </c>
      <c r="J18" s="1">
        <v>2.4223047810003414E-17</v>
      </c>
    </row>
    <row r="19" spans="1:10" x14ac:dyDescent="0.3">
      <c r="A19" s="1">
        <v>135</v>
      </c>
      <c r="I19" s="1" t="s">
        <v>22</v>
      </c>
      <c r="J19" s="1">
        <v>45</v>
      </c>
    </row>
    <row r="20" spans="1:10" x14ac:dyDescent="0.3">
      <c r="A20" s="1">
        <v>130</v>
      </c>
      <c r="I20" s="1" t="s">
        <v>28</v>
      </c>
      <c r="J20" s="1">
        <v>110</v>
      </c>
    </row>
    <row r="21" spans="1:10" x14ac:dyDescent="0.3">
      <c r="I21" s="1" t="s">
        <v>29</v>
      </c>
      <c r="J21" s="1">
        <v>155</v>
      </c>
    </row>
    <row r="22" spans="1:10" x14ac:dyDescent="0.3">
      <c r="I22" s="1" t="s">
        <v>30</v>
      </c>
      <c r="J22" s="1">
        <v>1590</v>
      </c>
    </row>
    <row r="23" spans="1:10" ht="15" thickBot="1" x14ac:dyDescent="0.35">
      <c r="I23" s="6" t="s">
        <v>31</v>
      </c>
      <c r="J23" s="6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0370-711A-4499-9EA7-67BAEFC2277B}">
  <sheetPr codeName="Sheet8"/>
  <dimension ref="A1:J56"/>
  <sheetViews>
    <sheetView showGridLines="0" workbookViewId="0">
      <selection activeCell="A5" sqref="A5"/>
    </sheetView>
  </sheetViews>
  <sheetFormatPr defaultRowHeight="14.4" x14ac:dyDescent="0.3"/>
  <cols>
    <col min="9" max="9" width="16.109375" bestFit="1" customWidth="1"/>
    <col min="10" max="10" width="12.6640625" bestFit="1" customWidth="1"/>
  </cols>
  <sheetData>
    <row r="1" spans="1:10" x14ac:dyDescent="0.3">
      <c r="A1" s="2" t="s">
        <v>61</v>
      </c>
    </row>
    <row r="2" spans="1:10" x14ac:dyDescent="0.3">
      <c r="A2" s="2" t="s">
        <v>63</v>
      </c>
    </row>
    <row r="3" spans="1:10" x14ac:dyDescent="0.3">
      <c r="A3" t="s">
        <v>64</v>
      </c>
    </row>
    <row r="4" spans="1:10" x14ac:dyDescent="0.3">
      <c r="A4" s="2" t="s">
        <v>65</v>
      </c>
    </row>
    <row r="5" spans="1:10" x14ac:dyDescent="0.3">
      <c r="A5" t="s">
        <v>66</v>
      </c>
    </row>
    <row r="6" spans="1:10" x14ac:dyDescent="0.3">
      <c r="A6" s="3" t="s">
        <v>62</v>
      </c>
    </row>
    <row r="7" spans="1:10" x14ac:dyDescent="0.3">
      <c r="A7">
        <v>8</v>
      </c>
    </row>
    <row r="8" spans="1:10" x14ac:dyDescent="0.3">
      <c r="A8">
        <v>7</v>
      </c>
    </row>
    <row r="9" spans="1:10" x14ac:dyDescent="0.3">
      <c r="A9">
        <v>9</v>
      </c>
    </row>
    <row r="10" spans="1:10" x14ac:dyDescent="0.3">
      <c r="A10">
        <v>6</v>
      </c>
    </row>
    <row r="11" spans="1:10" ht="15" thickBot="1" x14ac:dyDescent="0.35">
      <c r="A11">
        <v>7</v>
      </c>
    </row>
    <row r="12" spans="1:10" x14ac:dyDescent="0.3">
      <c r="A12">
        <v>8</v>
      </c>
      <c r="I12" s="5" t="s">
        <v>62</v>
      </c>
      <c r="J12" s="5"/>
    </row>
    <row r="13" spans="1:10" x14ac:dyDescent="0.3">
      <c r="A13">
        <v>9</v>
      </c>
      <c r="I13" s="1"/>
      <c r="J13" s="1"/>
    </row>
    <row r="14" spans="1:10" x14ac:dyDescent="0.3">
      <c r="A14">
        <v>8</v>
      </c>
      <c r="I14" s="1" t="s">
        <v>4</v>
      </c>
      <c r="J14" s="1">
        <v>7.5</v>
      </c>
    </row>
    <row r="15" spans="1:10" x14ac:dyDescent="0.3">
      <c r="A15">
        <v>7</v>
      </c>
      <c r="I15" s="1" t="s">
        <v>23</v>
      </c>
      <c r="J15" s="1">
        <v>0.14638501094227996</v>
      </c>
    </row>
    <row r="16" spans="1:10" x14ac:dyDescent="0.3">
      <c r="A16">
        <v>6</v>
      </c>
      <c r="I16" s="1" t="s">
        <v>3</v>
      </c>
      <c r="J16" s="1">
        <v>7.5</v>
      </c>
    </row>
    <row r="17" spans="1:10" x14ac:dyDescent="0.3">
      <c r="A17">
        <v>8</v>
      </c>
      <c r="I17" s="1" t="s">
        <v>5</v>
      </c>
      <c r="J17" s="1">
        <v>8</v>
      </c>
    </row>
    <row r="18" spans="1:10" x14ac:dyDescent="0.3">
      <c r="A18">
        <v>9</v>
      </c>
      <c r="I18" s="1" t="s">
        <v>24</v>
      </c>
      <c r="J18" s="1">
        <v>1.0350983390135313</v>
      </c>
    </row>
    <row r="19" spans="1:10" x14ac:dyDescent="0.3">
      <c r="A19">
        <v>7</v>
      </c>
      <c r="I19" s="1" t="s">
        <v>25</v>
      </c>
      <c r="J19" s="1">
        <v>1.0714285714285714</v>
      </c>
    </row>
    <row r="20" spans="1:10" x14ac:dyDescent="0.3">
      <c r="A20">
        <v>8</v>
      </c>
      <c r="I20" s="1" t="s">
        <v>26</v>
      </c>
      <c r="J20" s="1">
        <v>-1.1205673758865267</v>
      </c>
    </row>
    <row r="21" spans="1:10" x14ac:dyDescent="0.3">
      <c r="A21">
        <v>7</v>
      </c>
      <c r="I21" s="1" t="s">
        <v>27</v>
      </c>
      <c r="J21" s="1">
        <v>0</v>
      </c>
    </row>
    <row r="22" spans="1:10" x14ac:dyDescent="0.3">
      <c r="A22">
        <v>6</v>
      </c>
      <c r="I22" s="1" t="s">
        <v>22</v>
      </c>
      <c r="J22" s="1">
        <v>3</v>
      </c>
    </row>
    <row r="23" spans="1:10" x14ac:dyDescent="0.3">
      <c r="A23">
        <v>8</v>
      </c>
      <c r="I23" s="1" t="s">
        <v>28</v>
      </c>
      <c r="J23" s="1">
        <v>6</v>
      </c>
    </row>
    <row r="24" spans="1:10" x14ac:dyDescent="0.3">
      <c r="A24">
        <v>9</v>
      </c>
      <c r="I24" s="1" t="s">
        <v>29</v>
      </c>
      <c r="J24" s="1">
        <v>9</v>
      </c>
    </row>
    <row r="25" spans="1:10" x14ac:dyDescent="0.3">
      <c r="A25">
        <v>6</v>
      </c>
      <c r="I25" s="1" t="s">
        <v>30</v>
      </c>
      <c r="J25" s="1">
        <v>375</v>
      </c>
    </row>
    <row r="26" spans="1:10" ht="15" thickBot="1" x14ac:dyDescent="0.35">
      <c r="A26">
        <v>7</v>
      </c>
      <c r="I26" s="6" t="s">
        <v>31</v>
      </c>
      <c r="J26" s="6">
        <v>50</v>
      </c>
    </row>
    <row r="27" spans="1:10" x14ac:dyDescent="0.3">
      <c r="A27">
        <v>8</v>
      </c>
    </row>
    <row r="28" spans="1:10" x14ac:dyDescent="0.3">
      <c r="A28">
        <v>9</v>
      </c>
    </row>
    <row r="29" spans="1:10" x14ac:dyDescent="0.3">
      <c r="A29">
        <v>7</v>
      </c>
    </row>
    <row r="30" spans="1:10" x14ac:dyDescent="0.3">
      <c r="A30">
        <v>6</v>
      </c>
    </row>
    <row r="31" spans="1:10" x14ac:dyDescent="0.3">
      <c r="A31">
        <v>7</v>
      </c>
    </row>
    <row r="32" spans="1:10" x14ac:dyDescent="0.3">
      <c r="A32">
        <v>8</v>
      </c>
    </row>
    <row r="33" spans="1:1" x14ac:dyDescent="0.3">
      <c r="A33">
        <v>9</v>
      </c>
    </row>
    <row r="34" spans="1:1" x14ac:dyDescent="0.3">
      <c r="A34">
        <v>8</v>
      </c>
    </row>
    <row r="35" spans="1:1" x14ac:dyDescent="0.3">
      <c r="A35">
        <v>7</v>
      </c>
    </row>
    <row r="36" spans="1:1" x14ac:dyDescent="0.3">
      <c r="A36">
        <v>6</v>
      </c>
    </row>
    <row r="37" spans="1:1" x14ac:dyDescent="0.3">
      <c r="A37">
        <v>9</v>
      </c>
    </row>
    <row r="38" spans="1:1" x14ac:dyDescent="0.3">
      <c r="A38">
        <v>8</v>
      </c>
    </row>
    <row r="39" spans="1:1" x14ac:dyDescent="0.3">
      <c r="A39">
        <v>7</v>
      </c>
    </row>
    <row r="40" spans="1:1" x14ac:dyDescent="0.3">
      <c r="A40">
        <v>6</v>
      </c>
    </row>
    <row r="41" spans="1:1" x14ac:dyDescent="0.3">
      <c r="A41">
        <v>8</v>
      </c>
    </row>
    <row r="42" spans="1:1" x14ac:dyDescent="0.3">
      <c r="A42">
        <v>9</v>
      </c>
    </row>
    <row r="43" spans="1:1" x14ac:dyDescent="0.3">
      <c r="A43">
        <v>7</v>
      </c>
    </row>
    <row r="44" spans="1:1" x14ac:dyDescent="0.3">
      <c r="A44">
        <v>8</v>
      </c>
    </row>
    <row r="45" spans="1:1" x14ac:dyDescent="0.3">
      <c r="A45">
        <v>7</v>
      </c>
    </row>
    <row r="46" spans="1:1" x14ac:dyDescent="0.3">
      <c r="A46">
        <v>6</v>
      </c>
    </row>
    <row r="47" spans="1:1" x14ac:dyDescent="0.3">
      <c r="A47">
        <v>9</v>
      </c>
    </row>
    <row r="48" spans="1:1" x14ac:dyDescent="0.3">
      <c r="A48">
        <v>8</v>
      </c>
    </row>
    <row r="49" spans="1:1" x14ac:dyDescent="0.3">
      <c r="A49">
        <v>7</v>
      </c>
    </row>
    <row r="50" spans="1:1" x14ac:dyDescent="0.3">
      <c r="A50">
        <v>6</v>
      </c>
    </row>
    <row r="51" spans="1:1" x14ac:dyDescent="0.3">
      <c r="A51">
        <v>7</v>
      </c>
    </row>
    <row r="52" spans="1:1" x14ac:dyDescent="0.3">
      <c r="A52">
        <v>8</v>
      </c>
    </row>
    <row r="53" spans="1:1" x14ac:dyDescent="0.3">
      <c r="A53">
        <v>9</v>
      </c>
    </row>
    <row r="54" spans="1:1" x14ac:dyDescent="0.3">
      <c r="A54">
        <v>8</v>
      </c>
    </row>
    <row r="55" spans="1:1" x14ac:dyDescent="0.3">
      <c r="A55">
        <v>7</v>
      </c>
    </row>
    <row r="56" spans="1:1" x14ac:dyDescent="0.3">
      <c r="A56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DCE1-1DEB-49B7-9018-A8ECF23EBEF0}">
  <sheetPr codeName="Sheet9"/>
  <dimension ref="A1:H114"/>
  <sheetViews>
    <sheetView showGridLines="0" topLeftCell="A2" workbookViewId="0">
      <selection activeCell="A10" sqref="A10"/>
    </sheetView>
  </sheetViews>
  <sheetFormatPr defaultRowHeight="14.4" x14ac:dyDescent="0.3"/>
  <cols>
    <col min="7" max="7" width="16.109375" bestFit="1" customWidth="1"/>
    <col min="8" max="8" width="12.6640625" bestFit="1" customWidth="1"/>
  </cols>
  <sheetData>
    <row r="1" spans="1:1" x14ac:dyDescent="0.3">
      <c r="A1" s="2" t="s">
        <v>67</v>
      </c>
    </row>
    <row r="2" spans="1:1" x14ac:dyDescent="0.3">
      <c r="A2" s="2"/>
    </row>
    <row r="3" spans="1:1" x14ac:dyDescent="0.3">
      <c r="A3" s="2" t="s">
        <v>69</v>
      </c>
    </row>
    <row r="4" spans="1:1" x14ac:dyDescent="0.3">
      <c r="A4" t="s">
        <v>70</v>
      </c>
    </row>
    <row r="5" spans="1:1" x14ac:dyDescent="0.3">
      <c r="A5" s="2"/>
    </row>
    <row r="6" spans="1:1" x14ac:dyDescent="0.3">
      <c r="A6" s="2" t="s">
        <v>71</v>
      </c>
    </row>
    <row r="7" spans="1:1" x14ac:dyDescent="0.3">
      <c r="A7" t="s">
        <v>72</v>
      </c>
    </row>
    <row r="9" spans="1:1" s="2" customFormat="1" x14ac:dyDescent="0.3">
      <c r="A9" s="2" t="s">
        <v>73</v>
      </c>
    </row>
    <row r="10" spans="1:1" s="2" customFormat="1" x14ac:dyDescent="0.3">
      <c r="A10" t="s">
        <v>74</v>
      </c>
    </row>
    <row r="11" spans="1:1" s="2" customFormat="1" x14ac:dyDescent="0.3"/>
    <row r="12" spans="1:1" x14ac:dyDescent="0.3">
      <c r="A12" s="3" t="s">
        <v>68</v>
      </c>
    </row>
    <row r="13" spans="1:1" x14ac:dyDescent="0.3">
      <c r="A13">
        <v>10</v>
      </c>
    </row>
    <row r="14" spans="1:1" x14ac:dyDescent="0.3">
      <c r="A14">
        <v>15</v>
      </c>
    </row>
    <row r="15" spans="1:1" x14ac:dyDescent="0.3">
      <c r="A15">
        <v>12</v>
      </c>
    </row>
    <row r="16" spans="1:1" ht="15" thickBot="1" x14ac:dyDescent="0.35">
      <c r="A16">
        <v>18</v>
      </c>
    </row>
    <row r="17" spans="1:8" x14ac:dyDescent="0.3">
      <c r="A17">
        <v>20</v>
      </c>
      <c r="G17" s="5" t="s">
        <v>68</v>
      </c>
      <c r="H17" s="5"/>
    </row>
    <row r="18" spans="1:8" x14ac:dyDescent="0.3">
      <c r="A18">
        <v>25</v>
      </c>
      <c r="G18" s="1"/>
      <c r="H18" s="1"/>
    </row>
    <row r="19" spans="1:8" x14ac:dyDescent="0.3">
      <c r="A19">
        <v>8</v>
      </c>
      <c r="G19" s="1" t="s">
        <v>4</v>
      </c>
      <c r="H19" s="1">
        <v>16.754901960784313</v>
      </c>
    </row>
    <row r="20" spans="1:8" x14ac:dyDescent="0.3">
      <c r="A20">
        <v>14</v>
      </c>
      <c r="G20" s="1" t="s">
        <v>23</v>
      </c>
      <c r="H20" s="1">
        <v>0.40441080872680185</v>
      </c>
    </row>
    <row r="21" spans="1:8" x14ac:dyDescent="0.3">
      <c r="A21">
        <v>16</v>
      </c>
      <c r="G21" s="1" t="s">
        <v>3</v>
      </c>
      <c r="H21" s="1">
        <v>16</v>
      </c>
    </row>
    <row r="22" spans="1:8" x14ac:dyDescent="0.3">
      <c r="A22">
        <v>22</v>
      </c>
      <c r="G22" s="1" t="s">
        <v>5</v>
      </c>
      <c r="H22" s="1">
        <v>16</v>
      </c>
    </row>
    <row r="23" spans="1:8" x14ac:dyDescent="0.3">
      <c r="A23">
        <v>9</v>
      </c>
      <c r="G23" s="1" t="s">
        <v>24</v>
      </c>
      <c r="H23" s="1">
        <v>4.0843489598633367</v>
      </c>
    </row>
    <row r="24" spans="1:8" x14ac:dyDescent="0.3">
      <c r="A24">
        <v>17</v>
      </c>
      <c r="G24" s="1" t="s">
        <v>25</v>
      </c>
      <c r="H24" s="1">
        <v>16.681906425936717</v>
      </c>
    </row>
    <row r="25" spans="1:8" x14ac:dyDescent="0.3">
      <c r="A25">
        <v>11</v>
      </c>
      <c r="G25" s="1" t="s">
        <v>26</v>
      </c>
      <c r="H25" s="1">
        <v>-0.47842022864187772</v>
      </c>
    </row>
    <row r="26" spans="1:8" x14ac:dyDescent="0.3">
      <c r="A26">
        <v>13</v>
      </c>
      <c r="G26" s="1" t="s">
        <v>27</v>
      </c>
      <c r="H26" s="1">
        <v>0.25129103756798804</v>
      </c>
    </row>
    <row r="27" spans="1:8" x14ac:dyDescent="0.3">
      <c r="A27">
        <v>19</v>
      </c>
      <c r="G27" s="1" t="s">
        <v>22</v>
      </c>
      <c r="H27" s="1">
        <v>19</v>
      </c>
    </row>
    <row r="28" spans="1:8" x14ac:dyDescent="0.3">
      <c r="A28">
        <v>23</v>
      </c>
      <c r="G28" s="1" t="s">
        <v>28</v>
      </c>
      <c r="H28" s="1">
        <v>8</v>
      </c>
    </row>
    <row r="29" spans="1:8" x14ac:dyDescent="0.3">
      <c r="A29">
        <v>21</v>
      </c>
      <c r="G29" s="1" t="s">
        <v>29</v>
      </c>
      <c r="H29" s="1">
        <v>27</v>
      </c>
    </row>
    <row r="30" spans="1:8" x14ac:dyDescent="0.3">
      <c r="A30">
        <v>16</v>
      </c>
      <c r="G30" s="1" t="s">
        <v>30</v>
      </c>
      <c r="H30" s="1">
        <v>1709</v>
      </c>
    </row>
    <row r="31" spans="1:8" ht="15" thickBot="1" x14ac:dyDescent="0.35">
      <c r="A31">
        <v>24</v>
      </c>
      <c r="G31" s="6" t="s">
        <v>31</v>
      </c>
      <c r="H31" s="6">
        <v>102</v>
      </c>
    </row>
    <row r="32" spans="1:8" x14ac:dyDescent="0.3">
      <c r="A32">
        <v>27</v>
      </c>
    </row>
    <row r="33" spans="1:1" x14ac:dyDescent="0.3">
      <c r="A33">
        <v>13</v>
      </c>
    </row>
    <row r="34" spans="1:1" x14ac:dyDescent="0.3">
      <c r="A34">
        <v>10</v>
      </c>
    </row>
    <row r="35" spans="1:1" x14ac:dyDescent="0.3">
      <c r="A35">
        <v>18</v>
      </c>
    </row>
    <row r="36" spans="1:1" x14ac:dyDescent="0.3">
      <c r="A36">
        <v>16</v>
      </c>
    </row>
    <row r="37" spans="1:1" x14ac:dyDescent="0.3">
      <c r="A37">
        <v>12</v>
      </c>
    </row>
    <row r="38" spans="1:1" x14ac:dyDescent="0.3">
      <c r="A38">
        <v>14</v>
      </c>
    </row>
    <row r="39" spans="1:1" x14ac:dyDescent="0.3">
      <c r="A39">
        <v>22</v>
      </c>
    </row>
    <row r="40" spans="1:1" x14ac:dyDescent="0.3">
      <c r="A40">
        <v>19</v>
      </c>
    </row>
    <row r="41" spans="1:1" x14ac:dyDescent="0.3">
      <c r="A41">
        <v>16</v>
      </c>
    </row>
    <row r="42" spans="1:1" x14ac:dyDescent="0.3">
      <c r="A42">
        <v>11</v>
      </c>
    </row>
    <row r="43" spans="1:1" x14ac:dyDescent="0.3">
      <c r="A43">
        <v>25</v>
      </c>
    </row>
    <row r="44" spans="1:1" x14ac:dyDescent="0.3">
      <c r="A44">
        <v>18</v>
      </c>
    </row>
    <row r="45" spans="1:1" x14ac:dyDescent="0.3">
      <c r="A45">
        <v>16</v>
      </c>
    </row>
    <row r="46" spans="1:1" x14ac:dyDescent="0.3">
      <c r="A46">
        <v>13</v>
      </c>
    </row>
    <row r="47" spans="1:1" x14ac:dyDescent="0.3">
      <c r="A47">
        <v>21</v>
      </c>
    </row>
    <row r="48" spans="1:1" x14ac:dyDescent="0.3">
      <c r="A48">
        <v>20</v>
      </c>
    </row>
    <row r="49" spans="1:1" x14ac:dyDescent="0.3">
      <c r="A49">
        <v>15</v>
      </c>
    </row>
    <row r="50" spans="1:1" x14ac:dyDescent="0.3">
      <c r="A50">
        <v>12</v>
      </c>
    </row>
    <row r="51" spans="1:1" x14ac:dyDescent="0.3">
      <c r="A51">
        <v>19</v>
      </c>
    </row>
    <row r="52" spans="1:1" x14ac:dyDescent="0.3">
      <c r="A52">
        <v>17</v>
      </c>
    </row>
    <row r="53" spans="1:1" x14ac:dyDescent="0.3">
      <c r="A53">
        <v>14</v>
      </c>
    </row>
    <row r="54" spans="1:1" x14ac:dyDescent="0.3">
      <c r="A54">
        <v>16</v>
      </c>
    </row>
    <row r="55" spans="1:1" x14ac:dyDescent="0.3">
      <c r="A55">
        <v>23</v>
      </c>
    </row>
    <row r="56" spans="1:1" x14ac:dyDescent="0.3">
      <c r="A56">
        <v>18</v>
      </c>
    </row>
    <row r="57" spans="1:1" x14ac:dyDescent="0.3">
      <c r="A57">
        <v>15</v>
      </c>
    </row>
    <row r="58" spans="1:1" x14ac:dyDescent="0.3">
      <c r="A58">
        <v>11</v>
      </c>
    </row>
    <row r="59" spans="1:1" x14ac:dyDescent="0.3">
      <c r="A59">
        <v>19</v>
      </c>
    </row>
    <row r="60" spans="1:1" x14ac:dyDescent="0.3">
      <c r="A60">
        <v>22</v>
      </c>
    </row>
    <row r="61" spans="1:1" x14ac:dyDescent="0.3">
      <c r="A61">
        <v>17</v>
      </c>
    </row>
    <row r="62" spans="1:1" x14ac:dyDescent="0.3">
      <c r="A62">
        <v>12</v>
      </c>
    </row>
    <row r="63" spans="1:1" x14ac:dyDescent="0.3">
      <c r="A63">
        <v>16</v>
      </c>
    </row>
    <row r="64" spans="1:1" x14ac:dyDescent="0.3">
      <c r="A64">
        <v>14</v>
      </c>
    </row>
    <row r="65" spans="1:1" x14ac:dyDescent="0.3">
      <c r="A65">
        <v>18</v>
      </c>
    </row>
    <row r="66" spans="1:1" x14ac:dyDescent="0.3">
      <c r="A66">
        <v>20</v>
      </c>
    </row>
    <row r="67" spans="1:1" x14ac:dyDescent="0.3">
      <c r="A67">
        <v>25</v>
      </c>
    </row>
    <row r="68" spans="1:1" x14ac:dyDescent="0.3">
      <c r="A68">
        <v>13</v>
      </c>
    </row>
    <row r="69" spans="1:1" x14ac:dyDescent="0.3">
      <c r="A69">
        <v>11</v>
      </c>
    </row>
    <row r="70" spans="1:1" x14ac:dyDescent="0.3">
      <c r="A70">
        <v>22</v>
      </c>
    </row>
    <row r="71" spans="1:1" x14ac:dyDescent="0.3">
      <c r="A71">
        <v>19</v>
      </c>
    </row>
    <row r="72" spans="1:1" x14ac:dyDescent="0.3">
      <c r="A72">
        <v>17</v>
      </c>
    </row>
    <row r="73" spans="1:1" x14ac:dyDescent="0.3">
      <c r="A73">
        <v>15</v>
      </c>
    </row>
    <row r="74" spans="1:1" x14ac:dyDescent="0.3">
      <c r="A74">
        <v>16</v>
      </c>
    </row>
    <row r="75" spans="1:1" x14ac:dyDescent="0.3">
      <c r="A75">
        <v>13</v>
      </c>
    </row>
    <row r="76" spans="1:1" x14ac:dyDescent="0.3">
      <c r="A76">
        <v>14</v>
      </c>
    </row>
    <row r="77" spans="1:1" x14ac:dyDescent="0.3">
      <c r="A77">
        <v>18</v>
      </c>
    </row>
    <row r="78" spans="1:1" x14ac:dyDescent="0.3">
      <c r="A78">
        <v>20</v>
      </c>
    </row>
    <row r="79" spans="1:1" x14ac:dyDescent="0.3">
      <c r="A79">
        <v>25</v>
      </c>
    </row>
    <row r="80" spans="1:1" x14ac:dyDescent="0.3">
      <c r="A80">
        <v>13</v>
      </c>
    </row>
    <row r="81" spans="1:1" x14ac:dyDescent="0.3">
      <c r="A81">
        <v>11</v>
      </c>
    </row>
    <row r="82" spans="1:1" x14ac:dyDescent="0.3">
      <c r="A82">
        <v>22</v>
      </c>
    </row>
    <row r="83" spans="1:1" x14ac:dyDescent="0.3">
      <c r="A83">
        <v>19</v>
      </c>
    </row>
    <row r="84" spans="1:1" x14ac:dyDescent="0.3">
      <c r="A84">
        <v>17</v>
      </c>
    </row>
    <row r="85" spans="1:1" x14ac:dyDescent="0.3">
      <c r="A85">
        <v>15</v>
      </c>
    </row>
    <row r="86" spans="1:1" x14ac:dyDescent="0.3">
      <c r="A86">
        <v>16</v>
      </c>
    </row>
    <row r="87" spans="1:1" x14ac:dyDescent="0.3">
      <c r="A87">
        <v>13</v>
      </c>
    </row>
    <row r="88" spans="1:1" x14ac:dyDescent="0.3">
      <c r="A88">
        <v>14</v>
      </c>
    </row>
    <row r="89" spans="1:1" x14ac:dyDescent="0.3">
      <c r="A89">
        <v>18</v>
      </c>
    </row>
    <row r="90" spans="1:1" x14ac:dyDescent="0.3">
      <c r="A90">
        <v>20</v>
      </c>
    </row>
    <row r="91" spans="1:1" x14ac:dyDescent="0.3">
      <c r="A91">
        <v>19</v>
      </c>
    </row>
    <row r="92" spans="1:1" x14ac:dyDescent="0.3">
      <c r="A92">
        <v>21</v>
      </c>
    </row>
    <row r="93" spans="1:1" x14ac:dyDescent="0.3">
      <c r="A93">
        <v>17</v>
      </c>
    </row>
    <row r="94" spans="1:1" x14ac:dyDescent="0.3">
      <c r="A94">
        <v>12</v>
      </c>
    </row>
    <row r="95" spans="1:1" x14ac:dyDescent="0.3">
      <c r="A95">
        <v>15</v>
      </c>
    </row>
    <row r="96" spans="1:1" x14ac:dyDescent="0.3">
      <c r="A96">
        <v>13</v>
      </c>
    </row>
    <row r="97" spans="1:1" x14ac:dyDescent="0.3">
      <c r="A97">
        <v>16</v>
      </c>
    </row>
    <row r="98" spans="1:1" x14ac:dyDescent="0.3">
      <c r="A98">
        <v>14</v>
      </c>
    </row>
    <row r="99" spans="1:1" x14ac:dyDescent="0.3">
      <c r="A99">
        <v>22</v>
      </c>
    </row>
    <row r="100" spans="1:1" x14ac:dyDescent="0.3">
      <c r="A100">
        <v>21</v>
      </c>
    </row>
    <row r="101" spans="1:1" x14ac:dyDescent="0.3">
      <c r="A101">
        <v>19</v>
      </c>
    </row>
    <row r="102" spans="1:1" x14ac:dyDescent="0.3">
      <c r="A102">
        <v>18</v>
      </c>
    </row>
    <row r="103" spans="1:1" x14ac:dyDescent="0.3">
      <c r="A103">
        <v>16</v>
      </c>
    </row>
    <row r="104" spans="1:1" x14ac:dyDescent="0.3">
      <c r="A104">
        <v>11</v>
      </c>
    </row>
    <row r="105" spans="1:1" x14ac:dyDescent="0.3">
      <c r="A105">
        <v>17</v>
      </c>
    </row>
    <row r="106" spans="1:1" x14ac:dyDescent="0.3">
      <c r="A106">
        <v>14</v>
      </c>
    </row>
    <row r="107" spans="1:1" x14ac:dyDescent="0.3">
      <c r="A107">
        <v>12</v>
      </c>
    </row>
    <row r="108" spans="1:1" x14ac:dyDescent="0.3">
      <c r="A108">
        <v>20</v>
      </c>
    </row>
    <row r="109" spans="1:1" x14ac:dyDescent="0.3">
      <c r="A109">
        <v>23</v>
      </c>
    </row>
    <row r="110" spans="1:1" x14ac:dyDescent="0.3">
      <c r="A110">
        <v>19</v>
      </c>
    </row>
    <row r="111" spans="1:1" x14ac:dyDescent="0.3">
      <c r="A111">
        <v>15</v>
      </c>
    </row>
    <row r="112" spans="1:1" x14ac:dyDescent="0.3">
      <c r="A112">
        <v>16</v>
      </c>
    </row>
    <row r="113" spans="1:1" x14ac:dyDescent="0.3">
      <c r="A113">
        <v>13</v>
      </c>
    </row>
    <row r="114" spans="1:1" x14ac:dyDescent="0.3">
      <c r="A11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Business Problem 1</vt:lpstr>
      <vt:lpstr>Business Problem 2</vt:lpstr>
      <vt:lpstr>Business Problem 3</vt:lpstr>
      <vt:lpstr>problem 1</vt:lpstr>
      <vt:lpstr>Problem 2</vt:lpstr>
      <vt:lpstr>Problem 3</vt:lpstr>
      <vt:lpstr>Problem 4</vt:lpstr>
      <vt:lpstr>Problem 5</vt:lpstr>
      <vt:lpstr>Problem 6</vt:lpstr>
      <vt:lpstr>Problem 7</vt:lpstr>
      <vt:lpstr>Problem A</vt:lpstr>
      <vt:lpstr>Problem A-</vt:lpstr>
      <vt:lpstr>Problem;A</vt:lpstr>
      <vt:lpstr>ProblemA</vt:lpstr>
      <vt:lpstr>Problem- A</vt:lpstr>
      <vt:lpstr>Question A</vt:lpstr>
      <vt:lpstr>Question   A</vt:lpstr>
      <vt:lpstr>2 Question A</vt:lpstr>
      <vt:lpstr>3 Question B</vt:lpstr>
      <vt:lpstr>4 Question A</vt:lpstr>
      <vt:lpstr>5 Question A</vt:lpstr>
      <vt:lpstr>Quartiles</vt:lpstr>
      <vt:lpstr>Quartiles 2</vt:lpstr>
      <vt:lpstr>Quartiles 3</vt:lpstr>
      <vt:lpstr>Quartiles 4</vt:lpstr>
      <vt:lpstr>Correlation</vt:lpstr>
      <vt:lpstr>covariance</vt:lpstr>
      <vt:lpstr>Correlation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Virati shah</dc:creator>
  <cp:lastModifiedBy>Virati shah</cp:lastModifiedBy>
  <dcterms:created xsi:type="dcterms:W3CDTF">2024-01-17T15:27:25Z</dcterms:created>
  <dcterms:modified xsi:type="dcterms:W3CDTF">2024-01-28T13:41:37Z</dcterms:modified>
</cp:coreProperties>
</file>