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369A0F13-D93F-D149-BEA6-E76176A7E97F}" xr6:coauthVersionLast="45" xr6:coauthVersionMax="45" xr10:uidLastSave="{00000000-0000-0000-0000-000000000000}"/>
  <bookViews>
    <workbookView xWindow="180" yWindow="460" windowWidth="28800" windowHeight="16020" xr2:uid="{00000000-000D-0000-FFFF-FFFF00000000}"/>
  </bookViews>
  <sheets>
    <sheet name="IKEA" sheetId="2" r:id="rId1"/>
    <sheet name="Steel Case" sheetId="12" r:id="rId2"/>
    <sheet name="Williams-Sonoma" sheetId="4" r:id="rId3"/>
    <sheet name="L'OREAL" sheetId="5" r:id="rId4"/>
    <sheet name="Unilever" sheetId="6" r:id="rId5"/>
    <sheet name="Estee Lauder" sheetId="7" r:id="rId6"/>
    <sheet name="Ralph Lauren" sheetId="9" r:id="rId7"/>
    <sheet name="GAP" sheetId="10" r:id="rId8"/>
    <sheet name="Nike" sheetId="8" r:id="rId9"/>
    <sheet name="CCI, GDP, Stock Indices" sheetId="11" r:id="rId10"/>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2" l="1"/>
  <c r="F5" i="2"/>
  <c r="F6" i="2"/>
  <c r="F7" i="2"/>
  <c r="F8" i="2"/>
  <c r="F9" i="2"/>
  <c r="F10" i="2"/>
  <c r="F11" i="2"/>
  <c r="F12" i="2"/>
  <c r="F13" i="2"/>
  <c r="F3" i="2"/>
  <c r="D2" i="2"/>
  <c r="E2" i="2" s="1"/>
  <c r="E4" i="2" l="1"/>
  <c r="E5" i="2"/>
  <c r="E6" i="2"/>
  <c r="E7" i="2"/>
  <c r="E8" i="2"/>
  <c r="E3" i="2"/>
  <c r="E4" i="9" l="1"/>
  <c r="E5" i="9"/>
  <c r="E6" i="9"/>
  <c r="E7" i="9"/>
  <c r="E8" i="9"/>
  <c r="E9" i="9"/>
  <c r="E10" i="9"/>
  <c r="E11" i="9"/>
  <c r="E12" i="9"/>
  <c r="E13" i="9"/>
  <c r="E3" i="9"/>
  <c r="G4" i="10"/>
  <c r="G5" i="10"/>
  <c r="G6" i="10"/>
  <c r="G7" i="10"/>
  <c r="G8" i="10"/>
  <c r="G9" i="10"/>
  <c r="G10" i="10"/>
  <c r="G11" i="10"/>
  <c r="G12" i="10"/>
  <c r="G13" i="10"/>
  <c r="G3" i="10"/>
  <c r="C5" i="7" l="1"/>
  <c r="C6" i="7"/>
  <c r="C7" i="7"/>
  <c r="C8" i="7"/>
  <c r="C9" i="7"/>
  <c r="C10" i="7"/>
  <c r="C11" i="7"/>
  <c r="C12" i="7"/>
  <c r="C13" i="7"/>
  <c r="C14" i="7"/>
  <c r="C4" i="7"/>
  <c r="D7" i="8" l="1"/>
  <c r="D8" i="8"/>
  <c r="D9" i="8"/>
  <c r="D10" i="8"/>
  <c r="D11" i="8"/>
  <c r="D12" i="8"/>
  <c r="D13" i="8"/>
  <c r="D14" i="8"/>
  <c r="D15" i="8"/>
  <c r="D16" i="8"/>
  <c r="D6" i="8"/>
  <c r="B10" i="12" l="1"/>
  <c r="C3" i="4" l="1"/>
  <c r="C4" i="4"/>
  <c r="D4" i="4" s="1"/>
  <c r="C5" i="4"/>
  <c r="D5" i="4" s="1"/>
  <c r="C6" i="4"/>
  <c r="D6" i="4" s="1"/>
  <c r="C7" i="4"/>
  <c r="D7" i="4" s="1"/>
  <c r="C8" i="4"/>
  <c r="D8" i="4" s="1"/>
  <c r="C9" i="4"/>
  <c r="D9" i="4" s="1"/>
  <c r="C10" i="4"/>
  <c r="D10" i="4" s="1"/>
  <c r="C11" i="4"/>
  <c r="D11" i="4" s="1"/>
  <c r="C12" i="4"/>
  <c r="D12" i="4" s="1"/>
  <c r="C13" i="4"/>
  <c r="D13" i="4" s="1"/>
  <c r="C2" i="4"/>
  <c r="B11" i="12"/>
  <c r="B12" i="12" s="1"/>
  <c r="B13" i="12" s="1"/>
  <c r="D3" i="4" l="1"/>
  <c r="C7" i="6"/>
  <c r="C8" i="6"/>
  <c r="D8" i="6" s="1"/>
  <c r="C9" i="6"/>
  <c r="D9" i="6" s="1"/>
  <c r="C10" i="6"/>
  <c r="D10" i="6" s="1"/>
  <c r="C11" i="6"/>
  <c r="D11" i="6" s="1"/>
  <c r="C12" i="6"/>
  <c r="D12" i="6" s="1"/>
  <c r="C13" i="6"/>
  <c r="D13" i="6" s="1"/>
  <c r="C14" i="6"/>
  <c r="D14" i="6" s="1"/>
  <c r="C6" i="6"/>
  <c r="C5" i="6"/>
  <c r="C4" i="6"/>
  <c r="D4" i="6" s="1"/>
  <c r="C11" i="5"/>
  <c r="C12" i="5"/>
  <c r="E12" i="5" s="1"/>
  <c r="C13" i="5"/>
  <c r="E13" i="5" s="1"/>
  <c r="C14" i="5"/>
  <c r="E14" i="5" s="1"/>
  <c r="C8" i="5"/>
  <c r="C9" i="5"/>
  <c r="E9" i="5" s="1"/>
  <c r="C10" i="5"/>
  <c r="E10" i="5" s="1"/>
  <c r="C7" i="5"/>
  <c r="C6" i="5"/>
  <c r="C5" i="5"/>
  <c r="C4" i="5"/>
  <c r="E4" i="5" s="1"/>
  <c r="D5" i="6" l="1"/>
  <c r="D6" i="6"/>
  <c r="D7" i="6"/>
  <c r="E5" i="5"/>
  <c r="E6" i="5"/>
  <c r="E7" i="5"/>
  <c r="E8" i="5"/>
  <c r="E11" i="5"/>
  <c r="D10" i="2"/>
  <c r="E10" i="2" s="1"/>
  <c r="D11" i="2"/>
  <c r="E11" i="2" s="1"/>
  <c r="D12" i="2"/>
  <c r="E12" i="2" s="1"/>
  <c r="D13" i="2"/>
  <c r="E13" i="2" s="1"/>
  <c r="D9" i="2"/>
  <c r="E9" i="2" s="1"/>
  <c r="B19" i="8" l="1"/>
  <c r="B18" i="8"/>
  <c r="B17" i="8"/>
</calcChain>
</file>

<file path=xl/sharedStrings.xml><?xml version="1.0" encoding="utf-8"?>
<sst xmlns="http://schemas.openxmlformats.org/spreadsheetml/2006/main" count="830" uniqueCount="312">
  <si>
    <t>Year</t>
  </si>
  <si>
    <t>Annual revenue of IKEA worldwide from 2001 to 2019 (€ millions)</t>
  </si>
  <si>
    <t>Annual revenue of IKEA worldwide from 2001 to 2019 ($ millions)</t>
  </si>
  <si>
    <t>Revenue in North America</t>
  </si>
  <si>
    <t>Revenue Growth %</t>
  </si>
  <si>
    <t>Source</t>
  </si>
  <si>
    <t>Average Exchange Rate Euro to US dollar</t>
  </si>
  <si>
    <t>2001</t>
  </si>
  <si>
    <t>2002</t>
  </si>
  <si>
    <t>2003</t>
  </si>
  <si>
    <t>2004</t>
  </si>
  <si>
    <t>2005</t>
  </si>
  <si>
    <t>2006</t>
  </si>
  <si>
    <t>2007</t>
  </si>
  <si>
    <t>2008</t>
  </si>
  <si>
    <t>2009</t>
  </si>
  <si>
    <t>https://www.ikea.com/ms/ro_RO/about_ikea/pdf/Welcome_Inside_2010.pdf</t>
  </si>
  <si>
    <t>2010</t>
  </si>
  <si>
    <t>2011</t>
  </si>
  <si>
    <t>https://www.ikea.com/ms/sk_SK/pdf/yearly_summary/Welcome_inside_2011.pdf</t>
  </si>
  <si>
    <t>2012</t>
  </si>
  <si>
    <t>Source: Exchange rate based on unilever annual report</t>
  </si>
  <si>
    <t>2013</t>
  </si>
  <si>
    <t>https://www.ikea.com/ms/cs_CZ/pdf/yearly_summary/ikea-group-yearly-summary-fy13.pdf</t>
  </si>
  <si>
    <t>https://www.unilever.com/Images/ir-unilever-ar09_tcm244-421759_en.pdf</t>
  </si>
  <si>
    <t>2014</t>
  </si>
  <si>
    <t>https://www.unilever.com/Images/unilever-20-f-ar11_tcm244-421847_en.pdf</t>
  </si>
  <si>
    <t>2015</t>
  </si>
  <si>
    <t>https://www.ikea.com/ms/en_US/pdf/yearly_summary/IKEA_Group_Yearly_Summary_2015.pdf</t>
  </si>
  <si>
    <t>https://www.unilever.com/Images/unilever_20-f_ar15_tcm244-477401_en.pdf</t>
  </si>
  <si>
    <t>year</t>
  </si>
  <si>
    <t>revenue ($ in millions)</t>
  </si>
  <si>
    <t>source: http://ir.steelcase.com/financial-information</t>
  </si>
  <si>
    <t>Results for all Americas</t>
  </si>
  <si>
    <t>revenue (million USD)</t>
  </si>
  <si>
    <t>revenue in USA</t>
  </si>
  <si>
    <t>source</t>
  </si>
  <si>
    <t>https://s24.q4cdn.com/161876561/files/doc_financials/annual/WS_07AR.pdf</t>
  </si>
  <si>
    <t xml:space="preserve">https://s24.q4cdn.com/161876561/files/doc_financials/annual/WS_09AR.pdf </t>
  </si>
  <si>
    <t xml:space="preserve">http://www.annualreports.co.uk/HostedData/AnnualReportArchive/w/NYSE_WSM_2014.pdf </t>
  </si>
  <si>
    <t>https://ir.williams-sonomainc.com/investor-information/financial-reports/default.aspx</t>
  </si>
  <si>
    <t>https://s24.q4cdn.com/161876561/files/doc_financials/quarterly/2012/news/Williams-Sonoma-Q4FY12_earnings_release.pdf</t>
  </si>
  <si>
    <t>Assuming all purchases done in USD are done in USA</t>
  </si>
  <si>
    <t xml:space="preserve">Although approximately 95% of our foreign purchases of merchandise are negotiated and paid for in U.S. dollars, declines in foreign currencies and currency exchange rates might negatively affect the profitability and business prospects of one or more of our foreign vendors. </t>
  </si>
  <si>
    <t>SOURCE: https://s24.q4cdn.com/161876561/files/doc_financials/annual/WS_07AR.pdf PG 8</t>
  </si>
  <si>
    <t>Cosmetics Branch Sales in North America Market</t>
  </si>
  <si>
    <t>Revenue (€ millions)</t>
  </si>
  <si>
    <t>Revenue ($ millions)</t>
  </si>
  <si>
    <t>rev growth</t>
  </si>
  <si>
    <t>https://www.loreal-finance.com/sites/default/files/2019-09/LOreal_Rapport_Annuel-Tome_1_va.pdf</t>
  </si>
  <si>
    <t>https://ddd.uab.cat/pub/infanu/30081/iaLOREALa2010ieng2.pdf</t>
  </si>
  <si>
    <t>https://ddd.uab.cat/record/30081?ln=ca</t>
  </si>
  <si>
    <t xml:space="preserve">Personal Care Revenue of the Americas Market </t>
  </si>
  <si>
    <t>https://www.unilever.com/Images/ir-form-20f_tcm244-421671_en.pdf</t>
  </si>
  <si>
    <t>https://www.unilever.com/Images/ir_charts_1998_2008_tcm244-421960_en.pdf</t>
  </si>
  <si>
    <t>https://www.unilever.com/Images/unilever-ar11_tcm244-421850_en.pdf</t>
  </si>
  <si>
    <t>https://www.unilever.com/Images/unilever-ar13_tcm244-421851_en.pdf</t>
  </si>
  <si>
    <t>https://www.unilever.com/Images/annual_report_and_accounts_ar15_tcm244-478426_en.pdf</t>
  </si>
  <si>
    <t>Total Revenue (skin care, makeup, fragance, hair care, and others) of the American Market</t>
  </si>
  <si>
    <t>Sales Growth</t>
  </si>
  <si>
    <t>http://www.annualreports.com/HostedData/AnnualReportArchive/e/NYSE_EL_2007.pdf</t>
  </si>
  <si>
    <t>https://media.elcompanies.com/files/e/estee-lauder-companies/global/investors/earnings-and-financials/annual-reports/ele-ar-10.pdf</t>
  </si>
  <si>
    <t>Annual revenue of Ralph Lauren USA from 2001 to 2019 ($ millions)*</t>
  </si>
  <si>
    <t>http://investor.ralphlauren.com/static-files/14779ccd-6bed-4a29-943e-eb994006b5ac</t>
  </si>
  <si>
    <t>*Includes things outside of Men's Apparel, Accessories &amp; Beauty Products (i.e. Home &amp; Restaurants) [Wholesale, Retailing &amp; Licensing]</t>
  </si>
  <si>
    <t>http://investor.ralphlauren.com/static-files/eb195e79-b491-4cae-bcd9-c2a02d76cb54</t>
  </si>
  <si>
    <t>*difference in fiscal year vs normal year</t>
  </si>
  <si>
    <t>http://investor.ralphlauren.com/static-files/c86671bb-1a92-4f22-8057-68a8daeaf906</t>
  </si>
  <si>
    <t>http://investor.ralphlauren.com/static-files/f1f4fd93-08e1-4c46-b8df-2ddce8b75c67</t>
  </si>
  <si>
    <t>http://investor.ralphlauren.com/static-files/b08a08cb-a3ef-4e7a-8a39-37c102bc39ad</t>
  </si>
  <si>
    <t>https://www.sec.gov/Archives/edgar/data/1037038/000103703817000004/rl-20170401x10k.htm</t>
  </si>
  <si>
    <t>Annual revenue of GAP USA from 2005 to 2015 ($ millions)</t>
  </si>
  <si>
    <t>*net sales instead of calling it annual revenue?</t>
  </si>
  <si>
    <t>http://www.annualreports.co.uk/HostedData/AnnualReportArchive/g/NYSE_GPS_2006.pdf</t>
  </si>
  <si>
    <t>http://www.annualreports.com/HostedData/AnnualReportArchive/g/NYSE_GPS_2007.pdf</t>
  </si>
  <si>
    <t>*Includes GAP subsidy brands that are apparel-related (GAP, Old Navy, Banana Republic, Piperlime, Athleta, Intermix.)</t>
  </si>
  <si>
    <t>http://www.annualreports.com/HostedData/AnnualReportArchive/g/NYSE_GPS_2008.pdf</t>
  </si>
  <si>
    <t>https://www.sec.gov/Archives/edgar/data/39911/000119312511079691/d10k.htm</t>
  </si>
  <si>
    <t>https://www.sec.gov/Archives/edgar/data/39911/000003991113000057/fy1210-k.htm</t>
  </si>
  <si>
    <t>https://www.sec.gov/Archives/edgar/data/39911/000003991116000269/fy201510-k.htm</t>
  </si>
  <si>
    <t>Annual revenue of Nike USA from 2001 to 2019 ($ millions) [Apparel and Footwear]</t>
  </si>
  <si>
    <t>growth</t>
  </si>
  <si>
    <t>https://s1.q4cdn.com/806093406/files/doc_financials/2001/pdfs/10k.pdf</t>
  </si>
  <si>
    <t>https://s1.q4cdn.com/806093406/files/doc_financials/2003/10-K_FINAL.PDF</t>
  </si>
  <si>
    <t>https://s1.q4cdn.com/806093406/files/doc_financials/2004/2004-10k.pdf</t>
  </si>
  <si>
    <t>https://s1.q4cdn.com/806093406/files/doc_financials/2007/pdfs/Nike_AR_2007_10K.PDF</t>
  </si>
  <si>
    <t>https://materials.proxyvote.com/Approved/654106/20090724/10K_44242/HTML2/nike-10k2009_0032.htm</t>
  </si>
  <si>
    <t>http://s1.q4cdn.com/806093406/files/doc_financials/2012/docs/nike-2012-form-10K.pdf</t>
  </si>
  <si>
    <t>https://s1.q4cdn.com/806093406/files/doc_financials/2014/docs/nike-2014-form-10K.pdf</t>
  </si>
  <si>
    <t>https://s1.q4cdn.com/806093406/files/doc_financials/2016/ar/docs/nike-2016-form-10K.pdf</t>
  </si>
  <si>
    <t>2017</t>
  </si>
  <si>
    <t>https://s1.q4cdn.com/806093406/files/doc_financials/2018/ar/docs/nike-2018-form-10K.pdf</t>
  </si>
  <si>
    <t>2018</t>
  </si>
  <si>
    <t>*page 70, interesting graph</t>
  </si>
  <si>
    <t>2019</t>
  </si>
  <si>
    <t>Index</t>
  </si>
  <si>
    <t>Million US$</t>
  </si>
  <si>
    <t>GDP Growth Rate %</t>
  </si>
  <si>
    <t>Loreal: stock price in euros</t>
  </si>
  <si>
    <t>Unliever: stock price in US$</t>
  </si>
  <si>
    <t>Estee Lauder: stock price in US$</t>
  </si>
  <si>
    <t>Williams-Sonoma: stock price in US$</t>
  </si>
  <si>
    <t>Nike: stock price in US$</t>
  </si>
  <si>
    <t>GAP: stock price in US$</t>
  </si>
  <si>
    <t>Ralph Lauren: stock price in US$</t>
  </si>
  <si>
    <t>USA</t>
  </si>
  <si>
    <t>CCI</t>
  </si>
  <si>
    <t>2005-01</t>
  </si>
  <si>
    <t>GDP</t>
  </si>
  <si>
    <t>Date</t>
  </si>
  <si>
    <t>Open</t>
  </si>
  <si>
    <t>High</t>
  </si>
  <si>
    <t>Low</t>
  </si>
  <si>
    <t>Close</t>
  </si>
  <si>
    <t>Adj Close</t>
  </si>
  <si>
    <t>Volume</t>
  </si>
  <si>
    <t>2005-02</t>
  </si>
  <si>
    <t>2005-03</t>
  </si>
  <si>
    <t>2005-04</t>
  </si>
  <si>
    <t>2005-05</t>
  </si>
  <si>
    <t>2005-06</t>
  </si>
  <si>
    <t>2005-07</t>
  </si>
  <si>
    <t>2005-08</t>
  </si>
  <si>
    <t>2005-09</t>
  </si>
  <si>
    <t>2005-10</t>
  </si>
  <si>
    <t>2005-11</t>
  </si>
  <si>
    <t>2005-12</t>
  </si>
  <si>
    <t>2006-01</t>
  </si>
  <si>
    <t>2006-02</t>
  </si>
  <si>
    <t>2006-03</t>
  </si>
  <si>
    <t>2006-04</t>
  </si>
  <si>
    <t>OECD Data</t>
  </si>
  <si>
    <t>2006-05</t>
  </si>
  <si>
    <t>CCI: https://data.oecd.org/leadind/consumer-confidence-index-cci.htm</t>
  </si>
  <si>
    <t>2006-06</t>
  </si>
  <si>
    <t>GDP: https://data.oecd.org/gdp/gross-domestic-product-gdp.htm</t>
  </si>
  <si>
    <t>2006-07</t>
  </si>
  <si>
    <t>https://www.macrotrends.net/countries/USA/united-states/gdp-growth-rate</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</si>
  <si>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</si>
  <si>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</si>
  <si>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</si>
  <si>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</si>
  <si>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</si>
  <si>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</si>
  <si>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</si>
  <si>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</si>
  <si>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</si>
  <si>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</si>
  <si>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</si>
  <si>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</si>
  <si>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</si>
  <si>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</si>
  <si>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</si>
  <si>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</si>
  <si>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</si>
  <si>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</si>
  <si>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</si>
  <si>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</si>
  <si>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</si>
  <si>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</si>
  <si>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</si>
  <si>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</si>
  <si>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</si>
  <si>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</si>
  <si>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</si>
  <si>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</si>
  <si>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</si>
  <si>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</si>
  <si>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</si>
  <si>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</si>
  <si>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</si>
  <si>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</si>
  <si>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</si>
  <si>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</si>
  <si>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</si>
  <si>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</si>
  <si>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</si>
  <si>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</si>
  <si>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</si>
  <si>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</si>
  <si>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</si>
  <si>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</si>
  <si>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</si>
  <si>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</si>
  <si>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</si>
  <si>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</si>
  <si>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</si>
  <si>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</si>
  <si>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</si>
  <si>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</si>
  <si>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</si>
  <si>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</si>
  <si>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</si>
  <si>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</si>
  <si>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</si>
  <si>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</si>
  <si>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</si>
  <si>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</si>
  <si>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</si>
  <si>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</si>
  <si>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</si>
  <si>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</si>
  <si>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</si>
  <si>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</si>
  <si>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</si>
  <si>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</si>
  <si>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</si>
  <si>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</si>
  <si>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</si>
  <si>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</si>
  <si>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</si>
  <si>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</si>
  <si>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</si>
  <si>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</si>
  <si>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</si>
  <si>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</si>
  <si>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</si>
  <si>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</si>
  <si>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</si>
  <si>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</si>
  <si>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</si>
  <si>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</si>
  <si>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</si>
  <si>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</si>
  <si>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</si>
  <si>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</si>
  <si>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</si>
  <si>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</si>
  <si>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</si>
  <si>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</si>
  <si>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</si>
  <si>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</si>
  <si>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</si>
  <si>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</si>
  <si>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</si>
  <si>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</si>
  <si>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</si>
  <si>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</si>
  <si>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</si>
  <si>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</si>
  <si>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</si>
  <si>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</si>
  <si>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</si>
  <si>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</si>
  <si>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</si>
  <si>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</si>
  <si>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</si>
  <si>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</si>
  <si>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</si>
  <si>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</si>
  <si>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</si>
  <si>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</si>
  <si>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</si>
  <si>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</si>
  <si>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</si>
  <si>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</si>
  <si>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</si>
  <si>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</si>
  <si>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</si>
  <si>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</si>
  <si>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</si>
  <si>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</si>
  <si>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</si>
  <si>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</si>
  <si>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</si>
  <si>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</si>
  <si>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</si>
  <si>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</si>
  <si>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</si>
  <si>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</si>
  <si>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</si>
  <si>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</si>
  <si>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</si>
  <si>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</si>
  <si>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</si>
  <si>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</si>
  <si>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</si>
  <si>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</si>
  <si>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</si>
  <si>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</si>
  <si>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</si>
  <si>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</si>
  <si>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</si>
  <si>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</si>
  <si>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</si>
  <si>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</si>
  <si>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</si>
  <si>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</si>
  <si>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</si>
  <si>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</si>
  <si>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</si>
  <si>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</si>
  <si>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</si>
  <si>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</si>
  <si>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</si>
  <si>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</si>
  <si>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</si>
  <si>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2004-01</t>
  </si>
  <si>
    <t>2004-02</t>
  </si>
  <si>
    <t>2004-03</t>
  </si>
  <si>
    <t>IKEA and Ashley Furniture Industries do not trade on any stock exchange.</t>
  </si>
  <si>
    <t>2004-04</t>
  </si>
  <si>
    <t>All other companies' stock price data is from the NYSE apart from Loreal which trades on the Euronext Paris.</t>
  </si>
  <si>
    <t>2004-05</t>
  </si>
  <si>
    <t>All stock price data from Yahoo.</t>
  </si>
  <si>
    <t>2004-06</t>
  </si>
  <si>
    <t>2004-07</t>
  </si>
  <si>
    <t>2004-08</t>
  </si>
  <si>
    <t>2004-09</t>
  </si>
  <si>
    <t>2004-10</t>
  </si>
  <si>
    <t>2004-11</t>
  </si>
  <si>
    <t>2004-12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</si>
</sst>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 #,##0_-;_-* &quot;-&quot;_-;_-@_-"/>
    <numFmt numFmtId="165" formatCode="_-* #,##0.00_-;\-* #,##0.00_-;_-* &quot;-&quot;??_-;_-@_-"/>
    <numFmt numFmtId="166" formatCode="_-&quot;€&quot;* #,##0_-;\-&quot;€&quot;* #,##0_-;_-&quot;€&quot;* &quot;-&quot;_-;_-@_-"/>
    <numFmt numFmtId="167" formatCode="_-&quot;€&quot;* #,##0.00_-;\-&quot;€&quot;* #,##0.00_-;_-&quot;€&quot;* &quot;-&quot;??_-;_-@_-"/>
    <numFmt numFmtId="168" formatCode="#,##0.##"/>
  </numFmts>
  <fonts count="13">
    <font>
      <sz val="10"/>
      <name val="Arial"/>
      <family val="2"/>
    </font>
    <font>
      <sz val="10"/>
      <name val="Arial"/>
      <family val="2"/>
    </font>
    <font>
      <sz val="12"/>
      <name val="Arial"/>
      <family val="2"/>
    </font>
    <font>
      <u/>
      <sz val="10"/>
      <color theme="10"/>
      <name val="Arial"/>
      <family val="2"/>
    </font>
    <font>
      <b/>
      <sz val="10"/>
      <name val="Arial"/>
      <family val="2"/>
    </font>
    <font>
      <sz val="8"/>
      <name val="Arial"/>
      <family val="2"/>
    </font>
    <font>
      <u/>
      <sz val="8"/>
      <color theme="10"/>
      <name val="Arial"/>
      <family val="2"/>
    </font>
    <font>
      <b/>
      <sz val="8"/>
      <color rgb="FF000000"/>
      <name val="Helvetica Neue"/>
      <family val="2"/>
    </font>
    <font>
      <sz val="8"/>
      <color rgb="FF000000"/>
      <name val="Helvetica Neue"/>
      <family val="2"/>
    </font>
    <font>
      <sz val="10"/>
      <color theme="1"/>
      <name val="Arial"/>
      <family val="2"/>
    </font>
    <font>
      <sz val="10"/>
      <name val="HelveticaNeue"/>
    </font>
    <font>
      <sz val="10"/>
      <color rgb="FF212121"/>
      <name val="Arial"/>
      <family val="2"/>
    </font>
    <font>
      <sz val="10"/>
      <name val="Times"/>
      <family val="1"/>
    </font>
  </fonts>
  <fills count="5">
    <fill>
      <patternFill patternType="none"/>
    </fill>
    <fill>
      <patternFill patternType="gray125"/>
    </fill>
    <fill>
      <patternFill patternType="solid">
        <fgColor rgb="FFD4D4D4"/>
        <bgColor indexed="64"/>
      </patternFill>
    </fill>
    <fill>
      <patternFill patternType="solid">
        <fgColor rgb="FFB0B3B2"/>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3" fillId="0" borderId="0" applyNumberFormat="0" applyFill="0" applyBorder="0" applyAlignment="0" applyProtection="0"/>
  </cellStyleXfs>
  <cellXfs count="60">
    <xf numFmtId="0" fontId="0" fillId="0" borderId="0" xfId="0"/>
    <xf numFmtId="0" fontId="2" fillId="0" borderId="0" xfId="0" applyFont="1"/>
    <xf numFmtId="3" fontId="0" fillId="0" borderId="0" xfId="0" applyNumberFormat="1"/>
    <xf numFmtId="0" fontId="0" fillId="0" borderId="0" xfId="0" applyAlignment="1">
      <alignment wrapText="1"/>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3" fillId="0" borderId="0" xfId="6"/>
    <xf numFmtId="0" fontId="0" fillId="0" borderId="0" xfId="0" applyNumberFormat="1"/>
    <xf numFmtId="3" fontId="0" fillId="0" borderId="0" xfId="0" applyNumberFormat="1" applyAlignment="1">
      <alignment vertical="center"/>
    </xf>
    <xf numFmtId="0" fontId="3" fillId="0" borderId="0" xfId="6" applyAlignment="1">
      <alignment vertical="center"/>
    </xf>
    <xf numFmtId="0" fontId="4"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left" vertical="center"/>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right" vertical="center" wrapText="1"/>
    </xf>
    <xf numFmtId="168" fontId="0" fillId="0" borderId="0" xfId="0" applyNumberFormat="1" applyFont="1" applyFill="1" applyBorder="1" applyAlignment="1" applyProtection="1">
      <alignment horizontal="right" vertical="center"/>
    </xf>
    <xf numFmtId="0" fontId="0" fillId="0" borderId="0" xfId="0" applyFont="1"/>
    <xf numFmtId="0" fontId="5" fillId="0" borderId="0" xfId="0" applyFont="1" applyAlignment="1">
      <alignment wrapText="1"/>
    </xf>
    <xf numFmtId="0" fontId="6" fillId="0" borderId="0" xfId="6" applyFont="1" applyAlignment="1">
      <alignment wrapText="1"/>
    </xf>
    <xf numFmtId="0" fontId="4" fillId="0" borderId="0" xfId="0" applyFont="1" applyAlignment="1">
      <alignment vertical="center" wrapText="1"/>
    </xf>
    <xf numFmtId="3" fontId="0" fillId="0" borderId="0" xfId="0" applyNumberFormat="1" applyFont="1" applyFill="1" applyBorder="1" applyAlignment="1" applyProtection="1">
      <alignment horizontal="right" vertical="center" wrapText="1"/>
    </xf>
    <xf numFmtId="0" fontId="4" fillId="0" borderId="0" xfId="0" applyNumberFormat="1" applyFont="1" applyFill="1" applyBorder="1" applyAlignment="1" applyProtection="1">
      <alignment horizontal="left" vertical="center"/>
    </xf>
    <xf numFmtId="0" fontId="4" fillId="0" borderId="0" xfId="0" applyFont="1" applyAlignment="1">
      <alignment vertical="center"/>
    </xf>
    <xf numFmtId="0" fontId="5" fillId="0" borderId="0" xfId="0" applyFont="1" applyAlignment="1"/>
    <xf numFmtId="0" fontId="0" fillId="0" borderId="0" xfId="0" applyFont="1" applyAlignment="1">
      <alignment wrapText="1"/>
    </xf>
    <xf numFmtId="168" fontId="0" fillId="0" borderId="0" xfId="0" applyNumberFormat="1" applyFont="1" applyFill="1" applyBorder="1" applyAlignment="1" applyProtection="1">
      <alignment horizontal="right" vertical="center" wrapText="1"/>
    </xf>
    <xf numFmtId="0" fontId="0" fillId="0" borderId="0" xfId="0" applyNumberFormat="1" applyFont="1" applyFill="1" applyBorder="1" applyAlignment="1" applyProtection="1">
      <alignment horizontal="left" vertical="center" wrapText="1"/>
    </xf>
    <xf numFmtId="0" fontId="3" fillId="0" borderId="0" xfId="6" applyAlignment="1"/>
    <xf numFmtId="0" fontId="7" fillId="2" borderId="1" xfId="0" applyFont="1" applyFill="1" applyBorder="1"/>
    <xf numFmtId="0" fontId="8" fillId="0" borderId="1" xfId="0" applyFont="1" applyBorder="1"/>
    <xf numFmtId="0" fontId="3" fillId="0" borderId="0" xfId="6" applyAlignment="1">
      <alignment wrapText="1"/>
    </xf>
    <xf numFmtId="0" fontId="7" fillId="3" borderId="1" xfId="0" applyFont="1" applyFill="1" applyBorder="1"/>
    <xf numFmtId="14" fontId="7" fillId="2" borderId="1" xfId="0" applyNumberFormat="1" applyFont="1" applyFill="1" applyBorder="1"/>
    <xf numFmtId="3" fontId="0" fillId="0" borderId="0" xfId="0" applyNumberFormat="1" applyAlignment="1">
      <alignment horizontal="right" vertical="center"/>
    </xf>
    <xf numFmtId="3" fontId="3" fillId="0" borderId="0" xfId="6" applyNumberFormat="1"/>
    <xf numFmtId="0" fontId="10" fillId="0" borderId="0" xfId="0" applyFont="1"/>
    <xf numFmtId="0" fontId="9" fillId="0" borderId="0" xfId="6" applyFont="1"/>
    <xf numFmtId="0" fontId="11" fillId="0" borderId="0" xfId="0" applyFont="1"/>
    <xf numFmtId="0" fontId="0" fillId="0" borderId="0" xfId="0" applyFont="1" applyAlignment="1">
      <alignment vertical="center"/>
    </xf>
    <xf numFmtId="0" fontId="3" fillId="0" borderId="0" xfId="6" applyFont="1"/>
    <xf numFmtId="3" fontId="0" fillId="0" borderId="0" xfId="0" applyNumberFormat="1" applyFont="1"/>
    <xf numFmtId="0" fontId="12" fillId="0" borderId="0" xfId="0" applyFont="1"/>
    <xf numFmtId="0" fontId="0" fillId="4" borderId="0" xfId="0" applyNumberFormat="1" applyFont="1" applyFill="1" applyBorder="1" applyAlignment="1" applyProtection="1">
      <alignment horizontal="left" vertical="center"/>
    </xf>
    <xf numFmtId="0" fontId="0" fillId="4" borderId="0" xfId="0" applyNumberFormat="1" applyFont="1" applyFill="1" applyBorder="1" applyAlignment="1" applyProtection="1">
      <alignment horizontal="left" vertical="center" wrapText="1"/>
    </xf>
    <xf numFmtId="3" fontId="0" fillId="0" borderId="0" xfId="0" applyNumberFormat="1" applyAlignment="1">
      <alignment horizontal="center" vertical="center" wrapText="1"/>
    </xf>
    <xf numFmtId="3" fontId="0" fillId="0" borderId="0" xfId="0" applyNumberFormat="1" applyAlignment="1">
      <alignment vertical="center" wrapText="1"/>
    </xf>
    <xf numFmtId="0" fontId="0" fillId="0" borderId="0" xfId="0" applyAlignment="1">
      <alignment horizontal="right" vertical="center" wrapText="1"/>
    </xf>
    <xf numFmtId="3" fontId="0" fillId="0" borderId="0" xfId="0" applyNumberFormat="1" applyAlignment="1">
      <alignment horizontal="right" vertical="center" wrapText="1"/>
    </xf>
    <xf numFmtId="4" fontId="0" fillId="0" borderId="0" xfId="0" applyNumberFormat="1"/>
    <xf numFmtId="2" fontId="0" fillId="0" borderId="0" xfId="0" applyNumberFormat="1"/>
    <xf numFmtId="1" fontId="0" fillId="0" borderId="0" xfId="0" applyNumberFormat="1" applyFont="1" applyFill="1" applyBorder="1" applyAlignment="1" applyProtection="1">
      <alignment horizontal="right" vertical="center"/>
    </xf>
    <xf numFmtId="4" fontId="0" fillId="0" borderId="0" xfId="0" applyNumberFormat="1" applyFont="1" applyFill="1" applyBorder="1" applyAlignment="1" applyProtection="1">
      <alignment horizontal="left" vertical="center" wrapText="1"/>
    </xf>
    <xf numFmtId="3" fontId="0" fillId="0" borderId="0" xfId="0" applyNumberFormat="1" applyFont="1" applyFill="1" applyBorder="1" applyAlignment="1" applyProtection="1">
      <alignment horizontal="left" vertical="center" wrapText="1"/>
    </xf>
    <xf numFmtId="0" fontId="3" fillId="0" borderId="0" xfId="6" applyAlignment="1">
      <alignment vertical="center" wrapText="1"/>
    </xf>
    <xf numFmtId="0" fontId="3" fillId="0" borderId="0" xfId="6" applyAlignment="1">
      <alignment horizontal="center" wrapText="1"/>
    </xf>
    <xf numFmtId="0" fontId="3" fillId="0" borderId="0" xfId="6" applyAlignment="1">
      <alignment horizontal="center"/>
    </xf>
    <xf numFmtId="4" fontId="0" fillId="0" borderId="0" xfId="0" applyNumberFormat="1" applyFont="1" applyFill="1" applyBorder="1" applyAlignment="1" applyProtection="1">
      <alignment horizontal="right" vertical="center"/>
    </xf>
    <xf numFmtId="43" fontId="0" fillId="0" borderId="0" xfId="0" applyNumberFormat="1" applyFo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builtinId="8"/>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kea.com/ms/sk_SK/pdf/yearly_summary/Welcome_inside_2011.pdf" TargetMode="External"/><Relationship Id="rId7" Type="http://schemas.openxmlformats.org/officeDocument/2006/relationships/hyperlink" Target="https://www.unilever.com/Images/unilever_20-f_ar15_tcm244-477401_en.pdf" TargetMode="External"/><Relationship Id="rId2" Type="http://schemas.openxmlformats.org/officeDocument/2006/relationships/hyperlink" Target="https://www.ikea.com/ms/cs_CZ/pdf/yearly_summary/ikea-group-yearly-summary-fy13.pdf" TargetMode="External"/><Relationship Id="rId1" Type="http://schemas.openxmlformats.org/officeDocument/2006/relationships/hyperlink" Target="https://www.ikea.com/ms/en_US/pdf/yearly_summary/IKEA_Group_Yearly_Summary_2015.pdf" TargetMode="External"/><Relationship Id="rId6" Type="http://schemas.openxmlformats.org/officeDocument/2006/relationships/hyperlink" Target="https://www.unilever.com/Images/unilever-20-f-ar11_tcm244-421847_en.pdf" TargetMode="External"/><Relationship Id="rId5" Type="http://schemas.openxmlformats.org/officeDocument/2006/relationships/hyperlink" Target="https://www.unilever.com/Images/ir-unilever-ar09_tcm244-421759_en.pdf" TargetMode="External"/><Relationship Id="rId4" Type="http://schemas.openxmlformats.org/officeDocument/2006/relationships/hyperlink" Target="https://www.ikea.com/ms/ro_RO/about_ikea/pdf/Welcome_Inside_2010.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macrotrends.net/countries/USA/united-states/gdp-growth-rat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24.q4cdn.com/161876561/files/doc_financials/annual/WS_09AR.pdf" TargetMode="External"/><Relationship Id="rId2" Type="http://schemas.openxmlformats.org/officeDocument/2006/relationships/hyperlink" Target="http://www.annualreports.co.uk/HostedData/AnnualReportArchive/w/NYSE_WSM_2014.pdf" TargetMode="External"/><Relationship Id="rId1" Type="http://schemas.openxmlformats.org/officeDocument/2006/relationships/hyperlink" Target="https://ir.williams-sonomainc.com/investor-information/financial-reports/default.asp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dd.uab.cat/pub/infanu/30081/iaLOREALa2010ieng2.pdf" TargetMode="External"/><Relationship Id="rId2" Type="http://schemas.openxmlformats.org/officeDocument/2006/relationships/hyperlink" Target="https://www.loreal-finance.com/sites/default/files/2019-09/LOreal_Rapport_Annuel-Tome_1_va.pdf" TargetMode="External"/><Relationship Id="rId1" Type="http://schemas.openxmlformats.org/officeDocument/2006/relationships/hyperlink" Target="https://www.unilever.com/Images/ir-unilever-ar09_tcm244-421759_en.pdf" TargetMode="External"/><Relationship Id="rId6" Type="http://schemas.openxmlformats.org/officeDocument/2006/relationships/hyperlink" Target="https://www.unilever.com/Images/unilever_20-f_ar15_tcm244-477401_en.pdf" TargetMode="External"/><Relationship Id="rId5" Type="http://schemas.openxmlformats.org/officeDocument/2006/relationships/hyperlink" Target="https://www.unilever.com/Images/unilever-20-f-ar11_tcm244-421847_en.pdf" TargetMode="External"/><Relationship Id="rId4" Type="http://schemas.openxmlformats.org/officeDocument/2006/relationships/hyperlink" Target="https://ddd.uab.cat/record/30081?ln=c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unilever.com/Images/unilever-ar13_tcm244-421851_en.pdf" TargetMode="External"/><Relationship Id="rId3" Type="http://schemas.openxmlformats.org/officeDocument/2006/relationships/hyperlink" Target="https://www.unilever.com/Images/ir_charts_1998_2008_tcm244-421960_en.pdf" TargetMode="External"/><Relationship Id="rId7" Type="http://schemas.openxmlformats.org/officeDocument/2006/relationships/hyperlink" Target="https://www.unilever.com/Images/ir-form-20f_tcm244-421671_en.pdf" TargetMode="External"/><Relationship Id="rId2" Type="http://schemas.openxmlformats.org/officeDocument/2006/relationships/hyperlink" Target="https://www.unilever.com/Images/unilever-ar11_tcm244-421850_en.pdf" TargetMode="External"/><Relationship Id="rId1" Type="http://schemas.openxmlformats.org/officeDocument/2006/relationships/hyperlink" Target="https://www.unilever.com/Images/ir-unilever-ar09_tcm244-421759_en.pdf" TargetMode="External"/><Relationship Id="rId6" Type="http://schemas.openxmlformats.org/officeDocument/2006/relationships/hyperlink" Target="https://www.unilever.com/Images/unilever_20-f_ar15_tcm244-477401_en.pdf" TargetMode="External"/><Relationship Id="rId5" Type="http://schemas.openxmlformats.org/officeDocument/2006/relationships/hyperlink" Target="https://www.unilever.com/Images/unilever-20-f-ar11_tcm244-421847_en.pdf" TargetMode="External"/><Relationship Id="rId4" Type="http://schemas.openxmlformats.org/officeDocument/2006/relationships/hyperlink" Target="https://www.unilever.com/Images/ir-unilever-ar09_tcm244-421759_en.pdf" TargetMode="External"/><Relationship Id="rId9" Type="http://schemas.openxmlformats.org/officeDocument/2006/relationships/hyperlink" Target="https://www.unilever.com/Images/annual_report_and_accounts_ar15_tcm244-478426_en.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unilever.com/Images/ir-unilever-ar09_tcm244-421759_en.pdf" TargetMode="External"/><Relationship Id="rId2" Type="http://schemas.openxmlformats.org/officeDocument/2006/relationships/hyperlink" Target="http://www.annualreports.com/HostedData/AnnualReportArchive/e/NYSE_EL_2007.pdf" TargetMode="External"/><Relationship Id="rId1" Type="http://schemas.openxmlformats.org/officeDocument/2006/relationships/hyperlink" Target="https://media.elcompanies.com/files/e/estee-lauder-companies/global/investors/earnings-and-financials/annual-reports/ele-ar-10.pdf" TargetMode="External"/><Relationship Id="rId5" Type="http://schemas.openxmlformats.org/officeDocument/2006/relationships/hyperlink" Target="https://www.unilever.com/Images/unilever_20-f_ar15_tcm244-477401_en.pdf" TargetMode="External"/><Relationship Id="rId4" Type="http://schemas.openxmlformats.org/officeDocument/2006/relationships/hyperlink" Target="https://www.unilever.com/Images/unilever-20-f-ar11_tcm244-421847_en.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investor.ralphlauren.com/static-files/b08a08cb-a3ef-4e7a-8a39-37c102bc39ad" TargetMode="External"/><Relationship Id="rId2" Type="http://schemas.openxmlformats.org/officeDocument/2006/relationships/hyperlink" Target="http://investor.ralphlauren.com/static-files/f1f4fd93-08e1-4c46-b8df-2ddce8b75c67" TargetMode="External"/><Relationship Id="rId1" Type="http://schemas.openxmlformats.org/officeDocument/2006/relationships/hyperlink" Target="https://www.sec.gov/Archives/edgar/data/1037038/000103703817000004/rl-20170401x10k.htm" TargetMode="External"/><Relationship Id="rId6" Type="http://schemas.openxmlformats.org/officeDocument/2006/relationships/hyperlink" Target="http://investor.ralphlauren.com/static-files/c86671bb-1a92-4f22-8057-68a8daeaf906" TargetMode="External"/><Relationship Id="rId5" Type="http://schemas.openxmlformats.org/officeDocument/2006/relationships/hyperlink" Target="http://investor.ralphlauren.com/static-files/eb195e79-b491-4cae-bcd9-c2a02d76cb54" TargetMode="External"/><Relationship Id="rId4" Type="http://schemas.openxmlformats.org/officeDocument/2006/relationships/hyperlink" Target="http://investor.ralphlauren.com/static-files/14779ccd-6bed-4a29-943e-eb994006b5a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sec.gov/Archives/edgar/data/39911/000119312511079691/d10k.htm" TargetMode="External"/><Relationship Id="rId7" Type="http://schemas.openxmlformats.org/officeDocument/2006/relationships/hyperlink" Target="http://www.annualreports.co.uk/HostedData/AnnualReportArchive/g/NYSE_GPS_2006.pdf" TargetMode="External"/><Relationship Id="rId2" Type="http://schemas.openxmlformats.org/officeDocument/2006/relationships/hyperlink" Target="https://www.sec.gov/Archives/edgar/data/39911/000003991113000057/fy1210-k.htm" TargetMode="External"/><Relationship Id="rId1" Type="http://schemas.openxmlformats.org/officeDocument/2006/relationships/hyperlink" Target="https://www.sec.gov/Archives/edgar/data/39911/000003991116000269/fy201510-k.htm" TargetMode="External"/><Relationship Id="rId6" Type="http://schemas.openxmlformats.org/officeDocument/2006/relationships/hyperlink" Target="https://www.sec.gov/Archives/edgar/data/39911/000003991116000269/fy201510-k.htm" TargetMode="External"/><Relationship Id="rId5" Type="http://schemas.openxmlformats.org/officeDocument/2006/relationships/hyperlink" Target="http://www.annualreports.com/HostedData/AnnualReportArchive/g/NYSE_GPS_2007.pdf" TargetMode="External"/><Relationship Id="rId4" Type="http://schemas.openxmlformats.org/officeDocument/2006/relationships/hyperlink" Target="http://www.annualreports.com/HostedData/AnnualReportArchive/g/NYSE_GPS_2008.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1.q4cdn.com/806093406/files/doc_financials/2012/docs/nike-2012-form-10K.pdf" TargetMode="External"/><Relationship Id="rId3" Type="http://schemas.openxmlformats.org/officeDocument/2006/relationships/hyperlink" Target="https://s1.q4cdn.com/806093406/files/doc_financials/2003/10-K_FINAL.PDF" TargetMode="External"/><Relationship Id="rId7" Type="http://schemas.openxmlformats.org/officeDocument/2006/relationships/hyperlink" Target="http://s1.q4cdn.com/806093406/files/doc_financials/2012/docs/nike-2012-form-10K.pdf" TargetMode="External"/><Relationship Id="rId2" Type="http://schemas.openxmlformats.org/officeDocument/2006/relationships/hyperlink" Target="https://s1.q4cdn.com/806093406/files/doc_financials/2001/pdfs/10k.pdf" TargetMode="External"/><Relationship Id="rId1" Type="http://schemas.openxmlformats.org/officeDocument/2006/relationships/hyperlink" Target="https://s1.q4cdn.com/806093406/files/doc_financials/2016/ar/docs/nike-2016-form-10K.pdf" TargetMode="External"/><Relationship Id="rId6" Type="http://schemas.openxmlformats.org/officeDocument/2006/relationships/hyperlink" Target="https://materials.proxyvote.com/Approved/654106/20090724/10K_44242/HTML2/nike-10k2009_0032.htm" TargetMode="External"/><Relationship Id="rId11" Type="http://schemas.openxmlformats.org/officeDocument/2006/relationships/hyperlink" Target="https://s1.q4cdn.com/806093406/files/doc_financials/2018/ar/docs/nike-2018-form-10K.pdf" TargetMode="External"/><Relationship Id="rId5" Type="http://schemas.openxmlformats.org/officeDocument/2006/relationships/hyperlink" Target="https://s1.q4cdn.com/806093406/files/doc_financials/2007/pdfs/Nike_AR_2007_10K.PDF" TargetMode="External"/><Relationship Id="rId10" Type="http://schemas.openxmlformats.org/officeDocument/2006/relationships/hyperlink" Target="https://s1.q4cdn.com/806093406/files/doc_financials/2018/ar/docs/nike-2018-proxy.pdf" TargetMode="External"/><Relationship Id="rId4" Type="http://schemas.openxmlformats.org/officeDocument/2006/relationships/hyperlink" Target="https://s1.q4cdn.com/806093406/files/doc_financials/2004/2004-10k.pdf" TargetMode="External"/><Relationship Id="rId9" Type="http://schemas.openxmlformats.org/officeDocument/2006/relationships/hyperlink" Target="https://s1.q4cdn.com/806093406/files/doc_financials/2014/docs/nike-2014-form-10K.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
  <sheetViews>
    <sheetView tabSelected="1" zoomScale="143" zoomScaleNormal="85" workbookViewId="0">
      <selection activeCell="F9" sqref="F9"/>
    </sheetView>
  </sheetViews>
  <sheetFormatPr baseColWidth="10" defaultColWidth="9.1640625" defaultRowHeight="13"/>
  <cols>
    <col min="2" max="2" width="15.33203125" style="18" customWidth="1"/>
    <col min="3" max="5" width="20.5" style="18" customWidth="1"/>
    <col min="6" max="6" width="19" style="19" bestFit="1" customWidth="1"/>
    <col min="7" max="7" width="52.33203125" customWidth="1"/>
  </cols>
  <sheetData>
    <row r="1" spans="1:11" ht="70">
      <c r="A1" s="1"/>
      <c r="B1" s="13" t="s">
        <v>0</v>
      </c>
      <c r="C1" s="13" t="s">
        <v>1</v>
      </c>
      <c r="D1" s="13" t="s">
        <v>2</v>
      </c>
      <c r="E1" s="13" t="s">
        <v>3</v>
      </c>
      <c r="F1" s="13" t="s">
        <v>4</v>
      </c>
      <c r="G1" s="21" t="s">
        <v>5</v>
      </c>
      <c r="J1" s="5" t="s">
        <v>6</v>
      </c>
    </row>
    <row r="2" spans="1:11">
      <c r="B2" s="14" t="s">
        <v>10</v>
      </c>
      <c r="C2" s="22">
        <v>12900</v>
      </c>
      <c r="D2" s="52">
        <f>1.244*C2</f>
        <v>16047.6</v>
      </c>
      <c r="E2" s="59">
        <f t="shared" ref="E2:E13" si="0">D2*0.15</f>
        <v>2407.14</v>
      </c>
      <c r="F2" s="22"/>
      <c r="G2" s="19"/>
      <c r="J2" s="10">
        <v>2008</v>
      </c>
      <c r="K2">
        <v>1.468</v>
      </c>
    </row>
    <row r="3" spans="1:11">
      <c r="B3" s="14" t="s">
        <v>11</v>
      </c>
      <c r="C3" s="15">
        <v>15000</v>
      </c>
      <c r="D3" s="22">
        <v>18660</v>
      </c>
      <c r="E3" s="59">
        <f t="shared" si="0"/>
        <v>2799</v>
      </c>
      <c r="F3" s="58">
        <f>(E3-E2)/E2*100</f>
        <v>16.279069767441868</v>
      </c>
      <c r="G3" s="19"/>
      <c r="J3" s="10">
        <v>2009</v>
      </c>
      <c r="K3">
        <v>1.3879999999999999</v>
      </c>
    </row>
    <row r="4" spans="1:11">
      <c r="B4" s="14" t="s">
        <v>12</v>
      </c>
      <c r="C4" s="15">
        <v>17500</v>
      </c>
      <c r="D4" s="15">
        <v>21945</v>
      </c>
      <c r="E4" s="59">
        <f t="shared" si="0"/>
        <v>3291.75</v>
      </c>
      <c r="F4" s="58">
        <f t="shared" ref="F4:F13" si="1">(E4-E3)/E3*100</f>
        <v>17.60450160771704</v>
      </c>
      <c r="G4" s="19"/>
      <c r="J4" s="10">
        <v>2010</v>
      </c>
      <c r="K4">
        <v>1.3260000000000001</v>
      </c>
    </row>
    <row r="5" spans="1:11">
      <c r="B5" s="14" t="s">
        <v>13</v>
      </c>
      <c r="C5" s="15">
        <v>20000</v>
      </c>
      <c r="D5" s="15">
        <v>27280</v>
      </c>
      <c r="E5" s="59">
        <f t="shared" si="0"/>
        <v>4092</v>
      </c>
      <c r="F5" s="58">
        <f t="shared" si="1"/>
        <v>24.31077694235589</v>
      </c>
      <c r="G5" s="19"/>
      <c r="J5" s="10">
        <v>2011</v>
      </c>
      <c r="K5">
        <v>1.3959999999999999</v>
      </c>
    </row>
    <row r="6" spans="1:11">
      <c r="B6" s="14" t="s">
        <v>14</v>
      </c>
      <c r="C6" s="15">
        <v>21534</v>
      </c>
      <c r="D6" s="15">
        <v>31611</v>
      </c>
      <c r="E6" s="59">
        <f t="shared" si="0"/>
        <v>4741.6499999999996</v>
      </c>
      <c r="F6" s="58">
        <f t="shared" si="1"/>
        <v>15.876099706744858</v>
      </c>
      <c r="G6" s="19"/>
      <c r="J6" s="10">
        <v>2012</v>
      </c>
      <c r="K6">
        <v>1.2829999999999999</v>
      </c>
    </row>
    <row r="7" spans="1:11">
      <c r="B7" s="14" t="s">
        <v>15</v>
      </c>
      <c r="C7" s="15">
        <v>21846</v>
      </c>
      <c r="D7" s="15">
        <v>30322</v>
      </c>
      <c r="E7" s="59">
        <f t="shared" si="0"/>
        <v>4548.3</v>
      </c>
      <c r="F7" s="58">
        <f t="shared" si="1"/>
        <v>-4.0776944734427776</v>
      </c>
      <c r="G7" s="20" t="s">
        <v>16</v>
      </c>
      <c r="J7" s="10">
        <v>2013</v>
      </c>
      <c r="K7">
        <v>1.325</v>
      </c>
    </row>
    <row r="8" spans="1:11">
      <c r="B8" s="14" t="s">
        <v>17</v>
      </c>
      <c r="C8" s="15">
        <v>23539</v>
      </c>
      <c r="D8" s="15">
        <v>31213</v>
      </c>
      <c r="E8" s="59">
        <f t="shared" si="0"/>
        <v>4681.95</v>
      </c>
      <c r="F8" s="58">
        <f t="shared" si="1"/>
        <v>2.9384605237121479</v>
      </c>
      <c r="G8" s="19"/>
      <c r="J8" s="10">
        <v>2014</v>
      </c>
      <c r="K8">
        <v>1.3340000000000001</v>
      </c>
    </row>
    <row r="9" spans="1:11">
      <c r="B9" s="14" t="s">
        <v>18</v>
      </c>
      <c r="C9" s="15">
        <v>25173</v>
      </c>
      <c r="D9" s="15">
        <f t="shared" ref="D9:D13" si="2">1.326*C9</f>
        <v>33379.398000000001</v>
      </c>
      <c r="E9" s="59">
        <f t="shared" si="0"/>
        <v>5006.9097000000002</v>
      </c>
      <c r="F9" s="58">
        <f t="shared" si="1"/>
        <v>6.9406913785922608</v>
      </c>
      <c r="G9" s="20" t="s">
        <v>19</v>
      </c>
      <c r="J9" s="10">
        <v>2015</v>
      </c>
      <c r="K9">
        <v>1.111</v>
      </c>
    </row>
    <row r="10" spans="1:11">
      <c r="B10" s="14" t="s">
        <v>20</v>
      </c>
      <c r="C10" s="15">
        <v>27628</v>
      </c>
      <c r="D10" s="15">
        <f t="shared" si="2"/>
        <v>36634.728000000003</v>
      </c>
      <c r="E10" s="59">
        <f t="shared" si="0"/>
        <v>5495.2092000000002</v>
      </c>
      <c r="F10" s="58">
        <f t="shared" si="1"/>
        <v>9.752512612719979</v>
      </c>
      <c r="G10" s="19"/>
      <c r="J10" t="s">
        <v>21</v>
      </c>
    </row>
    <row r="11" spans="1:11" ht="24">
      <c r="B11" s="14" t="s">
        <v>22</v>
      </c>
      <c r="C11" s="15">
        <v>28506</v>
      </c>
      <c r="D11" s="15">
        <f t="shared" si="2"/>
        <v>37798.955999999998</v>
      </c>
      <c r="E11" s="59">
        <f t="shared" si="0"/>
        <v>5669.8433999999997</v>
      </c>
      <c r="F11" s="58">
        <f t="shared" si="1"/>
        <v>3.1779354278268332</v>
      </c>
      <c r="G11" s="20" t="s">
        <v>23</v>
      </c>
      <c r="J11" s="9" t="s">
        <v>24</v>
      </c>
    </row>
    <row r="12" spans="1:11">
      <c r="B12" s="14" t="s">
        <v>25</v>
      </c>
      <c r="C12" s="15">
        <v>29293</v>
      </c>
      <c r="D12" s="15">
        <f t="shared" si="2"/>
        <v>38842.518000000004</v>
      </c>
      <c r="E12" s="59">
        <f t="shared" si="0"/>
        <v>5826.3777</v>
      </c>
      <c r="F12" s="58">
        <f t="shared" si="1"/>
        <v>2.7608222830281393</v>
      </c>
      <c r="G12" s="19"/>
      <c r="J12" s="9" t="s">
        <v>26</v>
      </c>
    </row>
    <row r="13" spans="1:11" ht="24">
      <c r="B13" s="14" t="s">
        <v>27</v>
      </c>
      <c r="C13" s="15">
        <v>32658</v>
      </c>
      <c r="D13" s="15">
        <f t="shared" si="2"/>
        <v>43304.508000000002</v>
      </c>
      <c r="E13" s="59">
        <f t="shared" si="0"/>
        <v>6495.6761999999999</v>
      </c>
      <c r="F13" s="58">
        <f t="shared" si="1"/>
        <v>11.487386064930186</v>
      </c>
      <c r="G13" s="20" t="s">
        <v>28</v>
      </c>
      <c r="J13" s="9" t="s">
        <v>29</v>
      </c>
    </row>
    <row r="14" spans="1:11">
      <c r="B14" s="14"/>
      <c r="C14" s="17"/>
      <c r="D14" s="15"/>
      <c r="E14" s="15"/>
    </row>
    <row r="15" spans="1:11">
      <c r="B15" s="14"/>
      <c r="C15" s="17"/>
      <c r="D15" s="35"/>
      <c r="E15" s="35"/>
    </row>
    <row r="16" spans="1:11">
      <c r="B16" s="14"/>
      <c r="C16" s="17"/>
      <c r="D16" s="35"/>
      <c r="E16" s="35"/>
    </row>
    <row r="17" spans="2:5">
      <c r="B17" s="14"/>
      <c r="C17" s="17"/>
      <c r="D17" s="35"/>
      <c r="E17" s="35"/>
    </row>
    <row r="18" spans="2:5">
      <c r="D18" s="17"/>
      <c r="E18" s="17"/>
    </row>
  </sheetData>
  <hyperlinks>
    <hyperlink ref="G13" r:id="rId1" xr:uid="{4014F81B-53A8-4393-BA23-9F74E280F143}"/>
    <hyperlink ref="G11" r:id="rId2" xr:uid="{81392B30-30BB-4663-87BE-82524403B80C}"/>
    <hyperlink ref="G9" r:id="rId3" xr:uid="{2FD8A67F-9B84-496E-9C90-3191C46D2708}"/>
    <hyperlink ref="G7" r:id="rId4" xr:uid="{FE22DE5A-687E-4462-8A6D-6336252000F5}"/>
    <hyperlink ref="J11" r:id="rId5" xr:uid="{D7B93117-94D8-4DA2-B869-D65F4FD7A40B}"/>
    <hyperlink ref="J12" r:id="rId6" xr:uid="{E4851548-A202-4AFF-A6E5-E7CAB6E6F036}"/>
    <hyperlink ref="J13" r:id="rId7" xr:uid="{FB070087-D9E9-4054-9A8A-9032CD89E1ED}"/>
  </hyperlinks>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FC48-5CFB-45DE-9D27-37C7F347BBD7}">
  <dimension ref="A1:BO192"/>
  <sheetViews>
    <sheetView workbookViewId="0">
      <selection activeCell="J2" sqref="J2"/>
    </sheetView>
  </sheetViews>
  <sheetFormatPr baseColWidth="10" defaultColWidth="8.83203125" defaultRowHeight="13"/>
  <cols>
    <col min="10" max="10" width="17.5" customWidth="1"/>
    <col min="29" max="34" width="9.33203125" bestFit="1" customWidth="1"/>
    <col min="35" max="35" width="10" bestFit="1" customWidth="1"/>
    <col min="45" max="50" width="9.33203125" bestFit="1" customWidth="1"/>
    <col min="51" max="51" width="10" bestFit="1" customWidth="1"/>
    <col min="53" max="58" width="9.33203125" bestFit="1" customWidth="1"/>
    <col min="59" max="59" width="10" bestFit="1" customWidth="1"/>
  </cols>
  <sheetData>
    <row r="1" spans="1:67">
      <c r="D1" s="31" t="s">
        <v>95</v>
      </c>
      <c r="H1" s="31" t="s">
        <v>96</v>
      </c>
      <c r="I1" s="31" t="s">
        <v>0</v>
      </c>
      <c r="J1" t="s">
        <v>97</v>
      </c>
      <c r="M1" s="31" t="s">
        <v>98</v>
      </c>
      <c r="N1" s="31"/>
      <c r="U1" s="31" t="s">
        <v>99</v>
      </c>
      <c r="AC1" s="31" t="s">
        <v>100</v>
      </c>
      <c r="AD1" s="31"/>
      <c r="AK1" s="31" t="s">
        <v>101</v>
      </c>
      <c r="AS1" s="31" t="s">
        <v>102</v>
      </c>
      <c r="BA1" s="31" t="s">
        <v>103</v>
      </c>
      <c r="BI1" s="31" t="s">
        <v>104</v>
      </c>
    </row>
    <row r="2" spans="1:67">
      <c r="A2" s="30" t="s">
        <v>105</v>
      </c>
      <c r="B2" s="31" t="s">
        <v>106</v>
      </c>
      <c r="C2" s="31" t="s">
        <v>107</v>
      </c>
      <c r="D2" s="31">
        <v>100.9442</v>
      </c>
      <c r="F2" s="30" t="s">
        <v>105</v>
      </c>
      <c r="G2" s="31" t="s">
        <v>108</v>
      </c>
      <c r="H2" s="31">
        <v>13036637</v>
      </c>
      <c r="I2" s="31">
        <v>2005</v>
      </c>
      <c r="J2">
        <v>3.51</v>
      </c>
      <c r="M2" s="33" t="s">
        <v>109</v>
      </c>
      <c r="N2" s="33" t="s">
        <v>110</v>
      </c>
      <c r="O2" s="33" t="s">
        <v>111</v>
      </c>
      <c r="P2" s="33" t="s">
        <v>112</v>
      </c>
      <c r="Q2" s="33" t="s">
        <v>113</v>
      </c>
      <c r="R2" s="33" t="s">
        <v>114</v>
      </c>
      <c r="S2" s="33" t="s">
        <v>115</v>
      </c>
      <c r="U2" s="33" t="s">
        <v>109</v>
      </c>
      <c r="V2" s="33" t="s">
        <v>110</v>
      </c>
      <c r="W2" s="33" t="s">
        <v>111</v>
      </c>
      <c r="X2" s="33" t="s">
        <v>112</v>
      </c>
      <c r="Y2" s="33" t="s">
        <v>113</v>
      </c>
      <c r="Z2" s="33" t="s">
        <v>114</v>
      </c>
      <c r="AA2" s="33" t="s">
        <v>115</v>
      </c>
      <c r="AC2" s="33" t="s">
        <v>109</v>
      </c>
      <c r="AD2" s="33" t="s">
        <v>110</v>
      </c>
      <c r="AE2" s="33" t="s">
        <v>111</v>
      </c>
      <c r="AF2" s="33" t="s">
        <v>112</v>
      </c>
      <c r="AG2" s="33" t="s">
        <v>113</v>
      </c>
      <c r="AH2" s="33" t="s">
        <v>114</v>
      </c>
      <c r="AI2" s="33" t="s">
        <v>115</v>
      </c>
      <c r="AK2" s="33" t="s">
        <v>109</v>
      </c>
      <c r="AL2" s="33" t="s">
        <v>110</v>
      </c>
      <c r="AM2" s="33" t="s">
        <v>111</v>
      </c>
      <c r="AN2" s="33" t="s">
        <v>112</v>
      </c>
      <c r="AO2" s="33" t="s">
        <v>113</v>
      </c>
      <c r="AP2" s="33" t="s">
        <v>114</v>
      </c>
      <c r="AQ2" s="33" t="s">
        <v>115</v>
      </c>
      <c r="AS2" s="33" t="s">
        <v>109</v>
      </c>
      <c r="AT2" s="33" t="s">
        <v>110</v>
      </c>
      <c r="AU2" s="33" t="s">
        <v>111</v>
      </c>
      <c r="AV2" s="33" t="s">
        <v>112</v>
      </c>
      <c r="AW2" s="33" t="s">
        <v>113</v>
      </c>
      <c r="AX2" s="33" t="s">
        <v>114</v>
      </c>
      <c r="AY2" s="33" t="s">
        <v>115</v>
      </c>
      <c r="BA2" s="33" t="s">
        <v>109</v>
      </c>
      <c r="BB2" s="33" t="s">
        <v>110</v>
      </c>
      <c r="BC2" s="33" t="s">
        <v>111</v>
      </c>
      <c r="BD2" s="33" t="s">
        <v>112</v>
      </c>
      <c r="BE2" s="33" t="s">
        <v>113</v>
      </c>
      <c r="BF2" s="33" t="s">
        <v>114</v>
      </c>
      <c r="BG2" s="33" t="s">
        <v>115</v>
      </c>
      <c r="BI2" s="33" t="s">
        <v>109</v>
      </c>
      <c r="BJ2" s="33" t="s">
        <v>110</v>
      </c>
      <c r="BK2" s="33" t="s">
        <v>111</v>
      </c>
      <c r="BL2" s="33" t="s">
        <v>112</v>
      </c>
      <c r="BM2" s="33" t="s">
        <v>113</v>
      </c>
      <c r="BN2" s="33" t="s">
        <v>114</v>
      </c>
      <c r="BO2" s="33" t="s">
        <v>115</v>
      </c>
    </row>
    <row r="3" spans="1:67">
      <c r="A3" s="30" t="s">
        <v>105</v>
      </c>
      <c r="B3" s="31" t="s">
        <v>106</v>
      </c>
      <c r="C3" s="31" t="s">
        <v>116</v>
      </c>
      <c r="D3" s="31">
        <v>100.7921</v>
      </c>
      <c r="F3" s="30" t="s">
        <v>105</v>
      </c>
      <c r="G3" s="31" t="s">
        <v>108</v>
      </c>
      <c r="H3" s="31">
        <v>13814609</v>
      </c>
      <c r="I3" s="31">
        <v>2006</v>
      </c>
      <c r="J3">
        <v>2.86</v>
      </c>
      <c r="M3" s="34">
        <v>38353</v>
      </c>
      <c r="N3" s="31">
        <v>55.849997999999999</v>
      </c>
      <c r="O3" s="31">
        <v>58.099997999999999</v>
      </c>
      <c r="P3" s="31">
        <v>54.5</v>
      </c>
      <c r="Q3" s="31">
        <v>57.450001</v>
      </c>
      <c r="R3" s="31">
        <v>43.650779999999997</v>
      </c>
      <c r="S3" s="31">
        <v>30315804</v>
      </c>
      <c r="U3" s="34">
        <v>38353</v>
      </c>
      <c r="V3" s="31">
        <v>21.933332</v>
      </c>
      <c r="W3" s="31">
        <v>21.950001</v>
      </c>
      <c r="X3" s="31">
        <v>20.305554999999998</v>
      </c>
      <c r="Y3" s="31">
        <v>21.277778999999999</v>
      </c>
      <c r="Z3" s="31">
        <v>12.743209</v>
      </c>
      <c r="AA3" s="31">
        <v>8357700</v>
      </c>
      <c r="AC3" s="34">
        <v>38353</v>
      </c>
      <c r="AD3" s="31">
        <v>22.895</v>
      </c>
      <c r="AE3" s="31">
        <v>23.75</v>
      </c>
      <c r="AF3" s="31">
        <v>21.844999000000001</v>
      </c>
      <c r="AG3" s="31">
        <v>22.57</v>
      </c>
      <c r="AH3" s="31">
        <v>17.158539000000001</v>
      </c>
      <c r="AI3" s="31">
        <v>37030000</v>
      </c>
      <c r="AK3" s="34">
        <v>38353</v>
      </c>
      <c r="AL3" s="31">
        <v>36.990001999999997</v>
      </c>
      <c r="AM3" s="31">
        <v>37.029998999999997</v>
      </c>
      <c r="AN3" s="31">
        <v>33.330002</v>
      </c>
      <c r="AO3" s="31">
        <v>34.599997999999999</v>
      </c>
      <c r="AP3" s="31">
        <v>24.845434000000001</v>
      </c>
      <c r="AQ3" s="31">
        <v>22913800</v>
      </c>
      <c r="AS3" s="34">
        <v>38353</v>
      </c>
      <c r="AT3" s="31">
        <v>11.324999999999999</v>
      </c>
      <c r="AU3" s="31">
        <v>11.4175</v>
      </c>
      <c r="AV3" s="31">
        <v>10.5875</v>
      </c>
      <c r="AW3" s="31">
        <v>10.828749999999999</v>
      </c>
      <c r="AX3" s="31">
        <v>5.2196360000000004</v>
      </c>
      <c r="AY3" s="31">
        <v>154428800</v>
      </c>
      <c r="BA3" s="34">
        <v>38353</v>
      </c>
      <c r="BB3" s="31">
        <v>21</v>
      </c>
      <c r="BC3" s="31">
        <v>22.52</v>
      </c>
      <c r="BD3" s="31">
        <v>20.530000999999999</v>
      </c>
      <c r="BE3" s="31">
        <v>22.01</v>
      </c>
      <c r="BF3" s="31">
        <v>15.187744</v>
      </c>
      <c r="BG3" s="31">
        <v>127976000</v>
      </c>
      <c r="BI3" s="34">
        <v>38353</v>
      </c>
      <c r="BJ3" s="31">
        <v>42</v>
      </c>
      <c r="BK3" s="31">
        <v>42.59</v>
      </c>
      <c r="BL3" s="31">
        <v>37.689999</v>
      </c>
      <c r="BM3" s="31">
        <v>38.950001</v>
      </c>
      <c r="BN3" s="31">
        <v>33.178207</v>
      </c>
      <c r="BO3" s="31">
        <v>10855400</v>
      </c>
    </row>
    <row r="4" spans="1:67">
      <c r="A4" s="30" t="s">
        <v>105</v>
      </c>
      <c r="B4" s="31" t="s">
        <v>106</v>
      </c>
      <c r="C4" s="31" t="s">
        <v>117</v>
      </c>
      <c r="D4" s="31">
        <v>100.5677</v>
      </c>
      <c r="F4" s="30" t="s">
        <v>105</v>
      </c>
      <c r="G4" s="31" t="s">
        <v>108</v>
      </c>
      <c r="H4" s="31">
        <v>14451860</v>
      </c>
      <c r="I4" s="31">
        <v>2007</v>
      </c>
      <c r="J4">
        <v>1.88</v>
      </c>
      <c r="M4" s="34">
        <v>38384</v>
      </c>
      <c r="N4" s="31">
        <v>57.299999</v>
      </c>
      <c r="O4" s="31">
        <v>60.200001</v>
      </c>
      <c r="P4" s="31">
        <v>57.299999</v>
      </c>
      <c r="Q4" s="31">
        <v>59.150002000000001</v>
      </c>
      <c r="R4" s="31">
        <v>44.942458999999999</v>
      </c>
      <c r="S4" s="31">
        <v>26744967</v>
      </c>
      <c r="U4" s="34">
        <v>38384</v>
      </c>
      <c r="V4" s="31">
        <v>21.194445000000002</v>
      </c>
      <c r="W4" s="31">
        <v>22.161111999999999</v>
      </c>
      <c r="X4" s="31">
        <v>21.111111000000001</v>
      </c>
      <c r="Y4" s="31">
        <v>21.561111</v>
      </c>
      <c r="Z4" s="31">
        <v>12.9129</v>
      </c>
      <c r="AA4" s="31">
        <v>16075300</v>
      </c>
      <c r="AC4" s="34">
        <v>38384</v>
      </c>
      <c r="AD4" s="31">
        <v>22.57</v>
      </c>
      <c r="AE4" s="31">
        <v>22.860001</v>
      </c>
      <c r="AF4" s="31">
        <v>21.35</v>
      </c>
      <c r="AG4" s="31">
        <v>21.99</v>
      </c>
      <c r="AH4" s="31">
        <v>16.717601999999999</v>
      </c>
      <c r="AI4" s="31">
        <v>41001000</v>
      </c>
      <c r="AK4" s="34">
        <v>38384</v>
      </c>
      <c r="AL4" s="31">
        <v>34.549999</v>
      </c>
      <c r="AM4" s="31">
        <v>35.529998999999997</v>
      </c>
      <c r="AN4" s="31">
        <v>33.150002000000001</v>
      </c>
      <c r="AO4" s="31">
        <v>34.689999</v>
      </c>
      <c r="AP4" s="31">
        <v>24.910064999999999</v>
      </c>
      <c r="AQ4" s="31">
        <v>9495100</v>
      </c>
      <c r="AS4" s="34">
        <v>38384</v>
      </c>
      <c r="AT4" s="31">
        <v>10.828749999999999</v>
      </c>
      <c r="AU4" s="31">
        <v>10.98625</v>
      </c>
      <c r="AV4" s="31">
        <v>10.324999999999999</v>
      </c>
      <c r="AW4" s="31">
        <v>10.86875</v>
      </c>
      <c r="AX4" s="31">
        <v>5.2389140000000003</v>
      </c>
      <c r="AY4" s="31">
        <v>209337600</v>
      </c>
      <c r="BA4" s="34">
        <v>38384</v>
      </c>
      <c r="BB4" s="31">
        <v>21.98</v>
      </c>
      <c r="BC4" s="31">
        <v>22.049999</v>
      </c>
      <c r="BD4" s="31">
        <v>20.41</v>
      </c>
      <c r="BE4" s="31">
        <v>21.33</v>
      </c>
      <c r="BF4" s="31">
        <v>14.718518</v>
      </c>
      <c r="BG4" s="31">
        <v>77773000</v>
      </c>
      <c r="BI4" s="34">
        <v>38384</v>
      </c>
      <c r="BJ4" s="31">
        <v>39.189999</v>
      </c>
      <c r="BK4" s="31">
        <v>40.150002000000001</v>
      </c>
      <c r="BL4" s="31">
        <v>37.400002000000001</v>
      </c>
      <c r="BM4" s="31">
        <v>39.400002000000001</v>
      </c>
      <c r="BN4" s="31">
        <v>33.561520000000002</v>
      </c>
      <c r="BO4" s="31">
        <v>10326900</v>
      </c>
    </row>
    <row r="5" spans="1:67">
      <c r="A5" s="30" t="s">
        <v>105</v>
      </c>
      <c r="B5" s="31" t="s">
        <v>106</v>
      </c>
      <c r="C5" s="31" t="s">
        <v>118</v>
      </c>
      <c r="D5" s="31">
        <v>100.3835</v>
      </c>
      <c r="F5" s="30" t="s">
        <v>105</v>
      </c>
      <c r="G5" s="31" t="s">
        <v>108</v>
      </c>
      <c r="H5" s="31">
        <v>14712845</v>
      </c>
      <c r="I5" s="31">
        <v>2008</v>
      </c>
      <c r="J5">
        <v>-0.14000000000000001</v>
      </c>
      <c r="M5" s="34">
        <v>38412</v>
      </c>
      <c r="N5" s="31">
        <v>58.900002000000001</v>
      </c>
      <c r="O5" s="31">
        <v>62.150002000000001</v>
      </c>
      <c r="P5" s="31">
        <v>58.75</v>
      </c>
      <c r="Q5" s="31">
        <v>61.75</v>
      </c>
      <c r="R5" s="31">
        <v>46.917949999999998</v>
      </c>
      <c r="S5" s="31">
        <v>26491632</v>
      </c>
      <c r="U5" s="34">
        <v>38412</v>
      </c>
      <c r="V5" s="31">
        <v>21.5</v>
      </c>
      <c r="W5" s="31">
        <v>22.35</v>
      </c>
      <c r="X5" s="31">
        <v>21.088888000000001</v>
      </c>
      <c r="Y5" s="31">
        <v>22.222221000000001</v>
      </c>
      <c r="Z5" s="31">
        <v>13.308835</v>
      </c>
      <c r="AA5" s="31">
        <v>23906900</v>
      </c>
      <c r="AC5" s="34">
        <v>38412</v>
      </c>
      <c r="AD5" s="31">
        <v>22.014999</v>
      </c>
      <c r="AE5" s="31">
        <v>23.25</v>
      </c>
      <c r="AF5" s="31">
        <v>20.924999</v>
      </c>
      <c r="AG5" s="31">
        <v>22.49</v>
      </c>
      <c r="AH5" s="31">
        <v>17.097721</v>
      </c>
      <c r="AI5" s="31">
        <v>61228800</v>
      </c>
      <c r="AK5" s="34">
        <v>38412</v>
      </c>
      <c r="AL5" s="31">
        <v>34.830002</v>
      </c>
      <c r="AM5" s="31">
        <v>37.490001999999997</v>
      </c>
      <c r="AN5" s="31">
        <v>33.959999000000003</v>
      </c>
      <c r="AO5" s="31">
        <v>36.75</v>
      </c>
      <c r="AP5" s="31">
        <v>26.389303000000002</v>
      </c>
      <c r="AQ5" s="31">
        <v>22191700</v>
      </c>
      <c r="AS5" s="34">
        <v>38412</v>
      </c>
      <c r="AT5" s="31">
        <v>10.87875</v>
      </c>
      <c r="AU5" s="31">
        <v>11.065</v>
      </c>
      <c r="AV5" s="31">
        <v>10.18</v>
      </c>
      <c r="AW5" s="31">
        <v>10.41375</v>
      </c>
      <c r="AX5" s="31">
        <v>5.0195990000000004</v>
      </c>
      <c r="AY5" s="31">
        <v>312577600</v>
      </c>
      <c r="BA5" s="34">
        <v>38412</v>
      </c>
      <c r="BB5" s="31">
        <v>21.43</v>
      </c>
      <c r="BC5" s="31">
        <v>22.700001</v>
      </c>
      <c r="BD5" s="31">
        <v>20.969999000000001</v>
      </c>
      <c r="BE5" s="31">
        <v>21.84</v>
      </c>
      <c r="BF5" s="31">
        <v>15.08606</v>
      </c>
      <c r="BG5" s="31">
        <v>133873400</v>
      </c>
      <c r="BI5" s="34">
        <v>38412</v>
      </c>
      <c r="BJ5" s="31">
        <v>39.599997999999999</v>
      </c>
      <c r="BK5" s="31">
        <v>41.349997999999999</v>
      </c>
      <c r="BL5" s="31">
        <v>37.68</v>
      </c>
      <c r="BM5" s="31">
        <v>38.799999</v>
      </c>
      <c r="BN5" s="31">
        <v>33.050418999999998</v>
      </c>
      <c r="BO5" s="31">
        <v>7823800</v>
      </c>
    </row>
    <row r="6" spans="1:67">
      <c r="A6" s="30" t="s">
        <v>105</v>
      </c>
      <c r="B6" s="31" t="s">
        <v>106</v>
      </c>
      <c r="C6" s="31" t="s">
        <v>119</v>
      </c>
      <c r="D6" s="31">
        <v>100.4499</v>
      </c>
      <c r="F6" s="30" t="s">
        <v>105</v>
      </c>
      <c r="G6" s="31" t="s">
        <v>108</v>
      </c>
      <c r="H6" s="31">
        <v>14448932</v>
      </c>
      <c r="I6" s="31">
        <v>2009</v>
      </c>
      <c r="J6">
        <v>-2.54</v>
      </c>
      <c r="M6" s="34">
        <v>38443</v>
      </c>
      <c r="N6" s="31">
        <v>61.549999</v>
      </c>
      <c r="O6" s="31">
        <v>62.200001</v>
      </c>
      <c r="P6" s="31">
        <v>55.099997999999999</v>
      </c>
      <c r="Q6" s="31">
        <v>55.599997999999999</v>
      </c>
      <c r="R6" s="31">
        <v>42.245139999999999</v>
      </c>
      <c r="S6" s="31">
        <v>33106065</v>
      </c>
      <c r="U6" s="34">
        <v>38443</v>
      </c>
      <c r="V6" s="31">
        <v>22.127776999999998</v>
      </c>
      <c r="W6" s="31">
        <v>22.383333</v>
      </c>
      <c r="X6" s="31">
        <v>21.061111</v>
      </c>
      <c r="Y6" s="31">
        <v>21.311111</v>
      </c>
      <c r="Z6" s="31">
        <v>12.763173</v>
      </c>
      <c r="AA6" s="31">
        <v>16796500</v>
      </c>
      <c r="AC6" s="34">
        <v>38443</v>
      </c>
      <c r="AD6" s="31">
        <v>22.75</v>
      </c>
      <c r="AE6" s="31">
        <v>22.924999</v>
      </c>
      <c r="AF6" s="31">
        <v>18.674999</v>
      </c>
      <c r="AG6" s="31">
        <v>19.204999999999998</v>
      </c>
      <c r="AH6" s="31">
        <v>14.600346999999999</v>
      </c>
      <c r="AI6" s="31">
        <v>50821400</v>
      </c>
      <c r="AK6" s="34">
        <v>38443</v>
      </c>
      <c r="AL6" s="31">
        <v>36.93</v>
      </c>
      <c r="AM6" s="31">
        <v>36.990001999999997</v>
      </c>
      <c r="AN6" s="31">
        <v>32.75</v>
      </c>
      <c r="AO6" s="31">
        <v>33.490001999999997</v>
      </c>
      <c r="AP6" s="31">
        <v>24.048368</v>
      </c>
      <c r="AQ6" s="31">
        <v>18000000</v>
      </c>
      <c r="AS6" s="34">
        <v>38443</v>
      </c>
      <c r="AT6" s="31">
        <v>10.484999999999999</v>
      </c>
      <c r="AU6" s="31">
        <v>10.53</v>
      </c>
      <c r="AV6" s="31">
        <v>9.3874999999999993</v>
      </c>
      <c r="AW6" s="31">
        <v>9.6012500000000003</v>
      </c>
      <c r="AX6" s="31">
        <v>4.7377979999999997</v>
      </c>
      <c r="AY6" s="31">
        <v>249906400</v>
      </c>
      <c r="BA6" s="34">
        <v>38443</v>
      </c>
      <c r="BB6" s="31">
        <v>21.82</v>
      </c>
      <c r="BC6" s="31">
        <v>22.219999000000001</v>
      </c>
      <c r="BD6" s="31">
        <v>20.709999</v>
      </c>
      <c r="BE6" s="31">
        <v>21.35</v>
      </c>
      <c r="BF6" s="31">
        <v>14.747589</v>
      </c>
      <c r="BG6" s="31">
        <v>115386900</v>
      </c>
      <c r="BI6" s="34">
        <v>38443</v>
      </c>
      <c r="BJ6" s="31">
        <v>38.799999</v>
      </c>
      <c r="BK6" s="31">
        <v>39.189999</v>
      </c>
      <c r="BL6" s="31">
        <v>34.409999999999997</v>
      </c>
      <c r="BM6" s="31">
        <v>35.099997999999999</v>
      </c>
      <c r="BN6" s="31">
        <v>29.938175000000001</v>
      </c>
      <c r="BO6" s="31">
        <v>9588700</v>
      </c>
    </row>
    <row r="7" spans="1:67">
      <c r="A7" s="30" t="s">
        <v>105</v>
      </c>
      <c r="B7" s="31" t="s">
        <v>106</v>
      </c>
      <c r="C7" s="31" t="s">
        <v>120</v>
      </c>
      <c r="D7" s="31">
        <v>100.69450000000001</v>
      </c>
      <c r="F7" s="30" t="s">
        <v>105</v>
      </c>
      <c r="G7" s="31" t="s">
        <v>108</v>
      </c>
      <c r="H7" s="31">
        <v>14992052</v>
      </c>
      <c r="I7" s="31">
        <v>2010</v>
      </c>
      <c r="J7">
        <v>2.56</v>
      </c>
      <c r="M7" s="34">
        <v>38473</v>
      </c>
      <c r="N7" s="31">
        <v>55.700001</v>
      </c>
      <c r="O7" s="31">
        <v>59.650002000000001</v>
      </c>
      <c r="P7" s="31">
        <v>55.599997999999999</v>
      </c>
      <c r="Q7" s="31">
        <v>58.950001</v>
      </c>
      <c r="R7" s="31">
        <v>44.790489000000001</v>
      </c>
      <c r="S7" s="31">
        <v>25694477</v>
      </c>
      <c r="U7" s="34">
        <v>38473</v>
      </c>
      <c r="V7" s="31">
        <v>21.283332999999999</v>
      </c>
      <c r="W7" s="31">
        <v>22.922222000000001</v>
      </c>
      <c r="X7" s="31">
        <v>21.233333999999999</v>
      </c>
      <c r="Y7" s="31">
        <v>21.927778</v>
      </c>
      <c r="Z7" s="31">
        <v>13.132490000000001</v>
      </c>
      <c r="AA7" s="31">
        <v>15544000</v>
      </c>
      <c r="AC7" s="34">
        <v>38473</v>
      </c>
      <c r="AD7" s="31">
        <v>19.329999999999998</v>
      </c>
      <c r="AE7" s="31">
        <v>20.02</v>
      </c>
      <c r="AF7" s="31">
        <v>18.420000000000002</v>
      </c>
      <c r="AG7" s="31">
        <v>19.545000000000002</v>
      </c>
      <c r="AH7" s="31">
        <v>14.858822</v>
      </c>
      <c r="AI7" s="31">
        <v>61728000</v>
      </c>
      <c r="AK7" s="34">
        <v>38473</v>
      </c>
      <c r="AL7" s="31">
        <v>33.490001999999997</v>
      </c>
      <c r="AM7" s="31">
        <v>39.540000999999997</v>
      </c>
      <c r="AN7" s="31">
        <v>33.439999</v>
      </c>
      <c r="AO7" s="31">
        <v>39.330002</v>
      </c>
      <c r="AP7" s="31">
        <v>28.241931999999998</v>
      </c>
      <c r="AQ7" s="31">
        <v>17743200</v>
      </c>
      <c r="AS7" s="34">
        <v>38473</v>
      </c>
      <c r="AT7" s="31">
        <v>9.6012500000000003</v>
      </c>
      <c r="AU7" s="31">
        <v>10.465</v>
      </c>
      <c r="AV7" s="31">
        <v>9.4749999999999996</v>
      </c>
      <c r="AW7" s="31">
        <v>10.275</v>
      </c>
      <c r="AX7" s="31">
        <v>5.0702629999999997</v>
      </c>
      <c r="AY7" s="31">
        <v>235928000</v>
      </c>
      <c r="BA7" s="34">
        <v>38473</v>
      </c>
      <c r="BB7" s="31">
        <v>21.299999</v>
      </c>
      <c r="BC7" s="31">
        <v>21.879999000000002</v>
      </c>
      <c r="BD7" s="31">
        <v>20.32</v>
      </c>
      <c r="BE7" s="31">
        <v>21</v>
      </c>
      <c r="BF7" s="31">
        <v>14.535772</v>
      </c>
      <c r="BG7" s="31">
        <v>95289600</v>
      </c>
      <c r="BI7" s="34">
        <v>38473</v>
      </c>
      <c r="BJ7" s="31">
        <v>35.220001000000003</v>
      </c>
      <c r="BK7" s="31">
        <v>38.880001</v>
      </c>
      <c r="BL7" s="31">
        <v>34.189999</v>
      </c>
      <c r="BM7" s="31">
        <v>38.75</v>
      </c>
      <c r="BN7" s="31">
        <v>33.051411000000002</v>
      </c>
      <c r="BO7" s="31">
        <v>8198500</v>
      </c>
    </row>
    <row r="8" spans="1:67">
      <c r="A8" s="30" t="s">
        <v>105</v>
      </c>
      <c r="B8" s="31" t="s">
        <v>106</v>
      </c>
      <c r="C8" s="31" t="s">
        <v>121</v>
      </c>
      <c r="D8" s="31">
        <v>100.6031</v>
      </c>
      <c r="F8" s="30" t="s">
        <v>105</v>
      </c>
      <c r="G8" s="31" t="s">
        <v>108</v>
      </c>
      <c r="H8" s="31">
        <v>15542582</v>
      </c>
      <c r="I8" s="31">
        <v>2011</v>
      </c>
      <c r="J8">
        <v>1.55</v>
      </c>
      <c r="M8" s="34">
        <v>38504</v>
      </c>
      <c r="N8" s="31">
        <v>58.950001</v>
      </c>
      <c r="O8" s="31">
        <v>61.5</v>
      </c>
      <c r="P8" s="31">
        <v>58.349997999999999</v>
      </c>
      <c r="Q8" s="31">
        <v>59.349997999999999</v>
      </c>
      <c r="R8" s="31">
        <v>45.749687000000002</v>
      </c>
      <c r="S8" s="31">
        <v>27709505</v>
      </c>
      <c r="U8" s="34">
        <v>38504</v>
      </c>
      <c r="V8" s="31">
        <v>21.883333</v>
      </c>
      <c r="W8" s="31">
        <v>22.244444000000001</v>
      </c>
      <c r="X8" s="31">
        <v>21.416665999999999</v>
      </c>
      <c r="Y8" s="31">
        <v>21.583334000000001</v>
      </c>
      <c r="Z8" s="31">
        <v>13.239006</v>
      </c>
      <c r="AA8" s="31">
        <v>11458500</v>
      </c>
      <c r="AC8" s="34">
        <v>38504</v>
      </c>
      <c r="AD8" s="31">
        <v>19.52</v>
      </c>
      <c r="AE8" s="31">
        <v>20.120000999999998</v>
      </c>
      <c r="AF8" s="31">
        <v>19.094999000000001</v>
      </c>
      <c r="AG8" s="31">
        <v>19.565000999999999</v>
      </c>
      <c r="AH8" s="31">
        <v>14.874032</v>
      </c>
      <c r="AI8" s="31">
        <v>36401200</v>
      </c>
      <c r="AK8" s="34">
        <v>38504</v>
      </c>
      <c r="AL8" s="31">
        <v>39.25</v>
      </c>
      <c r="AM8" s="31">
        <v>41.68</v>
      </c>
      <c r="AN8" s="31">
        <v>38.599997999999999</v>
      </c>
      <c r="AO8" s="31">
        <v>39.57</v>
      </c>
      <c r="AP8" s="31">
        <v>28.414269999999998</v>
      </c>
      <c r="AQ8" s="31">
        <v>14995800</v>
      </c>
      <c r="AS8" s="34">
        <v>38504</v>
      </c>
      <c r="AT8" s="31">
        <v>10.2875</v>
      </c>
      <c r="AU8" s="31">
        <v>11.366250000000001</v>
      </c>
      <c r="AV8" s="31">
        <v>10.26125</v>
      </c>
      <c r="AW8" s="31">
        <v>10.824999999999999</v>
      </c>
      <c r="AX8" s="31">
        <v>5.3416639999999997</v>
      </c>
      <c r="AY8" s="31">
        <v>326050400</v>
      </c>
      <c r="BA8" s="34">
        <v>38504</v>
      </c>
      <c r="BB8" s="31">
        <v>20.9</v>
      </c>
      <c r="BC8" s="31">
        <v>21.360001</v>
      </c>
      <c r="BD8" s="31">
        <v>19.52</v>
      </c>
      <c r="BE8" s="31">
        <v>19.75</v>
      </c>
      <c r="BF8" s="31">
        <v>13.67055</v>
      </c>
      <c r="BG8" s="31">
        <v>91295400</v>
      </c>
      <c r="BI8" s="34">
        <v>38504</v>
      </c>
      <c r="BJ8" s="31">
        <v>38.75</v>
      </c>
      <c r="BK8" s="31">
        <v>44.700001</v>
      </c>
      <c r="BL8" s="31">
        <v>38.709999000000003</v>
      </c>
      <c r="BM8" s="31">
        <v>43.110000999999997</v>
      </c>
      <c r="BN8" s="31">
        <v>36.770218</v>
      </c>
      <c r="BO8" s="31">
        <v>13580600</v>
      </c>
    </row>
    <row r="9" spans="1:67">
      <c r="A9" s="30" t="s">
        <v>105</v>
      </c>
      <c r="B9" s="31" t="s">
        <v>106</v>
      </c>
      <c r="C9" s="31" t="s">
        <v>122</v>
      </c>
      <c r="D9" s="31">
        <v>100.02500000000001</v>
      </c>
      <c r="F9" s="30" t="s">
        <v>105</v>
      </c>
      <c r="G9" s="31" t="s">
        <v>108</v>
      </c>
      <c r="H9" s="31">
        <v>16197007</v>
      </c>
      <c r="I9" s="31">
        <v>2012</v>
      </c>
      <c r="J9">
        <v>2.25</v>
      </c>
      <c r="M9" s="34">
        <v>38534</v>
      </c>
      <c r="N9" s="31">
        <v>59.200001</v>
      </c>
      <c r="O9" s="31">
        <v>65.949996999999996</v>
      </c>
      <c r="P9" s="31">
        <v>56.200001</v>
      </c>
      <c r="Q9" s="31">
        <v>65.099997999999999</v>
      </c>
      <c r="R9" s="31">
        <v>50.182048999999999</v>
      </c>
      <c r="S9" s="31">
        <v>35755073</v>
      </c>
      <c r="U9" s="34">
        <v>38534</v>
      </c>
      <c r="V9" s="31">
        <v>21.638888999999999</v>
      </c>
      <c r="W9" s="31">
        <v>22.133333</v>
      </c>
      <c r="X9" s="31">
        <v>20.916665999999999</v>
      </c>
      <c r="Y9" s="31">
        <v>21.683332</v>
      </c>
      <c r="Z9" s="31">
        <v>13.300343</v>
      </c>
      <c r="AA9" s="31">
        <v>9075200</v>
      </c>
      <c r="AC9" s="34">
        <v>38534</v>
      </c>
      <c r="AD9" s="31">
        <v>19.549999</v>
      </c>
      <c r="AE9" s="31">
        <v>19.754999000000002</v>
      </c>
      <c r="AF9" s="31">
        <v>18.579999999999998</v>
      </c>
      <c r="AG9" s="31">
        <v>19.57</v>
      </c>
      <c r="AH9" s="31">
        <v>14.877829</v>
      </c>
      <c r="AI9" s="31">
        <v>42153400</v>
      </c>
      <c r="AK9" s="34">
        <v>38534</v>
      </c>
      <c r="AL9" s="31">
        <v>39.75</v>
      </c>
      <c r="AM9" s="31">
        <v>45.029998999999997</v>
      </c>
      <c r="AN9" s="31">
        <v>39.099997999999999</v>
      </c>
      <c r="AO9" s="31">
        <v>44.16</v>
      </c>
      <c r="AP9" s="31">
        <v>31.710245</v>
      </c>
      <c r="AQ9" s="31">
        <v>11401400</v>
      </c>
      <c r="AS9" s="34">
        <v>38534</v>
      </c>
      <c r="AT9" s="31">
        <v>10.77125</v>
      </c>
      <c r="AU9" s="31">
        <v>11.0625</v>
      </c>
      <c r="AV9" s="31">
        <v>10.428750000000001</v>
      </c>
      <c r="AW9" s="31">
        <v>10.475</v>
      </c>
      <c r="AX9" s="31">
        <v>5.2936269999999999</v>
      </c>
      <c r="AY9" s="31">
        <v>238440000</v>
      </c>
      <c r="BA9" s="34">
        <v>38534</v>
      </c>
      <c r="BB9" s="31">
        <v>19.879999000000002</v>
      </c>
      <c r="BC9" s="31">
        <v>21.52</v>
      </c>
      <c r="BD9" s="31">
        <v>19.579999999999998</v>
      </c>
      <c r="BE9" s="31">
        <v>21.110001</v>
      </c>
      <c r="BF9" s="31">
        <v>14.644724999999999</v>
      </c>
      <c r="BG9" s="31">
        <v>74728400</v>
      </c>
      <c r="BI9" s="34">
        <v>38534</v>
      </c>
      <c r="BJ9" s="31">
        <v>43.25</v>
      </c>
      <c r="BK9" s="31">
        <v>49.98</v>
      </c>
      <c r="BL9" s="31">
        <v>42.900002000000001</v>
      </c>
      <c r="BM9" s="31">
        <v>49.240001999999997</v>
      </c>
      <c r="BN9" s="31">
        <v>42.047054000000003</v>
      </c>
      <c r="BO9" s="31">
        <v>13001200</v>
      </c>
    </row>
    <row r="10" spans="1:67">
      <c r="A10" s="30" t="s">
        <v>105</v>
      </c>
      <c r="B10" s="31" t="s">
        <v>106</v>
      </c>
      <c r="C10" s="31" t="s">
        <v>123</v>
      </c>
      <c r="D10" s="31">
        <v>99.322329999999994</v>
      </c>
      <c r="F10" s="30" t="s">
        <v>105</v>
      </c>
      <c r="G10" s="31" t="s">
        <v>108</v>
      </c>
      <c r="H10" s="31">
        <v>16784851</v>
      </c>
      <c r="I10" s="31">
        <v>2013</v>
      </c>
      <c r="J10">
        <v>1.84</v>
      </c>
      <c r="M10" s="34">
        <v>38565</v>
      </c>
      <c r="N10" s="31">
        <v>65.099997999999999</v>
      </c>
      <c r="O10" s="31">
        <v>65.800003000000004</v>
      </c>
      <c r="P10" s="31">
        <v>62.150002000000001</v>
      </c>
      <c r="Q10" s="31">
        <v>65.050003000000004</v>
      </c>
      <c r="R10" s="31">
        <v>50.143520000000002</v>
      </c>
      <c r="S10" s="31">
        <v>26519017</v>
      </c>
      <c r="U10" s="34">
        <v>38565</v>
      </c>
      <c r="V10" s="31">
        <v>21.85</v>
      </c>
      <c r="W10" s="31">
        <v>23.049999</v>
      </c>
      <c r="X10" s="31">
        <v>21.727777</v>
      </c>
      <c r="Y10" s="31">
        <v>22.577777999999999</v>
      </c>
      <c r="Z10" s="31">
        <v>13.848991</v>
      </c>
      <c r="AA10" s="31">
        <v>11904800</v>
      </c>
      <c r="AC10" s="34">
        <v>38565</v>
      </c>
      <c r="AD10" s="31">
        <v>19.549999</v>
      </c>
      <c r="AE10" s="31">
        <v>21.004999000000002</v>
      </c>
      <c r="AF10" s="31">
        <v>18.645</v>
      </c>
      <c r="AG10" s="31">
        <v>20.195</v>
      </c>
      <c r="AH10" s="31">
        <v>15.352974</v>
      </c>
      <c r="AI10" s="31">
        <v>72928400</v>
      </c>
      <c r="AK10" s="34">
        <v>38565</v>
      </c>
      <c r="AL10" s="31">
        <v>44.16</v>
      </c>
      <c r="AM10" s="31">
        <v>44.5</v>
      </c>
      <c r="AN10" s="31">
        <v>38.619999</v>
      </c>
      <c r="AO10" s="31">
        <v>40.25</v>
      </c>
      <c r="AP10" s="31">
        <v>28.902557000000002</v>
      </c>
      <c r="AQ10" s="31">
        <v>20890300</v>
      </c>
      <c r="AS10" s="34">
        <v>38565</v>
      </c>
      <c r="AT10" s="31">
        <v>10.47625</v>
      </c>
      <c r="AU10" s="31">
        <v>11.125</v>
      </c>
      <c r="AV10" s="31">
        <v>9.67</v>
      </c>
      <c r="AW10" s="31">
        <v>9.8637499999999996</v>
      </c>
      <c r="AX10" s="31">
        <v>4.9847260000000002</v>
      </c>
      <c r="AY10" s="31">
        <v>356301600</v>
      </c>
      <c r="BA10" s="34">
        <v>38565</v>
      </c>
      <c r="BB10" s="31">
        <v>21.15</v>
      </c>
      <c r="BC10" s="31">
        <v>22.190000999999999</v>
      </c>
      <c r="BD10" s="31">
        <v>18.489999999999998</v>
      </c>
      <c r="BE10" s="31">
        <v>19.010000000000002</v>
      </c>
      <c r="BF10" s="31">
        <v>13.187878</v>
      </c>
      <c r="BG10" s="31">
        <v>113965600</v>
      </c>
      <c r="BI10" s="34">
        <v>38565</v>
      </c>
      <c r="BJ10" s="31">
        <v>49.349997999999999</v>
      </c>
      <c r="BK10" s="31">
        <v>53.25</v>
      </c>
      <c r="BL10" s="31">
        <v>47.939999</v>
      </c>
      <c r="BM10" s="31">
        <v>49.549999</v>
      </c>
      <c r="BN10" s="31">
        <v>42.311779000000001</v>
      </c>
      <c r="BO10" s="31">
        <v>26827300</v>
      </c>
    </row>
    <row r="11" spans="1:67">
      <c r="A11" s="30" t="s">
        <v>105</v>
      </c>
      <c r="B11" s="31" t="s">
        <v>106</v>
      </c>
      <c r="C11" s="31" t="s">
        <v>124</v>
      </c>
      <c r="D11" s="31">
        <v>99.094300000000004</v>
      </c>
      <c r="F11" s="30" t="s">
        <v>105</v>
      </c>
      <c r="G11" s="31" t="s">
        <v>108</v>
      </c>
      <c r="H11" s="31">
        <v>17527258</v>
      </c>
      <c r="I11" s="31">
        <v>2014</v>
      </c>
      <c r="J11">
        <v>2.4500000000000002</v>
      </c>
      <c r="M11" s="34">
        <v>38596</v>
      </c>
      <c r="N11" s="31">
        <v>65.349997999999999</v>
      </c>
      <c r="O11" s="31">
        <v>67.449996999999996</v>
      </c>
      <c r="P11" s="31">
        <v>62.75</v>
      </c>
      <c r="Q11" s="31">
        <v>64.449996999999996</v>
      </c>
      <c r="R11" s="31">
        <v>49.681004000000001</v>
      </c>
      <c r="S11" s="31">
        <v>33510322</v>
      </c>
      <c r="U11" s="34">
        <v>38596</v>
      </c>
      <c r="V11" s="31">
        <v>22.688889</v>
      </c>
      <c r="W11" s="31">
        <v>23.833334000000001</v>
      </c>
      <c r="X11" s="31">
        <v>22.683332</v>
      </c>
      <c r="Y11" s="31">
        <v>23.455555</v>
      </c>
      <c r="Z11" s="31">
        <v>14.387407</v>
      </c>
      <c r="AA11" s="31">
        <v>8888600</v>
      </c>
      <c r="AC11" s="34">
        <v>38596</v>
      </c>
      <c r="AD11" s="31">
        <v>20.139999</v>
      </c>
      <c r="AE11" s="31">
        <v>20.575001</v>
      </c>
      <c r="AF11" s="31">
        <v>16.825001</v>
      </c>
      <c r="AG11" s="31">
        <v>17.415001</v>
      </c>
      <c r="AH11" s="31">
        <v>13.239521</v>
      </c>
      <c r="AI11" s="31">
        <v>84749200</v>
      </c>
      <c r="AK11" s="34">
        <v>38596</v>
      </c>
      <c r="AL11" s="31">
        <v>40.340000000000003</v>
      </c>
      <c r="AM11" s="31">
        <v>40.349997999999999</v>
      </c>
      <c r="AN11" s="31">
        <v>36.060001</v>
      </c>
      <c r="AO11" s="31">
        <v>38.349997999999999</v>
      </c>
      <c r="AP11" s="31">
        <v>27.538201999999998</v>
      </c>
      <c r="AQ11" s="31">
        <v>21786700</v>
      </c>
      <c r="AS11" s="34">
        <v>38596</v>
      </c>
      <c r="AT11" s="31">
        <v>9.8637499999999996</v>
      </c>
      <c r="AU11" s="31">
        <v>10.65625</v>
      </c>
      <c r="AV11" s="31">
        <v>9.5662500000000001</v>
      </c>
      <c r="AW11" s="31">
        <v>10.210000000000001</v>
      </c>
      <c r="AX11" s="31">
        <v>5.1597080000000002</v>
      </c>
      <c r="AY11" s="31">
        <v>495809600</v>
      </c>
      <c r="BA11" s="34">
        <v>38596</v>
      </c>
      <c r="BB11" s="31">
        <v>18.5</v>
      </c>
      <c r="BC11" s="31">
        <v>19.149999999999999</v>
      </c>
      <c r="BD11" s="31">
        <v>16.700001</v>
      </c>
      <c r="BE11" s="31">
        <v>17.43</v>
      </c>
      <c r="BF11" s="31">
        <v>12.091777</v>
      </c>
      <c r="BG11" s="31">
        <v>115805400</v>
      </c>
      <c r="BI11" s="34">
        <v>38596</v>
      </c>
      <c r="BJ11" s="31">
        <v>49.650002000000001</v>
      </c>
      <c r="BK11" s="31">
        <v>51.990001999999997</v>
      </c>
      <c r="BL11" s="31">
        <v>45.5</v>
      </c>
      <c r="BM11" s="31">
        <v>50.299999</v>
      </c>
      <c r="BN11" s="31">
        <v>42.952221000000002</v>
      </c>
      <c r="BO11" s="31">
        <v>15683400</v>
      </c>
    </row>
    <row r="12" spans="1:67">
      <c r="A12" s="30" t="s">
        <v>105</v>
      </c>
      <c r="B12" s="31" t="s">
        <v>106</v>
      </c>
      <c r="C12" s="31" t="s">
        <v>125</v>
      </c>
      <c r="D12" s="31">
        <v>99.472210000000004</v>
      </c>
      <c r="F12" s="30" t="s">
        <v>105</v>
      </c>
      <c r="G12" s="31" t="s">
        <v>108</v>
      </c>
      <c r="H12" s="31">
        <v>18224780</v>
      </c>
      <c r="I12" s="31">
        <v>2015</v>
      </c>
      <c r="J12">
        <v>2.88</v>
      </c>
      <c r="M12" s="34">
        <v>38626</v>
      </c>
      <c r="N12" s="31">
        <v>64.400002000000001</v>
      </c>
      <c r="O12" s="31">
        <v>65.900002000000001</v>
      </c>
      <c r="P12" s="31">
        <v>59.400002000000001</v>
      </c>
      <c r="Q12" s="31">
        <v>61.349997999999999</v>
      </c>
      <c r="R12" s="31">
        <v>47.291381999999999</v>
      </c>
      <c r="S12" s="31">
        <v>26857746</v>
      </c>
      <c r="U12" s="34">
        <v>38626</v>
      </c>
      <c r="V12" s="31">
        <v>23.355556</v>
      </c>
      <c r="W12" s="31">
        <v>23.794445</v>
      </c>
      <c r="X12" s="31">
        <v>22.116667</v>
      </c>
      <c r="Y12" s="31">
        <v>22.555554999999998</v>
      </c>
      <c r="Z12" s="31">
        <v>13.835359</v>
      </c>
      <c r="AA12" s="31">
        <v>9676300</v>
      </c>
      <c r="AC12" s="34">
        <v>38626</v>
      </c>
      <c r="AD12" s="31">
        <v>17.454999999999998</v>
      </c>
      <c r="AE12" s="31">
        <v>17.829999999999998</v>
      </c>
      <c r="AF12" s="31">
        <v>14.99</v>
      </c>
      <c r="AG12" s="31">
        <v>16.584999</v>
      </c>
      <c r="AH12" s="31">
        <v>12.608522000000001</v>
      </c>
      <c r="AI12" s="31">
        <v>74008400</v>
      </c>
      <c r="AK12" s="34">
        <v>38626</v>
      </c>
      <c r="AL12" s="31">
        <v>38.479999999999997</v>
      </c>
      <c r="AM12" s="31">
        <v>39.349997999999999</v>
      </c>
      <c r="AN12" s="31">
        <v>35.43</v>
      </c>
      <c r="AO12" s="31">
        <v>39.110000999999997</v>
      </c>
      <c r="AP12" s="31">
        <v>28.083953999999999</v>
      </c>
      <c r="AQ12" s="31">
        <v>21708100</v>
      </c>
      <c r="AS12" s="34">
        <v>38626</v>
      </c>
      <c r="AT12" s="31">
        <v>10.26</v>
      </c>
      <c r="AU12" s="31">
        <v>10.54</v>
      </c>
      <c r="AV12" s="31">
        <v>9.9924999999999997</v>
      </c>
      <c r="AW12" s="31">
        <v>10.50625</v>
      </c>
      <c r="AX12" s="31">
        <v>5.4508720000000004</v>
      </c>
      <c r="AY12" s="31">
        <v>261707200</v>
      </c>
      <c r="BA12" s="34">
        <v>38626</v>
      </c>
      <c r="BB12" s="31">
        <v>17.559999000000001</v>
      </c>
      <c r="BC12" s="31">
        <v>17.75</v>
      </c>
      <c r="BD12" s="31">
        <v>15.9</v>
      </c>
      <c r="BE12" s="31">
        <v>17.280000999999999</v>
      </c>
      <c r="BF12" s="31">
        <v>11.987719999999999</v>
      </c>
      <c r="BG12" s="31">
        <v>96678500</v>
      </c>
      <c r="BI12" s="34">
        <v>38626</v>
      </c>
      <c r="BJ12" s="31">
        <v>50.299999</v>
      </c>
      <c r="BK12" s="31">
        <v>53.34</v>
      </c>
      <c r="BL12" s="31">
        <v>47.830002</v>
      </c>
      <c r="BM12" s="31">
        <v>49.200001</v>
      </c>
      <c r="BN12" s="31">
        <v>42.054394000000002</v>
      </c>
      <c r="BO12" s="31">
        <v>17224300</v>
      </c>
    </row>
    <row r="13" spans="1:67">
      <c r="A13" s="30" t="s">
        <v>105</v>
      </c>
      <c r="B13" s="31" t="s">
        <v>106</v>
      </c>
      <c r="C13" s="31" t="s">
        <v>126</v>
      </c>
      <c r="D13" s="31">
        <v>100.0361</v>
      </c>
      <c r="F13" s="30" t="s">
        <v>105</v>
      </c>
      <c r="G13" s="31" t="s">
        <v>108</v>
      </c>
      <c r="H13" s="31">
        <v>18715040</v>
      </c>
      <c r="I13" s="31">
        <v>2016</v>
      </c>
      <c r="M13" s="34">
        <v>38657</v>
      </c>
      <c r="N13" s="31">
        <v>61.400002000000001</v>
      </c>
      <c r="O13" s="31">
        <v>62.700001</v>
      </c>
      <c r="P13" s="31">
        <v>59.400002000000001</v>
      </c>
      <c r="Q13" s="31">
        <v>61.299999</v>
      </c>
      <c r="R13" s="31">
        <v>47.252842000000001</v>
      </c>
      <c r="S13" s="31">
        <v>26339724</v>
      </c>
      <c r="U13" s="34">
        <v>38657</v>
      </c>
      <c r="V13" s="31">
        <v>22.861111000000001</v>
      </c>
      <c r="W13" s="31">
        <v>22.994444000000001</v>
      </c>
      <c r="X13" s="31">
        <v>21.433332</v>
      </c>
      <c r="Y13" s="31">
        <v>21.799999</v>
      </c>
      <c r="Z13" s="31">
        <v>13.371902</v>
      </c>
      <c r="AA13" s="31">
        <v>9165400</v>
      </c>
      <c r="AC13" s="34">
        <v>38657</v>
      </c>
      <c r="AD13" s="31">
        <v>16.540001</v>
      </c>
      <c r="AE13" s="31">
        <v>17.075001</v>
      </c>
      <c r="AF13" s="31">
        <v>16.125</v>
      </c>
      <c r="AG13" s="31">
        <v>16.504999000000002</v>
      </c>
      <c r="AH13" s="31">
        <v>12.547706</v>
      </c>
      <c r="AI13" s="31">
        <v>49339000</v>
      </c>
      <c r="AK13" s="34">
        <v>38657</v>
      </c>
      <c r="AL13" s="31">
        <v>39</v>
      </c>
      <c r="AM13" s="31">
        <v>43.93</v>
      </c>
      <c r="AN13" s="31">
        <v>38.639999000000003</v>
      </c>
      <c r="AO13" s="31">
        <v>43.389999000000003</v>
      </c>
      <c r="AP13" s="31">
        <v>31.157319999999999</v>
      </c>
      <c r="AQ13" s="31">
        <v>21130900</v>
      </c>
      <c r="AS13" s="34">
        <v>38657</v>
      </c>
      <c r="AT13" s="31">
        <v>10.5</v>
      </c>
      <c r="AU13" s="31">
        <v>11.06875</v>
      </c>
      <c r="AV13" s="31">
        <v>10.428750000000001</v>
      </c>
      <c r="AW13" s="31">
        <v>10.6625</v>
      </c>
      <c r="AX13" s="31">
        <v>5.5319409999999998</v>
      </c>
      <c r="AY13" s="31">
        <v>213472000</v>
      </c>
      <c r="BA13" s="34">
        <v>38657</v>
      </c>
      <c r="BB13" s="31">
        <v>17.280000999999999</v>
      </c>
      <c r="BC13" s="31">
        <v>18.75</v>
      </c>
      <c r="BD13" s="31">
        <v>16.709999</v>
      </c>
      <c r="BE13" s="31">
        <v>17.379999000000002</v>
      </c>
      <c r="BF13" s="31">
        <v>12.089224</v>
      </c>
      <c r="BG13" s="31">
        <v>126237800</v>
      </c>
      <c r="BI13" s="34">
        <v>38657</v>
      </c>
      <c r="BJ13" s="31">
        <v>49.25</v>
      </c>
      <c r="BK13" s="31">
        <v>55.610000999999997</v>
      </c>
      <c r="BL13" s="31">
        <v>48.709999000000003</v>
      </c>
      <c r="BM13" s="31">
        <v>53.599997999999999</v>
      </c>
      <c r="BN13" s="31">
        <v>45.815350000000002</v>
      </c>
      <c r="BO13" s="31">
        <v>14536500</v>
      </c>
    </row>
    <row r="14" spans="1:67">
      <c r="A14" s="30" t="s">
        <v>105</v>
      </c>
      <c r="B14" s="31" t="s">
        <v>106</v>
      </c>
      <c r="C14" s="31" t="s">
        <v>127</v>
      </c>
      <c r="D14" s="31">
        <v>100.2906</v>
      </c>
      <c r="F14" s="30" t="s">
        <v>105</v>
      </c>
      <c r="G14" s="31" t="s">
        <v>108</v>
      </c>
      <c r="H14" s="31">
        <v>19519424</v>
      </c>
      <c r="I14" s="31">
        <v>2017</v>
      </c>
      <c r="M14" s="34">
        <v>38687</v>
      </c>
      <c r="N14" s="31">
        <v>61.5</v>
      </c>
      <c r="O14" s="31">
        <v>64.199996999999996</v>
      </c>
      <c r="P14" s="31">
        <v>60.950001</v>
      </c>
      <c r="Q14" s="31">
        <v>62.799999</v>
      </c>
      <c r="R14" s="31">
        <v>48.409111000000003</v>
      </c>
      <c r="S14" s="31">
        <v>24970657</v>
      </c>
      <c r="U14" s="34">
        <v>38687</v>
      </c>
      <c r="V14" s="31">
        <v>21.9</v>
      </c>
      <c r="W14" s="31">
        <v>23.055554999999998</v>
      </c>
      <c r="X14" s="31">
        <v>21.844443999999999</v>
      </c>
      <c r="Y14" s="31">
        <v>22.288889000000001</v>
      </c>
      <c r="Z14" s="31">
        <v>13.838327</v>
      </c>
      <c r="AA14" s="31">
        <v>7614500</v>
      </c>
      <c r="AC14" s="34">
        <v>38687</v>
      </c>
      <c r="AD14" s="31">
        <v>16.600000000000001</v>
      </c>
      <c r="AE14" s="31">
        <v>17.389999</v>
      </c>
      <c r="AF14" s="31">
        <v>16.355</v>
      </c>
      <c r="AG14" s="31">
        <v>16.739999999999998</v>
      </c>
      <c r="AH14" s="31">
        <v>12.726357999999999</v>
      </c>
      <c r="AI14" s="31">
        <v>34238400</v>
      </c>
      <c r="AK14" s="34">
        <v>38687</v>
      </c>
      <c r="AL14" s="31">
        <v>43.549999</v>
      </c>
      <c r="AM14" s="31">
        <v>45.049999</v>
      </c>
      <c r="AN14" s="31">
        <v>42.459999000000003</v>
      </c>
      <c r="AO14" s="31">
        <v>43.150002000000001</v>
      </c>
      <c r="AP14" s="31">
        <v>30.984974000000001</v>
      </c>
      <c r="AQ14" s="31">
        <v>18599300</v>
      </c>
      <c r="AS14" s="34">
        <v>38687</v>
      </c>
      <c r="AT14" s="31">
        <v>10.71875</v>
      </c>
      <c r="AU14" s="31">
        <v>11.442500000000001</v>
      </c>
      <c r="AV14" s="31">
        <v>10.46875</v>
      </c>
      <c r="AW14" s="31">
        <v>10.848750000000001</v>
      </c>
      <c r="AX14" s="31">
        <v>5.6285689999999997</v>
      </c>
      <c r="AY14" s="31">
        <v>354718400</v>
      </c>
      <c r="BA14" s="34">
        <v>38687</v>
      </c>
      <c r="BB14" s="31">
        <v>17.329999999999998</v>
      </c>
      <c r="BC14" s="31">
        <v>18.59</v>
      </c>
      <c r="BD14" s="31">
        <v>17.16</v>
      </c>
      <c r="BE14" s="31">
        <v>17.639999</v>
      </c>
      <c r="BF14" s="31">
        <v>12.270075</v>
      </c>
      <c r="BG14" s="31">
        <v>90638100</v>
      </c>
      <c r="BI14" s="34">
        <v>38687</v>
      </c>
      <c r="BJ14" s="31">
        <v>54.200001</v>
      </c>
      <c r="BK14" s="31">
        <v>56.84</v>
      </c>
      <c r="BL14" s="31">
        <v>50.900002000000001</v>
      </c>
      <c r="BM14" s="31">
        <v>56.139999000000003</v>
      </c>
      <c r="BN14" s="31">
        <v>47.986449999999998</v>
      </c>
      <c r="BO14" s="31">
        <v>13248700</v>
      </c>
    </row>
    <row r="15" spans="1:67">
      <c r="A15" s="30" t="s">
        <v>105</v>
      </c>
      <c r="B15" s="31" t="s">
        <v>106</v>
      </c>
      <c r="C15" s="31" t="s">
        <v>128</v>
      </c>
      <c r="D15" s="31">
        <v>100.24299999999999</v>
      </c>
      <c r="F15" s="30" t="s">
        <v>105</v>
      </c>
      <c r="G15" s="31" t="s">
        <v>108</v>
      </c>
      <c r="H15" s="31">
        <v>20580223</v>
      </c>
      <c r="I15" s="31">
        <v>2018</v>
      </c>
      <c r="M15" s="34">
        <v>38718</v>
      </c>
      <c r="N15" s="31">
        <v>63.099997999999999</v>
      </c>
      <c r="O15" s="31">
        <v>67.050003000000004</v>
      </c>
      <c r="P15" s="31">
        <v>62.299999</v>
      </c>
      <c r="Q15" s="31">
        <v>66.800003000000004</v>
      </c>
      <c r="R15" s="31">
        <v>51.492488999999999</v>
      </c>
      <c r="S15" s="31">
        <v>35977096</v>
      </c>
      <c r="U15" s="34">
        <v>38718</v>
      </c>
      <c r="V15" s="31">
        <v>22.483333999999999</v>
      </c>
      <c r="W15" s="31">
        <v>23.533332999999999</v>
      </c>
      <c r="X15" s="31">
        <v>22.416665999999999</v>
      </c>
      <c r="Y15" s="31">
        <v>23.427778</v>
      </c>
      <c r="Z15" s="31">
        <v>14.54542</v>
      </c>
      <c r="AA15" s="31">
        <v>9711300</v>
      </c>
      <c r="AC15" s="34">
        <v>38718</v>
      </c>
      <c r="AD15" s="31">
        <v>16.795000000000002</v>
      </c>
      <c r="AE15" s="31">
        <v>18.5</v>
      </c>
      <c r="AF15" s="31">
        <v>16.395</v>
      </c>
      <c r="AG15" s="31">
        <v>18.235001</v>
      </c>
      <c r="AH15" s="31">
        <v>14.195957999999999</v>
      </c>
      <c r="AI15" s="31">
        <v>113098800</v>
      </c>
      <c r="AK15" s="34">
        <v>38718</v>
      </c>
      <c r="AL15" s="31">
        <v>43.549999</v>
      </c>
      <c r="AM15" s="31">
        <v>45.139999000000003</v>
      </c>
      <c r="AN15" s="31">
        <v>39.560001</v>
      </c>
      <c r="AO15" s="31">
        <v>39.779998999999997</v>
      </c>
      <c r="AP15" s="31">
        <v>28.565065000000001</v>
      </c>
      <c r="AQ15" s="31">
        <v>24465600</v>
      </c>
      <c r="AS15" s="34">
        <v>38718</v>
      </c>
      <c r="AT15" s="31">
        <v>10.848750000000001</v>
      </c>
      <c r="AU15" s="31">
        <v>11.02</v>
      </c>
      <c r="AV15" s="31">
        <v>10.074999999999999</v>
      </c>
      <c r="AW15" s="31">
        <v>10.11875</v>
      </c>
      <c r="AX15" s="31">
        <v>5.4044189999999999</v>
      </c>
      <c r="AY15" s="31">
        <v>347512800</v>
      </c>
      <c r="BA15" s="34">
        <v>38718</v>
      </c>
      <c r="BB15" s="31">
        <v>17.780000999999999</v>
      </c>
      <c r="BC15" s="31">
        <v>18.239999999999998</v>
      </c>
      <c r="BD15" s="31">
        <v>16.829999999999998</v>
      </c>
      <c r="BE15" s="31">
        <v>18.09</v>
      </c>
      <c r="BF15" s="31">
        <v>12.614957</v>
      </c>
      <c r="BG15" s="31">
        <v>126704400</v>
      </c>
      <c r="BI15" s="34">
        <v>38718</v>
      </c>
      <c r="BJ15" s="31">
        <v>56.419998</v>
      </c>
      <c r="BK15" s="31">
        <v>57.650002000000001</v>
      </c>
      <c r="BL15" s="31">
        <v>52.91</v>
      </c>
      <c r="BM15" s="31">
        <v>56.639999000000003</v>
      </c>
      <c r="BN15" s="31">
        <v>48.457374999999999</v>
      </c>
      <c r="BO15" s="31">
        <v>12403500</v>
      </c>
    </row>
    <row r="16" spans="1:67">
      <c r="A16" s="30" t="s">
        <v>105</v>
      </c>
      <c r="B16" s="31" t="s">
        <v>106</v>
      </c>
      <c r="C16" s="31" t="s">
        <v>129</v>
      </c>
      <c r="D16" s="31">
        <v>100.1146</v>
      </c>
      <c r="M16" s="34">
        <v>38749</v>
      </c>
      <c r="N16" s="31">
        <v>67</v>
      </c>
      <c r="O16" s="31">
        <v>76.449996999999996</v>
      </c>
      <c r="P16" s="31">
        <v>65.150002000000001</v>
      </c>
      <c r="Q16" s="31">
        <v>74.25</v>
      </c>
      <c r="R16" s="31">
        <v>57.235294000000003</v>
      </c>
      <c r="S16" s="31">
        <v>34408272</v>
      </c>
      <c r="U16" s="34">
        <v>38749</v>
      </c>
      <c r="V16" s="31">
        <v>23.861111000000001</v>
      </c>
      <c r="W16" s="31">
        <v>23.933332</v>
      </c>
      <c r="X16" s="31">
        <v>23.038889000000001</v>
      </c>
      <c r="Y16" s="31">
        <v>23.083334000000001</v>
      </c>
      <c r="Z16" s="31">
        <v>14.331567</v>
      </c>
      <c r="AA16" s="31">
        <v>7747500</v>
      </c>
      <c r="AC16" s="34">
        <v>38749</v>
      </c>
      <c r="AD16" s="31">
        <v>18.200001</v>
      </c>
      <c r="AE16" s="31">
        <v>19.620000999999998</v>
      </c>
      <c r="AF16" s="31">
        <v>18.145</v>
      </c>
      <c r="AG16" s="31">
        <v>18.709999</v>
      </c>
      <c r="AH16" s="31">
        <v>14.56574</v>
      </c>
      <c r="AI16" s="31">
        <v>49204000</v>
      </c>
      <c r="AK16" s="34">
        <v>38749</v>
      </c>
      <c r="AL16" s="31">
        <v>39.849997999999999</v>
      </c>
      <c r="AM16" s="31">
        <v>40.779998999999997</v>
      </c>
      <c r="AN16" s="31">
        <v>38.099997999999999</v>
      </c>
      <c r="AO16" s="31">
        <v>40.490001999999997</v>
      </c>
      <c r="AP16" s="31">
        <v>29.074902000000002</v>
      </c>
      <c r="AQ16" s="31">
        <v>14831400</v>
      </c>
      <c r="AS16" s="34">
        <v>38749</v>
      </c>
      <c r="AT16" s="31">
        <v>10.15625</v>
      </c>
      <c r="AU16" s="31">
        <v>10.97875</v>
      </c>
      <c r="AV16" s="31">
        <v>10.151249999999999</v>
      </c>
      <c r="AW16" s="31">
        <v>10.8475</v>
      </c>
      <c r="AX16" s="31">
        <v>5.7936439999999996</v>
      </c>
      <c r="AY16" s="31">
        <v>252378400</v>
      </c>
      <c r="BA16" s="34">
        <v>38749</v>
      </c>
      <c r="BB16" s="31">
        <v>18</v>
      </c>
      <c r="BC16" s="31">
        <v>19.420000000000002</v>
      </c>
      <c r="BD16" s="31">
        <v>17.860001</v>
      </c>
      <c r="BE16" s="31">
        <v>18.540001</v>
      </c>
      <c r="BF16" s="31">
        <v>12.928769000000001</v>
      </c>
      <c r="BG16" s="31">
        <v>126601000</v>
      </c>
      <c r="BI16" s="34">
        <v>38749</v>
      </c>
      <c r="BJ16" s="31">
        <v>56.599997999999999</v>
      </c>
      <c r="BK16" s="31">
        <v>59.049999</v>
      </c>
      <c r="BL16" s="31">
        <v>53.990001999999997</v>
      </c>
      <c r="BM16" s="31">
        <v>57.959999000000003</v>
      </c>
      <c r="BN16" s="31">
        <v>49.586692999999997</v>
      </c>
      <c r="BO16" s="31">
        <v>13988400</v>
      </c>
    </row>
    <row r="17" spans="1:67">
      <c r="A17" s="30" t="s">
        <v>105</v>
      </c>
      <c r="B17" s="31" t="s">
        <v>106</v>
      </c>
      <c r="C17" s="31" t="s">
        <v>130</v>
      </c>
      <c r="D17" s="31">
        <v>99.868650000000002</v>
      </c>
      <c r="F17" t="s">
        <v>131</v>
      </c>
      <c r="M17" s="34">
        <v>38777</v>
      </c>
      <c r="N17" s="31">
        <v>74.199996999999996</v>
      </c>
      <c r="O17" s="31">
        <v>75.900002000000001</v>
      </c>
      <c r="P17" s="31">
        <v>71.900002000000001</v>
      </c>
      <c r="Q17" s="31">
        <v>72.699996999999996</v>
      </c>
      <c r="R17" s="31">
        <v>56.040466000000002</v>
      </c>
      <c r="S17" s="31">
        <v>29245436</v>
      </c>
      <c r="U17" s="34">
        <v>38777</v>
      </c>
      <c r="V17" s="31">
        <v>23.594443999999999</v>
      </c>
      <c r="W17" s="31">
        <v>23.616667</v>
      </c>
      <c r="X17" s="31">
        <v>22.333334000000001</v>
      </c>
      <c r="Y17" s="31">
        <v>22.816668</v>
      </c>
      <c r="Z17" s="31">
        <v>14.166005</v>
      </c>
      <c r="AA17" s="31">
        <v>10382000</v>
      </c>
      <c r="AC17" s="34">
        <v>38777</v>
      </c>
      <c r="AD17" s="31">
        <v>18.66</v>
      </c>
      <c r="AE17" s="31">
        <v>19.004999000000002</v>
      </c>
      <c r="AF17" s="31">
        <v>18.254999000000002</v>
      </c>
      <c r="AG17" s="31">
        <v>18.594999000000001</v>
      </c>
      <c r="AH17" s="31">
        <v>14.476215</v>
      </c>
      <c r="AI17" s="31">
        <v>30101800</v>
      </c>
      <c r="AK17" s="34">
        <v>38777</v>
      </c>
      <c r="AL17" s="31">
        <v>40.490001999999997</v>
      </c>
      <c r="AM17" s="31">
        <v>44.470001000000003</v>
      </c>
      <c r="AN17" s="31">
        <v>38.729999999999997</v>
      </c>
      <c r="AO17" s="31">
        <v>42.400002000000001</v>
      </c>
      <c r="AP17" s="31">
        <v>30.446421000000001</v>
      </c>
      <c r="AQ17" s="31">
        <v>15588900</v>
      </c>
      <c r="AS17" s="34">
        <v>38777</v>
      </c>
      <c r="AT17" s="31">
        <v>10.831250000000001</v>
      </c>
      <c r="AU17" s="31">
        <v>11.005000000000001</v>
      </c>
      <c r="AV17" s="31">
        <v>10.50375</v>
      </c>
      <c r="AW17" s="31">
        <v>10.637499999999999</v>
      </c>
      <c r="AX17" s="31">
        <v>5.6814830000000001</v>
      </c>
      <c r="AY17" s="31">
        <v>318510400</v>
      </c>
      <c r="BA17" s="34">
        <v>38777</v>
      </c>
      <c r="BB17" s="31">
        <v>18.489999999999998</v>
      </c>
      <c r="BC17" s="31">
        <v>18.799999</v>
      </c>
      <c r="BD17" s="31">
        <v>17.260000000000002</v>
      </c>
      <c r="BE17" s="31">
        <v>18.68</v>
      </c>
      <c r="BF17" s="31">
        <v>13.026393000000001</v>
      </c>
      <c r="BG17" s="31">
        <v>108342300</v>
      </c>
      <c r="BI17" s="34">
        <v>38777</v>
      </c>
      <c r="BJ17" s="31">
        <v>57.959999000000003</v>
      </c>
      <c r="BK17" s="31">
        <v>61.740001999999997</v>
      </c>
      <c r="BL17" s="31">
        <v>55.889999000000003</v>
      </c>
      <c r="BM17" s="31">
        <v>60.610000999999997</v>
      </c>
      <c r="BN17" s="31">
        <v>51.853831999999997</v>
      </c>
      <c r="BO17" s="31">
        <v>12090600</v>
      </c>
    </row>
    <row r="18" spans="1:67">
      <c r="A18" s="30" t="s">
        <v>105</v>
      </c>
      <c r="B18" s="31" t="s">
        <v>106</v>
      </c>
      <c r="C18" s="31" t="s">
        <v>132</v>
      </c>
      <c r="D18" s="31">
        <v>99.593040000000002</v>
      </c>
      <c r="F18" t="s">
        <v>133</v>
      </c>
      <c r="M18" s="34">
        <v>38808</v>
      </c>
      <c r="N18" s="31">
        <v>72.699996999999996</v>
      </c>
      <c r="O18" s="31">
        <v>74.800003000000004</v>
      </c>
      <c r="P18" s="31">
        <v>70.599997999999999</v>
      </c>
      <c r="Q18" s="31">
        <v>73.5</v>
      </c>
      <c r="R18" s="31">
        <v>56.657142999999998</v>
      </c>
      <c r="S18" s="31">
        <v>21409115</v>
      </c>
      <c r="U18" s="34">
        <v>38808</v>
      </c>
      <c r="V18" s="31">
        <v>22.583334000000001</v>
      </c>
      <c r="W18" s="31">
        <v>23.833334000000001</v>
      </c>
      <c r="X18" s="31">
        <v>22.461110999999999</v>
      </c>
      <c r="Y18" s="31">
        <v>23.738890000000001</v>
      </c>
      <c r="Z18" s="31">
        <v>14.738581</v>
      </c>
      <c r="AA18" s="31">
        <v>7273900</v>
      </c>
      <c r="AC18" s="34">
        <v>38808</v>
      </c>
      <c r="AD18" s="31">
        <v>18.59</v>
      </c>
      <c r="AE18" s="31">
        <v>18.764999</v>
      </c>
      <c r="AF18" s="31">
        <v>17.405000999999999</v>
      </c>
      <c r="AG18" s="31">
        <v>18.559999000000001</v>
      </c>
      <c r="AH18" s="31">
        <v>14.448971999999999</v>
      </c>
      <c r="AI18" s="31">
        <v>22309200</v>
      </c>
      <c r="AK18" s="34">
        <v>38808</v>
      </c>
      <c r="AL18" s="31">
        <v>42.41</v>
      </c>
      <c r="AM18" s="31">
        <v>43.810001</v>
      </c>
      <c r="AN18" s="31">
        <v>41.02</v>
      </c>
      <c r="AO18" s="31">
        <v>41.869999</v>
      </c>
      <c r="AP18" s="31">
        <v>30.065847000000002</v>
      </c>
      <c r="AQ18" s="31">
        <v>9038500</v>
      </c>
      <c r="AS18" s="34">
        <v>38808</v>
      </c>
      <c r="AT18" s="31">
        <v>10.637499999999999</v>
      </c>
      <c r="AU18" s="31">
        <v>10.7325</v>
      </c>
      <c r="AV18" s="31">
        <v>10.045</v>
      </c>
      <c r="AW18" s="31">
        <v>10.23</v>
      </c>
      <c r="AX18" s="31">
        <v>5.6280450000000002</v>
      </c>
      <c r="AY18" s="31">
        <v>206466400</v>
      </c>
      <c r="BA18" s="34">
        <v>38808</v>
      </c>
      <c r="BB18" s="31">
        <v>19.079999999999998</v>
      </c>
      <c r="BC18" s="31">
        <v>19.100000000000001</v>
      </c>
      <c r="BD18" s="31">
        <v>17.34</v>
      </c>
      <c r="BE18" s="31">
        <v>18.09</v>
      </c>
      <c r="BF18" s="31">
        <v>12.670226</v>
      </c>
      <c r="BG18" s="31">
        <v>99931400</v>
      </c>
      <c r="BI18" s="34">
        <v>38808</v>
      </c>
      <c r="BJ18" s="31">
        <v>60.799999</v>
      </c>
      <c r="BK18" s="31">
        <v>62.869999</v>
      </c>
      <c r="BL18" s="31">
        <v>58.75</v>
      </c>
      <c r="BM18" s="31">
        <v>60.720001000000003</v>
      </c>
      <c r="BN18" s="31">
        <v>51.991084999999998</v>
      </c>
      <c r="BO18" s="31">
        <v>7377900</v>
      </c>
    </row>
    <row r="19" spans="1:67">
      <c r="A19" s="30" t="s">
        <v>105</v>
      </c>
      <c r="B19" s="31" t="s">
        <v>106</v>
      </c>
      <c r="C19" s="31" t="s">
        <v>134</v>
      </c>
      <c r="D19" s="31">
        <v>99.572739999999996</v>
      </c>
      <c r="F19" t="s">
        <v>135</v>
      </c>
      <c r="M19" s="34">
        <v>38838</v>
      </c>
      <c r="N19" s="31">
        <v>73.5</v>
      </c>
      <c r="O19" s="31">
        <v>75</v>
      </c>
      <c r="P19" s="31">
        <v>66.699996999999996</v>
      </c>
      <c r="Q19" s="31">
        <v>69.849997999999999</v>
      </c>
      <c r="R19" s="31">
        <v>53.843567</v>
      </c>
      <c r="S19" s="31">
        <v>30224946</v>
      </c>
      <c r="U19" s="34">
        <v>38838</v>
      </c>
      <c r="V19" s="31">
        <v>23.638888999999999</v>
      </c>
      <c r="W19" s="31">
        <v>24.322222</v>
      </c>
      <c r="X19" s="31">
        <v>21.933332</v>
      </c>
      <c r="Y19" s="31">
        <v>22.52</v>
      </c>
      <c r="Z19" s="31">
        <v>13.981816999999999</v>
      </c>
      <c r="AA19" s="31">
        <v>20304400</v>
      </c>
      <c r="AC19" s="34">
        <v>38838</v>
      </c>
      <c r="AD19" s="31">
        <v>18.540001</v>
      </c>
      <c r="AE19" s="31">
        <v>20.855</v>
      </c>
      <c r="AF19" s="31">
        <v>18.235001</v>
      </c>
      <c r="AG19" s="31">
        <v>20.469999000000001</v>
      </c>
      <c r="AH19" s="31">
        <v>15.93591</v>
      </c>
      <c r="AI19" s="31">
        <v>52427000</v>
      </c>
      <c r="AK19" s="34">
        <v>38838</v>
      </c>
      <c r="AL19" s="31">
        <v>42.110000999999997</v>
      </c>
      <c r="AM19" s="31">
        <v>44.439999</v>
      </c>
      <c r="AN19" s="31">
        <v>35.57</v>
      </c>
      <c r="AO19" s="31">
        <v>36.150002000000001</v>
      </c>
      <c r="AP19" s="31">
        <v>26.020828000000002</v>
      </c>
      <c r="AQ19" s="31">
        <v>26735700</v>
      </c>
      <c r="AS19" s="34">
        <v>38838</v>
      </c>
      <c r="AT19" s="31">
        <v>10.25375</v>
      </c>
      <c r="AU19" s="31">
        <v>10.387499999999999</v>
      </c>
      <c r="AV19" s="31">
        <v>9.6737500000000001</v>
      </c>
      <c r="AW19" s="31">
        <v>10.03875</v>
      </c>
      <c r="AX19" s="31">
        <v>5.5228270000000004</v>
      </c>
      <c r="AY19" s="31">
        <v>267000000</v>
      </c>
      <c r="BA19" s="34">
        <v>38838</v>
      </c>
      <c r="BB19" s="31">
        <v>18.170000000000002</v>
      </c>
      <c r="BC19" s="31">
        <v>18.879999000000002</v>
      </c>
      <c r="BD19" s="31">
        <v>17.75</v>
      </c>
      <c r="BE19" s="31">
        <v>18.200001</v>
      </c>
      <c r="BF19" s="31">
        <v>12.747268999999999</v>
      </c>
      <c r="BG19" s="31">
        <v>116791200</v>
      </c>
      <c r="BI19" s="34">
        <v>38838</v>
      </c>
      <c r="BJ19" s="31">
        <v>61.400002000000001</v>
      </c>
      <c r="BK19" s="31">
        <v>62.07</v>
      </c>
      <c r="BL19" s="31">
        <v>54</v>
      </c>
      <c r="BM19" s="31">
        <v>56.5</v>
      </c>
      <c r="BN19" s="31">
        <v>48.377738999999998</v>
      </c>
      <c r="BO19" s="31">
        <v>18362500</v>
      </c>
    </row>
    <row r="20" spans="1:67">
      <c r="A20" s="30" t="s">
        <v>105</v>
      </c>
      <c r="B20" s="31" t="s">
        <v>106</v>
      </c>
      <c r="C20" s="31" t="s">
        <v>136</v>
      </c>
      <c r="D20" s="31">
        <v>99.608080000000001</v>
      </c>
      <c r="F20" s="9" t="s">
        <v>137</v>
      </c>
      <c r="M20" s="34">
        <v>38869</v>
      </c>
      <c r="N20" s="31">
        <v>69.849997999999999</v>
      </c>
      <c r="O20" s="31">
        <v>73.900002000000001</v>
      </c>
      <c r="P20" s="31">
        <v>65.599997999999999</v>
      </c>
      <c r="Q20" s="31">
        <v>73.849997999999999</v>
      </c>
      <c r="R20" s="31">
        <v>57.702517999999998</v>
      </c>
      <c r="S20" s="31">
        <v>30707579</v>
      </c>
      <c r="U20" s="34">
        <v>38869</v>
      </c>
      <c r="V20" s="31">
        <v>22.17</v>
      </c>
      <c r="W20" s="31">
        <v>22.700001</v>
      </c>
      <c r="X20" s="31">
        <v>20.629999000000002</v>
      </c>
      <c r="Y20" s="31">
        <v>22.540001</v>
      </c>
      <c r="Z20" s="31">
        <v>14.316381</v>
      </c>
      <c r="AA20" s="31">
        <v>11969900</v>
      </c>
      <c r="AC20" s="34">
        <v>38869</v>
      </c>
      <c r="AD20" s="31">
        <v>20.5</v>
      </c>
      <c r="AE20" s="31">
        <v>20.76</v>
      </c>
      <c r="AF20" s="31">
        <v>18.649999999999999</v>
      </c>
      <c r="AG20" s="31">
        <v>19.334999</v>
      </c>
      <c r="AH20" s="31">
        <v>15.052303999999999</v>
      </c>
      <c r="AI20" s="31">
        <v>45548800</v>
      </c>
      <c r="AK20" s="34">
        <v>38869</v>
      </c>
      <c r="AL20" s="31">
        <v>36.599997999999999</v>
      </c>
      <c r="AM20" s="31">
        <v>37.790000999999997</v>
      </c>
      <c r="AN20" s="31">
        <v>33.490001999999997</v>
      </c>
      <c r="AO20" s="31">
        <v>34.049999</v>
      </c>
      <c r="AP20" s="31">
        <v>24.509250999999999</v>
      </c>
      <c r="AQ20" s="31">
        <v>24437900</v>
      </c>
      <c r="AS20" s="34">
        <v>38869</v>
      </c>
      <c r="AT20" s="31">
        <v>10.05125</v>
      </c>
      <c r="AU20" s="31">
        <v>10.62125</v>
      </c>
      <c r="AV20" s="31">
        <v>9.8625000000000007</v>
      </c>
      <c r="AW20" s="31">
        <v>10.125</v>
      </c>
      <c r="AX20" s="31">
        <v>5.5702800000000003</v>
      </c>
      <c r="AY20" s="31">
        <v>326280000</v>
      </c>
      <c r="BA20" s="34">
        <v>38869</v>
      </c>
      <c r="BB20" s="31">
        <v>18.100000000000001</v>
      </c>
      <c r="BC20" s="31">
        <v>18.290001</v>
      </c>
      <c r="BD20" s="31">
        <v>16.829999999999998</v>
      </c>
      <c r="BE20" s="31">
        <v>17.399999999999999</v>
      </c>
      <c r="BF20" s="31">
        <v>12.186951000000001</v>
      </c>
      <c r="BG20" s="31">
        <v>94180200</v>
      </c>
      <c r="BI20" s="34">
        <v>38869</v>
      </c>
      <c r="BJ20" s="31">
        <v>56.75</v>
      </c>
      <c r="BK20" s="31">
        <v>57.68</v>
      </c>
      <c r="BL20" s="31">
        <v>52.02</v>
      </c>
      <c r="BM20" s="31">
        <v>54.900002000000001</v>
      </c>
      <c r="BN20" s="31">
        <v>47.007736000000001</v>
      </c>
      <c r="BO20" s="31">
        <v>16973800</v>
      </c>
    </row>
    <row r="21" spans="1:67">
      <c r="A21" s="30" t="s">
        <v>105</v>
      </c>
      <c r="B21" s="31" t="s">
        <v>106</v>
      </c>
      <c r="C21" s="31" t="s">
        <v>138</v>
      </c>
      <c r="D21" s="31">
        <v>99.704120000000003</v>
      </c>
      <c r="M21" s="34">
        <v>38899</v>
      </c>
      <c r="N21" s="31">
        <v>73.699996999999996</v>
      </c>
      <c r="O21" s="31">
        <v>79.300003000000004</v>
      </c>
      <c r="P21" s="31">
        <v>71.650002000000001</v>
      </c>
      <c r="Q21" s="31">
        <v>78.449996999999996</v>
      </c>
      <c r="R21" s="31">
        <v>61.296714999999999</v>
      </c>
      <c r="S21" s="31">
        <v>26695970</v>
      </c>
      <c r="U21" s="34">
        <v>38899</v>
      </c>
      <c r="V21" s="31">
        <v>22.559999000000001</v>
      </c>
      <c r="W21" s="31">
        <v>23.91</v>
      </c>
      <c r="X21" s="31">
        <v>21.74</v>
      </c>
      <c r="Y21" s="31">
        <v>23.889999</v>
      </c>
      <c r="Z21" s="31">
        <v>15.173838</v>
      </c>
      <c r="AA21" s="31">
        <v>7777500</v>
      </c>
      <c r="AC21" s="34">
        <v>38899</v>
      </c>
      <c r="AD21" s="31">
        <v>19.445</v>
      </c>
      <c r="AE21" s="31">
        <v>19.549999</v>
      </c>
      <c r="AF21" s="31">
        <v>18.049999</v>
      </c>
      <c r="AG21" s="31">
        <v>18.66</v>
      </c>
      <c r="AH21" s="31">
        <v>14.526823</v>
      </c>
      <c r="AI21" s="31">
        <v>29483800</v>
      </c>
      <c r="AK21" s="34">
        <v>38899</v>
      </c>
      <c r="AL21" s="31">
        <v>34.220001000000003</v>
      </c>
      <c r="AM21" s="31">
        <v>34.270000000000003</v>
      </c>
      <c r="AN21" s="31">
        <v>31.15</v>
      </c>
      <c r="AO21" s="31">
        <v>31.799999</v>
      </c>
      <c r="AP21" s="31">
        <v>22.889692</v>
      </c>
      <c r="AQ21" s="31">
        <v>21920900</v>
      </c>
      <c r="AS21" s="34">
        <v>38899</v>
      </c>
      <c r="AT21" s="31">
        <v>10.13125</v>
      </c>
      <c r="AU21" s="31">
        <v>10.21875</v>
      </c>
      <c r="AV21" s="31">
        <v>9.75</v>
      </c>
      <c r="AW21" s="31">
        <v>9.875</v>
      </c>
      <c r="AX21" s="31">
        <v>5.6049009999999999</v>
      </c>
      <c r="AY21" s="31">
        <v>315201600</v>
      </c>
      <c r="BA21" s="34">
        <v>38899</v>
      </c>
      <c r="BB21" s="31">
        <v>17.530000999999999</v>
      </c>
      <c r="BC21" s="31">
        <v>17.75</v>
      </c>
      <c r="BD21" s="31">
        <v>15.91</v>
      </c>
      <c r="BE21" s="31">
        <v>17.350000000000001</v>
      </c>
      <c r="BF21" s="31">
        <v>12.207935000000001</v>
      </c>
      <c r="BG21" s="31">
        <v>106799300</v>
      </c>
      <c r="BI21" s="34">
        <v>38899</v>
      </c>
      <c r="BJ21" s="31">
        <v>54.84</v>
      </c>
      <c r="BK21" s="31">
        <v>58.150002000000001</v>
      </c>
      <c r="BL21" s="31">
        <v>45.650002000000001</v>
      </c>
      <c r="BM21" s="31">
        <v>57.040000999999997</v>
      </c>
      <c r="BN21" s="31">
        <v>48.885620000000003</v>
      </c>
      <c r="BO21" s="31">
        <v>20035800</v>
      </c>
    </row>
    <row r="22" spans="1:67">
      <c r="A22" s="30" t="s">
        <v>105</v>
      </c>
      <c r="B22" s="31" t="s">
        <v>106</v>
      </c>
      <c r="C22" s="31" t="s">
        <v>139</v>
      </c>
      <c r="D22" s="31">
        <v>100.01220000000001</v>
      </c>
      <c r="M22" s="34">
        <v>38930</v>
      </c>
      <c r="N22" s="31">
        <v>77.849997999999999</v>
      </c>
      <c r="O22" s="31">
        <v>84.050003000000004</v>
      </c>
      <c r="P22" s="31">
        <v>76.599997999999999</v>
      </c>
      <c r="Q22" s="31">
        <v>81.699996999999996</v>
      </c>
      <c r="R22" s="31">
        <v>63.836101999999997</v>
      </c>
      <c r="S22" s="31">
        <v>30670803</v>
      </c>
      <c r="U22" s="34">
        <v>38930</v>
      </c>
      <c r="V22" s="31">
        <v>24.08</v>
      </c>
      <c r="W22" s="31">
        <v>24.379999000000002</v>
      </c>
      <c r="X22" s="31">
        <v>22.6</v>
      </c>
      <c r="Y22" s="31">
        <v>24.08</v>
      </c>
      <c r="Z22" s="31">
        <v>15.294517000000001</v>
      </c>
      <c r="AA22" s="31">
        <v>11361800</v>
      </c>
      <c r="AC22" s="34">
        <v>38930</v>
      </c>
      <c r="AD22" s="31">
        <v>18.549999</v>
      </c>
      <c r="AE22" s="31">
        <v>19.625</v>
      </c>
      <c r="AF22" s="31">
        <v>17.440000999999999</v>
      </c>
      <c r="AG22" s="31">
        <v>18.43</v>
      </c>
      <c r="AH22" s="31">
        <v>14.347765000000001</v>
      </c>
      <c r="AI22" s="31">
        <v>68135000</v>
      </c>
      <c r="AK22" s="34">
        <v>38930</v>
      </c>
      <c r="AL22" s="31">
        <v>31.76</v>
      </c>
      <c r="AM22" s="31">
        <v>35</v>
      </c>
      <c r="AN22" s="31">
        <v>28.290001</v>
      </c>
      <c r="AO22" s="31">
        <v>29.459999</v>
      </c>
      <c r="AP22" s="31">
        <v>21.269672</v>
      </c>
      <c r="AQ22" s="31">
        <v>35260000</v>
      </c>
      <c r="AS22" s="34">
        <v>38930</v>
      </c>
      <c r="AT22" s="31">
        <v>9.875</v>
      </c>
      <c r="AU22" s="31">
        <v>10.11875</v>
      </c>
      <c r="AV22" s="31">
        <v>9.44</v>
      </c>
      <c r="AW22" s="31">
        <v>10.095000000000001</v>
      </c>
      <c r="AX22" s="31">
        <v>5.7297700000000003</v>
      </c>
      <c r="AY22" s="31">
        <v>421105600</v>
      </c>
      <c r="BA22" s="34">
        <v>38930</v>
      </c>
      <c r="BB22" s="31">
        <v>17.170000000000002</v>
      </c>
      <c r="BC22" s="31">
        <v>17.719999000000001</v>
      </c>
      <c r="BD22" s="31">
        <v>16.049999</v>
      </c>
      <c r="BE22" s="31">
        <v>16.809999000000001</v>
      </c>
      <c r="BF22" s="31">
        <v>11.827977000000001</v>
      </c>
      <c r="BG22" s="31">
        <v>154454800</v>
      </c>
      <c r="BI22" s="34">
        <v>38930</v>
      </c>
      <c r="BJ22" s="31">
        <v>56.799999</v>
      </c>
      <c r="BK22" s="31">
        <v>61</v>
      </c>
      <c r="BL22" s="31">
        <v>55.66</v>
      </c>
      <c r="BM22" s="31">
        <v>58.990001999999997</v>
      </c>
      <c r="BN22" s="31">
        <v>50.556880999999997</v>
      </c>
      <c r="BO22" s="31">
        <v>16673500</v>
      </c>
    </row>
    <row r="23" spans="1:67">
      <c r="A23" s="30" t="s">
        <v>105</v>
      </c>
      <c r="B23" s="31" t="s">
        <v>106</v>
      </c>
      <c r="C23" s="31" t="s">
        <v>140</v>
      </c>
      <c r="D23" s="31">
        <v>100.4226</v>
      </c>
      <c r="M23" s="34">
        <v>38961</v>
      </c>
      <c r="N23" s="31">
        <v>81.5</v>
      </c>
      <c r="O23" s="31">
        <v>82</v>
      </c>
      <c r="P23" s="31">
        <v>76.75</v>
      </c>
      <c r="Q23" s="31">
        <v>80.099997999999999</v>
      </c>
      <c r="R23" s="31">
        <v>62.58596</v>
      </c>
      <c r="S23" s="31">
        <v>26134744</v>
      </c>
      <c r="U23" s="34">
        <v>38961</v>
      </c>
      <c r="V23" s="31">
        <v>24.02</v>
      </c>
      <c r="W23" s="31">
        <v>25.190000999999999</v>
      </c>
      <c r="X23" s="31">
        <v>23.709999</v>
      </c>
      <c r="Y23" s="31">
        <v>24.809999000000001</v>
      </c>
      <c r="Z23" s="31">
        <v>15.758179999999999</v>
      </c>
      <c r="AA23" s="31">
        <v>7593200</v>
      </c>
      <c r="AC23" s="34">
        <v>38961</v>
      </c>
      <c r="AD23" s="31">
        <v>18.524999999999999</v>
      </c>
      <c r="AE23" s="31">
        <v>20.575001</v>
      </c>
      <c r="AF23" s="31">
        <v>18.399999999999999</v>
      </c>
      <c r="AG23" s="31">
        <v>20.165001</v>
      </c>
      <c r="AH23" s="31">
        <v>15.698461999999999</v>
      </c>
      <c r="AI23" s="31">
        <v>46175800</v>
      </c>
      <c r="AK23" s="34">
        <v>38961</v>
      </c>
      <c r="AL23" s="31">
        <v>29.6</v>
      </c>
      <c r="AM23" s="31">
        <v>33.740001999999997</v>
      </c>
      <c r="AN23" s="31">
        <v>28.92</v>
      </c>
      <c r="AO23" s="31">
        <v>32.389999000000003</v>
      </c>
      <c r="AP23" s="31">
        <v>23.385092</v>
      </c>
      <c r="AQ23" s="31">
        <v>31589500</v>
      </c>
      <c r="AS23" s="34">
        <v>38961</v>
      </c>
      <c r="AT23" s="31">
        <v>10.095000000000001</v>
      </c>
      <c r="AU23" s="31">
        <v>11.11375</v>
      </c>
      <c r="AV23" s="31">
        <v>9.9824999999999999</v>
      </c>
      <c r="AW23" s="31">
        <v>10.952500000000001</v>
      </c>
      <c r="AX23" s="31">
        <v>6.2164729999999997</v>
      </c>
      <c r="AY23" s="31">
        <v>450955200</v>
      </c>
      <c r="BA23" s="34">
        <v>38961</v>
      </c>
      <c r="BB23" s="31">
        <v>16.940000999999999</v>
      </c>
      <c r="BC23" s="31">
        <v>19.440000999999999</v>
      </c>
      <c r="BD23" s="31">
        <v>16.41</v>
      </c>
      <c r="BE23" s="31">
        <v>18.950001</v>
      </c>
      <c r="BF23" s="31">
        <v>13.333736999999999</v>
      </c>
      <c r="BG23" s="31">
        <v>167868100</v>
      </c>
      <c r="BI23" s="34">
        <v>38961</v>
      </c>
      <c r="BJ23" s="31">
        <v>59.240001999999997</v>
      </c>
      <c r="BK23" s="31">
        <v>66.199996999999996</v>
      </c>
      <c r="BL23" s="31">
        <v>58.400002000000001</v>
      </c>
      <c r="BM23" s="31">
        <v>64.690002000000007</v>
      </c>
      <c r="BN23" s="31">
        <v>55.441989999999997</v>
      </c>
      <c r="BO23" s="31">
        <v>13463500</v>
      </c>
    </row>
    <row r="24" spans="1:67">
      <c r="A24" s="30" t="s">
        <v>105</v>
      </c>
      <c r="B24" s="31" t="s">
        <v>106</v>
      </c>
      <c r="C24" s="31" t="s">
        <v>141</v>
      </c>
      <c r="D24" s="31">
        <v>100.6484</v>
      </c>
      <c r="M24" s="34">
        <v>38991</v>
      </c>
      <c r="N24" s="31">
        <v>80.25</v>
      </c>
      <c r="O24" s="31">
        <v>80.900002000000001</v>
      </c>
      <c r="P24" s="31">
        <v>74.550003000000004</v>
      </c>
      <c r="Q24" s="31">
        <v>76.199996999999996</v>
      </c>
      <c r="R24" s="31">
        <v>59.538677</v>
      </c>
      <c r="S24" s="31">
        <v>30452288</v>
      </c>
      <c r="U24" s="34">
        <v>38991</v>
      </c>
      <c r="V24" s="31">
        <v>24.66</v>
      </c>
      <c r="W24" s="31">
        <v>25.129999000000002</v>
      </c>
      <c r="X24" s="31">
        <v>24.16</v>
      </c>
      <c r="Y24" s="31">
        <v>24.280000999999999</v>
      </c>
      <c r="Z24" s="31">
        <v>15.421555</v>
      </c>
      <c r="AA24" s="31">
        <v>10680100</v>
      </c>
      <c r="AC24" s="34">
        <v>38991</v>
      </c>
      <c r="AD24" s="31">
        <v>20.079999999999998</v>
      </c>
      <c r="AE24" s="31">
        <v>21.799999</v>
      </c>
      <c r="AF24" s="31">
        <v>19.555</v>
      </c>
      <c r="AG24" s="31">
        <v>20.195</v>
      </c>
      <c r="AH24" s="31">
        <v>15.721812999999999</v>
      </c>
      <c r="AI24" s="31">
        <v>59163200</v>
      </c>
      <c r="AK24" s="34">
        <v>38991</v>
      </c>
      <c r="AL24" s="31">
        <v>32.349997999999999</v>
      </c>
      <c r="AM24" s="31">
        <v>35.090000000000003</v>
      </c>
      <c r="AN24" s="31">
        <v>32.020000000000003</v>
      </c>
      <c r="AO24" s="31">
        <v>34.009998000000003</v>
      </c>
      <c r="AP24" s="31">
        <v>24.554711999999999</v>
      </c>
      <c r="AQ24" s="31">
        <v>29628900</v>
      </c>
      <c r="AS24" s="34">
        <v>38991</v>
      </c>
      <c r="AT24" s="31">
        <v>10.87125</v>
      </c>
      <c r="AU24" s="31">
        <v>11.758749999999999</v>
      </c>
      <c r="AV24" s="31">
        <v>10.86375</v>
      </c>
      <c r="AW24" s="31">
        <v>11.484999999999999</v>
      </c>
      <c r="AX24" s="31">
        <v>6.7246790000000001</v>
      </c>
      <c r="AY24" s="31">
        <v>259665600</v>
      </c>
      <c r="BA24" s="34">
        <v>38991</v>
      </c>
      <c r="BB24" s="31">
        <v>19.129999000000002</v>
      </c>
      <c r="BC24" s="31">
        <v>21.389999</v>
      </c>
      <c r="BD24" s="31">
        <v>18.739999999999998</v>
      </c>
      <c r="BE24" s="31">
        <v>21.02</v>
      </c>
      <c r="BF24" s="31">
        <v>14.790251</v>
      </c>
      <c r="BG24" s="31">
        <v>162100000</v>
      </c>
      <c r="BI24" s="34">
        <v>38991</v>
      </c>
      <c r="BJ24" s="31">
        <v>64.790001000000004</v>
      </c>
      <c r="BK24" s="31">
        <v>72.180000000000007</v>
      </c>
      <c r="BL24" s="31">
        <v>64.769997000000004</v>
      </c>
      <c r="BM24" s="31">
        <v>71</v>
      </c>
      <c r="BN24" s="31">
        <v>60.896835000000003</v>
      </c>
      <c r="BO24" s="31">
        <v>12807900</v>
      </c>
    </row>
    <row r="25" spans="1:67">
      <c r="A25" s="30" t="s">
        <v>105</v>
      </c>
      <c r="B25" s="31" t="s">
        <v>106</v>
      </c>
      <c r="C25" s="31" t="s">
        <v>142</v>
      </c>
      <c r="D25" s="31">
        <v>100.7612</v>
      </c>
      <c r="M25" s="34">
        <v>39022</v>
      </c>
      <c r="N25" s="31">
        <v>76</v>
      </c>
      <c r="O25" s="31">
        <v>79.900002000000001</v>
      </c>
      <c r="P25" s="31">
        <v>75.650002000000001</v>
      </c>
      <c r="Q25" s="31">
        <v>76.099997999999999</v>
      </c>
      <c r="R25" s="31">
        <v>59.460555999999997</v>
      </c>
      <c r="S25" s="31">
        <v>21892084</v>
      </c>
      <c r="U25" s="34">
        <v>39022</v>
      </c>
      <c r="V25" s="31">
        <v>24.85</v>
      </c>
      <c r="W25" s="31">
        <v>27.030000999999999</v>
      </c>
      <c r="X25" s="31">
        <v>24.65</v>
      </c>
      <c r="Y25" s="31">
        <v>26.93</v>
      </c>
      <c r="Z25" s="31">
        <v>17.104710000000001</v>
      </c>
      <c r="AA25" s="31">
        <v>10755200</v>
      </c>
      <c r="AC25" s="34">
        <v>39022</v>
      </c>
      <c r="AD25" s="31">
        <v>20.16</v>
      </c>
      <c r="AE25" s="31">
        <v>21.01</v>
      </c>
      <c r="AF25" s="31">
        <v>19.524999999999999</v>
      </c>
      <c r="AG25" s="31">
        <v>20.645</v>
      </c>
      <c r="AH25" s="31">
        <v>16.072141999999999</v>
      </c>
      <c r="AI25" s="31">
        <v>56125400</v>
      </c>
      <c r="AK25" s="34">
        <v>39022</v>
      </c>
      <c r="AL25" s="31">
        <v>34.259998000000003</v>
      </c>
      <c r="AM25" s="31">
        <v>35.700001</v>
      </c>
      <c r="AN25" s="31">
        <v>30.1</v>
      </c>
      <c r="AO25" s="31">
        <v>31.719999000000001</v>
      </c>
      <c r="AP25" s="31">
        <v>22.967171</v>
      </c>
      <c r="AQ25" s="31">
        <v>52140500</v>
      </c>
      <c r="AS25" s="34">
        <v>39022</v>
      </c>
      <c r="AT25" s="31">
        <v>11.512499999999999</v>
      </c>
      <c r="AU25" s="31">
        <v>12.4125</v>
      </c>
      <c r="AV25" s="31">
        <v>11.3225</v>
      </c>
      <c r="AW25" s="31">
        <v>12.36875</v>
      </c>
      <c r="AX25" s="31">
        <v>7.2421319999999998</v>
      </c>
      <c r="AY25" s="31">
        <v>213671200</v>
      </c>
      <c r="BA25" s="34">
        <v>39022</v>
      </c>
      <c r="BB25" s="31">
        <v>21.030000999999999</v>
      </c>
      <c r="BC25" s="31">
        <v>21.09</v>
      </c>
      <c r="BD25" s="31">
        <v>18.399999999999999</v>
      </c>
      <c r="BE25" s="31">
        <v>18.719999000000001</v>
      </c>
      <c r="BF25" s="31">
        <v>13.226335000000001</v>
      </c>
      <c r="BG25" s="31">
        <v>157700700</v>
      </c>
      <c r="BI25" s="34">
        <v>39022</v>
      </c>
      <c r="BJ25" s="31">
        <v>71</v>
      </c>
      <c r="BK25" s="31">
        <v>78.75</v>
      </c>
      <c r="BL25" s="31">
        <v>67.629997000000003</v>
      </c>
      <c r="BM25" s="31">
        <v>78.199996999999996</v>
      </c>
      <c r="BN25" s="31">
        <v>67.072295999999994</v>
      </c>
      <c r="BO25" s="31">
        <v>19259100</v>
      </c>
    </row>
    <row r="26" spans="1:67">
      <c r="A26" s="30" t="s">
        <v>105</v>
      </c>
      <c r="B26" s="31" t="s">
        <v>106</v>
      </c>
      <c r="C26" s="31" t="s">
        <v>143</v>
      </c>
      <c r="D26" s="31">
        <v>100.7925</v>
      </c>
      <c r="M26" s="34">
        <v>39052</v>
      </c>
      <c r="N26" s="31">
        <v>76.449996999999996</v>
      </c>
      <c r="O26" s="31">
        <v>79</v>
      </c>
      <c r="P26" s="31">
        <v>74.349997999999999</v>
      </c>
      <c r="Q26" s="31">
        <v>75.900002000000001</v>
      </c>
      <c r="R26" s="31">
        <v>59.304287000000002</v>
      </c>
      <c r="S26" s="31">
        <v>20492726</v>
      </c>
      <c r="U26" s="34">
        <v>39052</v>
      </c>
      <c r="V26" s="31">
        <v>26.84</v>
      </c>
      <c r="W26" s="31">
        <v>28.1</v>
      </c>
      <c r="X26" s="31">
        <v>26.639999</v>
      </c>
      <c r="Y26" s="31">
        <v>27.82</v>
      </c>
      <c r="Z26" s="31">
        <v>17.868964999999999</v>
      </c>
      <c r="AA26" s="31">
        <v>6365000</v>
      </c>
      <c r="AC26" s="34">
        <v>39052</v>
      </c>
      <c r="AD26" s="31">
        <v>20.59</v>
      </c>
      <c r="AE26" s="31">
        <v>21.075001</v>
      </c>
      <c r="AF26" s="31">
        <v>20.139999</v>
      </c>
      <c r="AG26" s="31">
        <v>20.41</v>
      </c>
      <c r="AH26" s="31">
        <v>15.889194</v>
      </c>
      <c r="AI26" s="31">
        <v>36061800</v>
      </c>
      <c r="AK26" s="34">
        <v>39052</v>
      </c>
      <c r="AL26" s="31">
        <v>31.719999000000001</v>
      </c>
      <c r="AM26" s="31">
        <v>33.619999</v>
      </c>
      <c r="AN26" s="31">
        <v>31.08</v>
      </c>
      <c r="AO26" s="31">
        <v>31.440000999999999</v>
      </c>
      <c r="AP26" s="31">
        <v>22.764438999999999</v>
      </c>
      <c r="AQ26" s="31">
        <v>32013600</v>
      </c>
      <c r="AS26" s="34">
        <v>39052</v>
      </c>
      <c r="AT26" s="31">
        <v>12.3375</v>
      </c>
      <c r="AU26" s="31">
        <v>12.65</v>
      </c>
      <c r="AV26" s="31">
        <v>11.848750000000001</v>
      </c>
      <c r="AW26" s="31">
        <v>12.37875</v>
      </c>
      <c r="AX26" s="31">
        <v>7.2479849999999999</v>
      </c>
      <c r="AY26" s="31">
        <v>258766400</v>
      </c>
      <c r="BA26" s="34">
        <v>39052</v>
      </c>
      <c r="BB26" s="31">
        <v>18.73</v>
      </c>
      <c r="BC26" s="31">
        <v>20.700001</v>
      </c>
      <c r="BD26" s="31">
        <v>18.559999000000001</v>
      </c>
      <c r="BE26" s="31">
        <v>19.5</v>
      </c>
      <c r="BF26" s="31">
        <v>13.777429</v>
      </c>
      <c r="BG26" s="31">
        <v>98095100</v>
      </c>
      <c r="BI26" s="34">
        <v>39052</v>
      </c>
      <c r="BJ26" s="31">
        <v>78.300003000000004</v>
      </c>
      <c r="BK26" s="31">
        <v>83.150002000000001</v>
      </c>
      <c r="BL26" s="31">
        <v>76.169998000000007</v>
      </c>
      <c r="BM26" s="31">
        <v>77.660004000000001</v>
      </c>
      <c r="BN26" s="31">
        <v>66.609145999999996</v>
      </c>
      <c r="BO26" s="31">
        <v>14253900</v>
      </c>
    </row>
    <row r="27" spans="1:67">
      <c r="A27" s="30" t="s">
        <v>105</v>
      </c>
      <c r="B27" s="31" t="s">
        <v>106</v>
      </c>
      <c r="C27" s="31" t="s">
        <v>144</v>
      </c>
      <c r="D27" s="31">
        <v>100.5744</v>
      </c>
      <c r="M27" s="34">
        <v>39083</v>
      </c>
      <c r="N27" s="31">
        <v>75.900002000000001</v>
      </c>
      <c r="O27" s="31">
        <v>81.849997999999999</v>
      </c>
      <c r="P27" s="31">
        <v>74.25</v>
      </c>
      <c r="Q27" s="31">
        <v>81.099997999999999</v>
      </c>
      <c r="R27" s="31">
        <v>63.367302000000002</v>
      </c>
      <c r="S27" s="31">
        <v>32361118</v>
      </c>
      <c r="U27" s="34">
        <v>39083</v>
      </c>
      <c r="V27" s="31">
        <v>28.16</v>
      </c>
      <c r="W27" s="31">
        <v>28.27</v>
      </c>
      <c r="X27" s="31">
        <v>26.799999</v>
      </c>
      <c r="Y27" s="31">
        <v>27.309999000000001</v>
      </c>
      <c r="Z27" s="31">
        <v>17.541385999999999</v>
      </c>
      <c r="AA27" s="31">
        <v>7217300</v>
      </c>
      <c r="AC27" s="34">
        <v>39083</v>
      </c>
      <c r="AD27" s="31">
        <v>20.5</v>
      </c>
      <c r="AE27" s="31">
        <v>24.075001</v>
      </c>
      <c r="AF27" s="31">
        <v>19.834999</v>
      </c>
      <c r="AG27" s="31">
        <v>23.75</v>
      </c>
      <c r="AH27" s="31">
        <v>18.940574999999999</v>
      </c>
      <c r="AI27" s="31">
        <v>47431800</v>
      </c>
      <c r="AK27" s="34">
        <v>39083</v>
      </c>
      <c r="AL27" s="31">
        <v>31.559999000000001</v>
      </c>
      <c r="AM27" s="31">
        <v>35.650002000000001</v>
      </c>
      <c r="AN27" s="31">
        <v>30.43</v>
      </c>
      <c r="AO27" s="31">
        <v>35</v>
      </c>
      <c r="AP27" s="31">
        <v>25.342082999999999</v>
      </c>
      <c r="AQ27" s="31">
        <v>35430600</v>
      </c>
      <c r="AS27" s="34">
        <v>39083</v>
      </c>
      <c r="AT27" s="31">
        <v>12.25</v>
      </c>
      <c r="AU27" s="31">
        <v>12.543749999999999</v>
      </c>
      <c r="AV27" s="31">
        <v>11.865</v>
      </c>
      <c r="AW27" s="31">
        <v>12.35125</v>
      </c>
      <c r="AX27" s="31">
        <v>7.4566439999999998</v>
      </c>
      <c r="AY27" s="31">
        <v>273166400</v>
      </c>
      <c r="BA27" s="34">
        <v>39083</v>
      </c>
      <c r="BB27" s="31">
        <v>19.82</v>
      </c>
      <c r="BC27" s="31">
        <v>21.040001</v>
      </c>
      <c r="BD27" s="31">
        <v>18.5</v>
      </c>
      <c r="BE27" s="31">
        <v>19.170000000000002</v>
      </c>
      <c r="BF27" s="31">
        <v>13.599109</v>
      </c>
      <c r="BG27" s="31">
        <v>193565700</v>
      </c>
      <c r="BI27" s="34">
        <v>39083</v>
      </c>
      <c r="BJ27" s="31">
        <v>77.900002000000001</v>
      </c>
      <c r="BK27" s="31">
        <v>84.099997999999999</v>
      </c>
      <c r="BL27" s="31">
        <v>77.900002000000001</v>
      </c>
      <c r="BM27" s="31">
        <v>82.050003000000004</v>
      </c>
      <c r="BN27" s="31">
        <v>70.419105999999999</v>
      </c>
      <c r="BO27" s="31">
        <v>12078300</v>
      </c>
    </row>
    <row r="28" spans="1:67">
      <c r="A28" s="30" t="s">
        <v>105</v>
      </c>
      <c r="B28" s="31" t="s">
        <v>106</v>
      </c>
      <c r="C28" s="31" t="s">
        <v>145</v>
      </c>
      <c r="D28" s="31">
        <v>100.30880000000001</v>
      </c>
      <c r="M28" s="34">
        <v>39114</v>
      </c>
      <c r="N28" s="31">
        <v>81.849997999999999</v>
      </c>
      <c r="O28" s="31">
        <v>83.239998</v>
      </c>
      <c r="P28" s="31">
        <v>79.099997999999999</v>
      </c>
      <c r="Q28" s="31">
        <v>79.129997000000003</v>
      </c>
      <c r="R28" s="31">
        <v>61.828032999999998</v>
      </c>
      <c r="S28" s="31">
        <v>26325746</v>
      </c>
      <c r="U28" s="34">
        <v>39114</v>
      </c>
      <c r="V28" s="31">
        <v>27.629999000000002</v>
      </c>
      <c r="W28" s="31">
        <v>28.120000999999998</v>
      </c>
      <c r="X28" s="31">
        <v>26.52</v>
      </c>
      <c r="Y28" s="31">
        <v>26.889999</v>
      </c>
      <c r="Z28" s="31">
        <v>17.271612000000001</v>
      </c>
      <c r="AA28" s="31">
        <v>8936100</v>
      </c>
      <c r="AC28" s="34">
        <v>39114</v>
      </c>
      <c r="AD28" s="31">
        <v>23.5</v>
      </c>
      <c r="AE28" s="31">
        <v>24.364999999999998</v>
      </c>
      <c r="AF28" s="31">
        <v>22.799999</v>
      </c>
      <c r="AG28" s="31">
        <v>23.934999000000001</v>
      </c>
      <c r="AH28" s="31">
        <v>19.088101999999999</v>
      </c>
      <c r="AI28" s="31">
        <v>60310000</v>
      </c>
      <c r="AK28" s="34">
        <v>39114</v>
      </c>
      <c r="AL28" s="31">
        <v>35.080002</v>
      </c>
      <c r="AM28" s="31">
        <v>36.32</v>
      </c>
      <c r="AN28" s="31">
        <v>33.650002000000001</v>
      </c>
      <c r="AO28" s="31">
        <v>33.759998000000003</v>
      </c>
      <c r="AP28" s="31">
        <v>24.516124999999999</v>
      </c>
      <c r="AQ28" s="31">
        <v>17584300</v>
      </c>
      <c r="AS28" s="34">
        <v>39114</v>
      </c>
      <c r="AT28" s="31">
        <v>12.327500000000001</v>
      </c>
      <c r="AU28" s="31">
        <v>13.612500000000001</v>
      </c>
      <c r="AV28" s="31">
        <v>12.305</v>
      </c>
      <c r="AW28" s="31">
        <v>13.05875</v>
      </c>
      <c r="AX28" s="31">
        <v>7.8837760000000001</v>
      </c>
      <c r="AY28" s="31">
        <v>283613600</v>
      </c>
      <c r="BA28" s="34">
        <v>39114</v>
      </c>
      <c r="BB28" s="31">
        <v>19.18</v>
      </c>
      <c r="BC28" s="31">
        <v>20.260000000000002</v>
      </c>
      <c r="BD28" s="31">
        <v>18.209999</v>
      </c>
      <c r="BE28" s="31">
        <v>19.190000999999999</v>
      </c>
      <c r="BF28" s="31">
        <v>13.613294</v>
      </c>
      <c r="BG28" s="31">
        <v>107917300</v>
      </c>
      <c r="BI28" s="34">
        <v>39114</v>
      </c>
      <c r="BJ28" s="31">
        <v>84.970000999999996</v>
      </c>
      <c r="BK28" s="31">
        <v>89.07</v>
      </c>
      <c r="BL28" s="31">
        <v>81.660004000000001</v>
      </c>
      <c r="BM28" s="31">
        <v>86.980002999999996</v>
      </c>
      <c r="BN28" s="31">
        <v>74.650261</v>
      </c>
      <c r="BO28" s="31">
        <v>25300400</v>
      </c>
    </row>
    <row r="29" spans="1:67">
      <c r="A29" s="30" t="s">
        <v>105</v>
      </c>
      <c r="B29" s="31" t="s">
        <v>106</v>
      </c>
      <c r="C29" s="31" t="s">
        <v>146</v>
      </c>
      <c r="D29" s="31">
        <v>100.1388</v>
      </c>
      <c r="M29" s="34">
        <v>39142</v>
      </c>
      <c r="N29" s="31">
        <v>79.089995999999999</v>
      </c>
      <c r="O29" s="31">
        <v>82.300003000000004</v>
      </c>
      <c r="P29" s="31">
        <v>76.400002000000001</v>
      </c>
      <c r="Q29" s="31">
        <v>81.730002999999996</v>
      </c>
      <c r="R29" s="31">
        <v>63.859538999999998</v>
      </c>
      <c r="S29" s="31">
        <v>34305528</v>
      </c>
      <c r="U29" s="34">
        <v>39142</v>
      </c>
      <c r="V29" s="31">
        <v>26.219999000000001</v>
      </c>
      <c r="W29" s="31">
        <v>30.16</v>
      </c>
      <c r="X29" s="31">
        <v>25.57</v>
      </c>
      <c r="Y29" s="31">
        <v>30.07</v>
      </c>
      <c r="Z29" s="31">
        <v>19.314153999999998</v>
      </c>
      <c r="AA29" s="31">
        <v>37111200</v>
      </c>
      <c r="AC29" s="34">
        <v>39142</v>
      </c>
      <c r="AD29" s="31">
        <v>23.5</v>
      </c>
      <c r="AE29" s="31">
        <v>25.059999000000001</v>
      </c>
      <c r="AF29" s="31">
        <v>22.704999999999998</v>
      </c>
      <c r="AG29" s="31">
        <v>24.424999</v>
      </c>
      <c r="AH29" s="31">
        <v>19.478878000000002</v>
      </c>
      <c r="AI29" s="31">
        <v>107050600</v>
      </c>
      <c r="AK29" s="34">
        <v>39142</v>
      </c>
      <c r="AL29" s="31">
        <v>33.349997999999999</v>
      </c>
      <c r="AM29" s="31">
        <v>36.169998</v>
      </c>
      <c r="AN29" s="31">
        <v>32.540000999999997</v>
      </c>
      <c r="AO29" s="31">
        <v>35.459999000000003</v>
      </c>
      <c r="AP29" s="31">
        <v>25.750648000000002</v>
      </c>
      <c r="AQ29" s="31">
        <v>41238200</v>
      </c>
      <c r="AS29" s="34">
        <v>39142</v>
      </c>
      <c r="AT29" s="31">
        <v>12.887499999999999</v>
      </c>
      <c r="AU29" s="31">
        <v>13.762499999999999</v>
      </c>
      <c r="AV29" s="31">
        <v>12.77125</v>
      </c>
      <c r="AW29" s="31">
        <v>13.282500000000001</v>
      </c>
      <c r="AX29" s="31">
        <v>8.0188579999999998</v>
      </c>
      <c r="AY29" s="31">
        <v>329332800</v>
      </c>
      <c r="BA29" s="34">
        <v>39142</v>
      </c>
      <c r="BB29" s="31">
        <v>18.899999999999999</v>
      </c>
      <c r="BC29" s="31">
        <v>19.32</v>
      </c>
      <c r="BD29" s="31">
        <v>17.110001</v>
      </c>
      <c r="BE29" s="31">
        <v>17.209999</v>
      </c>
      <c r="BF29" s="31">
        <v>12.208696</v>
      </c>
      <c r="BG29" s="31">
        <v>163654300</v>
      </c>
      <c r="BI29" s="34">
        <v>39142</v>
      </c>
      <c r="BJ29" s="31">
        <v>85.550003000000004</v>
      </c>
      <c r="BK29" s="31">
        <v>90.120002999999997</v>
      </c>
      <c r="BL29" s="31">
        <v>81.650002000000001</v>
      </c>
      <c r="BM29" s="31">
        <v>88.150002000000001</v>
      </c>
      <c r="BN29" s="31">
        <v>75.654349999999994</v>
      </c>
      <c r="BO29" s="31">
        <v>15730000</v>
      </c>
    </row>
    <row r="30" spans="1:67">
      <c r="A30" s="30" t="s">
        <v>105</v>
      </c>
      <c r="B30" s="31" t="s">
        <v>106</v>
      </c>
      <c r="C30" s="31" t="s">
        <v>147</v>
      </c>
      <c r="D30" s="31">
        <v>100.07989999999999</v>
      </c>
      <c r="M30" s="34">
        <v>39173</v>
      </c>
      <c r="N30" s="31">
        <v>81.989998</v>
      </c>
      <c r="O30" s="31">
        <v>89.199996999999996</v>
      </c>
      <c r="P30" s="31">
        <v>81.419998000000007</v>
      </c>
      <c r="Q30" s="31">
        <v>88.120002999999997</v>
      </c>
      <c r="R30" s="31">
        <v>68.852348000000006</v>
      </c>
      <c r="S30" s="31">
        <v>27908033</v>
      </c>
      <c r="U30" s="34">
        <v>39173</v>
      </c>
      <c r="V30" s="31">
        <v>30.299999</v>
      </c>
      <c r="W30" s="31">
        <v>31.950001</v>
      </c>
      <c r="X30" s="31">
        <v>29.950001</v>
      </c>
      <c r="Y30" s="31">
        <v>31.309999000000001</v>
      </c>
      <c r="Z30" s="31">
        <v>20.110610999999999</v>
      </c>
      <c r="AA30" s="31">
        <v>7757200</v>
      </c>
      <c r="AC30" s="34">
        <v>39173</v>
      </c>
      <c r="AD30" s="31">
        <v>24.52</v>
      </c>
      <c r="AE30" s="31">
        <v>26.155000999999999</v>
      </c>
      <c r="AF30" s="31">
        <v>24.379999000000002</v>
      </c>
      <c r="AG30" s="31">
        <v>25.709999</v>
      </c>
      <c r="AH30" s="31">
        <v>20.503664000000001</v>
      </c>
      <c r="AI30" s="31">
        <v>36285600</v>
      </c>
      <c r="AK30" s="34">
        <v>39173</v>
      </c>
      <c r="AL30" s="31">
        <v>35.459999000000003</v>
      </c>
      <c r="AM30" s="31">
        <v>36.950001</v>
      </c>
      <c r="AN30" s="31">
        <v>34.110000999999997</v>
      </c>
      <c r="AO30" s="31">
        <v>35.220001000000003</v>
      </c>
      <c r="AP30" s="31">
        <v>25.576364999999999</v>
      </c>
      <c r="AQ30" s="31">
        <v>22880400</v>
      </c>
      <c r="AS30" s="34">
        <v>39173</v>
      </c>
      <c r="AT30" s="31">
        <v>13.35</v>
      </c>
      <c r="AU30" s="31">
        <v>13.775</v>
      </c>
      <c r="AV30" s="31">
        <v>13.2</v>
      </c>
      <c r="AW30" s="31">
        <v>13.465</v>
      </c>
      <c r="AX30" s="31">
        <v>8.3657970000000006</v>
      </c>
      <c r="AY30" s="31">
        <v>203464800</v>
      </c>
      <c r="BA30" s="34">
        <v>39173</v>
      </c>
      <c r="BB30" s="31">
        <v>17.219999000000001</v>
      </c>
      <c r="BC30" s="31">
        <v>19.110001</v>
      </c>
      <c r="BD30" s="31">
        <v>17.209999</v>
      </c>
      <c r="BE30" s="31">
        <v>17.950001</v>
      </c>
      <c r="BF30" s="31">
        <v>12.733650000000001</v>
      </c>
      <c r="BG30" s="31">
        <v>143982200</v>
      </c>
      <c r="BI30" s="34">
        <v>39173</v>
      </c>
      <c r="BJ30" s="31">
        <v>88.209998999999996</v>
      </c>
      <c r="BK30" s="31">
        <v>98.919998000000007</v>
      </c>
      <c r="BL30" s="31">
        <v>87.699996999999996</v>
      </c>
      <c r="BM30" s="31">
        <v>92.110000999999997</v>
      </c>
      <c r="BN30" s="31">
        <v>79.097885000000005</v>
      </c>
      <c r="BO30" s="31">
        <v>14516800</v>
      </c>
    </row>
    <row r="31" spans="1:67">
      <c r="A31" s="30" t="s">
        <v>105</v>
      </c>
      <c r="B31" s="31" t="s">
        <v>106</v>
      </c>
      <c r="C31" s="31" t="s">
        <v>148</v>
      </c>
      <c r="D31" s="31">
        <v>100.0401</v>
      </c>
      <c r="M31" s="34">
        <v>39203</v>
      </c>
      <c r="N31" s="31">
        <v>88.120002999999997</v>
      </c>
      <c r="O31" s="31">
        <v>88.5</v>
      </c>
      <c r="P31" s="31">
        <v>84.07</v>
      </c>
      <c r="Q31" s="31">
        <v>88.300003000000004</v>
      </c>
      <c r="R31" s="31">
        <v>68.993003999999999</v>
      </c>
      <c r="S31" s="31">
        <v>24728319</v>
      </c>
      <c r="U31" s="34">
        <v>39203</v>
      </c>
      <c r="V31" s="31">
        <v>31.27</v>
      </c>
      <c r="W31" s="31">
        <v>33.310001</v>
      </c>
      <c r="X31" s="31">
        <v>30.52</v>
      </c>
      <c r="Y31" s="31">
        <v>30.790001</v>
      </c>
      <c r="Z31" s="31">
        <v>19.776610999999999</v>
      </c>
      <c r="AA31" s="31">
        <v>22627600</v>
      </c>
      <c r="AC31" s="34">
        <v>39203</v>
      </c>
      <c r="AD31" s="31">
        <v>25.715</v>
      </c>
      <c r="AE31" s="31">
        <v>25.75</v>
      </c>
      <c r="AF31" s="31">
        <v>22.870000999999998</v>
      </c>
      <c r="AG31" s="31">
        <v>23.65</v>
      </c>
      <c r="AH31" s="31">
        <v>18.860821000000001</v>
      </c>
      <c r="AI31" s="31">
        <v>80688200</v>
      </c>
      <c r="AK31" s="34">
        <v>39203</v>
      </c>
      <c r="AL31" s="31">
        <v>35.139999000000003</v>
      </c>
      <c r="AM31" s="31">
        <v>35.409999999999997</v>
      </c>
      <c r="AN31" s="31">
        <v>32.709999000000003</v>
      </c>
      <c r="AO31" s="31">
        <v>33.889999000000003</v>
      </c>
      <c r="AP31" s="31">
        <v>24.692101999999998</v>
      </c>
      <c r="AQ31" s="31">
        <v>22191500</v>
      </c>
      <c r="AS31" s="34">
        <v>39203</v>
      </c>
      <c r="AT31" s="31">
        <v>13.465</v>
      </c>
      <c r="AU31" s="31">
        <v>14.28</v>
      </c>
      <c r="AV31" s="31">
        <v>13.085000000000001</v>
      </c>
      <c r="AW31" s="31">
        <v>14.1875</v>
      </c>
      <c r="AX31" s="31">
        <v>8.8146850000000008</v>
      </c>
      <c r="AY31" s="31">
        <v>259559600</v>
      </c>
      <c r="BA31" s="34">
        <v>39203</v>
      </c>
      <c r="BB31" s="31">
        <v>17.860001</v>
      </c>
      <c r="BC31" s="31">
        <v>18.809999000000001</v>
      </c>
      <c r="BD31" s="31">
        <v>17.530000999999999</v>
      </c>
      <c r="BE31" s="31">
        <v>18.52</v>
      </c>
      <c r="BF31" s="31">
        <v>13.19725</v>
      </c>
      <c r="BG31" s="31">
        <v>138240100</v>
      </c>
      <c r="BI31" s="34">
        <v>39203</v>
      </c>
      <c r="BJ31" s="31">
        <v>90</v>
      </c>
      <c r="BK31" s="31">
        <v>99.68</v>
      </c>
      <c r="BL31" s="31">
        <v>88.790001000000004</v>
      </c>
      <c r="BM31" s="31">
        <v>97.529999000000004</v>
      </c>
      <c r="BN31" s="31">
        <v>83.752205000000004</v>
      </c>
      <c r="BO31" s="31">
        <v>21445100</v>
      </c>
    </row>
    <row r="32" spans="1:67">
      <c r="A32" s="30" t="s">
        <v>105</v>
      </c>
      <c r="B32" s="31" t="s">
        <v>106</v>
      </c>
      <c r="C32" s="31" t="s">
        <v>149</v>
      </c>
      <c r="D32" s="31">
        <v>100.0175</v>
      </c>
      <c r="M32" s="34">
        <v>39234</v>
      </c>
      <c r="N32" s="31">
        <v>88.010002</v>
      </c>
      <c r="O32" s="31">
        <v>90.239998</v>
      </c>
      <c r="P32" s="31">
        <v>84.849997999999999</v>
      </c>
      <c r="Q32" s="31">
        <v>87.800003000000004</v>
      </c>
      <c r="R32" s="31">
        <v>69.535255000000006</v>
      </c>
      <c r="S32" s="31">
        <v>28872155</v>
      </c>
      <c r="U32" s="34">
        <v>39234</v>
      </c>
      <c r="V32" s="31">
        <v>31.030000999999999</v>
      </c>
      <c r="W32" s="31">
        <v>32.709999000000003</v>
      </c>
      <c r="X32" s="31">
        <v>29.639999</v>
      </c>
      <c r="Y32" s="31">
        <v>32.259998000000003</v>
      </c>
      <c r="Z32" s="31">
        <v>21.152342000000001</v>
      </c>
      <c r="AA32" s="31">
        <v>15827200</v>
      </c>
      <c r="AC32" s="34">
        <v>39234</v>
      </c>
      <c r="AD32" s="31">
        <v>23.605</v>
      </c>
      <c r="AE32" s="31">
        <v>23.799999</v>
      </c>
      <c r="AF32" s="31">
        <v>22.334999</v>
      </c>
      <c r="AG32" s="31">
        <v>22.754999000000002</v>
      </c>
      <c r="AH32" s="31">
        <v>18.147058000000001</v>
      </c>
      <c r="AI32" s="31">
        <v>46921600</v>
      </c>
      <c r="AK32" s="34">
        <v>39234</v>
      </c>
      <c r="AL32" s="31">
        <v>33.93</v>
      </c>
      <c r="AM32" s="31">
        <v>33.990001999999997</v>
      </c>
      <c r="AN32" s="31">
        <v>31.110001</v>
      </c>
      <c r="AO32" s="31">
        <v>31.58</v>
      </c>
      <c r="AP32" s="31">
        <v>23.009049999999998</v>
      </c>
      <c r="AQ32" s="31">
        <v>28117600</v>
      </c>
      <c r="AS32" s="34">
        <v>39234</v>
      </c>
      <c r="AT32" s="31">
        <v>14.1875</v>
      </c>
      <c r="AU32" s="31">
        <v>14.815</v>
      </c>
      <c r="AV32" s="31">
        <v>12.967499999999999</v>
      </c>
      <c r="AW32" s="31">
        <v>14.5725</v>
      </c>
      <c r="AX32" s="31">
        <v>9.0538830000000008</v>
      </c>
      <c r="AY32" s="31">
        <v>389084000</v>
      </c>
      <c r="BA32" s="34">
        <v>39234</v>
      </c>
      <c r="BB32" s="31">
        <v>18.52</v>
      </c>
      <c r="BC32" s="31">
        <v>19.66</v>
      </c>
      <c r="BD32" s="31">
        <v>18.059999000000001</v>
      </c>
      <c r="BE32" s="31">
        <v>19.100000000000001</v>
      </c>
      <c r="BF32" s="31">
        <v>13.610554</v>
      </c>
      <c r="BG32" s="31">
        <v>161904200</v>
      </c>
      <c r="BI32" s="34">
        <v>39234</v>
      </c>
      <c r="BJ32" s="31">
        <v>97.580001999999993</v>
      </c>
      <c r="BK32" s="31">
        <v>101.459999</v>
      </c>
      <c r="BL32" s="31">
        <v>93.980002999999996</v>
      </c>
      <c r="BM32" s="31">
        <v>98.110000999999997</v>
      </c>
      <c r="BN32" s="31">
        <v>84.250259</v>
      </c>
      <c r="BO32" s="31">
        <v>20406800</v>
      </c>
    </row>
    <row r="33" spans="1:67">
      <c r="A33" s="30" t="s">
        <v>105</v>
      </c>
      <c r="B33" s="31" t="s">
        <v>106</v>
      </c>
      <c r="C33" s="31" t="s">
        <v>150</v>
      </c>
      <c r="D33" s="31">
        <v>99.793580000000006</v>
      </c>
      <c r="M33" s="34">
        <v>39264</v>
      </c>
      <c r="N33" s="31">
        <v>87.339995999999999</v>
      </c>
      <c r="O33" s="31">
        <v>88.739998</v>
      </c>
      <c r="P33" s="31">
        <v>81.110000999999997</v>
      </c>
      <c r="Q33" s="31">
        <v>84.410004000000001</v>
      </c>
      <c r="R33" s="31">
        <v>66.850470999999999</v>
      </c>
      <c r="S33" s="31">
        <v>33521256</v>
      </c>
      <c r="U33" s="34">
        <v>39264</v>
      </c>
      <c r="V33" s="31">
        <v>32.349997999999999</v>
      </c>
      <c r="W33" s="31">
        <v>34.860000999999997</v>
      </c>
      <c r="X33" s="31">
        <v>31.110001</v>
      </c>
      <c r="Y33" s="31">
        <v>31.190000999999999</v>
      </c>
      <c r="Z33" s="31">
        <v>20.450755999999998</v>
      </c>
      <c r="AA33" s="31">
        <v>22902100</v>
      </c>
      <c r="AC33" s="34">
        <v>39264</v>
      </c>
      <c r="AD33" s="31">
        <v>22.75</v>
      </c>
      <c r="AE33" s="31">
        <v>23.99</v>
      </c>
      <c r="AF33" s="31">
        <v>22.4</v>
      </c>
      <c r="AG33" s="31">
        <v>22.51</v>
      </c>
      <c r="AH33" s="31">
        <v>17.951675000000002</v>
      </c>
      <c r="AI33" s="31">
        <v>42298000</v>
      </c>
      <c r="AK33" s="34">
        <v>39264</v>
      </c>
      <c r="AL33" s="31">
        <v>31.610001</v>
      </c>
      <c r="AM33" s="31">
        <v>36.240001999999997</v>
      </c>
      <c r="AN33" s="31">
        <v>30.41</v>
      </c>
      <c r="AO33" s="31">
        <v>30.790001</v>
      </c>
      <c r="AP33" s="31">
        <v>22.43346</v>
      </c>
      <c r="AQ33" s="31">
        <v>35334200</v>
      </c>
      <c r="AS33" s="34">
        <v>39264</v>
      </c>
      <c r="AT33" s="31">
        <v>14.675000000000001</v>
      </c>
      <c r="AU33" s="31">
        <v>15.0875</v>
      </c>
      <c r="AV33" s="31">
        <v>13.86</v>
      </c>
      <c r="AW33" s="31">
        <v>14.112500000000001</v>
      </c>
      <c r="AX33" s="31">
        <v>8.8861229999999995</v>
      </c>
      <c r="AY33" s="31">
        <v>319975200</v>
      </c>
      <c r="BA33" s="34">
        <v>39264</v>
      </c>
      <c r="BB33" s="31">
        <v>19.239999999999998</v>
      </c>
      <c r="BC33" s="31">
        <v>19.299999</v>
      </c>
      <c r="BD33" s="31">
        <v>16.75</v>
      </c>
      <c r="BE33" s="31">
        <v>17.200001</v>
      </c>
      <c r="BF33" s="31">
        <v>12.256626000000001</v>
      </c>
      <c r="BG33" s="31">
        <v>155850300</v>
      </c>
      <c r="BI33" s="34">
        <v>39264</v>
      </c>
      <c r="BJ33" s="31">
        <v>98.110000999999997</v>
      </c>
      <c r="BK33" s="31">
        <v>102.58000199999999</v>
      </c>
      <c r="BL33" s="31">
        <v>88.110000999999997</v>
      </c>
      <c r="BM33" s="31">
        <v>89.349997999999999</v>
      </c>
      <c r="BN33" s="31">
        <v>76.767448000000002</v>
      </c>
      <c r="BO33" s="31">
        <v>15236400</v>
      </c>
    </row>
    <row r="34" spans="1:67">
      <c r="A34" s="30" t="s">
        <v>105</v>
      </c>
      <c r="B34" s="31" t="s">
        <v>106</v>
      </c>
      <c r="C34" s="31" t="s">
        <v>151</v>
      </c>
      <c r="D34" s="31">
        <v>99.544300000000007</v>
      </c>
      <c r="M34" s="34">
        <v>39295</v>
      </c>
      <c r="N34" s="31">
        <v>82</v>
      </c>
      <c r="O34" s="31">
        <v>88.870002999999997</v>
      </c>
      <c r="P34" s="31">
        <v>81.169998000000007</v>
      </c>
      <c r="Q34" s="31">
        <v>85.980002999999996</v>
      </c>
      <c r="R34" s="31">
        <v>68.093863999999996</v>
      </c>
      <c r="S34" s="31">
        <v>37390480</v>
      </c>
      <c r="U34" s="34">
        <v>39295</v>
      </c>
      <c r="V34" s="31">
        <v>30.9</v>
      </c>
      <c r="W34" s="31">
        <v>32.060001</v>
      </c>
      <c r="X34" s="31">
        <v>28.950001</v>
      </c>
      <c r="Y34" s="31">
        <v>31.48</v>
      </c>
      <c r="Z34" s="31">
        <v>20.640902000000001</v>
      </c>
      <c r="AA34" s="31">
        <v>16952300</v>
      </c>
      <c r="AC34" s="34">
        <v>39295</v>
      </c>
      <c r="AD34" s="31">
        <v>22.445</v>
      </c>
      <c r="AE34" s="31">
        <v>22.665001</v>
      </c>
      <c r="AF34" s="31">
        <v>19.204999999999998</v>
      </c>
      <c r="AG34" s="31">
        <v>20.795000000000002</v>
      </c>
      <c r="AH34" s="31">
        <v>16.583967000000001</v>
      </c>
      <c r="AI34" s="31">
        <v>78118800</v>
      </c>
      <c r="AK34" s="34">
        <v>39295</v>
      </c>
      <c r="AL34" s="31">
        <v>30.639999</v>
      </c>
      <c r="AM34" s="31">
        <v>33.549999</v>
      </c>
      <c r="AN34" s="31">
        <v>28.43</v>
      </c>
      <c r="AO34" s="31">
        <v>33.330002</v>
      </c>
      <c r="AP34" s="31">
        <v>24.369087</v>
      </c>
      <c r="AQ34" s="31">
        <v>45096600</v>
      </c>
      <c r="AS34" s="34">
        <v>39295</v>
      </c>
      <c r="AT34" s="31">
        <v>14.3025</v>
      </c>
      <c r="AU34" s="31">
        <v>14.657500000000001</v>
      </c>
      <c r="AV34" s="31">
        <v>13</v>
      </c>
      <c r="AW34" s="31">
        <v>14.085000000000001</v>
      </c>
      <c r="AX34" s="31">
        <v>8.8688070000000003</v>
      </c>
      <c r="AY34" s="31">
        <v>346503200</v>
      </c>
      <c r="BA34" s="34">
        <v>39295</v>
      </c>
      <c r="BB34" s="31">
        <v>17.200001</v>
      </c>
      <c r="BC34" s="31">
        <v>18.959999</v>
      </c>
      <c r="BD34" s="31">
        <v>15.2</v>
      </c>
      <c r="BE34" s="31">
        <v>18.760000000000002</v>
      </c>
      <c r="BF34" s="31">
        <v>13.424205000000001</v>
      </c>
      <c r="BG34" s="31">
        <v>249531700</v>
      </c>
      <c r="BI34" s="34">
        <v>39295</v>
      </c>
      <c r="BJ34" s="31">
        <v>88.970000999999996</v>
      </c>
      <c r="BK34" s="31">
        <v>93.489998</v>
      </c>
      <c r="BL34" s="31">
        <v>71.760002</v>
      </c>
      <c r="BM34" s="31">
        <v>75.540001000000004</v>
      </c>
      <c r="BN34" s="31">
        <v>64.902229000000005</v>
      </c>
      <c r="BO34" s="31">
        <v>45532900</v>
      </c>
    </row>
    <row r="35" spans="1:67">
      <c r="A35" s="30" t="s">
        <v>105</v>
      </c>
      <c r="B35" s="31" t="s">
        <v>106</v>
      </c>
      <c r="C35" s="31" t="s">
        <v>152</v>
      </c>
      <c r="D35" s="31">
        <v>99.256519999999995</v>
      </c>
      <c r="M35" s="34">
        <v>39326</v>
      </c>
      <c r="N35" s="31">
        <v>86.339995999999999</v>
      </c>
      <c r="O35" s="31">
        <v>93.489998</v>
      </c>
      <c r="P35" s="31">
        <v>82.889999000000003</v>
      </c>
      <c r="Q35" s="31">
        <v>92</v>
      </c>
      <c r="R35" s="31">
        <v>72.861542</v>
      </c>
      <c r="S35" s="31">
        <v>28226595</v>
      </c>
      <c r="U35" s="34">
        <v>39326</v>
      </c>
      <c r="V35" s="31">
        <v>31.25</v>
      </c>
      <c r="W35" s="31">
        <v>32.880001</v>
      </c>
      <c r="X35" s="31">
        <v>31.18</v>
      </c>
      <c r="Y35" s="31">
        <v>31.67</v>
      </c>
      <c r="Z35" s="31">
        <v>20.765484000000001</v>
      </c>
      <c r="AA35" s="31">
        <v>10560400</v>
      </c>
      <c r="AC35" s="34">
        <v>39326</v>
      </c>
      <c r="AD35" s="31">
        <v>20.879999000000002</v>
      </c>
      <c r="AE35" s="31">
        <v>21.565000999999999</v>
      </c>
      <c r="AF35" s="31">
        <v>19.815000999999999</v>
      </c>
      <c r="AG35" s="31">
        <v>21.23</v>
      </c>
      <c r="AH35" s="31">
        <v>16.930878</v>
      </c>
      <c r="AI35" s="31">
        <v>63067200</v>
      </c>
      <c r="AK35" s="34">
        <v>39326</v>
      </c>
      <c r="AL35" s="31">
        <v>33.979999999999997</v>
      </c>
      <c r="AM35" s="31">
        <v>34.810001</v>
      </c>
      <c r="AN35" s="31">
        <v>29.860001</v>
      </c>
      <c r="AO35" s="31">
        <v>32.619999</v>
      </c>
      <c r="AP35" s="31">
        <v>23.849981</v>
      </c>
      <c r="AQ35" s="31">
        <v>29632600</v>
      </c>
      <c r="AS35" s="34">
        <v>39326</v>
      </c>
      <c r="AT35" s="31">
        <v>14.01</v>
      </c>
      <c r="AU35" s="31">
        <v>15.2475</v>
      </c>
      <c r="AV35" s="31">
        <v>13.5375</v>
      </c>
      <c r="AW35" s="31">
        <v>14.664999999999999</v>
      </c>
      <c r="AX35" s="31">
        <v>9.2340119999999999</v>
      </c>
      <c r="AY35" s="31">
        <v>291098800</v>
      </c>
      <c r="BA35" s="34">
        <v>39326</v>
      </c>
      <c r="BB35" s="31">
        <v>19</v>
      </c>
      <c r="BC35" s="31">
        <v>19.16</v>
      </c>
      <c r="BD35" s="31">
        <v>17.459999</v>
      </c>
      <c r="BE35" s="31">
        <v>18.440000999999999</v>
      </c>
      <c r="BF35" s="31">
        <v>13.195221</v>
      </c>
      <c r="BG35" s="31">
        <v>175724300</v>
      </c>
      <c r="BI35" s="34">
        <v>39326</v>
      </c>
      <c r="BJ35" s="31">
        <v>75.209998999999996</v>
      </c>
      <c r="BK35" s="31">
        <v>85.339995999999999</v>
      </c>
      <c r="BL35" s="31">
        <v>73.400002000000001</v>
      </c>
      <c r="BM35" s="31">
        <v>77.75</v>
      </c>
      <c r="BN35" s="31">
        <v>66.800972000000002</v>
      </c>
      <c r="BO35" s="31">
        <v>23371300</v>
      </c>
    </row>
    <row r="36" spans="1:67">
      <c r="A36" s="30" t="s">
        <v>105</v>
      </c>
      <c r="B36" s="31" t="s">
        <v>106</v>
      </c>
      <c r="C36" s="31" t="s">
        <v>153</v>
      </c>
      <c r="D36" s="31">
        <v>98.977260000000001</v>
      </c>
      <c r="M36" s="34">
        <v>39356</v>
      </c>
      <c r="N36" s="31">
        <v>91.169998000000007</v>
      </c>
      <c r="O36" s="31">
        <v>94.900002000000001</v>
      </c>
      <c r="P36" s="31">
        <v>87.900002000000001</v>
      </c>
      <c r="Q36" s="31">
        <v>90.639999000000003</v>
      </c>
      <c r="R36" s="31">
        <v>71.784453999999997</v>
      </c>
      <c r="S36" s="31">
        <v>27953667</v>
      </c>
      <c r="U36" s="34">
        <v>39356</v>
      </c>
      <c r="V36" s="31">
        <v>31.68</v>
      </c>
      <c r="W36" s="31">
        <v>34.380001</v>
      </c>
      <c r="X36" s="31">
        <v>31.110001</v>
      </c>
      <c r="Y36" s="31">
        <v>33.860000999999997</v>
      </c>
      <c r="Z36" s="31">
        <v>22.201426999999999</v>
      </c>
      <c r="AA36" s="31">
        <v>11902500</v>
      </c>
      <c r="AC36" s="34">
        <v>39356</v>
      </c>
      <c r="AD36" s="31">
        <v>21.389999</v>
      </c>
      <c r="AE36" s="31">
        <v>23.524999999999999</v>
      </c>
      <c r="AF36" s="31">
        <v>20.875</v>
      </c>
      <c r="AG36" s="31">
        <v>21.950001</v>
      </c>
      <c r="AH36" s="31">
        <v>17.50507</v>
      </c>
      <c r="AI36" s="31">
        <v>57299600</v>
      </c>
      <c r="AK36" s="34">
        <v>39356</v>
      </c>
      <c r="AL36" s="31">
        <v>32.540000999999997</v>
      </c>
      <c r="AM36" s="31">
        <v>33.689999</v>
      </c>
      <c r="AN36" s="31">
        <v>29</v>
      </c>
      <c r="AO36" s="31">
        <v>31.440000999999999</v>
      </c>
      <c r="AP36" s="31">
        <v>22.987228000000002</v>
      </c>
      <c r="AQ36" s="31">
        <v>26362000</v>
      </c>
      <c r="AS36" s="34">
        <v>39356</v>
      </c>
      <c r="AT36" s="31">
        <v>14.6975</v>
      </c>
      <c r="AU36" s="31">
        <v>16.642499999999998</v>
      </c>
      <c r="AV36" s="31">
        <v>14.65</v>
      </c>
      <c r="AW36" s="31">
        <v>16.565000999999999</v>
      </c>
      <c r="AX36" s="31">
        <v>10.571403999999999</v>
      </c>
      <c r="AY36" s="31">
        <v>353234800</v>
      </c>
      <c r="BA36" s="34">
        <v>39356</v>
      </c>
      <c r="BB36" s="31">
        <v>18.440000999999999</v>
      </c>
      <c r="BC36" s="31">
        <v>19.73</v>
      </c>
      <c r="BD36" s="31">
        <v>17.329999999999998</v>
      </c>
      <c r="BE36" s="31">
        <v>18.899999999999999</v>
      </c>
      <c r="BF36" s="31">
        <v>13.524381999999999</v>
      </c>
      <c r="BG36" s="31">
        <v>158317700</v>
      </c>
      <c r="BI36" s="34">
        <v>39356</v>
      </c>
      <c r="BJ36" s="31">
        <v>77.959998999999996</v>
      </c>
      <c r="BK36" s="31">
        <v>78.610000999999997</v>
      </c>
      <c r="BL36" s="31">
        <v>65.559997999999993</v>
      </c>
      <c r="BM36" s="31">
        <v>68.800003000000004</v>
      </c>
      <c r="BN36" s="31">
        <v>59.150269000000002</v>
      </c>
      <c r="BO36" s="31">
        <v>42220300</v>
      </c>
    </row>
    <row r="37" spans="1:67">
      <c r="A37" s="30" t="s">
        <v>105</v>
      </c>
      <c r="B37" s="31" t="s">
        <v>106</v>
      </c>
      <c r="C37" s="31" t="s">
        <v>154</v>
      </c>
      <c r="D37" s="31">
        <v>98.812939999999998</v>
      </c>
      <c r="M37" s="34">
        <v>39387</v>
      </c>
      <c r="N37" s="31">
        <v>90.769997000000004</v>
      </c>
      <c r="O37" s="31">
        <v>95.800003000000004</v>
      </c>
      <c r="P37" s="31">
        <v>86.5</v>
      </c>
      <c r="Q37" s="31">
        <v>94.93</v>
      </c>
      <c r="R37" s="31">
        <v>75.182036999999994</v>
      </c>
      <c r="S37" s="31">
        <v>28070603</v>
      </c>
      <c r="U37" s="34">
        <v>39387</v>
      </c>
      <c r="V37" s="31">
        <v>34.889999000000003</v>
      </c>
      <c r="W37" s="31">
        <v>37.159999999999997</v>
      </c>
      <c r="X37" s="31">
        <v>34.459999000000003</v>
      </c>
      <c r="Y37" s="31">
        <v>36.490001999999997</v>
      </c>
      <c r="Z37" s="31">
        <v>23.925872999999999</v>
      </c>
      <c r="AA37" s="31">
        <v>19640500</v>
      </c>
      <c r="AC37" s="34">
        <v>39387</v>
      </c>
      <c r="AD37" s="31">
        <v>21.879999000000002</v>
      </c>
      <c r="AE37" s="31">
        <v>22.75</v>
      </c>
      <c r="AF37" s="31">
        <v>20.309999000000001</v>
      </c>
      <c r="AG37" s="31">
        <v>22.440000999999999</v>
      </c>
      <c r="AH37" s="31">
        <v>17.895852999999999</v>
      </c>
      <c r="AI37" s="31">
        <v>61071600</v>
      </c>
      <c r="AK37" s="34">
        <v>39387</v>
      </c>
      <c r="AL37" s="31">
        <v>31.290001</v>
      </c>
      <c r="AM37" s="31">
        <v>31.82</v>
      </c>
      <c r="AN37" s="31">
        <v>25.940000999999999</v>
      </c>
      <c r="AO37" s="31">
        <v>29.110001</v>
      </c>
      <c r="AP37" s="31">
        <v>21.366783000000002</v>
      </c>
      <c r="AQ37" s="31">
        <v>50681000</v>
      </c>
      <c r="AS37" s="34">
        <v>39387</v>
      </c>
      <c r="AT37" s="31">
        <v>16.485001</v>
      </c>
      <c r="AU37" s="31">
        <v>16.547501</v>
      </c>
      <c r="AV37" s="31">
        <v>15.227499999999999</v>
      </c>
      <c r="AW37" s="31">
        <v>16.412500000000001</v>
      </c>
      <c r="AX37" s="31">
        <v>10.474076999999999</v>
      </c>
      <c r="AY37" s="31">
        <v>233026000</v>
      </c>
      <c r="BA37" s="34">
        <v>39387</v>
      </c>
      <c r="BB37" s="31">
        <v>18.709999</v>
      </c>
      <c r="BC37" s="31">
        <v>20.790001</v>
      </c>
      <c r="BD37" s="31">
        <v>17.879999000000002</v>
      </c>
      <c r="BE37" s="31">
        <v>20.399999999999999</v>
      </c>
      <c r="BF37" s="31">
        <v>14.659281</v>
      </c>
      <c r="BG37" s="31">
        <v>192535800</v>
      </c>
      <c r="BI37" s="34">
        <v>39387</v>
      </c>
      <c r="BJ37" s="31">
        <v>68.25</v>
      </c>
      <c r="BK37" s="31">
        <v>72.800003000000004</v>
      </c>
      <c r="BL37" s="31">
        <v>63.43</v>
      </c>
      <c r="BM37" s="31">
        <v>68.980002999999996</v>
      </c>
      <c r="BN37" s="31">
        <v>59.305045999999997</v>
      </c>
      <c r="BO37" s="31">
        <v>36460200</v>
      </c>
    </row>
    <row r="38" spans="1:67">
      <c r="A38" s="30" t="s">
        <v>105</v>
      </c>
      <c r="B38" s="31" t="s">
        <v>106</v>
      </c>
      <c r="C38" s="31" t="s">
        <v>155</v>
      </c>
      <c r="D38" s="31">
        <v>98.655010000000004</v>
      </c>
      <c r="M38" s="34">
        <v>39417</v>
      </c>
      <c r="N38" s="31">
        <v>94.93</v>
      </c>
      <c r="O38" s="31">
        <v>99.970000999999996</v>
      </c>
      <c r="P38" s="31">
        <v>93.300003000000004</v>
      </c>
      <c r="Q38" s="31">
        <v>97.980002999999996</v>
      </c>
      <c r="R38" s="31">
        <v>77.597549000000001</v>
      </c>
      <c r="S38" s="31">
        <v>21577368</v>
      </c>
      <c r="U38" s="34">
        <v>39417</v>
      </c>
      <c r="V38" s="31">
        <v>36.290000999999997</v>
      </c>
      <c r="W38" s="31">
        <v>38.25</v>
      </c>
      <c r="X38" s="31">
        <v>35.07</v>
      </c>
      <c r="Y38" s="31">
        <v>37.419998</v>
      </c>
      <c r="Z38" s="31">
        <v>24.778213999999998</v>
      </c>
      <c r="AA38" s="31">
        <v>10987900</v>
      </c>
      <c r="AC38" s="34">
        <v>39417</v>
      </c>
      <c r="AD38" s="31">
        <v>22.34</v>
      </c>
      <c r="AE38" s="31">
        <v>22.645</v>
      </c>
      <c r="AF38" s="31">
        <v>21.024999999999999</v>
      </c>
      <c r="AG38" s="31">
        <v>21.805</v>
      </c>
      <c r="AH38" s="31">
        <v>17.389434999999999</v>
      </c>
      <c r="AI38" s="31">
        <v>47902800</v>
      </c>
      <c r="AK38" s="34">
        <v>39417</v>
      </c>
      <c r="AL38" s="31">
        <v>28.98</v>
      </c>
      <c r="AM38" s="31">
        <v>30.75</v>
      </c>
      <c r="AN38" s="31">
        <v>25.459999</v>
      </c>
      <c r="AO38" s="31">
        <v>25.9</v>
      </c>
      <c r="AP38" s="31">
        <v>19.010635000000001</v>
      </c>
      <c r="AQ38" s="31">
        <v>23381300</v>
      </c>
      <c r="AS38" s="34">
        <v>39417</v>
      </c>
      <c r="AT38" s="31">
        <v>16.237499</v>
      </c>
      <c r="AU38" s="31">
        <v>16.982500000000002</v>
      </c>
      <c r="AV38" s="31">
        <v>15.56</v>
      </c>
      <c r="AW38" s="31">
        <v>16.059999000000001</v>
      </c>
      <c r="AX38" s="31">
        <v>10.249124</v>
      </c>
      <c r="AY38" s="31">
        <v>233625200</v>
      </c>
      <c r="BA38" s="34">
        <v>39417</v>
      </c>
      <c r="BB38" s="31">
        <v>20.190000999999999</v>
      </c>
      <c r="BC38" s="31">
        <v>22.02</v>
      </c>
      <c r="BD38" s="31">
        <v>19.959999</v>
      </c>
      <c r="BE38" s="31">
        <v>21.280000999999999</v>
      </c>
      <c r="BF38" s="31">
        <v>15.291645000000001</v>
      </c>
      <c r="BG38" s="31">
        <v>178927800</v>
      </c>
      <c r="BI38" s="34">
        <v>39417</v>
      </c>
      <c r="BJ38" s="31">
        <v>68.910004000000001</v>
      </c>
      <c r="BK38" s="31">
        <v>70.889999000000003</v>
      </c>
      <c r="BL38" s="31">
        <v>60.41</v>
      </c>
      <c r="BM38" s="31">
        <v>61.790000999999997</v>
      </c>
      <c r="BN38" s="31">
        <v>53.123469999999998</v>
      </c>
      <c r="BO38" s="31">
        <v>24417000</v>
      </c>
    </row>
    <row r="39" spans="1:67">
      <c r="A39" s="30" t="s">
        <v>105</v>
      </c>
      <c r="B39" s="31" t="s">
        <v>106</v>
      </c>
      <c r="C39" s="31" t="s">
        <v>156</v>
      </c>
      <c r="D39" s="31">
        <v>98.274900000000002</v>
      </c>
      <c r="M39" s="34">
        <v>39448</v>
      </c>
      <c r="N39" s="31">
        <v>97.980002999999996</v>
      </c>
      <c r="O39" s="31">
        <v>99.260002</v>
      </c>
      <c r="P39" s="31">
        <v>74.25</v>
      </c>
      <c r="Q39" s="31">
        <v>82.459998999999996</v>
      </c>
      <c r="R39" s="31">
        <v>65.306122000000002</v>
      </c>
      <c r="S39" s="31">
        <v>51434352</v>
      </c>
      <c r="U39" s="34">
        <v>39448</v>
      </c>
      <c r="V39" s="31">
        <v>37.599997999999999</v>
      </c>
      <c r="W39" s="31">
        <v>38.020000000000003</v>
      </c>
      <c r="X39" s="31">
        <v>29.9</v>
      </c>
      <c r="Y39" s="31">
        <v>32.799999</v>
      </c>
      <c r="Z39" s="31">
        <v>21.719010999999998</v>
      </c>
      <c r="AA39" s="31">
        <v>25842300</v>
      </c>
      <c r="AC39" s="34">
        <v>39448</v>
      </c>
      <c r="AD39" s="31">
        <v>21.790001</v>
      </c>
      <c r="AE39" s="31">
        <v>21.860001</v>
      </c>
      <c r="AF39" s="31">
        <v>18.514999</v>
      </c>
      <c r="AG39" s="31">
        <v>21.110001</v>
      </c>
      <c r="AH39" s="31">
        <v>17.269480000000001</v>
      </c>
      <c r="AI39" s="31">
        <v>98160000</v>
      </c>
      <c r="AK39" s="34">
        <v>39448</v>
      </c>
      <c r="AL39" s="31">
        <v>26.030000999999999</v>
      </c>
      <c r="AM39" s="31">
        <v>27.09</v>
      </c>
      <c r="AN39" s="31">
        <v>18.959999</v>
      </c>
      <c r="AO39" s="31">
        <v>26.879999000000002</v>
      </c>
      <c r="AP39" s="31">
        <v>19.729958</v>
      </c>
      <c r="AQ39" s="31">
        <v>66961200</v>
      </c>
      <c r="AS39" s="34">
        <v>39448</v>
      </c>
      <c r="AT39" s="31">
        <v>16.079999999999998</v>
      </c>
      <c r="AU39" s="31">
        <v>16.174999</v>
      </c>
      <c r="AV39" s="31">
        <v>12.875</v>
      </c>
      <c r="AW39" s="31">
        <v>15.3325</v>
      </c>
      <c r="AX39" s="31">
        <v>9.9232990000000001</v>
      </c>
      <c r="AY39" s="31">
        <v>419696000</v>
      </c>
      <c r="BA39" s="34">
        <v>39448</v>
      </c>
      <c r="BB39" s="31">
        <v>21.23</v>
      </c>
      <c r="BC39" s="31">
        <v>21.25</v>
      </c>
      <c r="BD39" s="31">
        <v>16.360001</v>
      </c>
      <c r="BE39" s="31">
        <v>19.09</v>
      </c>
      <c r="BF39" s="31">
        <v>13.717923000000001</v>
      </c>
      <c r="BG39" s="31">
        <v>247073800</v>
      </c>
      <c r="BI39" s="34">
        <v>39448</v>
      </c>
      <c r="BJ39" s="31">
        <v>61.630001</v>
      </c>
      <c r="BK39" s="31">
        <v>63.599997999999999</v>
      </c>
      <c r="BL39" s="31">
        <v>50.549999</v>
      </c>
      <c r="BM39" s="31">
        <v>60.68</v>
      </c>
      <c r="BN39" s="31">
        <v>52.210723999999999</v>
      </c>
      <c r="BO39" s="31">
        <v>57728000</v>
      </c>
    </row>
    <row r="40" spans="1:67">
      <c r="A40" s="30" t="s">
        <v>105</v>
      </c>
      <c r="B40" s="31" t="s">
        <v>106</v>
      </c>
      <c r="C40" s="31" t="s">
        <v>157</v>
      </c>
      <c r="D40" s="31">
        <v>97.816640000000007</v>
      </c>
      <c r="M40" s="34">
        <v>39479</v>
      </c>
      <c r="N40" s="31">
        <v>83.949996999999996</v>
      </c>
      <c r="O40" s="31">
        <v>87.889999000000003</v>
      </c>
      <c r="P40" s="31">
        <v>77.870002999999997</v>
      </c>
      <c r="Q40" s="31">
        <v>78.720000999999996</v>
      </c>
      <c r="R40" s="31">
        <v>62.344138999999998</v>
      </c>
      <c r="S40" s="31">
        <v>33911177</v>
      </c>
      <c r="U40" s="34">
        <v>39479</v>
      </c>
      <c r="V40" s="31">
        <v>33.389999000000003</v>
      </c>
      <c r="W40" s="31">
        <v>33.880001</v>
      </c>
      <c r="X40" s="31">
        <v>30.459999</v>
      </c>
      <c r="Y40" s="31">
        <v>31.48</v>
      </c>
      <c r="Z40" s="31">
        <v>20.844951999999999</v>
      </c>
      <c r="AA40" s="31">
        <v>12743000</v>
      </c>
      <c r="AC40" s="34">
        <v>39479</v>
      </c>
      <c r="AD40" s="31">
        <v>22.620000999999998</v>
      </c>
      <c r="AE40" s="31">
        <v>22.924999</v>
      </c>
      <c r="AF40" s="31">
        <v>20.745000999999998</v>
      </c>
      <c r="AG40" s="31">
        <v>21.290001</v>
      </c>
      <c r="AH40" s="31">
        <v>17.416733000000001</v>
      </c>
      <c r="AI40" s="31">
        <v>76189000</v>
      </c>
      <c r="AK40" s="34">
        <v>39479</v>
      </c>
      <c r="AL40" s="31">
        <v>26.809999000000001</v>
      </c>
      <c r="AM40" s="31">
        <v>27.6</v>
      </c>
      <c r="AN40" s="31">
        <v>22.85</v>
      </c>
      <c r="AO40" s="31">
        <v>23.360001</v>
      </c>
      <c r="AP40" s="31">
        <v>17.229727</v>
      </c>
      <c r="AQ40" s="31">
        <v>42086100</v>
      </c>
      <c r="AS40" s="34">
        <v>39479</v>
      </c>
      <c r="AT40" s="31">
        <v>15.41</v>
      </c>
      <c r="AU40" s="31">
        <v>15.75</v>
      </c>
      <c r="AV40" s="31">
        <v>14.8775</v>
      </c>
      <c r="AW40" s="31">
        <v>15.05</v>
      </c>
      <c r="AX40" s="31">
        <v>9.7404630000000001</v>
      </c>
      <c r="AY40" s="31">
        <v>240372800</v>
      </c>
      <c r="BA40" s="34">
        <v>39479</v>
      </c>
      <c r="BB40" s="31">
        <v>19.100000000000001</v>
      </c>
      <c r="BC40" s="31">
        <v>20.700001</v>
      </c>
      <c r="BD40" s="31">
        <v>18.09</v>
      </c>
      <c r="BE40" s="31">
        <v>20.170000000000002</v>
      </c>
      <c r="BF40" s="31">
        <v>14.553224999999999</v>
      </c>
      <c r="BG40" s="31">
        <v>207150300</v>
      </c>
      <c r="BI40" s="34">
        <v>39479</v>
      </c>
      <c r="BJ40" s="31">
        <v>61.93</v>
      </c>
      <c r="BK40" s="31">
        <v>68.669998000000007</v>
      </c>
      <c r="BL40" s="31">
        <v>57.27</v>
      </c>
      <c r="BM40" s="31">
        <v>62.189999</v>
      </c>
      <c r="BN40" s="31">
        <v>53.509971999999998</v>
      </c>
      <c r="BO40" s="31">
        <v>50557400</v>
      </c>
    </row>
    <row r="41" spans="1:67">
      <c r="A41" s="30" t="s">
        <v>105</v>
      </c>
      <c r="B41" s="31" t="s">
        <v>106</v>
      </c>
      <c r="C41" s="31" t="s">
        <v>158</v>
      </c>
      <c r="D41" s="31">
        <v>97.300089999999997</v>
      </c>
      <c r="M41" s="34">
        <v>39508</v>
      </c>
      <c r="N41" s="31">
        <v>77.5</v>
      </c>
      <c r="O41" s="31">
        <v>82.730002999999996</v>
      </c>
      <c r="P41" s="31">
        <v>75.559997999999993</v>
      </c>
      <c r="Q41" s="31">
        <v>80.440002000000007</v>
      </c>
      <c r="R41" s="31">
        <v>63.706336999999998</v>
      </c>
      <c r="S41" s="31">
        <v>33476701</v>
      </c>
      <c r="U41" s="34">
        <v>39508</v>
      </c>
      <c r="V41" s="31">
        <v>31.440000999999999</v>
      </c>
      <c r="W41" s="31">
        <v>34.139999000000003</v>
      </c>
      <c r="X41" s="31">
        <v>31.16</v>
      </c>
      <c r="Y41" s="31">
        <v>33.720001000000003</v>
      </c>
      <c r="Z41" s="31">
        <v>22.328211</v>
      </c>
      <c r="AA41" s="31">
        <v>14983700</v>
      </c>
      <c r="AC41" s="34">
        <v>39508</v>
      </c>
      <c r="AD41" s="31">
        <v>21.219999000000001</v>
      </c>
      <c r="AE41" s="31">
        <v>23.33</v>
      </c>
      <c r="AF41" s="31">
        <v>21.209999</v>
      </c>
      <c r="AG41" s="31">
        <v>22.924999</v>
      </c>
      <c r="AH41" s="31">
        <v>18.754282</v>
      </c>
      <c r="AI41" s="31">
        <v>72546600</v>
      </c>
      <c r="AK41" s="34">
        <v>39508</v>
      </c>
      <c r="AL41" s="31">
        <v>23.41</v>
      </c>
      <c r="AM41" s="31">
        <v>27.059999000000001</v>
      </c>
      <c r="AN41" s="31">
        <v>21.799999</v>
      </c>
      <c r="AO41" s="31">
        <v>24.24</v>
      </c>
      <c r="AP41" s="31">
        <v>17.878800999999999</v>
      </c>
      <c r="AQ41" s="31">
        <v>40528100</v>
      </c>
      <c r="AS41" s="34">
        <v>39508</v>
      </c>
      <c r="AT41" s="31">
        <v>15.06</v>
      </c>
      <c r="AU41" s="31">
        <v>17.649999999999999</v>
      </c>
      <c r="AV41" s="31">
        <v>14.175000000000001</v>
      </c>
      <c r="AW41" s="31">
        <v>17</v>
      </c>
      <c r="AX41" s="31">
        <v>11.002516999999999</v>
      </c>
      <c r="AY41" s="31">
        <v>388726800</v>
      </c>
      <c r="BA41" s="34">
        <v>39508</v>
      </c>
      <c r="BB41" s="31">
        <v>20.18</v>
      </c>
      <c r="BC41" s="31">
        <v>21.889999</v>
      </c>
      <c r="BD41" s="31">
        <v>19.02</v>
      </c>
      <c r="BE41" s="31">
        <v>19.68</v>
      </c>
      <c r="BF41" s="31">
        <v>14.199676999999999</v>
      </c>
      <c r="BG41" s="31">
        <v>214570900</v>
      </c>
      <c r="BI41" s="34">
        <v>39508</v>
      </c>
      <c r="BJ41" s="31">
        <v>61.98</v>
      </c>
      <c r="BK41" s="31">
        <v>65.489998</v>
      </c>
      <c r="BL41" s="31">
        <v>55</v>
      </c>
      <c r="BM41" s="31">
        <v>58.290000999999997</v>
      </c>
      <c r="BN41" s="31">
        <v>50.154300999999997</v>
      </c>
      <c r="BO41" s="31">
        <v>31601100</v>
      </c>
    </row>
    <row r="42" spans="1:67">
      <c r="A42" s="30" t="s">
        <v>105</v>
      </c>
      <c r="B42" s="31" t="s">
        <v>106</v>
      </c>
      <c r="C42" s="31" t="s">
        <v>159</v>
      </c>
      <c r="D42" s="31">
        <v>96.929220000000001</v>
      </c>
      <c r="M42" s="34">
        <v>39539</v>
      </c>
      <c r="N42" s="31">
        <v>80.180000000000007</v>
      </c>
      <c r="O42" s="31">
        <v>85.190002000000007</v>
      </c>
      <c r="P42" s="31">
        <v>72.470000999999996</v>
      </c>
      <c r="Q42" s="31">
        <v>76.209998999999996</v>
      </c>
      <c r="R42" s="31">
        <v>60.356293000000001</v>
      </c>
      <c r="S42" s="31">
        <v>37213364</v>
      </c>
      <c r="U42" s="34">
        <v>39539</v>
      </c>
      <c r="V42" s="31">
        <v>34.639999000000003</v>
      </c>
      <c r="W42" s="31">
        <v>34.889999000000003</v>
      </c>
      <c r="X42" s="31">
        <v>32.610000999999997</v>
      </c>
      <c r="Y42" s="31">
        <v>33.590000000000003</v>
      </c>
      <c r="Z42" s="31">
        <v>22.242125999999999</v>
      </c>
      <c r="AA42" s="31">
        <v>10002700</v>
      </c>
      <c r="AC42" s="34">
        <v>39539</v>
      </c>
      <c r="AD42" s="31">
        <v>23.23</v>
      </c>
      <c r="AE42" s="31">
        <v>23.985001</v>
      </c>
      <c r="AF42" s="31">
        <v>21.915001</v>
      </c>
      <c r="AG42" s="31">
        <v>22.805</v>
      </c>
      <c r="AH42" s="31">
        <v>18.656110999999999</v>
      </c>
      <c r="AI42" s="31">
        <v>66389400</v>
      </c>
      <c r="AK42" s="34">
        <v>39539</v>
      </c>
      <c r="AL42" s="31">
        <v>24.52</v>
      </c>
      <c r="AM42" s="31">
        <v>28.200001</v>
      </c>
      <c r="AN42" s="31">
        <v>24.24</v>
      </c>
      <c r="AO42" s="31">
        <v>26.4</v>
      </c>
      <c r="AP42" s="31">
        <v>19.471962000000001</v>
      </c>
      <c r="AQ42" s="31">
        <v>26218800</v>
      </c>
      <c r="AS42" s="34">
        <v>39539</v>
      </c>
      <c r="AT42" s="31">
        <v>17.149999999999999</v>
      </c>
      <c r="AU42" s="31">
        <v>17.5</v>
      </c>
      <c r="AV42" s="31">
        <v>16.297501</v>
      </c>
      <c r="AW42" s="31">
        <v>16.700001</v>
      </c>
      <c r="AX42" s="31">
        <v>10.974387</v>
      </c>
      <c r="AY42" s="31">
        <v>292848000</v>
      </c>
      <c r="BA42" s="34">
        <v>39539</v>
      </c>
      <c r="BB42" s="31">
        <v>20.07</v>
      </c>
      <c r="BC42" s="31">
        <v>20.780000999999999</v>
      </c>
      <c r="BD42" s="31">
        <v>17.77</v>
      </c>
      <c r="BE42" s="31">
        <v>18.620000999999998</v>
      </c>
      <c r="BF42" s="31">
        <v>13.434850000000001</v>
      </c>
      <c r="BG42" s="31">
        <v>212032700</v>
      </c>
      <c r="BI42" s="34">
        <v>39539</v>
      </c>
      <c r="BJ42" s="31">
        <v>58.66</v>
      </c>
      <c r="BK42" s="31">
        <v>64.330001999999993</v>
      </c>
      <c r="BL42" s="31">
        <v>57.130001</v>
      </c>
      <c r="BM42" s="31">
        <v>62.110000999999997</v>
      </c>
      <c r="BN42" s="31">
        <v>53.483745999999996</v>
      </c>
      <c r="BO42" s="31">
        <v>27045300</v>
      </c>
    </row>
    <row r="43" spans="1:67">
      <c r="A43" s="30" t="s">
        <v>105</v>
      </c>
      <c r="B43" s="31" t="s">
        <v>106</v>
      </c>
      <c r="C43" s="31" t="s">
        <v>160</v>
      </c>
      <c r="D43" s="31">
        <v>96.812600000000003</v>
      </c>
      <c r="M43" s="34">
        <v>39569</v>
      </c>
      <c r="N43" s="31">
        <v>76.209998999999996</v>
      </c>
      <c r="O43" s="31">
        <v>79.650002000000001</v>
      </c>
      <c r="P43" s="31">
        <v>76.209998999999996</v>
      </c>
      <c r="Q43" s="31">
        <v>78.220000999999996</v>
      </c>
      <c r="R43" s="31">
        <v>63.128112999999999</v>
      </c>
      <c r="S43" s="31">
        <v>24740576</v>
      </c>
      <c r="U43" s="34">
        <v>39569</v>
      </c>
      <c r="V43" s="31">
        <v>33.299999</v>
      </c>
      <c r="W43" s="31">
        <v>34.729999999999997</v>
      </c>
      <c r="X43" s="31">
        <v>31.82</v>
      </c>
      <c r="Y43" s="31">
        <v>33.049999</v>
      </c>
      <c r="Z43" s="31">
        <v>21.884554000000001</v>
      </c>
      <c r="AA43" s="31">
        <v>12047600</v>
      </c>
      <c r="AC43" s="34">
        <v>39569</v>
      </c>
      <c r="AD43" s="31">
        <v>22.805</v>
      </c>
      <c r="AE43" s="31">
        <v>24.545000000000002</v>
      </c>
      <c r="AF43" s="31">
        <v>22</v>
      </c>
      <c r="AG43" s="31">
        <v>23.799999</v>
      </c>
      <c r="AH43" s="31">
        <v>19.470082999999999</v>
      </c>
      <c r="AI43" s="31">
        <v>72781400</v>
      </c>
      <c r="AK43" s="34">
        <v>39569</v>
      </c>
      <c r="AL43" s="31">
        <v>26.450001</v>
      </c>
      <c r="AM43" s="31">
        <v>29.809999000000001</v>
      </c>
      <c r="AN43" s="31">
        <v>23.98</v>
      </c>
      <c r="AO43" s="31">
        <v>25.42</v>
      </c>
      <c r="AP43" s="31">
        <v>18.83379</v>
      </c>
      <c r="AQ43" s="31">
        <v>25209900</v>
      </c>
      <c r="AS43" s="34">
        <v>39569</v>
      </c>
      <c r="AT43" s="31">
        <v>16.700001</v>
      </c>
      <c r="AU43" s="31">
        <v>17.219999000000001</v>
      </c>
      <c r="AV43" s="31">
        <v>16.02</v>
      </c>
      <c r="AW43" s="31">
        <v>17.092500999999999</v>
      </c>
      <c r="AX43" s="31">
        <v>11.23232</v>
      </c>
      <c r="AY43" s="31">
        <v>262823600</v>
      </c>
      <c r="BA43" s="34">
        <v>39569</v>
      </c>
      <c r="BB43" s="31">
        <v>18.59</v>
      </c>
      <c r="BC43" s="31">
        <v>19.260000000000002</v>
      </c>
      <c r="BD43" s="31">
        <v>17.549999</v>
      </c>
      <c r="BE43" s="31">
        <v>18.25</v>
      </c>
      <c r="BF43" s="31">
        <v>13.22452</v>
      </c>
      <c r="BG43" s="31">
        <v>188270700</v>
      </c>
      <c r="BI43" s="34">
        <v>39569</v>
      </c>
      <c r="BJ43" s="31">
        <v>61.900002000000001</v>
      </c>
      <c r="BK43" s="31">
        <v>71.199996999999996</v>
      </c>
      <c r="BL43" s="31">
        <v>58.209999000000003</v>
      </c>
      <c r="BM43" s="31">
        <v>69.849997999999999</v>
      </c>
      <c r="BN43" s="31">
        <v>60.148772999999998</v>
      </c>
      <c r="BO43" s="31">
        <v>40183300</v>
      </c>
    </row>
    <row r="44" spans="1:67">
      <c r="A44" s="30" t="s">
        <v>105</v>
      </c>
      <c r="B44" s="31" t="s">
        <v>106</v>
      </c>
      <c r="C44" s="31" t="s">
        <v>161</v>
      </c>
      <c r="D44" s="31">
        <v>97.011200000000002</v>
      </c>
      <c r="M44" s="34">
        <v>39600</v>
      </c>
      <c r="N44" s="31">
        <v>77.970000999999996</v>
      </c>
      <c r="O44" s="31">
        <v>78.699996999999996</v>
      </c>
      <c r="P44" s="31">
        <v>66</v>
      </c>
      <c r="Q44" s="31">
        <v>69.099997999999999</v>
      </c>
      <c r="R44" s="31">
        <v>55.767741999999998</v>
      </c>
      <c r="S44" s="31">
        <v>30679457</v>
      </c>
      <c r="U44" s="34">
        <v>39600</v>
      </c>
      <c r="V44" s="31">
        <v>32.880001</v>
      </c>
      <c r="W44" s="31">
        <v>33.110000999999997</v>
      </c>
      <c r="X44" s="31">
        <v>27.709999</v>
      </c>
      <c r="Y44" s="31">
        <v>28.41</v>
      </c>
      <c r="Z44" s="31">
        <v>19.200296000000002</v>
      </c>
      <c r="AA44" s="31">
        <v>18489500</v>
      </c>
      <c r="AC44" s="34">
        <v>39600</v>
      </c>
      <c r="AD44" s="31">
        <v>23.805</v>
      </c>
      <c r="AE44" s="31">
        <v>24.715</v>
      </c>
      <c r="AF44" s="31">
        <v>22.639999</v>
      </c>
      <c r="AG44" s="31">
        <v>23.225000000000001</v>
      </c>
      <c r="AH44" s="31">
        <v>18.999701000000002</v>
      </c>
      <c r="AI44" s="31">
        <v>64103800</v>
      </c>
      <c r="AK44" s="34">
        <v>39600</v>
      </c>
      <c r="AL44" s="31">
        <v>25.4</v>
      </c>
      <c r="AM44" s="31">
        <v>25.82</v>
      </c>
      <c r="AN44" s="31">
        <v>19.809999000000001</v>
      </c>
      <c r="AO44" s="31">
        <v>19.84</v>
      </c>
      <c r="AP44" s="31">
        <v>14.699546</v>
      </c>
      <c r="AQ44" s="31">
        <v>39913600</v>
      </c>
      <c r="AS44" s="34">
        <v>39600</v>
      </c>
      <c r="AT44" s="31">
        <v>17.067499000000002</v>
      </c>
      <c r="AU44" s="31">
        <v>17.57</v>
      </c>
      <c r="AV44" s="31">
        <v>14.407500000000001</v>
      </c>
      <c r="AW44" s="31">
        <v>14.9025</v>
      </c>
      <c r="AX44" s="31">
        <v>9.7931620000000006</v>
      </c>
      <c r="AY44" s="31">
        <v>380941200</v>
      </c>
      <c r="BA44" s="34">
        <v>39600</v>
      </c>
      <c r="BB44" s="31">
        <v>18.23</v>
      </c>
      <c r="BC44" s="31">
        <v>18.41</v>
      </c>
      <c r="BD44" s="31">
        <v>16.200001</v>
      </c>
      <c r="BE44" s="31">
        <v>16.670000000000002</v>
      </c>
      <c r="BF44" s="31">
        <v>12.079602</v>
      </c>
      <c r="BG44" s="31">
        <v>229800600</v>
      </c>
      <c r="BI44" s="34">
        <v>39600</v>
      </c>
      <c r="BJ44" s="31">
        <v>69.599997999999999</v>
      </c>
      <c r="BK44" s="31">
        <v>70.239998</v>
      </c>
      <c r="BL44" s="31">
        <v>61.419998</v>
      </c>
      <c r="BM44" s="31">
        <v>62.779998999999997</v>
      </c>
      <c r="BN44" s="31">
        <v>54.060692000000003</v>
      </c>
      <c r="BO44" s="31">
        <v>33676200</v>
      </c>
    </row>
    <row r="45" spans="1:67">
      <c r="A45" s="30" t="s">
        <v>105</v>
      </c>
      <c r="B45" s="31" t="s">
        <v>106</v>
      </c>
      <c r="C45" s="31" t="s">
        <v>162</v>
      </c>
      <c r="D45" s="31">
        <v>97.262810000000002</v>
      </c>
      <c r="M45" s="34">
        <v>39630</v>
      </c>
      <c r="N45" s="31">
        <v>68.360000999999997</v>
      </c>
      <c r="O45" s="31">
        <v>70.379997000000003</v>
      </c>
      <c r="P45" s="31">
        <v>60.619999</v>
      </c>
      <c r="Q45" s="31">
        <v>67.400002000000001</v>
      </c>
      <c r="R45" s="31">
        <v>54.395744000000001</v>
      </c>
      <c r="S45" s="31">
        <v>40304843</v>
      </c>
      <c r="U45" s="34">
        <v>39630</v>
      </c>
      <c r="V45" s="31">
        <v>28.379999000000002</v>
      </c>
      <c r="W45" s="31">
        <v>30.209999</v>
      </c>
      <c r="X45" s="31">
        <v>27.219999000000001</v>
      </c>
      <c r="Y45" s="31">
        <v>27.389999</v>
      </c>
      <c r="Z45" s="31">
        <v>18.510952</v>
      </c>
      <c r="AA45" s="31">
        <v>22380900</v>
      </c>
      <c r="AC45" s="34">
        <v>39630</v>
      </c>
      <c r="AD45" s="31">
        <v>22.945</v>
      </c>
      <c r="AE45" s="31">
        <v>23.24</v>
      </c>
      <c r="AF45" s="31">
        <v>20.375</v>
      </c>
      <c r="AG45" s="31">
        <v>22.049999</v>
      </c>
      <c r="AH45" s="31">
        <v>18.038467000000001</v>
      </c>
      <c r="AI45" s="31">
        <v>83661200</v>
      </c>
      <c r="AK45" s="34">
        <v>39630</v>
      </c>
      <c r="AL45" s="31">
        <v>19.389999</v>
      </c>
      <c r="AM45" s="31">
        <v>21.49</v>
      </c>
      <c r="AN45" s="31">
        <v>17.200001</v>
      </c>
      <c r="AO45" s="31">
        <v>17.440000999999999</v>
      </c>
      <c r="AP45" s="31">
        <v>12.921371000000001</v>
      </c>
      <c r="AQ45" s="31">
        <v>43689800</v>
      </c>
      <c r="AS45" s="34">
        <v>39630</v>
      </c>
      <c r="AT45" s="31">
        <v>14.9</v>
      </c>
      <c r="AU45" s="31">
        <v>15.1075</v>
      </c>
      <c r="AV45" s="31">
        <v>13.66</v>
      </c>
      <c r="AW45" s="31">
        <v>14.67</v>
      </c>
      <c r="AX45" s="31">
        <v>9.7727059999999994</v>
      </c>
      <c r="AY45" s="31">
        <v>398798800</v>
      </c>
      <c r="BA45" s="34">
        <v>39630</v>
      </c>
      <c r="BB45" s="31">
        <v>16.450001</v>
      </c>
      <c r="BC45" s="31">
        <v>17.760000000000002</v>
      </c>
      <c r="BD45" s="31">
        <v>14.77</v>
      </c>
      <c r="BE45" s="31">
        <v>16.120000999999998</v>
      </c>
      <c r="BF45" s="31">
        <v>11.681058999999999</v>
      </c>
      <c r="BG45" s="31">
        <v>201097400</v>
      </c>
      <c r="BI45" s="34">
        <v>39630</v>
      </c>
      <c r="BJ45" s="31">
        <v>61.93</v>
      </c>
      <c r="BK45" s="31">
        <v>66.150002000000001</v>
      </c>
      <c r="BL45" s="31">
        <v>53.860000999999997</v>
      </c>
      <c r="BM45" s="31">
        <v>59.169998</v>
      </c>
      <c r="BN45" s="31">
        <v>50.991776000000002</v>
      </c>
      <c r="BO45" s="31">
        <v>38872700</v>
      </c>
    </row>
    <row r="46" spans="1:67">
      <c r="A46" s="30" t="s">
        <v>105</v>
      </c>
      <c r="B46" s="31" t="s">
        <v>106</v>
      </c>
      <c r="C46" s="31" t="s">
        <v>163</v>
      </c>
      <c r="D46" s="31">
        <v>97.33717</v>
      </c>
      <c r="M46" s="34">
        <v>39661</v>
      </c>
      <c r="N46" s="31">
        <v>66.959998999999996</v>
      </c>
      <c r="O46" s="31">
        <v>75.099997999999999</v>
      </c>
      <c r="P46" s="31">
        <v>66.269997000000004</v>
      </c>
      <c r="Q46" s="31">
        <v>67.910004000000001</v>
      </c>
      <c r="R46" s="31">
        <v>54.807353999999997</v>
      </c>
      <c r="S46" s="31">
        <v>27113703</v>
      </c>
      <c r="U46" s="34">
        <v>39661</v>
      </c>
      <c r="V46" s="31">
        <v>26.77</v>
      </c>
      <c r="W46" s="31">
        <v>28.360001</v>
      </c>
      <c r="X46" s="31">
        <v>26.59</v>
      </c>
      <c r="Y46" s="31">
        <v>26.82</v>
      </c>
      <c r="Z46" s="31">
        <v>18.125724999999999</v>
      </c>
      <c r="AA46" s="31">
        <v>18531900</v>
      </c>
      <c r="AC46" s="34">
        <v>39661</v>
      </c>
      <c r="AD46" s="31">
        <v>22.040001</v>
      </c>
      <c r="AE46" s="31">
        <v>26.02</v>
      </c>
      <c r="AF46" s="31">
        <v>21.879999000000002</v>
      </c>
      <c r="AG46" s="31">
        <v>24.885000000000002</v>
      </c>
      <c r="AH46" s="31">
        <v>20.357695</v>
      </c>
      <c r="AI46" s="31">
        <v>94804400</v>
      </c>
      <c r="AK46" s="34">
        <v>39661</v>
      </c>
      <c r="AL46" s="31">
        <v>17.399999999999999</v>
      </c>
      <c r="AM46" s="31">
        <v>19.610001</v>
      </c>
      <c r="AN46" s="31">
        <v>16.260000000000002</v>
      </c>
      <c r="AO46" s="31">
        <v>17.690000999999999</v>
      </c>
      <c r="AP46" s="31">
        <v>13.189245</v>
      </c>
      <c r="AQ46" s="31">
        <v>45630600</v>
      </c>
      <c r="AS46" s="34">
        <v>39661</v>
      </c>
      <c r="AT46" s="31">
        <v>14.605</v>
      </c>
      <c r="AU46" s="31">
        <v>16.200001</v>
      </c>
      <c r="AV46" s="31">
        <v>14.4375</v>
      </c>
      <c r="AW46" s="31">
        <v>15.1525</v>
      </c>
      <c r="AX46" s="31">
        <v>10.094137999999999</v>
      </c>
      <c r="AY46" s="31">
        <v>239295600</v>
      </c>
      <c r="BA46" s="34">
        <v>39661</v>
      </c>
      <c r="BB46" s="31">
        <v>16.25</v>
      </c>
      <c r="BC46" s="31">
        <v>20.700001</v>
      </c>
      <c r="BD46" s="31">
        <v>15.88</v>
      </c>
      <c r="BE46" s="31">
        <v>19.450001</v>
      </c>
      <c r="BF46" s="31">
        <v>14.166221999999999</v>
      </c>
      <c r="BG46" s="31">
        <v>237969000</v>
      </c>
      <c r="BI46" s="34">
        <v>39661</v>
      </c>
      <c r="BJ46" s="31">
        <v>59.080002</v>
      </c>
      <c r="BK46" s="31">
        <v>76.699996999999996</v>
      </c>
      <c r="BL46" s="31">
        <v>57.630001</v>
      </c>
      <c r="BM46" s="31">
        <v>75.879997000000003</v>
      </c>
      <c r="BN46" s="31">
        <v>65.392196999999996</v>
      </c>
      <c r="BO46" s="31">
        <v>48846000</v>
      </c>
    </row>
    <row r="47" spans="1:67">
      <c r="A47" s="30" t="s">
        <v>105</v>
      </c>
      <c r="B47" s="31" t="s">
        <v>106</v>
      </c>
      <c r="C47" s="31" t="s">
        <v>164</v>
      </c>
      <c r="D47" s="31">
        <v>96.992069999999998</v>
      </c>
      <c r="M47" s="34">
        <v>39692</v>
      </c>
      <c r="N47" s="31">
        <v>67.510002</v>
      </c>
      <c r="O47" s="31">
        <v>78.5</v>
      </c>
      <c r="P47" s="31">
        <v>67.239998</v>
      </c>
      <c r="Q47" s="31">
        <v>69.25</v>
      </c>
      <c r="R47" s="31">
        <v>55.888809000000002</v>
      </c>
      <c r="S47" s="31">
        <v>43408549</v>
      </c>
      <c r="U47" s="34">
        <v>39692</v>
      </c>
      <c r="V47" s="31">
        <v>27.440000999999999</v>
      </c>
      <c r="W47" s="31">
        <v>28.93</v>
      </c>
      <c r="X47" s="31">
        <v>26.15</v>
      </c>
      <c r="Y47" s="31">
        <v>27.209999</v>
      </c>
      <c r="Z47" s="31">
        <v>18.389296999999999</v>
      </c>
      <c r="AA47" s="31">
        <v>36870700</v>
      </c>
      <c r="AC47" s="34">
        <v>39692</v>
      </c>
      <c r="AD47" s="31">
        <v>25.195</v>
      </c>
      <c r="AE47" s="31">
        <v>27.375</v>
      </c>
      <c r="AF47" s="31">
        <v>24.055</v>
      </c>
      <c r="AG47" s="31">
        <v>24.954999999999998</v>
      </c>
      <c r="AH47" s="31">
        <v>20.414964999999999</v>
      </c>
      <c r="AI47" s="31">
        <v>86985400</v>
      </c>
      <c r="AK47" s="34">
        <v>39692</v>
      </c>
      <c r="AL47" s="31">
        <v>17.780000999999999</v>
      </c>
      <c r="AM47" s="31">
        <v>20.5</v>
      </c>
      <c r="AN47" s="31">
        <v>15.23</v>
      </c>
      <c r="AO47" s="31">
        <v>16.18</v>
      </c>
      <c r="AP47" s="31">
        <v>12.063423</v>
      </c>
      <c r="AQ47" s="31">
        <v>31750100</v>
      </c>
      <c r="AS47" s="34">
        <v>39692</v>
      </c>
      <c r="AT47" s="31">
        <v>15.39</v>
      </c>
      <c r="AU47" s="31">
        <v>17</v>
      </c>
      <c r="AV47" s="31">
        <v>14.6175</v>
      </c>
      <c r="AW47" s="31">
        <v>16.725000000000001</v>
      </c>
      <c r="AX47" s="31">
        <v>11.141692000000001</v>
      </c>
      <c r="AY47" s="31">
        <v>429137200</v>
      </c>
      <c r="BA47" s="34">
        <v>39692</v>
      </c>
      <c r="BB47" s="31">
        <v>19.75</v>
      </c>
      <c r="BC47" s="31">
        <v>20.799999</v>
      </c>
      <c r="BD47" s="31">
        <v>16.93</v>
      </c>
      <c r="BE47" s="31">
        <v>17.780000999999999</v>
      </c>
      <c r="BF47" s="31">
        <v>12.949892999999999</v>
      </c>
      <c r="BG47" s="31">
        <v>248293300</v>
      </c>
      <c r="BI47" s="34">
        <v>39692</v>
      </c>
      <c r="BJ47" s="31">
        <v>76.940002000000007</v>
      </c>
      <c r="BK47" s="31">
        <v>82.019997000000004</v>
      </c>
      <c r="BL47" s="31">
        <v>64.050003000000004</v>
      </c>
      <c r="BM47" s="31">
        <v>66.639999000000003</v>
      </c>
      <c r="BN47" s="31">
        <v>57.429305999999997</v>
      </c>
      <c r="BO47" s="31">
        <v>40974400</v>
      </c>
    </row>
    <row r="48" spans="1:67">
      <c r="A48" s="30" t="s">
        <v>105</v>
      </c>
      <c r="B48" s="31" t="s">
        <v>106</v>
      </c>
      <c r="C48" s="31" t="s">
        <v>165</v>
      </c>
      <c r="D48" s="31">
        <v>96.741159999999994</v>
      </c>
      <c r="M48" s="34">
        <v>39722</v>
      </c>
      <c r="N48" s="31">
        <v>69.849997999999999</v>
      </c>
      <c r="O48" s="31">
        <v>70.800003000000004</v>
      </c>
      <c r="P48" s="31">
        <v>53.32</v>
      </c>
      <c r="Q48" s="31">
        <v>59.014999000000003</v>
      </c>
      <c r="R48" s="31">
        <v>47.628563</v>
      </c>
      <c r="S48" s="31">
        <v>66048267</v>
      </c>
      <c r="U48" s="34">
        <v>39722</v>
      </c>
      <c r="V48" s="31">
        <v>27.469999000000001</v>
      </c>
      <c r="W48" s="31">
        <v>28.35</v>
      </c>
      <c r="X48" s="31">
        <v>20.399999999999999</v>
      </c>
      <c r="Y48" s="31">
        <v>22.559999000000001</v>
      </c>
      <c r="Z48" s="31">
        <v>15.246696</v>
      </c>
      <c r="AA48" s="31">
        <v>50117700</v>
      </c>
      <c r="AC48" s="34">
        <v>39722</v>
      </c>
      <c r="AD48" s="31">
        <v>24.754999000000002</v>
      </c>
      <c r="AE48" s="31">
        <v>25.445</v>
      </c>
      <c r="AF48" s="31">
        <v>15.77</v>
      </c>
      <c r="AG48" s="31">
        <v>18.02</v>
      </c>
      <c r="AH48" s="31">
        <v>14.741642000000001</v>
      </c>
      <c r="AI48" s="31">
        <v>136218800</v>
      </c>
      <c r="AK48" s="34">
        <v>39722</v>
      </c>
      <c r="AL48" s="31">
        <v>16.18</v>
      </c>
      <c r="AM48" s="31">
        <v>16.280000999999999</v>
      </c>
      <c r="AN48" s="31">
        <v>7.26</v>
      </c>
      <c r="AO48" s="31">
        <v>8.2799999999999994</v>
      </c>
      <c r="AP48" s="31">
        <v>6.1733719999999996</v>
      </c>
      <c r="AQ48" s="31">
        <v>50680800</v>
      </c>
      <c r="AS48" s="34">
        <v>39722</v>
      </c>
      <c r="AT48" s="31">
        <v>16.549999</v>
      </c>
      <c r="AU48" s="31">
        <v>16.754999000000002</v>
      </c>
      <c r="AV48" s="31">
        <v>11.6175</v>
      </c>
      <c r="AW48" s="31">
        <v>14.407500000000001</v>
      </c>
      <c r="AX48" s="31">
        <v>9.7426180000000002</v>
      </c>
      <c r="AY48" s="31">
        <v>580011200</v>
      </c>
      <c r="BA48" s="34">
        <v>39722</v>
      </c>
      <c r="BB48" s="31">
        <v>17.559999000000001</v>
      </c>
      <c r="BC48" s="31">
        <v>17.799999</v>
      </c>
      <c r="BD48" s="31">
        <v>11.01</v>
      </c>
      <c r="BE48" s="31">
        <v>12.94</v>
      </c>
      <c r="BF48" s="31">
        <v>9.4247230000000002</v>
      </c>
      <c r="BG48" s="31">
        <v>269761700</v>
      </c>
      <c r="BI48" s="34">
        <v>39722</v>
      </c>
      <c r="BJ48" s="31">
        <v>65.760002</v>
      </c>
      <c r="BK48" s="31">
        <v>66.300003000000004</v>
      </c>
      <c r="BL48" s="31">
        <v>38.450001</v>
      </c>
      <c r="BM48" s="31">
        <v>47.169998</v>
      </c>
      <c r="BN48" s="31">
        <v>40.680225</v>
      </c>
      <c r="BO48" s="31">
        <v>48823400</v>
      </c>
    </row>
    <row r="49" spans="1:67">
      <c r="A49" s="30" t="s">
        <v>105</v>
      </c>
      <c r="B49" s="31" t="s">
        <v>106</v>
      </c>
      <c r="C49" s="31" t="s">
        <v>166</v>
      </c>
      <c r="D49" s="31">
        <v>96.733860000000007</v>
      </c>
      <c r="M49" s="34">
        <v>39753</v>
      </c>
      <c r="N49" s="31">
        <v>59.099997999999999</v>
      </c>
      <c r="O49" s="31">
        <v>67.900002000000001</v>
      </c>
      <c r="P49" s="31">
        <v>57.779998999999997</v>
      </c>
      <c r="Q49" s="31">
        <v>63.66</v>
      </c>
      <c r="R49" s="31">
        <v>51.37735</v>
      </c>
      <c r="S49" s="31">
        <v>33899666</v>
      </c>
      <c r="U49" s="34">
        <v>39753</v>
      </c>
      <c r="V49" s="31">
        <v>22.66</v>
      </c>
      <c r="W49" s="31">
        <v>24.48</v>
      </c>
      <c r="X49" s="31">
        <v>20.219999000000001</v>
      </c>
      <c r="Y49" s="31">
        <v>22.9</v>
      </c>
      <c r="Z49" s="31">
        <v>15.476478999999999</v>
      </c>
      <c r="AA49" s="31">
        <v>29294900</v>
      </c>
      <c r="AC49" s="34">
        <v>39753</v>
      </c>
      <c r="AD49" s="31">
        <v>17.959999</v>
      </c>
      <c r="AE49" s="31">
        <v>18.489999999999998</v>
      </c>
      <c r="AF49" s="31">
        <v>12.12</v>
      </c>
      <c r="AG49" s="31">
        <v>13.95</v>
      </c>
      <c r="AH49" s="31">
        <v>11.412088000000001</v>
      </c>
      <c r="AI49" s="31">
        <v>95416400</v>
      </c>
      <c r="AK49" s="34">
        <v>39753</v>
      </c>
      <c r="AL49" s="31">
        <v>8.25</v>
      </c>
      <c r="AM49" s="31">
        <v>9.82</v>
      </c>
      <c r="AN49" s="31">
        <v>4.3499999999999996</v>
      </c>
      <c r="AO49" s="31">
        <v>7.01</v>
      </c>
      <c r="AP49" s="31">
        <v>5.2843479999999996</v>
      </c>
      <c r="AQ49" s="31">
        <v>48725800</v>
      </c>
      <c r="AS49" s="34">
        <v>39753</v>
      </c>
      <c r="AT49" s="31">
        <v>14.3375</v>
      </c>
      <c r="AU49" s="31">
        <v>14.625</v>
      </c>
      <c r="AV49" s="31">
        <v>10.67</v>
      </c>
      <c r="AW49" s="31">
        <v>13.3125</v>
      </c>
      <c r="AX49" s="31">
        <v>9.0021570000000004</v>
      </c>
      <c r="AY49" s="31">
        <v>379518400</v>
      </c>
      <c r="BA49" s="34">
        <v>39753</v>
      </c>
      <c r="BB49" s="31">
        <v>12.95</v>
      </c>
      <c r="BC49" s="31">
        <v>13.82</v>
      </c>
      <c r="BD49" s="31">
        <v>9.41</v>
      </c>
      <c r="BE49" s="31">
        <v>13.02</v>
      </c>
      <c r="BF49" s="31">
        <v>9.5354869999999998</v>
      </c>
      <c r="BG49" s="31">
        <v>199086700</v>
      </c>
      <c r="BI49" s="34">
        <v>39753</v>
      </c>
      <c r="BJ49" s="31">
        <v>47</v>
      </c>
      <c r="BK49" s="31">
        <v>51.549999</v>
      </c>
      <c r="BL49" s="31">
        <v>31.219999000000001</v>
      </c>
      <c r="BM49" s="31">
        <v>43.200001</v>
      </c>
      <c r="BN49" s="31">
        <v>37.256431999999997</v>
      </c>
      <c r="BO49" s="31">
        <v>54508800</v>
      </c>
    </row>
    <row r="50" spans="1:67">
      <c r="A50" s="30" t="s">
        <v>105</v>
      </c>
      <c r="B50" s="31" t="s">
        <v>106</v>
      </c>
      <c r="C50" s="31" t="s">
        <v>167</v>
      </c>
      <c r="D50" s="31">
        <v>96.74091</v>
      </c>
      <c r="M50" s="34">
        <v>39783</v>
      </c>
      <c r="N50" s="31">
        <v>63.490001999999997</v>
      </c>
      <c r="O50" s="31">
        <v>64.800003000000004</v>
      </c>
      <c r="P50" s="31">
        <v>58.259998000000003</v>
      </c>
      <c r="Q50" s="31">
        <v>62.299999</v>
      </c>
      <c r="R50" s="31">
        <v>50.279747</v>
      </c>
      <c r="S50" s="31">
        <v>25100537</v>
      </c>
      <c r="U50" s="34">
        <v>39783</v>
      </c>
      <c r="V50" s="31">
        <v>21.870000999999998</v>
      </c>
      <c r="W50" s="31">
        <v>23.91</v>
      </c>
      <c r="X50" s="31">
        <v>20.82</v>
      </c>
      <c r="Y50" s="31">
        <v>23.02</v>
      </c>
      <c r="Z50" s="31">
        <v>15.7721</v>
      </c>
      <c r="AA50" s="31">
        <v>22683000</v>
      </c>
      <c r="AC50" s="34">
        <v>39783</v>
      </c>
      <c r="AD50" s="31">
        <v>13.63</v>
      </c>
      <c r="AE50" s="31">
        <v>15.56</v>
      </c>
      <c r="AF50" s="31">
        <v>12.465</v>
      </c>
      <c r="AG50" s="31">
        <v>15.48</v>
      </c>
      <c r="AH50" s="31">
        <v>13.201997</v>
      </c>
      <c r="AI50" s="31">
        <v>84899800</v>
      </c>
      <c r="AK50" s="34">
        <v>39783</v>
      </c>
      <c r="AL50" s="31">
        <v>7.04</v>
      </c>
      <c r="AM50" s="31">
        <v>9.9600000000000009</v>
      </c>
      <c r="AN50" s="31">
        <v>5.99</v>
      </c>
      <c r="AO50" s="31">
        <v>7.86</v>
      </c>
      <c r="AP50" s="31">
        <v>5.9251040000000001</v>
      </c>
      <c r="AQ50" s="31">
        <v>50221900</v>
      </c>
      <c r="AS50" s="34">
        <v>39783</v>
      </c>
      <c r="AT50" s="31">
        <v>13.067500000000001</v>
      </c>
      <c r="AU50" s="31">
        <v>14.3325</v>
      </c>
      <c r="AV50" s="31">
        <v>11.77</v>
      </c>
      <c r="AW50" s="31">
        <v>12.75</v>
      </c>
      <c r="AX50" s="31">
        <v>8.6217849999999991</v>
      </c>
      <c r="AY50" s="31">
        <v>364402400</v>
      </c>
      <c r="BA50" s="34">
        <v>39783</v>
      </c>
      <c r="BB50" s="31">
        <v>13.02</v>
      </c>
      <c r="BC50" s="31">
        <v>14.57</v>
      </c>
      <c r="BD50" s="31">
        <v>11.79</v>
      </c>
      <c r="BE50" s="31">
        <v>13.39</v>
      </c>
      <c r="BF50" s="31">
        <v>9.8064649999999993</v>
      </c>
      <c r="BG50" s="31">
        <v>200225900</v>
      </c>
      <c r="BI50" s="34">
        <v>39783</v>
      </c>
      <c r="BJ50" s="31">
        <v>41.98</v>
      </c>
      <c r="BK50" s="31">
        <v>50.619999</v>
      </c>
      <c r="BL50" s="31">
        <v>38.580002</v>
      </c>
      <c r="BM50" s="31">
        <v>45.41</v>
      </c>
      <c r="BN50" s="31">
        <v>39.162379999999999</v>
      </c>
      <c r="BO50" s="31">
        <v>35640000</v>
      </c>
    </row>
    <row r="51" spans="1:67">
      <c r="A51" s="30" t="s">
        <v>105</v>
      </c>
      <c r="B51" s="31" t="s">
        <v>106</v>
      </c>
      <c r="C51" s="31" t="s">
        <v>168</v>
      </c>
      <c r="D51" s="31">
        <v>96.715450000000004</v>
      </c>
      <c r="M51" s="34">
        <v>39814</v>
      </c>
      <c r="N51" s="31">
        <v>62.299999</v>
      </c>
      <c r="O51" s="31">
        <v>65.394997000000004</v>
      </c>
      <c r="P51" s="31">
        <v>50</v>
      </c>
      <c r="Q51" s="31">
        <v>52.099997999999999</v>
      </c>
      <c r="R51" s="31">
        <v>42.047749000000003</v>
      </c>
      <c r="S51" s="31">
        <v>30285671</v>
      </c>
      <c r="U51" s="34">
        <v>39814</v>
      </c>
      <c r="V51" s="31">
        <v>23.139999</v>
      </c>
      <c r="W51" s="31">
        <v>24.08</v>
      </c>
      <c r="X51" s="31">
        <v>21.780000999999999</v>
      </c>
      <c r="Y51" s="31">
        <v>21.92</v>
      </c>
      <c r="Z51" s="31">
        <v>15.018438</v>
      </c>
      <c r="AA51" s="31">
        <v>23432400</v>
      </c>
      <c r="AC51" s="34">
        <v>39814</v>
      </c>
      <c r="AD51" s="31">
        <v>15.755000000000001</v>
      </c>
      <c r="AE51" s="31">
        <v>16.415001</v>
      </c>
      <c r="AF51" s="31">
        <v>12.25</v>
      </c>
      <c r="AG51" s="31">
        <v>13.125</v>
      </c>
      <c r="AH51" s="31">
        <v>11.193553</v>
      </c>
      <c r="AI51" s="31">
        <v>122903600</v>
      </c>
      <c r="AK51" s="34">
        <v>39814</v>
      </c>
      <c r="AL51" s="31">
        <v>7.91</v>
      </c>
      <c r="AM51" s="31">
        <v>9.3000000000000007</v>
      </c>
      <c r="AN51" s="31">
        <v>6.58</v>
      </c>
      <c r="AO51" s="31">
        <v>7.92</v>
      </c>
      <c r="AP51" s="31">
        <v>5.9703340000000003</v>
      </c>
      <c r="AQ51" s="31">
        <v>39137600</v>
      </c>
      <c r="AS51" s="34">
        <v>39814</v>
      </c>
      <c r="AT51" s="31">
        <v>12.737500000000001</v>
      </c>
      <c r="AU51" s="31">
        <v>13.5</v>
      </c>
      <c r="AV51" s="31">
        <v>10.885</v>
      </c>
      <c r="AW51" s="31">
        <v>11.3125</v>
      </c>
      <c r="AX51" s="31">
        <v>7.7996860000000003</v>
      </c>
      <c r="AY51" s="31">
        <v>280087600</v>
      </c>
      <c r="BA51" s="34">
        <v>39814</v>
      </c>
      <c r="BB51" s="31">
        <v>13.71</v>
      </c>
      <c r="BC51" s="31">
        <v>14.35</v>
      </c>
      <c r="BD51" s="31">
        <v>11.21</v>
      </c>
      <c r="BE51" s="31">
        <v>11.28</v>
      </c>
      <c r="BF51" s="31">
        <v>8.2611600000000003</v>
      </c>
      <c r="BG51" s="31">
        <v>177842900</v>
      </c>
      <c r="BI51" s="34">
        <v>39814</v>
      </c>
      <c r="BJ51" s="31">
        <v>46.650002000000001</v>
      </c>
      <c r="BK51" s="31">
        <v>48.290000999999997</v>
      </c>
      <c r="BL51" s="31">
        <v>36.290000999999997</v>
      </c>
      <c r="BM51" s="31">
        <v>41.029998999999997</v>
      </c>
      <c r="BN51" s="31">
        <v>35.426029</v>
      </c>
      <c r="BO51" s="31">
        <v>39031500</v>
      </c>
    </row>
    <row r="52" spans="1:67">
      <c r="A52" s="30" t="s">
        <v>105</v>
      </c>
      <c r="B52" s="31" t="s">
        <v>106</v>
      </c>
      <c r="C52" s="31" t="s">
        <v>169</v>
      </c>
      <c r="D52" s="31">
        <v>96.912890000000004</v>
      </c>
      <c r="M52" s="34">
        <v>39845</v>
      </c>
      <c r="N52" s="31">
        <v>51.459999000000003</v>
      </c>
      <c r="O52" s="31">
        <v>56</v>
      </c>
      <c r="P52" s="31">
        <v>50</v>
      </c>
      <c r="Q52" s="31">
        <v>51.32</v>
      </c>
      <c r="R52" s="31">
        <v>41.418239999999997</v>
      </c>
      <c r="S52" s="31">
        <v>26355078</v>
      </c>
      <c r="U52" s="34">
        <v>39845</v>
      </c>
      <c r="V52" s="31">
        <v>21.190000999999999</v>
      </c>
      <c r="W52" s="31">
        <v>22.57</v>
      </c>
      <c r="X52" s="31">
        <v>18.959999</v>
      </c>
      <c r="Y52" s="31">
        <v>19.280000999999999</v>
      </c>
      <c r="Z52" s="31">
        <v>13.209642000000001</v>
      </c>
      <c r="AA52" s="31">
        <v>28628300</v>
      </c>
      <c r="AC52" s="34">
        <v>39845</v>
      </c>
      <c r="AD52" s="31">
        <v>13.065</v>
      </c>
      <c r="AE52" s="31">
        <v>14.45</v>
      </c>
      <c r="AF52" s="31">
        <v>11.205</v>
      </c>
      <c r="AG52" s="31">
        <v>11.324999999999999</v>
      </c>
      <c r="AH52" s="31">
        <v>9.6584369999999993</v>
      </c>
      <c r="AI52" s="31">
        <v>102230600</v>
      </c>
      <c r="AK52" s="34">
        <v>39845</v>
      </c>
      <c r="AL52" s="31">
        <v>7.8</v>
      </c>
      <c r="AM52" s="31">
        <v>9.98</v>
      </c>
      <c r="AN52" s="31">
        <v>7.73</v>
      </c>
      <c r="AO52" s="31">
        <v>8.73</v>
      </c>
      <c r="AP52" s="31">
        <v>6.6937499999999996</v>
      </c>
      <c r="AQ52" s="31">
        <v>39997900</v>
      </c>
      <c r="AS52" s="34">
        <v>39845</v>
      </c>
      <c r="AT52" s="31">
        <v>11.1425</v>
      </c>
      <c r="AU52" s="31">
        <v>12.28</v>
      </c>
      <c r="AV52" s="31">
        <v>10.02</v>
      </c>
      <c r="AW52" s="31">
        <v>10.3825</v>
      </c>
      <c r="AX52" s="31">
        <v>7.1584750000000001</v>
      </c>
      <c r="AY52" s="31">
        <v>289726800</v>
      </c>
      <c r="BA52" s="34">
        <v>39845</v>
      </c>
      <c r="BB52" s="31">
        <v>11.27</v>
      </c>
      <c r="BC52" s="31">
        <v>12.17</v>
      </c>
      <c r="BD52" s="31">
        <v>10.28</v>
      </c>
      <c r="BE52" s="31">
        <v>10.79</v>
      </c>
      <c r="BF52" s="31">
        <v>7.9503259999999996</v>
      </c>
      <c r="BG52" s="31">
        <v>173370500</v>
      </c>
      <c r="BI52" s="34">
        <v>39845</v>
      </c>
      <c r="BJ52" s="31">
        <v>39.669998</v>
      </c>
      <c r="BK52" s="31">
        <v>43.16</v>
      </c>
      <c r="BL52" s="31">
        <v>33.209999000000003</v>
      </c>
      <c r="BM52" s="31">
        <v>34.470001000000003</v>
      </c>
      <c r="BN52" s="31">
        <v>29.76202</v>
      </c>
      <c r="BO52" s="31">
        <v>46631700</v>
      </c>
    </row>
    <row r="53" spans="1:67">
      <c r="A53" s="30" t="s">
        <v>105</v>
      </c>
      <c r="B53" s="31" t="s">
        <v>106</v>
      </c>
      <c r="C53" s="31" t="s">
        <v>170</v>
      </c>
      <c r="D53" s="31">
        <v>97.351039999999998</v>
      </c>
      <c r="M53" s="34">
        <v>39873</v>
      </c>
      <c r="N53" s="31">
        <v>50.485000999999997</v>
      </c>
      <c r="O53" s="31">
        <v>52.5</v>
      </c>
      <c r="P53" s="31">
        <v>46</v>
      </c>
      <c r="Q53" s="31">
        <v>51.799999</v>
      </c>
      <c r="R53" s="31">
        <v>41.805625999999997</v>
      </c>
      <c r="S53" s="31">
        <v>29313709</v>
      </c>
      <c r="U53" s="34">
        <v>39873</v>
      </c>
      <c r="V53" s="31">
        <v>18.920000000000002</v>
      </c>
      <c r="W53" s="31">
        <v>19.34</v>
      </c>
      <c r="X53" s="31">
        <v>16.950001</v>
      </c>
      <c r="Y53" s="31">
        <v>18.93</v>
      </c>
      <c r="Z53" s="31">
        <v>12.969841000000001</v>
      </c>
      <c r="AA53" s="31">
        <v>33932500</v>
      </c>
      <c r="AC53" s="34">
        <v>39873</v>
      </c>
      <c r="AD53" s="31">
        <v>11.13</v>
      </c>
      <c r="AE53" s="31">
        <v>13.01</v>
      </c>
      <c r="AF53" s="31">
        <v>9.9049999999999994</v>
      </c>
      <c r="AG53" s="31">
        <v>12.324999999999999</v>
      </c>
      <c r="AH53" s="31">
        <v>10.511279999999999</v>
      </c>
      <c r="AI53" s="31">
        <v>100402800</v>
      </c>
      <c r="AK53" s="34">
        <v>39873</v>
      </c>
      <c r="AL53" s="31">
        <v>8.4700000000000006</v>
      </c>
      <c r="AM53" s="31">
        <v>12.36</v>
      </c>
      <c r="AN53" s="31">
        <v>7.35</v>
      </c>
      <c r="AO53" s="31">
        <v>10.08</v>
      </c>
      <c r="AP53" s="31">
        <v>7.7288649999999999</v>
      </c>
      <c r="AQ53" s="31">
        <v>64970000</v>
      </c>
      <c r="AS53" s="34">
        <v>39873</v>
      </c>
      <c r="AT53" s="31">
        <v>10.2075</v>
      </c>
      <c r="AU53" s="31">
        <v>12.0725</v>
      </c>
      <c r="AV53" s="31">
        <v>9.56</v>
      </c>
      <c r="AW53" s="31">
        <v>11.7225</v>
      </c>
      <c r="AX53" s="31">
        <v>8.0823719999999994</v>
      </c>
      <c r="AY53" s="31">
        <v>412890800</v>
      </c>
      <c r="BA53" s="34">
        <v>39873</v>
      </c>
      <c r="BB53" s="31">
        <v>10.57</v>
      </c>
      <c r="BC53" s="31">
        <v>13.35</v>
      </c>
      <c r="BD53" s="31">
        <v>9.56</v>
      </c>
      <c r="BE53" s="31">
        <v>12.99</v>
      </c>
      <c r="BF53" s="31">
        <v>9.5713380000000008</v>
      </c>
      <c r="BG53" s="31">
        <v>218019000</v>
      </c>
      <c r="BI53" s="34">
        <v>39873</v>
      </c>
      <c r="BJ53" s="31">
        <v>33.490001999999997</v>
      </c>
      <c r="BK53" s="31">
        <v>45.580002</v>
      </c>
      <c r="BL53" s="31">
        <v>31.639999</v>
      </c>
      <c r="BM53" s="31">
        <v>42.25</v>
      </c>
      <c r="BN53" s="31">
        <v>36.479407999999999</v>
      </c>
      <c r="BO53" s="31">
        <v>39599400</v>
      </c>
    </row>
    <row r="54" spans="1:67">
      <c r="A54" s="30" t="s">
        <v>105</v>
      </c>
      <c r="B54" s="31" t="s">
        <v>106</v>
      </c>
      <c r="C54" s="31" t="s">
        <v>171</v>
      </c>
      <c r="D54" s="31">
        <v>97.728059999999999</v>
      </c>
      <c r="M54" s="34">
        <v>39904</v>
      </c>
      <c r="N54" s="31">
        <v>51.465000000000003</v>
      </c>
      <c r="O54" s="31">
        <v>55.610000999999997</v>
      </c>
      <c r="P54" s="31">
        <v>49.290000999999997</v>
      </c>
      <c r="Q54" s="31">
        <v>54.220001000000003</v>
      </c>
      <c r="R54" s="31">
        <v>43.758716999999997</v>
      </c>
      <c r="S54" s="31">
        <v>23694425</v>
      </c>
      <c r="U54" s="34">
        <v>39904</v>
      </c>
      <c r="V54" s="31">
        <v>18.579999999999998</v>
      </c>
      <c r="W54" s="31">
        <v>20.09</v>
      </c>
      <c r="X54" s="31">
        <v>18.25</v>
      </c>
      <c r="Y54" s="31">
        <v>19.459999</v>
      </c>
      <c r="Z54" s="31">
        <v>13.33297</v>
      </c>
      <c r="AA54" s="31">
        <v>30871500</v>
      </c>
      <c r="AC54" s="34">
        <v>39904</v>
      </c>
      <c r="AD54" s="31">
        <v>12.154999999999999</v>
      </c>
      <c r="AE54" s="31">
        <v>15.27</v>
      </c>
      <c r="AF54" s="31">
        <v>12.015000000000001</v>
      </c>
      <c r="AG54" s="31">
        <v>14.95</v>
      </c>
      <c r="AH54" s="31">
        <v>12.74999</v>
      </c>
      <c r="AI54" s="31">
        <v>87052400</v>
      </c>
      <c r="AK54" s="34">
        <v>39904</v>
      </c>
      <c r="AL54" s="31">
        <v>9.86</v>
      </c>
      <c r="AM54" s="31">
        <v>14.59</v>
      </c>
      <c r="AN54" s="31">
        <v>9.77</v>
      </c>
      <c r="AO54" s="31">
        <v>14</v>
      </c>
      <c r="AP54" s="31">
        <v>10.734536</v>
      </c>
      <c r="AQ54" s="31">
        <v>48256200</v>
      </c>
      <c r="AS54" s="34">
        <v>39904</v>
      </c>
      <c r="AT54" s="31">
        <v>11.545</v>
      </c>
      <c r="AU54" s="31">
        <v>14.074999999999999</v>
      </c>
      <c r="AV54" s="31">
        <v>11.41</v>
      </c>
      <c r="AW54" s="31">
        <v>13.1175</v>
      </c>
      <c r="AX54" s="31">
        <v>9.2618589999999994</v>
      </c>
      <c r="AY54" s="31">
        <v>287046000</v>
      </c>
      <c r="BA54" s="34">
        <v>39904</v>
      </c>
      <c r="BB54" s="31">
        <v>12.79</v>
      </c>
      <c r="BC54" s="31">
        <v>15.83</v>
      </c>
      <c r="BD54" s="31">
        <v>12.6</v>
      </c>
      <c r="BE54" s="31">
        <v>15.54</v>
      </c>
      <c r="BF54" s="31">
        <v>11.450241</v>
      </c>
      <c r="BG54" s="31">
        <v>232538200</v>
      </c>
      <c r="BI54" s="34">
        <v>39904</v>
      </c>
      <c r="BJ54" s="31">
        <v>41.639999000000003</v>
      </c>
      <c r="BK54" s="31">
        <v>56.619999</v>
      </c>
      <c r="BL54" s="31">
        <v>40.790000999999997</v>
      </c>
      <c r="BM54" s="31">
        <v>53.84</v>
      </c>
      <c r="BN54" s="31">
        <v>46.542941999999996</v>
      </c>
      <c r="BO54" s="31">
        <v>33221800</v>
      </c>
    </row>
    <row r="55" spans="1:67">
      <c r="A55" s="30" t="s">
        <v>105</v>
      </c>
      <c r="B55" s="31" t="s">
        <v>106</v>
      </c>
      <c r="C55" s="31" t="s">
        <v>172</v>
      </c>
      <c r="D55" s="31">
        <v>97.884140000000002</v>
      </c>
      <c r="M55" s="34">
        <v>39934</v>
      </c>
      <c r="N55" s="31">
        <v>54.220001000000003</v>
      </c>
      <c r="O55" s="31">
        <v>58.5</v>
      </c>
      <c r="P55" s="31">
        <v>54.220001000000003</v>
      </c>
      <c r="Q55" s="31">
        <v>55.790000999999997</v>
      </c>
      <c r="R55" s="31">
        <v>46.314292999999999</v>
      </c>
      <c r="S55" s="31">
        <v>21218929</v>
      </c>
      <c r="U55" s="34">
        <v>39934</v>
      </c>
      <c r="V55" s="31">
        <v>19.760000000000002</v>
      </c>
      <c r="W55" s="31">
        <v>24.01</v>
      </c>
      <c r="X55" s="31">
        <v>19.57</v>
      </c>
      <c r="Y55" s="31">
        <v>23.6</v>
      </c>
      <c r="Z55" s="31">
        <v>16.169485000000002</v>
      </c>
      <c r="AA55" s="31">
        <v>29042600</v>
      </c>
      <c r="AC55" s="34">
        <v>39934</v>
      </c>
      <c r="AD55" s="31">
        <v>14.775</v>
      </c>
      <c r="AE55" s="31">
        <v>18.5</v>
      </c>
      <c r="AF55" s="31">
        <v>14.775</v>
      </c>
      <c r="AG55" s="31">
        <v>16.540001</v>
      </c>
      <c r="AH55" s="31">
        <v>14.106009999999999</v>
      </c>
      <c r="AI55" s="31">
        <v>109910400</v>
      </c>
      <c r="AK55" s="34">
        <v>39934</v>
      </c>
      <c r="AL55" s="31">
        <v>13.84</v>
      </c>
      <c r="AM55" s="31">
        <v>14.91</v>
      </c>
      <c r="AN55" s="31">
        <v>11</v>
      </c>
      <c r="AO55" s="31">
        <v>12.94</v>
      </c>
      <c r="AP55" s="31">
        <v>10.009907</v>
      </c>
      <c r="AQ55" s="31">
        <v>37962200</v>
      </c>
      <c r="AS55" s="34">
        <v>39934</v>
      </c>
      <c r="AT55" s="31">
        <v>13.217499999999999</v>
      </c>
      <c r="AU55" s="31">
        <v>14.285</v>
      </c>
      <c r="AV55" s="31">
        <v>12.19</v>
      </c>
      <c r="AW55" s="31">
        <v>14.262499999999999</v>
      </c>
      <c r="AX55" s="31">
        <v>10.070309999999999</v>
      </c>
      <c r="AY55" s="31">
        <v>309504000</v>
      </c>
      <c r="BA55" s="34">
        <v>39934</v>
      </c>
      <c r="BB55" s="31">
        <v>15.52</v>
      </c>
      <c r="BC55" s="31">
        <v>17.850000000000001</v>
      </c>
      <c r="BD55" s="31">
        <v>15.01</v>
      </c>
      <c r="BE55" s="31">
        <v>17.850000000000001</v>
      </c>
      <c r="BF55" s="31">
        <v>13.226020999999999</v>
      </c>
      <c r="BG55" s="31">
        <v>240156700</v>
      </c>
      <c r="BI55" s="34">
        <v>39934</v>
      </c>
      <c r="BJ55" s="31">
        <v>53.490001999999997</v>
      </c>
      <c r="BK55" s="31">
        <v>58.720001000000003</v>
      </c>
      <c r="BL55" s="31">
        <v>45.25</v>
      </c>
      <c r="BM55" s="31">
        <v>53.82</v>
      </c>
      <c r="BN55" s="31">
        <v>46.525641999999998</v>
      </c>
      <c r="BO55" s="31">
        <v>45441300</v>
      </c>
    </row>
    <row r="56" spans="1:67">
      <c r="A56" s="30" t="s">
        <v>105</v>
      </c>
      <c r="B56" s="31" t="s">
        <v>106</v>
      </c>
      <c r="C56" s="31" t="s">
        <v>173</v>
      </c>
      <c r="D56" s="31">
        <v>97.839939999999999</v>
      </c>
      <c r="M56" s="34">
        <v>39965</v>
      </c>
      <c r="N56" s="31">
        <v>56.994999</v>
      </c>
      <c r="O56" s="31">
        <v>57.055</v>
      </c>
      <c r="P56" s="31">
        <v>51.849997999999999</v>
      </c>
      <c r="Q56" s="31">
        <v>53.275002000000001</v>
      </c>
      <c r="R56" s="31">
        <v>44.226452000000002</v>
      </c>
      <c r="S56" s="31">
        <v>21171646</v>
      </c>
      <c r="U56" s="34">
        <v>39965</v>
      </c>
      <c r="V56" s="31">
        <v>24.16</v>
      </c>
      <c r="W56" s="31">
        <v>25.040001</v>
      </c>
      <c r="X56" s="31">
        <v>23.379999000000002</v>
      </c>
      <c r="Y56" s="31">
        <v>23.5</v>
      </c>
      <c r="Z56" s="31">
        <v>16.529837000000001</v>
      </c>
      <c r="AA56" s="31">
        <v>22280100</v>
      </c>
      <c r="AC56" s="34">
        <v>39965</v>
      </c>
      <c r="AD56" s="31">
        <v>16.73</v>
      </c>
      <c r="AE56" s="31">
        <v>17.34</v>
      </c>
      <c r="AF56" s="31">
        <v>15.285</v>
      </c>
      <c r="AG56" s="31">
        <v>16.334999</v>
      </c>
      <c r="AH56" s="31">
        <v>13.931176000000001</v>
      </c>
      <c r="AI56" s="31">
        <v>56695600</v>
      </c>
      <c r="AK56" s="34">
        <v>39965</v>
      </c>
      <c r="AL56" s="31">
        <v>13.17</v>
      </c>
      <c r="AM56" s="31">
        <v>14.7</v>
      </c>
      <c r="AN56" s="31">
        <v>11.23</v>
      </c>
      <c r="AO56" s="31">
        <v>11.87</v>
      </c>
      <c r="AP56" s="31">
        <v>9.1821959999999994</v>
      </c>
      <c r="AQ56" s="31">
        <v>50031400</v>
      </c>
      <c r="AS56" s="34">
        <v>39965</v>
      </c>
      <c r="AT56" s="31">
        <v>14.465</v>
      </c>
      <c r="AU56" s="31">
        <v>14.987500000000001</v>
      </c>
      <c r="AV56" s="31">
        <v>12.54</v>
      </c>
      <c r="AW56" s="31">
        <v>12.945</v>
      </c>
      <c r="AX56" s="31">
        <v>9.1400620000000004</v>
      </c>
      <c r="AY56" s="31">
        <v>379703200</v>
      </c>
      <c r="BA56" s="34">
        <v>39965</v>
      </c>
      <c r="BB56" s="31">
        <v>17.93</v>
      </c>
      <c r="BC56" s="31">
        <v>18.760000000000002</v>
      </c>
      <c r="BD56" s="31">
        <v>15.21</v>
      </c>
      <c r="BE56" s="31">
        <v>16.399999999999999</v>
      </c>
      <c r="BF56" s="31">
        <v>12.151634</v>
      </c>
      <c r="BG56" s="31">
        <v>205008000</v>
      </c>
      <c r="BI56" s="34">
        <v>39965</v>
      </c>
      <c r="BJ56" s="31">
        <v>55.540000999999997</v>
      </c>
      <c r="BK56" s="31">
        <v>59.509998000000003</v>
      </c>
      <c r="BL56" s="31">
        <v>49.57</v>
      </c>
      <c r="BM56" s="31">
        <v>53.540000999999997</v>
      </c>
      <c r="BN56" s="31">
        <v>46.283591999999999</v>
      </c>
      <c r="BO56" s="31">
        <v>38600600</v>
      </c>
    </row>
    <row r="57" spans="1:67">
      <c r="A57" s="30" t="s">
        <v>105</v>
      </c>
      <c r="B57" s="31" t="s">
        <v>106</v>
      </c>
      <c r="C57" s="31" t="s">
        <v>174</v>
      </c>
      <c r="D57" s="31">
        <v>97.882649999999998</v>
      </c>
      <c r="M57" s="34">
        <v>39995</v>
      </c>
      <c r="N57" s="31">
        <v>53.540000999999997</v>
      </c>
      <c r="O57" s="31">
        <v>62.68</v>
      </c>
      <c r="P57" s="31">
        <v>50.715000000000003</v>
      </c>
      <c r="Q57" s="31">
        <v>60.810001</v>
      </c>
      <c r="R57" s="31">
        <v>50.481667000000002</v>
      </c>
      <c r="S57" s="31">
        <v>21109691</v>
      </c>
      <c r="U57" s="34">
        <v>39995</v>
      </c>
      <c r="V57" s="31">
        <v>23.83</v>
      </c>
      <c r="W57" s="31">
        <v>26.49</v>
      </c>
      <c r="X57" s="31">
        <v>23.1</v>
      </c>
      <c r="Y57" s="31">
        <v>26.35</v>
      </c>
      <c r="Z57" s="31">
        <v>18.534511999999999</v>
      </c>
      <c r="AA57" s="31">
        <v>14253900</v>
      </c>
      <c r="AC57" s="34">
        <v>39995</v>
      </c>
      <c r="AD57" s="31">
        <v>16.329999999999998</v>
      </c>
      <c r="AE57" s="31">
        <v>18.605</v>
      </c>
      <c r="AF57" s="31">
        <v>15</v>
      </c>
      <c r="AG57" s="31">
        <v>18.219999000000001</v>
      </c>
      <c r="AH57" s="31">
        <v>15.538784</v>
      </c>
      <c r="AI57" s="31">
        <v>54596200</v>
      </c>
      <c r="AK57" s="34">
        <v>39995</v>
      </c>
      <c r="AL57" s="31">
        <v>11.96</v>
      </c>
      <c r="AM57" s="31">
        <v>14.55</v>
      </c>
      <c r="AN57" s="31">
        <v>10.37</v>
      </c>
      <c r="AO57" s="31">
        <v>14.06</v>
      </c>
      <c r="AP57" s="31">
        <v>10.876296</v>
      </c>
      <c r="AQ57" s="31">
        <v>37419600</v>
      </c>
      <c r="AS57" s="34">
        <v>39995</v>
      </c>
      <c r="AT57" s="31">
        <v>13.035</v>
      </c>
      <c r="AU57" s="31">
        <v>14.442500000000001</v>
      </c>
      <c r="AV57" s="31">
        <v>12.647500000000001</v>
      </c>
      <c r="AW57" s="31">
        <v>14.16</v>
      </c>
      <c r="AX57" s="31">
        <v>10.172815999999999</v>
      </c>
      <c r="AY57" s="31">
        <v>297748000</v>
      </c>
      <c r="BA57" s="34">
        <v>39995</v>
      </c>
      <c r="BB57" s="31">
        <v>16.450001</v>
      </c>
      <c r="BC57" s="31">
        <v>16.719999000000001</v>
      </c>
      <c r="BD57" s="31">
        <v>14.65</v>
      </c>
      <c r="BE57" s="31">
        <v>16.32</v>
      </c>
      <c r="BF57" s="31">
        <v>12.092359999999999</v>
      </c>
      <c r="BG57" s="31">
        <v>193640300</v>
      </c>
      <c r="BI57" s="34">
        <v>39995</v>
      </c>
      <c r="BJ57" s="31">
        <v>53.900002000000001</v>
      </c>
      <c r="BK57" s="31">
        <v>64.150002000000001</v>
      </c>
      <c r="BL57" s="31">
        <v>49.200001</v>
      </c>
      <c r="BM57" s="31">
        <v>63.049999</v>
      </c>
      <c r="BN57" s="31">
        <v>54.559334</v>
      </c>
      <c r="BO57" s="31">
        <v>25821400</v>
      </c>
    </row>
    <row r="58" spans="1:67">
      <c r="A58" s="30" t="s">
        <v>105</v>
      </c>
      <c r="B58" s="31" t="s">
        <v>106</v>
      </c>
      <c r="C58" s="31" t="s">
        <v>175</v>
      </c>
      <c r="D58" s="31">
        <v>98.056529999999995</v>
      </c>
      <c r="M58" s="34">
        <v>40026</v>
      </c>
      <c r="N58" s="31">
        <v>60.700001</v>
      </c>
      <c r="O58" s="31">
        <v>71</v>
      </c>
      <c r="P58" s="31">
        <v>58.509998000000003</v>
      </c>
      <c r="Q58" s="31">
        <v>68.680000000000007</v>
      </c>
      <c r="R58" s="31">
        <v>57.014980000000001</v>
      </c>
      <c r="S58" s="31">
        <v>21753298</v>
      </c>
      <c r="U58" s="34">
        <v>40026</v>
      </c>
      <c r="V58" s="31">
        <v>26.24</v>
      </c>
      <c r="W58" s="31">
        <v>28.02</v>
      </c>
      <c r="X58" s="31">
        <v>25.98</v>
      </c>
      <c r="Y58" s="31">
        <v>27.389999</v>
      </c>
      <c r="Z58" s="31">
        <v>19.266041000000001</v>
      </c>
      <c r="AA58" s="31">
        <v>18843000</v>
      </c>
      <c r="AC58" s="34">
        <v>40026</v>
      </c>
      <c r="AD58" s="31">
        <v>18.299999</v>
      </c>
      <c r="AE58" s="31">
        <v>19.105</v>
      </c>
      <c r="AF58" s="31">
        <v>17.079999999999998</v>
      </c>
      <c r="AG58" s="31">
        <v>17.924999</v>
      </c>
      <c r="AH58" s="31">
        <v>15.287198</v>
      </c>
      <c r="AI58" s="31">
        <v>67182000</v>
      </c>
      <c r="AK58" s="34">
        <v>40026</v>
      </c>
      <c r="AL58" s="31">
        <v>14.31</v>
      </c>
      <c r="AM58" s="31">
        <v>19.260000000000002</v>
      </c>
      <c r="AN58" s="31">
        <v>13.73</v>
      </c>
      <c r="AO58" s="31">
        <v>19.129999000000002</v>
      </c>
      <c r="AP58" s="31">
        <v>14.932793</v>
      </c>
      <c r="AQ58" s="31">
        <v>53236800</v>
      </c>
      <c r="AS58" s="34">
        <v>40026</v>
      </c>
      <c r="AT58" s="31">
        <v>14.244999999999999</v>
      </c>
      <c r="AU58" s="31">
        <v>14.567500000000001</v>
      </c>
      <c r="AV58" s="31">
        <v>13.7</v>
      </c>
      <c r="AW58" s="31">
        <v>13.8475</v>
      </c>
      <c r="AX58" s="31">
        <v>9.9483130000000006</v>
      </c>
      <c r="AY58" s="31">
        <v>269588000</v>
      </c>
      <c r="BA58" s="34">
        <v>40026</v>
      </c>
      <c r="BB58" s="31">
        <v>16.77</v>
      </c>
      <c r="BC58" s="31">
        <v>20.25</v>
      </c>
      <c r="BD58" s="31">
        <v>16.23</v>
      </c>
      <c r="BE58" s="31">
        <v>19.649999999999999</v>
      </c>
      <c r="BF58" s="31">
        <v>14.640594999999999</v>
      </c>
      <c r="BG58" s="31">
        <v>193157700</v>
      </c>
      <c r="BI58" s="34">
        <v>40026</v>
      </c>
      <c r="BJ58" s="31">
        <v>63.439999</v>
      </c>
      <c r="BK58" s="31">
        <v>71.300003000000004</v>
      </c>
      <c r="BL58" s="31">
        <v>62.41</v>
      </c>
      <c r="BM58" s="31">
        <v>66.379997000000003</v>
      </c>
      <c r="BN58" s="31">
        <v>57.440894999999998</v>
      </c>
      <c r="BO58" s="31">
        <v>33931900</v>
      </c>
    </row>
    <row r="59" spans="1:67">
      <c r="A59" s="30" t="s">
        <v>105</v>
      </c>
      <c r="B59" s="31" t="s">
        <v>106</v>
      </c>
      <c r="C59" s="31" t="s">
        <v>176</v>
      </c>
      <c r="D59" s="31">
        <v>98.085520000000002</v>
      </c>
      <c r="M59" s="34">
        <v>40057</v>
      </c>
      <c r="N59" s="31">
        <v>68</v>
      </c>
      <c r="O59" s="31">
        <v>69.050003000000004</v>
      </c>
      <c r="P59" s="31">
        <v>65.010002</v>
      </c>
      <c r="Q59" s="31">
        <v>67.949996999999996</v>
      </c>
      <c r="R59" s="31">
        <v>56.408954999999999</v>
      </c>
      <c r="S59" s="31">
        <v>20683554</v>
      </c>
      <c r="U59" s="34">
        <v>40057</v>
      </c>
      <c r="V59" s="31">
        <v>27.110001</v>
      </c>
      <c r="W59" s="31">
        <v>28.74</v>
      </c>
      <c r="X59" s="31">
        <v>26.379999000000002</v>
      </c>
      <c r="Y59" s="31">
        <v>28.68</v>
      </c>
      <c r="Z59" s="31">
        <v>20.173428000000001</v>
      </c>
      <c r="AA59" s="31">
        <v>23745600</v>
      </c>
      <c r="AC59" s="34">
        <v>40057</v>
      </c>
      <c r="AD59" s="31">
        <v>17.795000000000002</v>
      </c>
      <c r="AE59" s="31">
        <v>18.954999999999998</v>
      </c>
      <c r="AF59" s="31">
        <v>16.57</v>
      </c>
      <c r="AG59" s="31">
        <v>18.540001</v>
      </c>
      <c r="AH59" s="31">
        <v>15.811695</v>
      </c>
      <c r="AI59" s="31">
        <v>66675200</v>
      </c>
      <c r="AK59" s="34">
        <v>40057</v>
      </c>
      <c r="AL59" s="31">
        <v>19.049999</v>
      </c>
      <c r="AM59" s="31">
        <v>20.6</v>
      </c>
      <c r="AN59" s="31">
        <v>18.100000000000001</v>
      </c>
      <c r="AO59" s="31">
        <v>20.23</v>
      </c>
      <c r="AP59" s="31">
        <v>15.791449</v>
      </c>
      <c r="AQ59" s="31">
        <v>55253400</v>
      </c>
      <c r="AS59" s="34">
        <v>40057</v>
      </c>
      <c r="AT59" s="31">
        <v>13.725</v>
      </c>
      <c r="AU59" s="31">
        <v>16.237499</v>
      </c>
      <c r="AV59" s="31">
        <v>13.305</v>
      </c>
      <c r="AW59" s="31">
        <v>16.174999</v>
      </c>
      <c r="AX59" s="31">
        <v>11.620431999999999</v>
      </c>
      <c r="AY59" s="31">
        <v>426029200</v>
      </c>
      <c r="BA59" s="34">
        <v>40057</v>
      </c>
      <c r="BB59" s="31">
        <v>19.739999999999998</v>
      </c>
      <c r="BC59" s="31">
        <v>22.639999</v>
      </c>
      <c r="BD59" s="31">
        <v>19.440000999999999</v>
      </c>
      <c r="BE59" s="31">
        <v>21.4</v>
      </c>
      <c r="BF59" s="31">
        <v>15.944464</v>
      </c>
      <c r="BG59" s="31">
        <v>209544800</v>
      </c>
      <c r="BI59" s="34">
        <v>40057</v>
      </c>
      <c r="BJ59" s="31">
        <v>66.019997000000004</v>
      </c>
      <c r="BK59" s="31">
        <v>78.540001000000004</v>
      </c>
      <c r="BL59" s="31">
        <v>64</v>
      </c>
      <c r="BM59" s="31">
        <v>76.620002999999997</v>
      </c>
      <c r="BN59" s="31">
        <v>66.301918000000001</v>
      </c>
      <c r="BO59" s="31">
        <v>24463700</v>
      </c>
    </row>
    <row r="60" spans="1:67">
      <c r="A60" s="30" t="s">
        <v>105</v>
      </c>
      <c r="B60" s="31" t="s">
        <v>106</v>
      </c>
      <c r="C60" s="31" t="s">
        <v>177</v>
      </c>
      <c r="D60" s="31">
        <v>98.099239999999995</v>
      </c>
      <c r="M60" s="34">
        <v>40087</v>
      </c>
      <c r="N60" s="31">
        <v>68.220000999999996</v>
      </c>
      <c r="O60" s="31">
        <v>71.459998999999996</v>
      </c>
      <c r="P60" s="31">
        <v>64.5</v>
      </c>
      <c r="Q60" s="31">
        <v>69.669998000000007</v>
      </c>
      <c r="R60" s="31">
        <v>57.836838</v>
      </c>
      <c r="S60" s="31">
        <v>18166768</v>
      </c>
      <c r="U60" s="34">
        <v>40087</v>
      </c>
      <c r="V60" s="31">
        <v>28.43</v>
      </c>
      <c r="W60" s="31">
        <v>31.110001</v>
      </c>
      <c r="X60" s="31">
        <v>27.870000999999998</v>
      </c>
      <c r="Y60" s="31">
        <v>29.83</v>
      </c>
      <c r="Z60" s="31">
        <v>20.982327999999999</v>
      </c>
      <c r="AA60" s="31">
        <v>42649900</v>
      </c>
      <c r="AC60" s="34">
        <v>40087</v>
      </c>
      <c r="AD60" s="31">
        <v>18.424999</v>
      </c>
      <c r="AE60" s="31">
        <v>22.719999000000001</v>
      </c>
      <c r="AF60" s="31">
        <v>17.799999</v>
      </c>
      <c r="AG60" s="31">
        <v>21.25</v>
      </c>
      <c r="AH60" s="31">
        <v>18.122897999999999</v>
      </c>
      <c r="AI60" s="31">
        <v>93864400</v>
      </c>
      <c r="AK60" s="34">
        <v>40087</v>
      </c>
      <c r="AL60" s="31">
        <v>20.120000999999998</v>
      </c>
      <c r="AM60" s="31">
        <v>22.25</v>
      </c>
      <c r="AN60" s="31">
        <v>18.420000000000002</v>
      </c>
      <c r="AO60" s="31">
        <v>18.780000999999999</v>
      </c>
      <c r="AP60" s="31">
        <v>14.659587999999999</v>
      </c>
      <c r="AQ60" s="31">
        <v>52255900</v>
      </c>
      <c r="AS60" s="34">
        <v>40087</v>
      </c>
      <c r="AT60" s="31">
        <v>16</v>
      </c>
      <c r="AU60" s="31">
        <v>16.587499999999999</v>
      </c>
      <c r="AV60" s="31">
        <v>15.27</v>
      </c>
      <c r="AW60" s="31">
        <v>15.545</v>
      </c>
      <c r="AX60" s="31">
        <v>11.381322000000001</v>
      </c>
      <c r="AY60" s="31">
        <v>302178800</v>
      </c>
      <c r="BA60" s="34">
        <v>40087</v>
      </c>
      <c r="BB60" s="31">
        <v>21.43</v>
      </c>
      <c r="BC60" s="31">
        <v>23.360001</v>
      </c>
      <c r="BD60" s="31">
        <v>20.780000999999999</v>
      </c>
      <c r="BE60" s="31">
        <v>21.34</v>
      </c>
      <c r="BF60" s="31">
        <v>15.899767000000001</v>
      </c>
      <c r="BG60" s="31">
        <v>205755900</v>
      </c>
      <c r="BI60" s="34">
        <v>40087</v>
      </c>
      <c r="BJ60" s="31">
        <v>76.129997000000003</v>
      </c>
      <c r="BK60" s="31">
        <v>80.449996999999996</v>
      </c>
      <c r="BL60" s="31">
        <v>71.709998999999996</v>
      </c>
      <c r="BM60" s="31">
        <v>74.419998000000007</v>
      </c>
      <c r="BN60" s="31">
        <v>64.439826999999994</v>
      </c>
      <c r="BO60" s="31">
        <v>23043800</v>
      </c>
    </row>
    <row r="61" spans="1:67">
      <c r="A61" s="30" t="s">
        <v>105</v>
      </c>
      <c r="B61" s="31" t="s">
        <v>106</v>
      </c>
      <c r="C61" s="31" t="s">
        <v>178</v>
      </c>
      <c r="D61" s="31">
        <v>98.269490000000005</v>
      </c>
      <c r="M61" s="34">
        <v>40118</v>
      </c>
      <c r="N61" s="31">
        <v>69.400002000000001</v>
      </c>
      <c r="O61" s="31">
        <v>74.75</v>
      </c>
      <c r="P61" s="31">
        <v>68.690002000000007</v>
      </c>
      <c r="Q61" s="31">
        <v>72.260002</v>
      </c>
      <c r="R61" s="31">
        <v>59.986922999999997</v>
      </c>
      <c r="S61" s="31">
        <v>18189821</v>
      </c>
      <c r="U61" s="34">
        <v>40118</v>
      </c>
      <c r="V61" s="31">
        <v>30.18</v>
      </c>
      <c r="W61" s="31">
        <v>31.040001</v>
      </c>
      <c r="X61" s="31">
        <v>29.15</v>
      </c>
      <c r="Y61" s="31">
        <v>29.530000999999999</v>
      </c>
      <c r="Z61" s="31">
        <v>20.771308999999999</v>
      </c>
      <c r="AA61" s="31">
        <v>37033700</v>
      </c>
      <c r="AC61" s="34">
        <v>40118</v>
      </c>
      <c r="AD61" s="31">
        <v>21.575001</v>
      </c>
      <c r="AE61" s="31">
        <v>24.614999999999998</v>
      </c>
      <c r="AF61" s="31">
        <v>21.370000999999998</v>
      </c>
      <c r="AG61" s="31">
        <v>23.415001</v>
      </c>
      <c r="AH61" s="31">
        <v>19.969301000000002</v>
      </c>
      <c r="AI61" s="31">
        <v>91073600</v>
      </c>
      <c r="AK61" s="34">
        <v>40118</v>
      </c>
      <c r="AL61" s="31">
        <v>18.84</v>
      </c>
      <c r="AM61" s="31">
        <v>22.42</v>
      </c>
      <c r="AN61" s="31">
        <v>18.489999999999998</v>
      </c>
      <c r="AO61" s="31">
        <v>20.32</v>
      </c>
      <c r="AP61" s="31">
        <v>15.951876</v>
      </c>
      <c r="AQ61" s="31">
        <v>46636500</v>
      </c>
      <c r="AS61" s="34">
        <v>40118</v>
      </c>
      <c r="AT61" s="31">
        <v>15.585000000000001</v>
      </c>
      <c r="AU61" s="31">
        <v>16.584999</v>
      </c>
      <c r="AV61" s="31">
        <v>15.45</v>
      </c>
      <c r="AW61" s="31">
        <v>16.2225</v>
      </c>
      <c r="AX61" s="31">
        <v>11.877352999999999</v>
      </c>
      <c r="AY61" s="31">
        <v>175682400</v>
      </c>
      <c r="BA61" s="34">
        <v>40118</v>
      </c>
      <c r="BB61" s="31">
        <v>21.379999000000002</v>
      </c>
      <c r="BC61" s="31">
        <v>23.15</v>
      </c>
      <c r="BD61" s="31">
        <v>21.24</v>
      </c>
      <c r="BE61" s="31">
        <v>21.42</v>
      </c>
      <c r="BF61" s="31">
        <v>16.020681</v>
      </c>
      <c r="BG61" s="31">
        <v>183202200</v>
      </c>
      <c r="BI61" s="34">
        <v>40118</v>
      </c>
      <c r="BJ61" s="31">
        <v>75.150002000000001</v>
      </c>
      <c r="BK61" s="31">
        <v>83.5</v>
      </c>
      <c r="BL61" s="31">
        <v>74.069999999999993</v>
      </c>
      <c r="BM61" s="31">
        <v>76.849997999999999</v>
      </c>
      <c r="BN61" s="31">
        <v>66.543960999999996</v>
      </c>
      <c r="BO61" s="31">
        <v>32205800</v>
      </c>
    </row>
    <row r="62" spans="1:67">
      <c r="A62" s="30" t="s">
        <v>105</v>
      </c>
      <c r="B62" s="31" t="s">
        <v>106</v>
      </c>
      <c r="C62" s="31" t="s">
        <v>179</v>
      </c>
      <c r="D62" s="31">
        <v>98.427289999999999</v>
      </c>
      <c r="M62" s="34">
        <v>40148</v>
      </c>
      <c r="N62" s="31">
        <v>72.889999000000003</v>
      </c>
      <c r="O62" s="31">
        <v>79.319999999999993</v>
      </c>
      <c r="P62" s="31">
        <v>72.639999000000003</v>
      </c>
      <c r="Q62" s="31">
        <v>78</v>
      </c>
      <c r="R62" s="31">
        <v>64.752021999999997</v>
      </c>
      <c r="S62" s="31">
        <v>18843907</v>
      </c>
      <c r="U62" s="34">
        <v>40148</v>
      </c>
      <c r="V62" s="31">
        <v>30.24</v>
      </c>
      <c r="W62" s="31">
        <v>32.340000000000003</v>
      </c>
      <c r="X62" s="31">
        <v>29.49</v>
      </c>
      <c r="Y62" s="31">
        <v>31.9</v>
      </c>
      <c r="Z62" s="31">
        <v>22.727862999999999</v>
      </c>
      <c r="AA62" s="31">
        <v>25960800</v>
      </c>
      <c r="AC62" s="34">
        <v>40148</v>
      </c>
      <c r="AD62" s="31">
        <v>23.58</v>
      </c>
      <c r="AE62" s="31">
        <v>25.285</v>
      </c>
      <c r="AF62" s="31">
        <v>23.545000000000002</v>
      </c>
      <c r="AG62" s="31">
        <v>24.18</v>
      </c>
      <c r="AH62" s="31">
        <v>21.104876000000001</v>
      </c>
      <c r="AI62" s="31">
        <v>74018000</v>
      </c>
      <c r="AK62" s="34">
        <v>40148</v>
      </c>
      <c r="AL62" s="31">
        <v>20.74</v>
      </c>
      <c r="AM62" s="31">
        <v>22.49</v>
      </c>
      <c r="AN62" s="31">
        <v>20.5</v>
      </c>
      <c r="AO62" s="31">
        <v>20.780000999999999</v>
      </c>
      <c r="AP62" s="31">
        <v>16.312984</v>
      </c>
      <c r="AQ62" s="31">
        <v>38509600</v>
      </c>
      <c r="AS62" s="34">
        <v>40148</v>
      </c>
      <c r="AT62" s="31">
        <v>16.317499000000002</v>
      </c>
      <c r="AU62" s="31">
        <v>16.655000999999999</v>
      </c>
      <c r="AV62" s="31">
        <v>15.4375</v>
      </c>
      <c r="AW62" s="31">
        <v>16.517499999999998</v>
      </c>
      <c r="AX62" s="31">
        <v>12.093337</v>
      </c>
      <c r="AY62" s="31">
        <v>214435200</v>
      </c>
      <c r="BA62" s="34">
        <v>40148</v>
      </c>
      <c r="BB62" s="31">
        <v>21.67</v>
      </c>
      <c r="BC62" s="31">
        <v>22.17</v>
      </c>
      <c r="BD62" s="31">
        <v>20.5</v>
      </c>
      <c r="BE62" s="31">
        <v>20.950001</v>
      </c>
      <c r="BF62" s="31">
        <v>15.669157</v>
      </c>
      <c r="BG62" s="31">
        <v>156783000</v>
      </c>
      <c r="BI62" s="34">
        <v>40148</v>
      </c>
      <c r="BJ62" s="31">
        <v>78.029999000000004</v>
      </c>
      <c r="BK62" s="31">
        <v>83.260002</v>
      </c>
      <c r="BL62" s="31">
        <v>77.800003000000004</v>
      </c>
      <c r="BM62" s="31">
        <v>80.980002999999996</v>
      </c>
      <c r="BN62" s="31">
        <v>70.120070999999996</v>
      </c>
      <c r="BO62" s="31">
        <v>16753100</v>
      </c>
    </row>
    <row r="63" spans="1:67">
      <c r="A63" s="30" t="s">
        <v>105</v>
      </c>
      <c r="B63" s="31" t="s">
        <v>106</v>
      </c>
      <c r="C63" s="31" t="s">
        <v>180</v>
      </c>
      <c r="D63" s="31">
        <v>98.481089999999995</v>
      </c>
      <c r="M63" s="34">
        <v>40179</v>
      </c>
      <c r="N63" s="31">
        <v>78.199996999999996</v>
      </c>
      <c r="O63" s="31">
        <v>80.220000999999996</v>
      </c>
      <c r="P63" s="31">
        <v>75.599997999999999</v>
      </c>
      <c r="Q63" s="31">
        <v>76.449996999999996</v>
      </c>
      <c r="R63" s="31">
        <v>63.465266999999997</v>
      </c>
      <c r="S63" s="31">
        <v>16768832</v>
      </c>
      <c r="U63" s="34">
        <v>40179</v>
      </c>
      <c r="V63" s="31">
        <v>32.220001000000003</v>
      </c>
      <c r="W63" s="31">
        <v>32.409999999999997</v>
      </c>
      <c r="X63" s="31">
        <v>30.440000999999999</v>
      </c>
      <c r="Y63" s="31">
        <v>30.52</v>
      </c>
      <c r="Z63" s="31">
        <v>21.744654000000001</v>
      </c>
      <c r="AA63" s="31">
        <v>19024900</v>
      </c>
      <c r="AC63" s="34">
        <v>40179</v>
      </c>
      <c r="AD63" s="31">
        <v>24.344999000000001</v>
      </c>
      <c r="AE63" s="31">
        <v>26.99</v>
      </c>
      <c r="AF63" s="31">
        <v>23.825001</v>
      </c>
      <c r="AG63" s="31">
        <v>26.26</v>
      </c>
      <c r="AH63" s="31">
        <v>22.920352999999999</v>
      </c>
      <c r="AI63" s="31">
        <v>87815800</v>
      </c>
      <c r="AK63" s="34">
        <v>40179</v>
      </c>
      <c r="AL63" s="31">
        <v>20.83</v>
      </c>
      <c r="AM63" s="31">
        <v>23.27</v>
      </c>
      <c r="AN63" s="31">
        <v>18.93</v>
      </c>
      <c r="AO63" s="31">
        <v>18.98</v>
      </c>
      <c r="AP63" s="31">
        <v>14.899922</v>
      </c>
      <c r="AQ63" s="31">
        <v>57662400</v>
      </c>
      <c r="AS63" s="34">
        <v>40179</v>
      </c>
      <c r="AT63" s="31">
        <v>16.514999</v>
      </c>
      <c r="AU63" s="31">
        <v>16.517499999999998</v>
      </c>
      <c r="AV63" s="31">
        <v>15.737500000000001</v>
      </c>
      <c r="AW63" s="31">
        <v>15.9375</v>
      </c>
      <c r="AX63" s="31">
        <v>11.864773</v>
      </c>
      <c r="AY63" s="31">
        <v>183847600</v>
      </c>
      <c r="BA63" s="34">
        <v>40179</v>
      </c>
      <c r="BB63" s="31">
        <v>20.73</v>
      </c>
      <c r="BC63" s="31">
        <v>21.389999</v>
      </c>
      <c r="BD63" s="31">
        <v>18.639999</v>
      </c>
      <c r="BE63" s="31">
        <v>19.079999999999998</v>
      </c>
      <c r="BF63" s="31">
        <v>14.270528000000001</v>
      </c>
      <c r="BG63" s="31">
        <v>209005900</v>
      </c>
      <c r="BI63" s="34">
        <v>40179</v>
      </c>
      <c r="BJ63" s="31">
        <v>81.839995999999999</v>
      </c>
      <c r="BK63" s="31">
        <v>86.970000999999996</v>
      </c>
      <c r="BL63" s="31">
        <v>80.180000000000007</v>
      </c>
      <c r="BM63" s="31">
        <v>82</v>
      </c>
      <c r="BN63" s="31">
        <v>71.091003000000001</v>
      </c>
      <c r="BO63" s="31">
        <v>19874200</v>
      </c>
    </row>
    <row r="64" spans="1:67">
      <c r="A64" s="30" t="s">
        <v>105</v>
      </c>
      <c r="B64" s="31" t="s">
        <v>106</v>
      </c>
      <c r="C64" s="31" t="s">
        <v>181</v>
      </c>
      <c r="D64" s="31">
        <v>98.478070000000002</v>
      </c>
      <c r="M64" s="34">
        <v>40210</v>
      </c>
      <c r="N64" s="31">
        <v>75.779999000000004</v>
      </c>
      <c r="O64" s="31">
        <v>77.970000999999996</v>
      </c>
      <c r="P64" s="31">
        <v>71.900002000000001</v>
      </c>
      <c r="Q64" s="31">
        <v>76.019997000000004</v>
      </c>
      <c r="R64" s="31">
        <v>63.108299000000002</v>
      </c>
      <c r="S64" s="31">
        <v>21701162</v>
      </c>
      <c r="U64" s="34">
        <v>40210</v>
      </c>
      <c r="V64" s="31">
        <v>30.469999000000001</v>
      </c>
      <c r="W64" s="31">
        <v>31.26</v>
      </c>
      <c r="X64" s="31">
        <v>28.219999000000001</v>
      </c>
      <c r="Y64" s="31">
        <v>29.440000999999999</v>
      </c>
      <c r="Z64" s="31">
        <v>20.975182</v>
      </c>
      <c r="AA64" s="31">
        <v>28915000</v>
      </c>
      <c r="AC64" s="34">
        <v>40210</v>
      </c>
      <c r="AD64" s="31">
        <v>26.42</v>
      </c>
      <c r="AE64" s="31">
        <v>30.370000999999998</v>
      </c>
      <c r="AF64" s="31">
        <v>26.225000000000001</v>
      </c>
      <c r="AG64" s="31">
        <v>30.065000999999999</v>
      </c>
      <c r="AH64" s="31">
        <v>26.241448999999999</v>
      </c>
      <c r="AI64" s="31">
        <v>77376600</v>
      </c>
      <c r="AK64" s="34">
        <v>40210</v>
      </c>
      <c r="AL64" s="31">
        <v>19.049999</v>
      </c>
      <c r="AM64" s="31">
        <v>21.77</v>
      </c>
      <c r="AN64" s="31">
        <v>18.420000000000002</v>
      </c>
      <c r="AO64" s="31">
        <v>21.459999</v>
      </c>
      <c r="AP64" s="31">
        <v>16.948284000000001</v>
      </c>
      <c r="AQ64" s="31">
        <v>31354200</v>
      </c>
      <c r="AS64" s="34">
        <v>40210</v>
      </c>
      <c r="AT64" s="31">
        <v>15.9925</v>
      </c>
      <c r="AU64" s="31">
        <v>16.962499999999999</v>
      </c>
      <c r="AV64" s="31">
        <v>15.2225</v>
      </c>
      <c r="AW64" s="31">
        <v>16.899999999999999</v>
      </c>
      <c r="AX64" s="31">
        <v>12.581308</v>
      </c>
      <c r="AY64" s="31">
        <v>196404000</v>
      </c>
      <c r="BA64" s="34">
        <v>40210</v>
      </c>
      <c r="BB64" s="31">
        <v>19.209999</v>
      </c>
      <c r="BC64" s="31">
        <v>21.76</v>
      </c>
      <c r="BD64" s="31">
        <v>19.02</v>
      </c>
      <c r="BE64" s="31">
        <v>21.5</v>
      </c>
      <c r="BF64" s="31">
        <v>16.146025000000002</v>
      </c>
      <c r="BG64" s="31">
        <v>198221500</v>
      </c>
      <c r="BI64" s="34">
        <v>40210</v>
      </c>
      <c r="BJ64" s="31">
        <v>82.800003000000004</v>
      </c>
      <c r="BK64" s="31">
        <v>86.279999000000004</v>
      </c>
      <c r="BL64" s="31">
        <v>75.059997999999993</v>
      </c>
      <c r="BM64" s="31">
        <v>79.930000000000007</v>
      </c>
      <c r="BN64" s="31">
        <v>69.296349000000006</v>
      </c>
      <c r="BO64" s="31">
        <v>33305000</v>
      </c>
    </row>
    <row r="65" spans="1:67">
      <c r="A65" s="30" t="s">
        <v>105</v>
      </c>
      <c r="B65" s="31" t="s">
        <v>106</v>
      </c>
      <c r="C65" s="31" t="s">
        <v>182</v>
      </c>
      <c r="D65" s="31">
        <v>98.458119999999994</v>
      </c>
      <c r="M65" s="34">
        <v>40238</v>
      </c>
      <c r="N65" s="31">
        <v>76.75</v>
      </c>
      <c r="O65" s="31">
        <v>80.510002</v>
      </c>
      <c r="P65" s="31">
        <v>76.620002999999997</v>
      </c>
      <c r="Q65" s="31">
        <v>77.860000999999997</v>
      </c>
      <c r="R65" s="31">
        <v>64.635795999999999</v>
      </c>
      <c r="S65" s="31">
        <v>18227063</v>
      </c>
      <c r="U65" s="34">
        <v>40238</v>
      </c>
      <c r="V65" s="31">
        <v>29.49</v>
      </c>
      <c r="W65" s="31">
        <v>30.360001</v>
      </c>
      <c r="X65" s="31">
        <v>28.200001</v>
      </c>
      <c r="Y65" s="31">
        <v>29.280000999999999</v>
      </c>
      <c r="Z65" s="31">
        <v>21.057462999999998</v>
      </c>
      <c r="AA65" s="31">
        <v>32822600</v>
      </c>
      <c r="AC65" s="34">
        <v>40238</v>
      </c>
      <c r="AD65" s="31">
        <v>30.225000000000001</v>
      </c>
      <c r="AE65" s="31">
        <v>32.875</v>
      </c>
      <c r="AF65" s="31">
        <v>30.145</v>
      </c>
      <c r="AG65" s="31">
        <v>32.435001</v>
      </c>
      <c r="AH65" s="31">
        <v>28.310040000000001</v>
      </c>
      <c r="AI65" s="31">
        <v>66815200</v>
      </c>
      <c r="AK65" s="34">
        <v>40238</v>
      </c>
      <c r="AL65" s="31">
        <v>21.540001</v>
      </c>
      <c r="AM65" s="31">
        <v>27.99</v>
      </c>
      <c r="AN65" s="31">
        <v>21.290001</v>
      </c>
      <c r="AO65" s="31">
        <v>26.290001</v>
      </c>
      <c r="AP65" s="31">
        <v>20.762841999999999</v>
      </c>
      <c r="AQ65" s="31">
        <v>56484500</v>
      </c>
      <c r="AS65" s="34">
        <v>40238</v>
      </c>
      <c r="AT65" s="31">
        <v>16.977501</v>
      </c>
      <c r="AU65" s="31">
        <v>18.837499999999999</v>
      </c>
      <c r="AV65" s="31">
        <v>16.815000999999999</v>
      </c>
      <c r="AW65" s="31">
        <v>18.375</v>
      </c>
      <c r="AX65" s="31">
        <v>13.67938</v>
      </c>
      <c r="AY65" s="31">
        <v>245335600</v>
      </c>
      <c r="BA65" s="34">
        <v>40238</v>
      </c>
      <c r="BB65" s="31">
        <v>21.52</v>
      </c>
      <c r="BC65" s="31">
        <v>23.629999000000002</v>
      </c>
      <c r="BD65" s="31">
        <v>21.360001</v>
      </c>
      <c r="BE65" s="31">
        <v>23.110001</v>
      </c>
      <c r="BF65" s="31">
        <v>17.355101000000001</v>
      </c>
      <c r="BG65" s="31">
        <v>159211700</v>
      </c>
      <c r="BI65" s="34">
        <v>40238</v>
      </c>
      <c r="BJ65" s="31">
        <v>79.230002999999996</v>
      </c>
      <c r="BK65" s="31">
        <v>86.699996999999996</v>
      </c>
      <c r="BL65" s="31">
        <v>79.160004000000001</v>
      </c>
      <c r="BM65" s="31">
        <v>85.040001000000004</v>
      </c>
      <c r="BN65" s="31">
        <v>73.726562999999999</v>
      </c>
      <c r="BO65" s="31">
        <v>20223100</v>
      </c>
    </row>
    <row r="66" spans="1:67">
      <c r="A66" s="30" t="s">
        <v>105</v>
      </c>
      <c r="B66" s="31" t="s">
        <v>106</v>
      </c>
      <c r="C66" s="31" t="s">
        <v>183</v>
      </c>
      <c r="D66" s="31">
        <v>98.456890000000001</v>
      </c>
      <c r="M66" s="34">
        <v>40269</v>
      </c>
      <c r="N66" s="31">
        <v>78.160004000000001</v>
      </c>
      <c r="O66" s="31">
        <v>83.760002</v>
      </c>
      <c r="P66" s="31">
        <v>76.819999999999993</v>
      </c>
      <c r="Q66" s="31">
        <v>78.309997999999993</v>
      </c>
      <c r="R66" s="31">
        <v>65.009360999999998</v>
      </c>
      <c r="S66" s="31">
        <v>21688124</v>
      </c>
      <c r="U66" s="34">
        <v>40269</v>
      </c>
      <c r="V66" s="31">
        <v>30.139999</v>
      </c>
      <c r="W66" s="31">
        <v>30.75</v>
      </c>
      <c r="X66" s="31">
        <v>29.049999</v>
      </c>
      <c r="Y66" s="31">
        <v>30.1</v>
      </c>
      <c r="Z66" s="31">
        <v>21.647183999999999</v>
      </c>
      <c r="AA66" s="31">
        <v>24332800</v>
      </c>
      <c r="AC66" s="34">
        <v>40269</v>
      </c>
      <c r="AD66" s="31">
        <v>32.580002</v>
      </c>
      <c r="AE66" s="31">
        <v>35.645000000000003</v>
      </c>
      <c r="AF66" s="31">
        <v>31.26</v>
      </c>
      <c r="AG66" s="31">
        <v>32.959999000000003</v>
      </c>
      <c r="AH66" s="31">
        <v>28.768267000000002</v>
      </c>
      <c r="AI66" s="31">
        <v>84146200</v>
      </c>
      <c r="AK66" s="34">
        <v>40269</v>
      </c>
      <c r="AL66" s="31">
        <v>26.459999</v>
      </c>
      <c r="AM66" s="31">
        <v>31.700001</v>
      </c>
      <c r="AN66" s="31">
        <v>26.389999</v>
      </c>
      <c r="AO66" s="31">
        <v>28.799999</v>
      </c>
      <c r="AP66" s="31">
        <v>22.745149999999999</v>
      </c>
      <c r="AQ66" s="31">
        <v>41222600</v>
      </c>
      <c r="AS66" s="34">
        <v>40269</v>
      </c>
      <c r="AT66" s="31">
        <v>18.489999999999998</v>
      </c>
      <c r="AU66" s="31">
        <v>19.6325</v>
      </c>
      <c r="AV66" s="31">
        <v>18.264999</v>
      </c>
      <c r="AW66" s="31">
        <v>18.977501</v>
      </c>
      <c r="AX66" s="31">
        <v>14.357162000000001</v>
      </c>
      <c r="AY66" s="31">
        <v>199108000</v>
      </c>
      <c r="BA66" s="34">
        <v>40269</v>
      </c>
      <c r="BB66" s="31">
        <v>23.33</v>
      </c>
      <c r="BC66" s="31">
        <v>26.34</v>
      </c>
      <c r="BD66" s="31">
        <v>23.299999</v>
      </c>
      <c r="BE66" s="31">
        <v>24.73</v>
      </c>
      <c r="BF66" s="31">
        <v>18.571686</v>
      </c>
      <c r="BG66" s="31">
        <v>152347200</v>
      </c>
      <c r="BI66" s="34">
        <v>40269</v>
      </c>
      <c r="BJ66" s="31">
        <v>85.599997999999999</v>
      </c>
      <c r="BK66" s="31">
        <v>95.589995999999999</v>
      </c>
      <c r="BL66" s="31">
        <v>85.589995999999999</v>
      </c>
      <c r="BM66" s="31">
        <v>89.900002000000001</v>
      </c>
      <c r="BN66" s="31">
        <v>78.031075000000001</v>
      </c>
      <c r="BO66" s="31">
        <v>16440400</v>
      </c>
    </row>
    <row r="67" spans="1:67">
      <c r="A67" s="30" t="s">
        <v>105</v>
      </c>
      <c r="B67" s="31" t="s">
        <v>106</v>
      </c>
      <c r="C67" s="31" t="s">
        <v>184</v>
      </c>
      <c r="D67" s="31">
        <v>98.364099999999993</v>
      </c>
      <c r="M67" s="34">
        <v>40299</v>
      </c>
      <c r="N67" s="31">
        <v>78.010002</v>
      </c>
      <c r="O67" s="31">
        <v>79.5</v>
      </c>
      <c r="P67" s="31">
        <v>70.900002000000001</v>
      </c>
      <c r="Q67" s="31">
        <v>76.370002999999997</v>
      </c>
      <c r="R67" s="31">
        <v>64.610457999999994</v>
      </c>
      <c r="S67" s="31">
        <v>31039756</v>
      </c>
      <c r="U67" s="34">
        <v>40299</v>
      </c>
      <c r="V67" s="31">
        <v>30.209999</v>
      </c>
      <c r="W67" s="31">
        <v>30.290001</v>
      </c>
      <c r="X67" s="31">
        <v>25.74</v>
      </c>
      <c r="Y67" s="31">
        <v>27.040001</v>
      </c>
      <c r="Z67" s="31">
        <v>19.446514000000001</v>
      </c>
      <c r="AA67" s="31">
        <v>34902100</v>
      </c>
      <c r="AC67" s="34">
        <v>40299</v>
      </c>
      <c r="AD67" s="31">
        <v>33.049999</v>
      </c>
      <c r="AE67" s="31">
        <v>33.18</v>
      </c>
      <c r="AF67" s="31">
        <v>28.174999</v>
      </c>
      <c r="AG67" s="31">
        <v>29.135000000000002</v>
      </c>
      <c r="AH67" s="31">
        <v>25.42971</v>
      </c>
      <c r="AI67" s="31">
        <v>105376800</v>
      </c>
      <c r="AK67" s="34">
        <v>40299</v>
      </c>
      <c r="AL67" s="31">
        <v>29.1</v>
      </c>
      <c r="AM67" s="31">
        <v>31.08</v>
      </c>
      <c r="AN67" s="31">
        <v>26.68</v>
      </c>
      <c r="AO67" s="31">
        <v>29.879999000000002</v>
      </c>
      <c r="AP67" s="31">
        <v>23.697783000000001</v>
      </c>
      <c r="AQ67" s="31">
        <v>60423000</v>
      </c>
      <c r="AS67" s="34">
        <v>40299</v>
      </c>
      <c r="AT67" s="31">
        <v>19.002500999999999</v>
      </c>
      <c r="AU67" s="31">
        <v>19.637501</v>
      </c>
      <c r="AV67" s="31">
        <v>16.747499000000001</v>
      </c>
      <c r="AW67" s="31">
        <v>18.094999000000001</v>
      </c>
      <c r="AX67" s="31">
        <v>13.689513</v>
      </c>
      <c r="AY67" s="31">
        <v>370556400</v>
      </c>
      <c r="BA67" s="34">
        <v>40299</v>
      </c>
      <c r="BB67" s="31">
        <v>24.860001</v>
      </c>
      <c r="BC67" s="31">
        <v>26.040001</v>
      </c>
      <c r="BD67" s="31">
        <v>20.940000999999999</v>
      </c>
      <c r="BE67" s="31">
        <v>21.799999</v>
      </c>
      <c r="BF67" s="31">
        <v>16.440897</v>
      </c>
      <c r="BG67" s="31">
        <v>217725000</v>
      </c>
      <c r="BI67" s="34">
        <v>40299</v>
      </c>
      <c r="BJ67" s="31">
        <v>90.699996999999996</v>
      </c>
      <c r="BK67" s="31">
        <v>93.379997000000003</v>
      </c>
      <c r="BL67" s="31">
        <v>80.339995999999999</v>
      </c>
      <c r="BM67" s="31">
        <v>86.860000999999997</v>
      </c>
      <c r="BN67" s="31">
        <v>75.392441000000005</v>
      </c>
      <c r="BO67" s="31">
        <v>35827900</v>
      </c>
    </row>
    <row r="68" spans="1:67">
      <c r="A68" s="30" t="s">
        <v>105</v>
      </c>
      <c r="B68" s="31" t="s">
        <v>106</v>
      </c>
      <c r="C68" s="31" t="s">
        <v>185</v>
      </c>
      <c r="D68" s="31">
        <v>98.086410000000001</v>
      </c>
      <c r="M68" s="34">
        <v>40330</v>
      </c>
      <c r="N68" s="31">
        <v>76</v>
      </c>
      <c r="O68" s="31">
        <v>84.279999000000004</v>
      </c>
      <c r="P68" s="31">
        <v>74.5</v>
      </c>
      <c r="Q68" s="31">
        <v>80.970000999999996</v>
      </c>
      <c r="R68" s="31">
        <v>68.502144000000001</v>
      </c>
      <c r="S68" s="31">
        <v>25264321</v>
      </c>
      <c r="U68" s="34">
        <v>40330</v>
      </c>
      <c r="V68" s="31">
        <v>27.139999</v>
      </c>
      <c r="W68" s="31">
        <v>28.83</v>
      </c>
      <c r="X68" s="31">
        <v>26.73</v>
      </c>
      <c r="Y68" s="31">
        <v>26.73</v>
      </c>
      <c r="Z68" s="31">
        <v>19.411428000000001</v>
      </c>
      <c r="AA68" s="31">
        <v>30097400</v>
      </c>
      <c r="AC68" s="34">
        <v>40330</v>
      </c>
      <c r="AD68" s="31">
        <v>28.82</v>
      </c>
      <c r="AE68" s="31">
        <v>30.4</v>
      </c>
      <c r="AF68" s="31">
        <v>27.084999</v>
      </c>
      <c r="AG68" s="31">
        <v>27.864999999999998</v>
      </c>
      <c r="AH68" s="31">
        <v>24.32123</v>
      </c>
      <c r="AI68" s="31">
        <v>80414400</v>
      </c>
      <c r="AK68" s="34">
        <v>40330</v>
      </c>
      <c r="AL68" s="31">
        <v>29.52</v>
      </c>
      <c r="AM68" s="31">
        <v>29.940000999999999</v>
      </c>
      <c r="AN68" s="31">
        <v>24.299999</v>
      </c>
      <c r="AO68" s="31">
        <v>24.82</v>
      </c>
      <c r="AP68" s="31">
        <v>19.684712999999999</v>
      </c>
      <c r="AQ68" s="31">
        <v>63437400</v>
      </c>
      <c r="AS68" s="34">
        <v>40330</v>
      </c>
      <c r="AT68" s="31">
        <v>17.860001</v>
      </c>
      <c r="AU68" s="31">
        <v>18.98</v>
      </c>
      <c r="AV68" s="31">
        <v>16.825001</v>
      </c>
      <c r="AW68" s="31">
        <v>16.887501</v>
      </c>
      <c r="AX68" s="31">
        <v>12.775998</v>
      </c>
      <c r="AY68" s="31">
        <v>306146800</v>
      </c>
      <c r="BA68" s="34">
        <v>40330</v>
      </c>
      <c r="BB68" s="31">
        <v>21.6</v>
      </c>
      <c r="BC68" s="31">
        <v>22.360001</v>
      </c>
      <c r="BD68" s="31">
        <v>19.399999999999999</v>
      </c>
      <c r="BE68" s="31">
        <v>19.459999</v>
      </c>
      <c r="BF68" s="31">
        <v>14.676133</v>
      </c>
      <c r="BG68" s="31">
        <v>219417500</v>
      </c>
      <c r="BI68" s="34">
        <v>40330</v>
      </c>
      <c r="BJ68" s="31">
        <v>86.129997000000003</v>
      </c>
      <c r="BK68" s="31">
        <v>87.660004000000001</v>
      </c>
      <c r="BL68" s="31">
        <v>72.510002</v>
      </c>
      <c r="BM68" s="31">
        <v>72.959998999999996</v>
      </c>
      <c r="BN68" s="31">
        <v>63.327556999999999</v>
      </c>
      <c r="BO68" s="31">
        <v>43325100</v>
      </c>
    </row>
    <row r="69" spans="1:67">
      <c r="A69" s="30" t="s">
        <v>105</v>
      </c>
      <c r="B69" s="31" t="s">
        <v>106</v>
      </c>
      <c r="C69" s="31" t="s">
        <v>186</v>
      </c>
      <c r="D69" s="31">
        <v>97.917050000000003</v>
      </c>
      <c r="M69" s="34">
        <v>40360</v>
      </c>
      <c r="N69" s="31">
        <v>80.019997000000004</v>
      </c>
      <c r="O69" s="31">
        <v>85</v>
      </c>
      <c r="P69" s="31">
        <v>77.489998</v>
      </c>
      <c r="Q69" s="31">
        <v>80.519997000000004</v>
      </c>
      <c r="R69" s="31">
        <v>68.121429000000006</v>
      </c>
      <c r="S69" s="31">
        <v>21407608</v>
      </c>
      <c r="U69" s="34">
        <v>40360</v>
      </c>
      <c r="V69" s="31">
        <v>26.870000999999998</v>
      </c>
      <c r="W69" s="31">
        <v>30.26</v>
      </c>
      <c r="X69" s="31">
        <v>26.440000999999999</v>
      </c>
      <c r="Y69" s="31">
        <v>28.629999000000002</v>
      </c>
      <c r="Z69" s="31">
        <v>20.791214</v>
      </c>
      <c r="AA69" s="31">
        <v>26628500</v>
      </c>
      <c r="AC69" s="34">
        <v>40360</v>
      </c>
      <c r="AD69" s="31">
        <v>27.889999</v>
      </c>
      <c r="AE69" s="31">
        <v>32.564999</v>
      </c>
      <c r="AF69" s="31">
        <v>27.695</v>
      </c>
      <c r="AG69" s="31">
        <v>31.125</v>
      </c>
      <c r="AH69" s="31">
        <v>27.166636</v>
      </c>
      <c r="AI69" s="31">
        <v>82506000</v>
      </c>
      <c r="AK69" s="34">
        <v>40360</v>
      </c>
      <c r="AL69" s="31">
        <v>24.879999000000002</v>
      </c>
      <c r="AM69" s="31">
        <v>28.57</v>
      </c>
      <c r="AN69" s="31">
        <v>23.34</v>
      </c>
      <c r="AO69" s="31">
        <v>26.709999</v>
      </c>
      <c r="AP69" s="31">
        <v>21.183665999999999</v>
      </c>
      <c r="AQ69" s="31">
        <v>53038900</v>
      </c>
      <c r="AS69" s="34">
        <v>40360</v>
      </c>
      <c r="AT69" s="31">
        <v>16.9725</v>
      </c>
      <c r="AU69" s="31">
        <v>18.5275</v>
      </c>
      <c r="AV69" s="31">
        <v>16.584999</v>
      </c>
      <c r="AW69" s="31">
        <v>18.41</v>
      </c>
      <c r="AX69" s="31">
        <v>14.136974</v>
      </c>
      <c r="AY69" s="31">
        <v>268348800</v>
      </c>
      <c r="BA69" s="34">
        <v>40360</v>
      </c>
      <c r="BB69" s="31">
        <v>19.41</v>
      </c>
      <c r="BC69" s="31">
        <v>20.040001</v>
      </c>
      <c r="BD69" s="31">
        <v>17.450001</v>
      </c>
      <c r="BE69" s="31">
        <v>18.110001</v>
      </c>
      <c r="BF69" s="31">
        <v>13.658007</v>
      </c>
      <c r="BG69" s="31">
        <v>242946900</v>
      </c>
      <c r="BI69" s="34">
        <v>40360</v>
      </c>
      <c r="BJ69" s="31">
        <v>73.319999999999993</v>
      </c>
      <c r="BK69" s="31">
        <v>82.57</v>
      </c>
      <c r="BL69" s="31">
        <v>71.120002999999997</v>
      </c>
      <c r="BM69" s="31">
        <v>79.010002</v>
      </c>
      <c r="BN69" s="31">
        <v>68.672363000000004</v>
      </c>
      <c r="BO69" s="31">
        <v>24888200</v>
      </c>
    </row>
    <row r="70" spans="1:67">
      <c r="A70" s="30" t="s">
        <v>105</v>
      </c>
      <c r="B70" s="31" t="s">
        <v>106</v>
      </c>
      <c r="C70" s="31" t="s">
        <v>187</v>
      </c>
      <c r="D70" s="31">
        <v>97.867459999999994</v>
      </c>
      <c r="M70" s="34">
        <v>40391</v>
      </c>
      <c r="N70" s="31">
        <v>80.910004000000001</v>
      </c>
      <c r="O70" s="31">
        <v>83.379997000000003</v>
      </c>
      <c r="P70" s="31">
        <v>75.029999000000004</v>
      </c>
      <c r="Q70" s="31">
        <v>78.5</v>
      </c>
      <c r="R70" s="31">
        <v>66.412475999999998</v>
      </c>
      <c r="S70" s="31">
        <v>22228267</v>
      </c>
      <c r="U70" s="34">
        <v>40391</v>
      </c>
      <c r="V70" s="31">
        <v>28.82</v>
      </c>
      <c r="W70" s="31">
        <v>29.4</v>
      </c>
      <c r="X70" s="31">
        <v>25.9</v>
      </c>
      <c r="Y70" s="31">
        <v>26.559999000000001</v>
      </c>
      <c r="Z70" s="31">
        <v>19.287973000000001</v>
      </c>
      <c r="AA70" s="31">
        <v>30634900</v>
      </c>
      <c r="AC70" s="34">
        <v>40391</v>
      </c>
      <c r="AD70" s="31">
        <v>31.605</v>
      </c>
      <c r="AE70" s="31">
        <v>32.145000000000003</v>
      </c>
      <c r="AF70" s="31">
        <v>27.305</v>
      </c>
      <c r="AG70" s="31">
        <v>28.035</v>
      </c>
      <c r="AH70" s="31">
        <v>24.469608000000001</v>
      </c>
      <c r="AI70" s="31">
        <v>88413000</v>
      </c>
      <c r="AK70" s="34">
        <v>40391</v>
      </c>
      <c r="AL70" s="31">
        <v>27.35</v>
      </c>
      <c r="AM70" s="31">
        <v>29.57</v>
      </c>
      <c r="AN70" s="31">
        <v>24.57</v>
      </c>
      <c r="AO70" s="31">
        <v>25.959999</v>
      </c>
      <c r="AP70" s="31">
        <v>20.706226000000001</v>
      </c>
      <c r="AQ70" s="31">
        <v>56577800</v>
      </c>
      <c r="AS70" s="34">
        <v>40391</v>
      </c>
      <c r="AT70" s="31">
        <v>18.5975</v>
      </c>
      <c r="AU70" s="31">
        <v>18.75</v>
      </c>
      <c r="AV70" s="31">
        <v>17.079999999999998</v>
      </c>
      <c r="AW70" s="31">
        <v>17.5</v>
      </c>
      <c r="AX70" s="31">
        <v>13.438190000000001</v>
      </c>
      <c r="AY70" s="31">
        <v>221693200</v>
      </c>
      <c r="BA70" s="34">
        <v>40391</v>
      </c>
      <c r="BB70" s="31">
        <v>18.489999999999998</v>
      </c>
      <c r="BC70" s="31">
        <v>18.66</v>
      </c>
      <c r="BD70" s="31">
        <v>16.620000999999998</v>
      </c>
      <c r="BE70" s="31">
        <v>16.889999</v>
      </c>
      <c r="BF70" s="31">
        <v>12.802251999999999</v>
      </c>
      <c r="BG70" s="31">
        <v>211963900</v>
      </c>
      <c r="BI70" s="34">
        <v>40391</v>
      </c>
      <c r="BJ70" s="31">
        <v>80.580001999999993</v>
      </c>
      <c r="BK70" s="31">
        <v>87.300003000000004</v>
      </c>
      <c r="BL70" s="31">
        <v>74.5</v>
      </c>
      <c r="BM70" s="31">
        <v>75.739998</v>
      </c>
      <c r="BN70" s="31">
        <v>65.830192999999994</v>
      </c>
      <c r="BO70" s="31">
        <v>27561200</v>
      </c>
    </row>
    <row r="71" spans="1:67">
      <c r="A71" s="30" t="s">
        <v>105</v>
      </c>
      <c r="B71" s="31" t="s">
        <v>106</v>
      </c>
      <c r="C71" s="31" t="s">
        <v>188</v>
      </c>
      <c r="D71" s="31">
        <v>97.963549999999998</v>
      </c>
      <c r="M71" s="34">
        <v>40422</v>
      </c>
      <c r="N71" s="31">
        <v>78.809997999999993</v>
      </c>
      <c r="O71" s="31">
        <v>84.889999000000003</v>
      </c>
      <c r="P71" s="31">
        <v>78.529999000000004</v>
      </c>
      <c r="Q71" s="31">
        <v>82.480002999999996</v>
      </c>
      <c r="R71" s="31">
        <v>69.779633000000004</v>
      </c>
      <c r="S71" s="31">
        <v>21231553</v>
      </c>
      <c r="U71" s="34">
        <v>40422</v>
      </c>
      <c r="V71" s="31">
        <v>26.969999000000001</v>
      </c>
      <c r="W71" s="31">
        <v>29.48</v>
      </c>
      <c r="X71" s="31">
        <v>26.74</v>
      </c>
      <c r="Y71" s="31">
        <v>29.1</v>
      </c>
      <c r="Z71" s="31">
        <v>21.344439999999999</v>
      </c>
      <c r="AA71" s="31">
        <v>26314100</v>
      </c>
      <c r="AC71" s="34">
        <v>40422</v>
      </c>
      <c r="AD71" s="31">
        <v>28.415001</v>
      </c>
      <c r="AE71" s="31">
        <v>32.345001000000003</v>
      </c>
      <c r="AF71" s="31">
        <v>28.415001</v>
      </c>
      <c r="AG71" s="31">
        <v>31.614999999999998</v>
      </c>
      <c r="AH71" s="31">
        <v>27.594315999999999</v>
      </c>
      <c r="AI71" s="31">
        <v>56346200</v>
      </c>
      <c r="AK71" s="34">
        <v>40422</v>
      </c>
      <c r="AL71" s="31">
        <v>26.24</v>
      </c>
      <c r="AM71" s="31">
        <v>33.380001</v>
      </c>
      <c r="AN71" s="31">
        <v>26.24</v>
      </c>
      <c r="AO71" s="31">
        <v>31.700001</v>
      </c>
      <c r="AP71" s="31">
        <v>25.284562999999999</v>
      </c>
      <c r="AQ71" s="31">
        <v>41283800</v>
      </c>
      <c r="AS71" s="34">
        <v>40422</v>
      </c>
      <c r="AT71" s="31">
        <v>17.782499000000001</v>
      </c>
      <c r="AU71" s="31">
        <v>20.424999</v>
      </c>
      <c r="AV71" s="31">
        <v>17.704999999999998</v>
      </c>
      <c r="AW71" s="31">
        <v>20.035</v>
      </c>
      <c r="AX71" s="31">
        <v>15.384808</v>
      </c>
      <c r="AY71" s="31">
        <v>283139600</v>
      </c>
      <c r="BA71" s="34">
        <v>40422</v>
      </c>
      <c r="BB71" s="31">
        <v>17.02</v>
      </c>
      <c r="BC71" s="31">
        <v>19.209999</v>
      </c>
      <c r="BD71" s="31">
        <v>17.02</v>
      </c>
      <c r="BE71" s="31">
        <v>18.639999</v>
      </c>
      <c r="BF71" s="31">
        <v>14.128717999999999</v>
      </c>
      <c r="BG71" s="31">
        <v>174923400</v>
      </c>
      <c r="BI71" s="34">
        <v>40422</v>
      </c>
      <c r="BJ71" s="31">
        <v>76.879997000000003</v>
      </c>
      <c r="BK71" s="31">
        <v>91.760002</v>
      </c>
      <c r="BL71" s="31">
        <v>76.879997000000003</v>
      </c>
      <c r="BM71" s="31">
        <v>89.860000999999997</v>
      </c>
      <c r="BN71" s="31">
        <v>78.102760000000004</v>
      </c>
      <c r="BO71" s="31">
        <v>18163800</v>
      </c>
    </row>
    <row r="72" spans="1:67">
      <c r="A72" s="30" t="s">
        <v>105</v>
      </c>
      <c r="B72" s="31" t="s">
        <v>106</v>
      </c>
      <c r="C72" s="31" t="s">
        <v>189</v>
      </c>
      <c r="D72" s="31">
        <v>98.214560000000006</v>
      </c>
      <c r="M72" s="34">
        <v>40452</v>
      </c>
      <c r="N72" s="31">
        <v>82.379997000000003</v>
      </c>
      <c r="O72" s="31">
        <v>88</v>
      </c>
      <c r="P72" s="31">
        <v>80.099997999999999</v>
      </c>
      <c r="Q72" s="31">
        <v>84.360000999999997</v>
      </c>
      <c r="R72" s="31">
        <v>71.370148</v>
      </c>
      <c r="S72" s="31">
        <v>17588124</v>
      </c>
      <c r="U72" s="34">
        <v>40452</v>
      </c>
      <c r="V72" s="31">
        <v>29.219999000000001</v>
      </c>
      <c r="W72" s="31">
        <v>29.629999000000002</v>
      </c>
      <c r="X72" s="31">
        <v>28.139999</v>
      </c>
      <c r="Y72" s="31">
        <v>29.02</v>
      </c>
      <c r="Z72" s="31">
        <v>21.285758999999999</v>
      </c>
      <c r="AA72" s="31">
        <v>37150600</v>
      </c>
      <c r="AC72" s="34">
        <v>40452</v>
      </c>
      <c r="AD72" s="31">
        <v>32.005001</v>
      </c>
      <c r="AE72" s="31">
        <v>37.154998999999997</v>
      </c>
      <c r="AF72" s="31">
        <v>31.23</v>
      </c>
      <c r="AG72" s="31">
        <v>35.584999000000003</v>
      </c>
      <c r="AH72" s="31">
        <v>31.059426999999999</v>
      </c>
      <c r="AI72" s="31">
        <v>63774400</v>
      </c>
      <c r="AK72" s="34">
        <v>40452</v>
      </c>
      <c r="AL72" s="31">
        <v>32.130001</v>
      </c>
      <c r="AM72" s="31">
        <v>34.610000999999997</v>
      </c>
      <c r="AN72" s="31">
        <v>31.040001</v>
      </c>
      <c r="AO72" s="31">
        <v>32.369999</v>
      </c>
      <c r="AP72" s="31">
        <v>25.81897</v>
      </c>
      <c r="AQ72" s="31">
        <v>39231200</v>
      </c>
      <c r="AS72" s="34">
        <v>40452</v>
      </c>
      <c r="AT72" s="31">
        <v>20.239999999999998</v>
      </c>
      <c r="AU72" s="31">
        <v>20.85</v>
      </c>
      <c r="AV72" s="31">
        <v>19.760000000000002</v>
      </c>
      <c r="AW72" s="31">
        <v>20.360001</v>
      </c>
      <c r="AX72" s="31">
        <v>15.872025000000001</v>
      </c>
      <c r="AY72" s="31">
        <v>222612800</v>
      </c>
      <c r="BA72" s="34">
        <v>40452</v>
      </c>
      <c r="BB72" s="31">
        <v>18.639999</v>
      </c>
      <c r="BC72" s="31">
        <v>20.09</v>
      </c>
      <c r="BD72" s="31">
        <v>17.690000999999999</v>
      </c>
      <c r="BE72" s="31">
        <v>19.010000000000002</v>
      </c>
      <c r="BF72" s="31">
        <v>14.409172999999999</v>
      </c>
      <c r="BG72" s="31">
        <v>210175200</v>
      </c>
      <c r="BI72" s="34">
        <v>40452</v>
      </c>
      <c r="BJ72" s="31">
        <v>90.790001000000004</v>
      </c>
      <c r="BK72" s="31">
        <v>97.790001000000004</v>
      </c>
      <c r="BL72" s="31">
        <v>89.339995999999999</v>
      </c>
      <c r="BM72" s="31">
        <v>96.879997000000003</v>
      </c>
      <c r="BN72" s="31">
        <v>84.296822000000006</v>
      </c>
      <c r="BO72" s="31">
        <v>18490500</v>
      </c>
    </row>
    <row r="73" spans="1:67">
      <c r="A73" s="30" t="s">
        <v>105</v>
      </c>
      <c r="B73" s="31" t="s">
        <v>106</v>
      </c>
      <c r="C73" s="31" t="s">
        <v>190</v>
      </c>
      <c r="D73" s="31">
        <v>98.45926</v>
      </c>
      <c r="M73" s="34">
        <v>40483</v>
      </c>
      <c r="N73" s="31">
        <v>84.889999000000003</v>
      </c>
      <c r="O73" s="31">
        <v>87.910004000000001</v>
      </c>
      <c r="P73" s="31">
        <v>81.660004000000001</v>
      </c>
      <c r="Q73" s="31">
        <v>81.93</v>
      </c>
      <c r="R73" s="31">
        <v>69.314316000000005</v>
      </c>
      <c r="S73" s="31">
        <v>13468545</v>
      </c>
      <c r="U73" s="34">
        <v>40483</v>
      </c>
      <c r="V73" s="31">
        <v>28.98</v>
      </c>
      <c r="W73" s="31">
        <v>31.459999</v>
      </c>
      <c r="X73" s="31">
        <v>27.719999000000001</v>
      </c>
      <c r="Y73" s="31">
        <v>27.959999</v>
      </c>
      <c r="Z73" s="31">
        <v>20.508258999999999</v>
      </c>
      <c r="AA73" s="31">
        <v>29041700</v>
      </c>
      <c r="AC73" s="34">
        <v>40483</v>
      </c>
      <c r="AD73" s="31">
        <v>35.185001</v>
      </c>
      <c r="AE73" s="31">
        <v>38.18</v>
      </c>
      <c r="AF73" s="31">
        <v>34.555</v>
      </c>
      <c r="AG73" s="31">
        <v>37.459999000000003</v>
      </c>
      <c r="AH73" s="31">
        <v>32.695976000000002</v>
      </c>
      <c r="AI73" s="31">
        <v>69158200</v>
      </c>
      <c r="AK73" s="34">
        <v>40483</v>
      </c>
      <c r="AL73" s="31">
        <v>33.419998</v>
      </c>
      <c r="AM73" s="31">
        <v>36.82</v>
      </c>
      <c r="AN73" s="31">
        <v>31.82</v>
      </c>
      <c r="AO73" s="31">
        <v>33.270000000000003</v>
      </c>
      <c r="AP73" s="31">
        <v>26.662078999999999</v>
      </c>
      <c r="AQ73" s="31">
        <v>47505400</v>
      </c>
      <c r="AS73" s="34">
        <v>40483</v>
      </c>
      <c r="AT73" s="31">
        <v>20.469999000000001</v>
      </c>
      <c r="AU73" s="31">
        <v>21.7425</v>
      </c>
      <c r="AV73" s="31">
        <v>20.065000999999999</v>
      </c>
      <c r="AW73" s="31">
        <v>21.532499000000001</v>
      </c>
      <c r="AX73" s="31">
        <v>16.786066000000002</v>
      </c>
      <c r="AY73" s="31">
        <v>189888800</v>
      </c>
      <c r="BA73" s="34">
        <v>40483</v>
      </c>
      <c r="BB73" s="31">
        <v>19.110001</v>
      </c>
      <c r="BC73" s="31">
        <v>21.540001</v>
      </c>
      <c r="BD73" s="31">
        <v>18.889999</v>
      </c>
      <c r="BE73" s="31">
        <v>21.360001</v>
      </c>
      <c r="BF73" s="31">
        <v>16.280266000000001</v>
      </c>
      <c r="BG73" s="31">
        <v>198293500</v>
      </c>
      <c r="BI73" s="34">
        <v>40483</v>
      </c>
      <c r="BJ73" s="31">
        <v>97.330001999999993</v>
      </c>
      <c r="BK73" s="31">
        <v>110.449997</v>
      </c>
      <c r="BL73" s="31">
        <v>95.160004000000001</v>
      </c>
      <c r="BM73" s="31">
        <v>109.239998</v>
      </c>
      <c r="BN73" s="31">
        <v>95.051452999999995</v>
      </c>
      <c r="BO73" s="31">
        <v>22918800</v>
      </c>
    </row>
    <row r="74" spans="1:67">
      <c r="A74" s="30" t="s">
        <v>105</v>
      </c>
      <c r="B74" s="31" t="s">
        <v>106</v>
      </c>
      <c r="C74" s="31" t="s">
        <v>191</v>
      </c>
      <c r="D74" s="31">
        <v>98.564890000000005</v>
      </c>
      <c r="M74" s="34">
        <v>40513</v>
      </c>
      <c r="N74" s="31">
        <v>81.900002000000001</v>
      </c>
      <c r="O74" s="31">
        <v>86.93</v>
      </c>
      <c r="P74" s="31">
        <v>81.900002000000001</v>
      </c>
      <c r="Q74" s="31">
        <v>83.080001999999993</v>
      </c>
      <c r="R74" s="31">
        <v>70.287246999999994</v>
      </c>
      <c r="S74" s="31">
        <v>13406018</v>
      </c>
      <c r="U74" s="34">
        <v>40513</v>
      </c>
      <c r="V74" s="31">
        <v>28.24</v>
      </c>
      <c r="W74" s="31">
        <v>31.07</v>
      </c>
      <c r="X74" s="31">
        <v>28.219999000000001</v>
      </c>
      <c r="Y74" s="31">
        <v>30.879999000000002</v>
      </c>
      <c r="Z74" s="31">
        <v>22.865755</v>
      </c>
      <c r="AA74" s="31">
        <v>24390500</v>
      </c>
      <c r="AC74" s="34">
        <v>40513</v>
      </c>
      <c r="AD74" s="31">
        <v>38.139999000000003</v>
      </c>
      <c r="AE74" s="31">
        <v>40.720001000000003</v>
      </c>
      <c r="AF74" s="31">
        <v>38.139999000000003</v>
      </c>
      <c r="AG74" s="31">
        <v>40.349997999999999</v>
      </c>
      <c r="AH74" s="31">
        <v>35.931941999999999</v>
      </c>
      <c r="AI74" s="31">
        <v>42342400</v>
      </c>
      <c r="AK74" s="34">
        <v>40513</v>
      </c>
      <c r="AL74" s="31">
        <v>33.979999999999997</v>
      </c>
      <c r="AM74" s="31">
        <v>36.650002000000001</v>
      </c>
      <c r="AN74" s="31">
        <v>33.669998</v>
      </c>
      <c r="AO74" s="31">
        <v>35.689999</v>
      </c>
      <c r="AP74" s="31">
        <v>28.601429</v>
      </c>
      <c r="AQ74" s="31">
        <v>23742900</v>
      </c>
      <c r="AS74" s="34">
        <v>40513</v>
      </c>
      <c r="AT74" s="31">
        <v>21.870000999999998</v>
      </c>
      <c r="AU74" s="31">
        <v>23.122499000000001</v>
      </c>
      <c r="AV74" s="31">
        <v>21.280000999999999</v>
      </c>
      <c r="AW74" s="31">
        <v>21.355</v>
      </c>
      <c r="AX74" s="31">
        <v>16.647698999999999</v>
      </c>
      <c r="AY74" s="31">
        <v>212482800</v>
      </c>
      <c r="BA74" s="34">
        <v>40513</v>
      </c>
      <c r="BB74" s="31">
        <v>21.440000999999999</v>
      </c>
      <c r="BC74" s="31">
        <v>22.51</v>
      </c>
      <c r="BD74" s="31">
        <v>20.870000999999998</v>
      </c>
      <c r="BE74" s="31">
        <v>22.139999</v>
      </c>
      <c r="BF74" s="31">
        <v>16.874773000000001</v>
      </c>
      <c r="BG74" s="31">
        <v>158757100</v>
      </c>
      <c r="BI74" s="34">
        <v>40513</v>
      </c>
      <c r="BJ74" s="31">
        <v>111.279999</v>
      </c>
      <c r="BK74" s="31">
        <v>115.449997</v>
      </c>
      <c r="BL74" s="31">
        <v>110.209999</v>
      </c>
      <c r="BM74" s="31">
        <v>110.91999800000001</v>
      </c>
      <c r="BN74" s="31">
        <v>96.513237000000004</v>
      </c>
      <c r="BO74" s="31">
        <v>15546000</v>
      </c>
    </row>
    <row r="75" spans="1:67">
      <c r="A75" s="30" t="s">
        <v>105</v>
      </c>
      <c r="B75" s="31" t="s">
        <v>106</v>
      </c>
      <c r="C75" s="31" t="s">
        <v>192</v>
      </c>
      <c r="D75" s="31">
        <v>98.517030000000005</v>
      </c>
      <c r="M75" s="34">
        <v>40544</v>
      </c>
      <c r="N75" s="31">
        <v>83.099997999999999</v>
      </c>
      <c r="O75" s="31">
        <v>86.949996999999996</v>
      </c>
      <c r="P75" s="31">
        <v>82.269997000000004</v>
      </c>
      <c r="Q75" s="31">
        <v>84.800003000000004</v>
      </c>
      <c r="R75" s="31">
        <v>71.742408999999995</v>
      </c>
      <c r="S75" s="31">
        <v>17321972</v>
      </c>
      <c r="U75" s="34">
        <v>40544</v>
      </c>
      <c r="V75" s="31">
        <v>31.23</v>
      </c>
      <c r="W75" s="31">
        <v>31.23</v>
      </c>
      <c r="X75" s="31">
        <v>28.870000999999998</v>
      </c>
      <c r="Y75" s="31">
        <v>29.01</v>
      </c>
      <c r="Z75" s="31">
        <v>21.481069999999999</v>
      </c>
      <c r="AA75" s="31">
        <v>33495100</v>
      </c>
      <c r="AC75" s="34">
        <v>40544</v>
      </c>
      <c r="AD75" s="31">
        <v>40.619999</v>
      </c>
      <c r="AE75" s="31">
        <v>42.345001000000003</v>
      </c>
      <c r="AF75" s="31">
        <v>39.834999000000003</v>
      </c>
      <c r="AG75" s="31">
        <v>40.25</v>
      </c>
      <c r="AH75" s="31">
        <v>35.842891999999999</v>
      </c>
      <c r="AI75" s="31">
        <v>53391400</v>
      </c>
      <c r="AK75" s="34">
        <v>40544</v>
      </c>
      <c r="AL75" s="31">
        <v>35.889999000000003</v>
      </c>
      <c r="AM75" s="31">
        <v>36.5</v>
      </c>
      <c r="AN75" s="31">
        <v>31.690000999999999</v>
      </c>
      <c r="AO75" s="31">
        <v>32.200001</v>
      </c>
      <c r="AP75" s="31">
        <v>25.804597999999999</v>
      </c>
      <c r="AQ75" s="31">
        <v>37343200</v>
      </c>
      <c r="AS75" s="34">
        <v>40544</v>
      </c>
      <c r="AT75" s="31">
        <v>21.4575</v>
      </c>
      <c r="AU75" s="31">
        <v>21.645</v>
      </c>
      <c r="AV75" s="31">
        <v>20.252500999999999</v>
      </c>
      <c r="AW75" s="31">
        <v>20.620000999999998</v>
      </c>
      <c r="AX75" s="31">
        <v>16.305409999999998</v>
      </c>
      <c r="AY75" s="31">
        <v>181603600</v>
      </c>
      <c r="BA75" s="34">
        <v>40544</v>
      </c>
      <c r="BB75" s="31">
        <v>22.32</v>
      </c>
      <c r="BC75" s="31">
        <v>22.34</v>
      </c>
      <c r="BD75" s="31">
        <v>19.120000999999998</v>
      </c>
      <c r="BE75" s="31">
        <v>19.27</v>
      </c>
      <c r="BF75" s="31">
        <v>14.687301</v>
      </c>
      <c r="BG75" s="31">
        <v>216034800</v>
      </c>
      <c r="BI75" s="34">
        <v>40544</v>
      </c>
      <c r="BJ75" s="31">
        <v>112.08000199999999</v>
      </c>
      <c r="BK75" s="31">
        <v>114.540001</v>
      </c>
      <c r="BL75" s="31">
        <v>102.33000199999999</v>
      </c>
      <c r="BM75" s="31">
        <v>107.18</v>
      </c>
      <c r="BN75" s="31">
        <v>93.342124999999996</v>
      </c>
      <c r="BO75" s="31">
        <v>17440300</v>
      </c>
    </row>
    <row r="76" spans="1:67">
      <c r="A76" s="30" t="s">
        <v>105</v>
      </c>
      <c r="B76" s="31" t="s">
        <v>106</v>
      </c>
      <c r="C76" s="31" t="s">
        <v>193</v>
      </c>
      <c r="D76" s="31">
        <v>98.279409999999999</v>
      </c>
      <c r="M76" s="34">
        <v>40575</v>
      </c>
      <c r="N76" s="31">
        <v>85.349997999999999</v>
      </c>
      <c r="O76" s="31">
        <v>90</v>
      </c>
      <c r="P76" s="31">
        <v>82.139999000000003</v>
      </c>
      <c r="Q76" s="31">
        <v>84.239998</v>
      </c>
      <c r="R76" s="31">
        <v>71.268623000000005</v>
      </c>
      <c r="S76" s="31">
        <v>21375812</v>
      </c>
      <c r="U76" s="34">
        <v>40575</v>
      </c>
      <c r="V76" s="31">
        <v>29.629999000000002</v>
      </c>
      <c r="W76" s="31">
        <v>30.1</v>
      </c>
      <c r="X76" s="31">
        <v>28.82</v>
      </c>
      <c r="Y76" s="31">
        <v>29.700001</v>
      </c>
      <c r="Z76" s="31">
        <v>21.991997000000001</v>
      </c>
      <c r="AA76" s="31">
        <v>40425100</v>
      </c>
      <c r="AC76" s="34">
        <v>40575</v>
      </c>
      <c r="AD76" s="31">
        <v>40.439999</v>
      </c>
      <c r="AE76" s="31">
        <v>47.775002000000001</v>
      </c>
      <c r="AF76" s="31">
        <v>39.854999999999997</v>
      </c>
      <c r="AG76" s="31">
        <v>47.205002</v>
      </c>
      <c r="AH76" s="31">
        <v>42.036358</v>
      </c>
      <c r="AI76" s="31">
        <v>56600000</v>
      </c>
      <c r="AK76" s="34">
        <v>40575</v>
      </c>
      <c r="AL76" s="31">
        <v>32.57</v>
      </c>
      <c r="AM76" s="31">
        <v>38.659999999999997</v>
      </c>
      <c r="AN76" s="31">
        <v>32.130001</v>
      </c>
      <c r="AO76" s="31">
        <v>36.090000000000003</v>
      </c>
      <c r="AP76" s="31">
        <v>29.056799000000002</v>
      </c>
      <c r="AQ76" s="31">
        <v>23992800</v>
      </c>
      <c r="AS76" s="34">
        <v>40575</v>
      </c>
      <c r="AT76" s="31">
        <v>20.6875</v>
      </c>
      <c r="AU76" s="31">
        <v>22.290001</v>
      </c>
      <c r="AV76" s="31">
        <v>20.655000999999999</v>
      </c>
      <c r="AW76" s="31">
        <v>22.2575</v>
      </c>
      <c r="AX76" s="31">
        <v>17.600276999999998</v>
      </c>
      <c r="AY76" s="31">
        <v>177180400</v>
      </c>
      <c r="BA76" s="34">
        <v>40575</v>
      </c>
      <c r="BB76" s="31">
        <v>19.41</v>
      </c>
      <c r="BC76" s="31">
        <v>23.219999000000001</v>
      </c>
      <c r="BD76" s="31">
        <v>18.940000999999999</v>
      </c>
      <c r="BE76" s="31">
        <v>22.530000999999999</v>
      </c>
      <c r="BF76" s="31">
        <v>17.249936999999999</v>
      </c>
      <c r="BG76" s="31">
        <v>175133100</v>
      </c>
      <c r="BI76" s="34">
        <v>40575</v>
      </c>
      <c r="BJ76" s="31">
        <v>107.900002</v>
      </c>
      <c r="BK76" s="31">
        <v>128.55999800000001</v>
      </c>
      <c r="BL76" s="31">
        <v>105.33000199999999</v>
      </c>
      <c r="BM76" s="31">
        <v>126.709999</v>
      </c>
      <c r="BN76" s="31">
        <v>110.350647</v>
      </c>
      <c r="BO76" s="31">
        <v>20992600</v>
      </c>
    </row>
    <row r="77" spans="1:67">
      <c r="A77" s="30" t="s">
        <v>105</v>
      </c>
      <c r="B77" s="31" t="s">
        <v>106</v>
      </c>
      <c r="C77" s="31" t="s">
        <v>194</v>
      </c>
      <c r="D77" s="31">
        <v>98.222430000000003</v>
      </c>
      <c r="M77" s="34">
        <v>40603</v>
      </c>
      <c r="N77" s="31">
        <v>84.510002</v>
      </c>
      <c r="O77" s="31">
        <v>85.370002999999997</v>
      </c>
      <c r="P77" s="31">
        <v>76.639999000000003</v>
      </c>
      <c r="Q77" s="31">
        <v>82.199996999999996</v>
      </c>
      <c r="R77" s="31">
        <v>69.542755</v>
      </c>
      <c r="S77" s="31">
        <v>21007581</v>
      </c>
      <c r="U77" s="34">
        <v>40603</v>
      </c>
      <c r="V77" s="31">
        <v>29.860001</v>
      </c>
      <c r="W77" s="31">
        <v>30.790001</v>
      </c>
      <c r="X77" s="31">
        <v>28.450001</v>
      </c>
      <c r="Y77" s="31">
        <v>30.620000999999998</v>
      </c>
      <c r="Z77" s="31">
        <v>22.894666999999998</v>
      </c>
      <c r="AA77" s="31">
        <v>31898900</v>
      </c>
      <c r="AC77" s="34">
        <v>40603</v>
      </c>
      <c r="AD77" s="31">
        <v>47.235000999999997</v>
      </c>
      <c r="AE77" s="31">
        <v>48.330002</v>
      </c>
      <c r="AF77" s="31">
        <v>43.365001999999997</v>
      </c>
      <c r="AG77" s="31">
        <v>48.18</v>
      </c>
      <c r="AH77" s="31">
        <v>42.904601999999997</v>
      </c>
      <c r="AI77" s="31">
        <v>48105600</v>
      </c>
      <c r="AK77" s="34">
        <v>40603</v>
      </c>
      <c r="AL77" s="31">
        <v>36.360000999999997</v>
      </c>
      <c r="AM77" s="31">
        <v>40.5</v>
      </c>
      <c r="AN77" s="31">
        <v>34.669998</v>
      </c>
      <c r="AO77" s="31">
        <v>40.5</v>
      </c>
      <c r="AP77" s="31">
        <v>32.607376000000002</v>
      </c>
      <c r="AQ77" s="31">
        <v>33196700</v>
      </c>
      <c r="AS77" s="34">
        <v>40603</v>
      </c>
      <c r="AT77" s="31">
        <v>22.412500000000001</v>
      </c>
      <c r="AU77" s="31">
        <v>22.780000999999999</v>
      </c>
      <c r="AV77" s="31">
        <v>17.357500000000002</v>
      </c>
      <c r="AW77" s="31">
        <v>18.924999</v>
      </c>
      <c r="AX77" s="31">
        <v>14.96508</v>
      </c>
      <c r="AY77" s="31">
        <v>425141200</v>
      </c>
      <c r="BA77" s="34">
        <v>40603</v>
      </c>
      <c r="BB77" s="31">
        <v>22.530000999999999</v>
      </c>
      <c r="BC77" s="31">
        <v>22.75</v>
      </c>
      <c r="BD77" s="31">
        <v>21.01</v>
      </c>
      <c r="BE77" s="31">
        <v>22.66</v>
      </c>
      <c r="BF77" s="31">
        <v>17.349466</v>
      </c>
      <c r="BG77" s="31">
        <v>181229300</v>
      </c>
      <c r="BI77" s="34">
        <v>40603</v>
      </c>
      <c r="BJ77" s="31">
        <v>126.910004</v>
      </c>
      <c r="BK77" s="31">
        <v>127.970001</v>
      </c>
      <c r="BL77" s="31">
        <v>116.650002</v>
      </c>
      <c r="BM77" s="31">
        <v>123.650002</v>
      </c>
      <c r="BN77" s="31">
        <v>107.685738</v>
      </c>
      <c r="BO77" s="31">
        <v>19472700</v>
      </c>
    </row>
    <row r="78" spans="1:67">
      <c r="A78" s="30" t="s">
        <v>105</v>
      </c>
      <c r="B78" s="31" t="s">
        <v>106</v>
      </c>
      <c r="C78" s="31" t="s">
        <v>195</v>
      </c>
      <c r="D78" s="31">
        <v>98.207120000000003</v>
      </c>
      <c r="M78" s="34">
        <v>40634</v>
      </c>
      <c r="N78" s="31">
        <v>82.949996999999996</v>
      </c>
      <c r="O78" s="31">
        <v>86.830001999999993</v>
      </c>
      <c r="P78" s="31">
        <v>81.559997999999993</v>
      </c>
      <c r="Q78" s="31">
        <v>85.610000999999997</v>
      </c>
      <c r="R78" s="31">
        <v>72.427666000000002</v>
      </c>
      <c r="S78" s="31">
        <v>14132231</v>
      </c>
      <c r="U78" s="34">
        <v>40634</v>
      </c>
      <c r="V78" s="31">
        <v>30.48</v>
      </c>
      <c r="W78" s="31">
        <v>33.020000000000003</v>
      </c>
      <c r="X78" s="31">
        <v>30.299999</v>
      </c>
      <c r="Y78" s="31">
        <v>32.57</v>
      </c>
      <c r="Z78" s="31">
        <v>24.352689999999999</v>
      </c>
      <c r="AA78" s="31">
        <v>30837900</v>
      </c>
      <c r="AC78" s="34">
        <v>40634</v>
      </c>
      <c r="AD78" s="31">
        <v>48.369999</v>
      </c>
      <c r="AE78" s="31">
        <v>48.674999</v>
      </c>
      <c r="AF78" s="31">
        <v>46.674999</v>
      </c>
      <c r="AG78" s="31">
        <v>48.5</v>
      </c>
      <c r="AH78" s="31">
        <v>43.18956</v>
      </c>
      <c r="AI78" s="31">
        <v>40698000</v>
      </c>
      <c r="AK78" s="34">
        <v>40634</v>
      </c>
      <c r="AL78" s="31">
        <v>40.860000999999997</v>
      </c>
      <c r="AM78" s="31">
        <v>44.200001</v>
      </c>
      <c r="AN78" s="31">
        <v>40.689999</v>
      </c>
      <c r="AO78" s="31">
        <v>43.41</v>
      </c>
      <c r="AP78" s="31">
        <v>34.950274999999998</v>
      </c>
      <c r="AQ78" s="31">
        <v>26773100</v>
      </c>
      <c r="AS78" s="34">
        <v>40634</v>
      </c>
      <c r="AT78" s="31">
        <v>18.985001</v>
      </c>
      <c r="AU78" s="31">
        <v>20.682500999999998</v>
      </c>
      <c r="AV78" s="31">
        <v>18.954999999999998</v>
      </c>
      <c r="AW78" s="31">
        <v>20.58</v>
      </c>
      <c r="AX78" s="31">
        <v>16.505490999999999</v>
      </c>
      <c r="AY78" s="31">
        <v>223100800</v>
      </c>
      <c r="BA78" s="34">
        <v>40634</v>
      </c>
      <c r="BB78" s="31">
        <v>22.74</v>
      </c>
      <c r="BC78" s="31">
        <v>23.35</v>
      </c>
      <c r="BD78" s="31">
        <v>21.459999</v>
      </c>
      <c r="BE78" s="31">
        <v>23.24</v>
      </c>
      <c r="BF78" s="31">
        <v>17.793543</v>
      </c>
      <c r="BG78" s="31">
        <v>164387900</v>
      </c>
      <c r="BI78" s="34">
        <v>40634</v>
      </c>
      <c r="BJ78" s="31">
        <v>124.519997</v>
      </c>
      <c r="BK78" s="31">
        <v>134.13999899999999</v>
      </c>
      <c r="BL78" s="31">
        <v>122.489998</v>
      </c>
      <c r="BM78" s="31">
        <v>130.770004</v>
      </c>
      <c r="BN78" s="31">
        <v>114.07119</v>
      </c>
      <c r="BO78" s="31">
        <v>11186500</v>
      </c>
    </row>
    <row r="79" spans="1:67">
      <c r="A79" s="30" t="s">
        <v>105</v>
      </c>
      <c r="B79" s="31" t="s">
        <v>106</v>
      </c>
      <c r="C79" s="31" t="s">
        <v>196</v>
      </c>
      <c r="D79" s="31">
        <v>97.907409999999999</v>
      </c>
      <c r="M79" s="34">
        <v>40664</v>
      </c>
      <c r="N79" s="31">
        <v>86.389999000000003</v>
      </c>
      <c r="O79" s="31">
        <v>87.480002999999996</v>
      </c>
      <c r="P79" s="31">
        <v>84.639999000000003</v>
      </c>
      <c r="Q79" s="31">
        <v>87.43</v>
      </c>
      <c r="R79" s="31">
        <v>75.534362999999999</v>
      </c>
      <c r="S79" s="31">
        <v>15664749</v>
      </c>
      <c r="U79" s="34">
        <v>40664</v>
      </c>
      <c r="V79" s="31">
        <v>32.869999</v>
      </c>
      <c r="W79" s="31">
        <v>33.060001</v>
      </c>
      <c r="X79" s="31">
        <v>31.41</v>
      </c>
      <c r="Y79" s="31">
        <v>32.590000000000003</v>
      </c>
      <c r="Z79" s="31">
        <v>24.367640999999999</v>
      </c>
      <c r="AA79" s="31">
        <v>36548400</v>
      </c>
      <c r="AC79" s="34">
        <v>40664</v>
      </c>
      <c r="AD79" s="31">
        <v>48.945</v>
      </c>
      <c r="AE79" s="31">
        <v>52</v>
      </c>
      <c r="AF79" s="31">
        <v>46.404998999999997</v>
      </c>
      <c r="AG79" s="31">
        <v>51.255001</v>
      </c>
      <c r="AH79" s="31">
        <v>45.642901999999999</v>
      </c>
      <c r="AI79" s="31">
        <v>47834000</v>
      </c>
      <c r="AK79" s="34">
        <v>40664</v>
      </c>
      <c r="AL79" s="31">
        <v>43.540000999999997</v>
      </c>
      <c r="AM79" s="31">
        <v>45.48</v>
      </c>
      <c r="AN79" s="31">
        <v>38.580002</v>
      </c>
      <c r="AO79" s="31">
        <v>39.150002000000001</v>
      </c>
      <c r="AP79" s="31">
        <v>31.648361000000001</v>
      </c>
      <c r="AQ79" s="31">
        <v>37859600</v>
      </c>
      <c r="AS79" s="34">
        <v>40664</v>
      </c>
      <c r="AT79" s="31">
        <v>20.695</v>
      </c>
      <c r="AU79" s="31">
        <v>21.6325</v>
      </c>
      <c r="AV79" s="31">
        <v>20.352501</v>
      </c>
      <c r="AW79" s="31">
        <v>21.112499</v>
      </c>
      <c r="AX79" s="31">
        <v>16.932568</v>
      </c>
      <c r="AY79" s="31">
        <v>197235200</v>
      </c>
      <c r="BA79" s="34">
        <v>40664</v>
      </c>
      <c r="BB79" s="31">
        <v>23.23</v>
      </c>
      <c r="BC79" s="31">
        <v>23.73</v>
      </c>
      <c r="BD79" s="31">
        <v>18.600000000000001</v>
      </c>
      <c r="BE79" s="31">
        <v>19.399999999999999</v>
      </c>
      <c r="BF79" s="31">
        <v>14.927682000000001</v>
      </c>
      <c r="BG79" s="31">
        <v>206884600</v>
      </c>
      <c r="BI79" s="34">
        <v>40664</v>
      </c>
      <c r="BJ79" s="31">
        <v>131.520004</v>
      </c>
      <c r="BK79" s="31">
        <v>136.5</v>
      </c>
      <c r="BL79" s="31">
        <v>114.599998</v>
      </c>
      <c r="BM79" s="31">
        <v>126.769997</v>
      </c>
      <c r="BN79" s="31">
        <v>110.58195499999999</v>
      </c>
      <c r="BO79" s="31">
        <v>32370300</v>
      </c>
    </row>
    <row r="80" spans="1:67">
      <c r="A80" s="30" t="s">
        <v>105</v>
      </c>
      <c r="B80" s="31" t="s">
        <v>106</v>
      </c>
      <c r="C80" s="31" t="s">
        <v>197</v>
      </c>
      <c r="D80" s="31">
        <v>97.344660000000005</v>
      </c>
      <c r="M80" s="34">
        <v>40695</v>
      </c>
      <c r="N80" s="31">
        <v>87.5</v>
      </c>
      <c r="O80" s="31">
        <v>89.559997999999993</v>
      </c>
      <c r="P80" s="31">
        <v>83.580001999999993</v>
      </c>
      <c r="Q80" s="31">
        <v>89.559997999999993</v>
      </c>
      <c r="R80" s="31">
        <v>77.374534999999995</v>
      </c>
      <c r="S80" s="31">
        <v>17819047</v>
      </c>
      <c r="U80" s="34">
        <v>40695</v>
      </c>
      <c r="V80" s="31">
        <v>32.709999000000003</v>
      </c>
      <c r="W80" s="31">
        <v>32.770000000000003</v>
      </c>
      <c r="X80" s="31">
        <v>30.959999</v>
      </c>
      <c r="Y80" s="31">
        <v>32.389999000000003</v>
      </c>
      <c r="Z80" s="31">
        <v>24.462205999999998</v>
      </c>
      <c r="AA80" s="31">
        <v>27499600</v>
      </c>
      <c r="AC80" s="34">
        <v>40695</v>
      </c>
      <c r="AD80" s="31">
        <v>51.200001</v>
      </c>
      <c r="AE80" s="31">
        <v>53.284999999999997</v>
      </c>
      <c r="AF80" s="31">
        <v>47.48</v>
      </c>
      <c r="AG80" s="31">
        <v>52.595001000000003</v>
      </c>
      <c r="AH80" s="31">
        <v>46.836182000000001</v>
      </c>
      <c r="AI80" s="31">
        <v>43103800</v>
      </c>
      <c r="AK80" s="34">
        <v>40695</v>
      </c>
      <c r="AL80" s="31">
        <v>39.150002000000001</v>
      </c>
      <c r="AM80" s="31">
        <v>39.689999</v>
      </c>
      <c r="AN80" s="31">
        <v>34.400002000000001</v>
      </c>
      <c r="AO80" s="31">
        <v>36.490001999999997</v>
      </c>
      <c r="AP80" s="31">
        <v>29.498055000000001</v>
      </c>
      <c r="AQ80" s="31">
        <v>40438100</v>
      </c>
      <c r="AS80" s="34">
        <v>40695</v>
      </c>
      <c r="AT80" s="31">
        <v>21.084999</v>
      </c>
      <c r="AU80" s="31">
        <v>22.645</v>
      </c>
      <c r="AV80" s="31">
        <v>19.860001</v>
      </c>
      <c r="AW80" s="31">
        <v>22.495000999999998</v>
      </c>
      <c r="AX80" s="31">
        <v>18.041354999999999</v>
      </c>
      <c r="AY80" s="31">
        <v>337338800</v>
      </c>
      <c r="BA80" s="34">
        <v>40695</v>
      </c>
      <c r="BB80" s="31">
        <v>19.299999</v>
      </c>
      <c r="BC80" s="31">
        <v>19.329999999999998</v>
      </c>
      <c r="BD80" s="31">
        <v>17.41</v>
      </c>
      <c r="BE80" s="31">
        <v>18.100000000000001</v>
      </c>
      <c r="BF80" s="31">
        <v>13.927379</v>
      </c>
      <c r="BG80" s="31">
        <v>199865000</v>
      </c>
      <c r="BI80" s="34">
        <v>40695</v>
      </c>
      <c r="BJ80" s="31">
        <v>126.120003</v>
      </c>
      <c r="BK80" s="31">
        <v>133.58999600000001</v>
      </c>
      <c r="BL80" s="31">
        <v>118.730003</v>
      </c>
      <c r="BM80" s="31">
        <v>132.61000100000001</v>
      </c>
      <c r="BN80" s="31">
        <v>115.676186</v>
      </c>
      <c r="BO80" s="31">
        <v>29027300</v>
      </c>
    </row>
    <row r="81" spans="1:67">
      <c r="A81" s="30" t="s">
        <v>105</v>
      </c>
      <c r="B81" s="31" t="s">
        <v>106</v>
      </c>
      <c r="C81" s="31" t="s">
        <v>198</v>
      </c>
      <c r="D81" s="31">
        <v>96.864320000000006</v>
      </c>
      <c r="M81" s="34">
        <v>40725</v>
      </c>
      <c r="N81" s="31">
        <v>89.510002</v>
      </c>
      <c r="O81" s="31">
        <v>91.239998</v>
      </c>
      <c r="P81" s="31">
        <v>82.099997999999999</v>
      </c>
      <c r="Q81" s="31">
        <v>84.010002</v>
      </c>
      <c r="R81" s="31">
        <v>72.579673999999997</v>
      </c>
      <c r="S81" s="31">
        <v>19385002</v>
      </c>
      <c r="U81" s="34">
        <v>40725</v>
      </c>
      <c r="V81" s="31">
        <v>32.18</v>
      </c>
      <c r="W81" s="31">
        <v>33.400002000000001</v>
      </c>
      <c r="X81" s="31">
        <v>31.4</v>
      </c>
      <c r="Y81" s="31">
        <v>32.060001</v>
      </c>
      <c r="Z81" s="31">
        <v>24.212973000000002</v>
      </c>
      <c r="AA81" s="31">
        <v>26293400</v>
      </c>
      <c r="AC81" s="34">
        <v>40725</v>
      </c>
      <c r="AD81" s="31">
        <v>52.615001999999997</v>
      </c>
      <c r="AE81" s="31">
        <v>54.384998000000003</v>
      </c>
      <c r="AF81" s="31">
        <v>51.41</v>
      </c>
      <c r="AG81" s="31">
        <v>52.455002</v>
      </c>
      <c r="AH81" s="31">
        <v>46.711506</v>
      </c>
      <c r="AI81" s="31">
        <v>38838000</v>
      </c>
      <c r="AK81" s="34">
        <v>40725</v>
      </c>
      <c r="AL81" s="31">
        <v>36.529998999999997</v>
      </c>
      <c r="AM81" s="31">
        <v>39.900002000000001</v>
      </c>
      <c r="AN81" s="31">
        <v>35.639999000000003</v>
      </c>
      <c r="AO81" s="31">
        <v>37.020000000000003</v>
      </c>
      <c r="AP81" s="31">
        <v>29.926490999999999</v>
      </c>
      <c r="AQ81" s="31">
        <v>30770800</v>
      </c>
      <c r="AS81" s="34">
        <v>40725</v>
      </c>
      <c r="AT81" s="31">
        <v>22.412500000000001</v>
      </c>
      <c r="AU81" s="31">
        <v>23.557500999999998</v>
      </c>
      <c r="AV81" s="31">
        <v>22.137501</v>
      </c>
      <c r="AW81" s="31">
        <v>22.537500000000001</v>
      </c>
      <c r="AX81" s="31">
        <v>18.352457000000001</v>
      </c>
      <c r="AY81" s="31">
        <v>241526400</v>
      </c>
      <c r="BA81" s="34">
        <v>40725</v>
      </c>
      <c r="BB81" s="31">
        <v>18.059999000000001</v>
      </c>
      <c r="BC81" s="31">
        <v>20</v>
      </c>
      <c r="BD81" s="31">
        <v>17.82</v>
      </c>
      <c r="BE81" s="31">
        <v>19.290001</v>
      </c>
      <c r="BF81" s="31">
        <v>14.84304</v>
      </c>
      <c r="BG81" s="31">
        <v>133603400</v>
      </c>
      <c r="BI81" s="34">
        <v>40725</v>
      </c>
      <c r="BJ81" s="31">
        <v>132.10000600000001</v>
      </c>
      <c r="BK81" s="31">
        <v>141.36999499999999</v>
      </c>
      <c r="BL81" s="31">
        <v>131.5</v>
      </c>
      <c r="BM81" s="31">
        <v>135.070007</v>
      </c>
      <c r="BN81" s="31">
        <v>118.00376900000001</v>
      </c>
      <c r="BO81" s="31">
        <v>14489900</v>
      </c>
    </row>
    <row r="82" spans="1:67">
      <c r="A82" s="30" t="s">
        <v>105</v>
      </c>
      <c r="B82" s="31" t="s">
        <v>106</v>
      </c>
      <c r="C82" s="31" t="s">
        <v>199</v>
      </c>
      <c r="D82" s="31">
        <v>96.798789999999997</v>
      </c>
      <c r="M82" s="34">
        <v>40756</v>
      </c>
      <c r="N82" s="31">
        <v>84.660004000000001</v>
      </c>
      <c r="O82" s="31">
        <v>84.949996999999996</v>
      </c>
      <c r="P82" s="31">
        <v>71</v>
      </c>
      <c r="Q82" s="31">
        <v>75.790001000000004</v>
      </c>
      <c r="R82" s="31">
        <v>65.478088</v>
      </c>
      <c r="S82" s="31">
        <v>30197558</v>
      </c>
      <c r="U82" s="34">
        <v>40756</v>
      </c>
      <c r="V82" s="31">
        <v>32.419998</v>
      </c>
      <c r="W82" s="31">
        <v>34.549999</v>
      </c>
      <c r="X82" s="31">
        <v>30.389999</v>
      </c>
      <c r="Y82" s="31">
        <v>33.740001999999997</v>
      </c>
      <c r="Z82" s="31">
        <v>25.481777000000001</v>
      </c>
      <c r="AA82" s="31">
        <v>60583700</v>
      </c>
      <c r="AC82" s="34">
        <v>40756</v>
      </c>
      <c r="AD82" s="31">
        <v>53.040000999999997</v>
      </c>
      <c r="AE82" s="31">
        <v>53.075001</v>
      </c>
      <c r="AF82" s="31">
        <v>42.825001</v>
      </c>
      <c r="AG82" s="31">
        <v>48.830002</v>
      </c>
      <c r="AH82" s="31">
        <v>43.483432999999998</v>
      </c>
      <c r="AI82" s="31">
        <v>107835800</v>
      </c>
      <c r="AK82" s="34">
        <v>40756</v>
      </c>
      <c r="AL82" s="31">
        <v>37.380001</v>
      </c>
      <c r="AM82" s="31">
        <v>37.419998</v>
      </c>
      <c r="AN82" s="31">
        <v>27.9</v>
      </c>
      <c r="AO82" s="31">
        <v>33.110000999999997</v>
      </c>
      <c r="AP82" s="31">
        <v>26.883457</v>
      </c>
      <c r="AQ82" s="31">
        <v>67394500</v>
      </c>
      <c r="AS82" s="34">
        <v>40756</v>
      </c>
      <c r="AT82" s="31">
        <v>22.605</v>
      </c>
      <c r="AU82" s="31">
        <v>22.614999999999998</v>
      </c>
      <c r="AV82" s="31">
        <v>19.245000999999998</v>
      </c>
      <c r="AW82" s="31">
        <v>21.662500000000001</v>
      </c>
      <c r="AX82" s="31">
        <v>17.639935999999999</v>
      </c>
      <c r="AY82" s="31">
        <v>346141200</v>
      </c>
      <c r="BA82" s="34">
        <v>40756</v>
      </c>
      <c r="BB82" s="31">
        <v>19.459999</v>
      </c>
      <c r="BC82" s="31">
        <v>19.52</v>
      </c>
      <c r="BD82" s="31">
        <v>15.26</v>
      </c>
      <c r="BE82" s="31">
        <v>16.52</v>
      </c>
      <c r="BF82" s="31">
        <v>12.791117</v>
      </c>
      <c r="BG82" s="31">
        <v>262986000</v>
      </c>
      <c r="BI82" s="34">
        <v>40756</v>
      </c>
      <c r="BJ82" s="31">
        <v>136.91999799999999</v>
      </c>
      <c r="BK82" s="31">
        <v>141.71000699999999</v>
      </c>
      <c r="BL82" s="31">
        <v>105.110001</v>
      </c>
      <c r="BM82" s="31">
        <v>137.11000100000001</v>
      </c>
      <c r="BN82" s="31">
        <v>119.786011</v>
      </c>
      <c r="BO82" s="31">
        <v>47926800</v>
      </c>
    </row>
    <row r="83" spans="1:67">
      <c r="A83" s="30" t="s">
        <v>105</v>
      </c>
      <c r="B83" s="31" t="s">
        <v>106</v>
      </c>
      <c r="C83" s="31" t="s">
        <v>200</v>
      </c>
      <c r="D83" s="31">
        <v>97.024770000000004</v>
      </c>
      <c r="M83" s="34">
        <v>40787</v>
      </c>
      <c r="N83" s="31">
        <v>75.699996999999996</v>
      </c>
      <c r="O83" s="31">
        <v>76.169998000000007</v>
      </c>
      <c r="P83" s="31">
        <v>68.830001999999993</v>
      </c>
      <c r="Q83" s="31">
        <v>73.379997000000003</v>
      </c>
      <c r="R83" s="31">
        <v>63.395980999999999</v>
      </c>
      <c r="S83" s="31">
        <v>30818016</v>
      </c>
      <c r="U83" s="34">
        <v>40787</v>
      </c>
      <c r="V83" s="31">
        <v>33.669998</v>
      </c>
      <c r="W83" s="31">
        <v>33.990001999999997</v>
      </c>
      <c r="X83" s="31">
        <v>29.73</v>
      </c>
      <c r="Y83" s="31">
        <v>31.190000999999999</v>
      </c>
      <c r="Z83" s="31">
        <v>23.793102000000001</v>
      </c>
      <c r="AA83" s="31">
        <v>39167700</v>
      </c>
      <c r="AC83" s="34">
        <v>40787</v>
      </c>
      <c r="AD83" s="31">
        <v>48.654998999999997</v>
      </c>
      <c r="AE83" s="31">
        <v>53.209999000000003</v>
      </c>
      <c r="AF83" s="31">
        <v>43.099997999999999</v>
      </c>
      <c r="AG83" s="31">
        <v>43.919998</v>
      </c>
      <c r="AH83" s="31">
        <v>39.111027</v>
      </c>
      <c r="AI83" s="31">
        <v>69667200</v>
      </c>
      <c r="AK83" s="34">
        <v>40787</v>
      </c>
      <c r="AL83" s="31">
        <v>33.150002000000001</v>
      </c>
      <c r="AM83" s="31">
        <v>34.349997999999999</v>
      </c>
      <c r="AN83" s="31">
        <v>30.059999000000001</v>
      </c>
      <c r="AO83" s="31">
        <v>30.790001</v>
      </c>
      <c r="AP83" s="31">
        <v>24.999737</v>
      </c>
      <c r="AQ83" s="31">
        <v>33170200</v>
      </c>
      <c r="AS83" s="34">
        <v>40787</v>
      </c>
      <c r="AT83" s="31">
        <v>21.587499999999999</v>
      </c>
      <c r="AU83" s="31">
        <v>23.139999</v>
      </c>
      <c r="AV83" s="31">
        <v>20.049999</v>
      </c>
      <c r="AW83" s="31">
        <v>21.377500999999999</v>
      </c>
      <c r="AX83" s="31">
        <v>17.407859999999999</v>
      </c>
      <c r="AY83" s="31">
        <v>327130000</v>
      </c>
      <c r="BA83" s="34">
        <v>40787</v>
      </c>
      <c r="BB83" s="31">
        <v>15.96</v>
      </c>
      <c r="BC83" s="31">
        <v>17.620000999999998</v>
      </c>
      <c r="BD83" s="31">
        <v>15.08</v>
      </c>
      <c r="BE83" s="31">
        <v>16.239999999999998</v>
      </c>
      <c r="BF83" s="31">
        <v>12.574318</v>
      </c>
      <c r="BG83" s="31">
        <v>171127700</v>
      </c>
      <c r="BI83" s="34">
        <v>40787</v>
      </c>
      <c r="BJ83" s="31">
        <v>136.759995</v>
      </c>
      <c r="BK83" s="31">
        <v>154.61999499999999</v>
      </c>
      <c r="BL83" s="31">
        <v>126.19000200000001</v>
      </c>
      <c r="BM83" s="31">
        <v>129.699997</v>
      </c>
      <c r="BN83" s="31">
        <v>113.312256</v>
      </c>
      <c r="BO83" s="31">
        <v>31223100</v>
      </c>
    </row>
    <row r="84" spans="1:67">
      <c r="A84" s="30" t="s">
        <v>105</v>
      </c>
      <c r="B84" s="31" t="s">
        <v>106</v>
      </c>
      <c r="C84" s="31" t="s">
        <v>201</v>
      </c>
      <c r="D84" s="31">
        <v>97.455659999999995</v>
      </c>
      <c r="M84" s="34">
        <v>40817</v>
      </c>
      <c r="N84" s="31">
        <v>72.610000999999997</v>
      </c>
      <c r="O84" s="31">
        <v>81.839995999999999</v>
      </c>
      <c r="P84" s="31">
        <v>70.730002999999996</v>
      </c>
      <c r="Q84" s="31">
        <v>79.809997999999993</v>
      </c>
      <c r="R84" s="31">
        <v>68.951117999999994</v>
      </c>
      <c r="S84" s="31">
        <v>20500160</v>
      </c>
      <c r="U84" s="34">
        <v>40817</v>
      </c>
      <c r="V84" s="31">
        <v>30.83</v>
      </c>
      <c r="W84" s="31">
        <v>34.279998999999997</v>
      </c>
      <c r="X84" s="31">
        <v>30.18</v>
      </c>
      <c r="Y84" s="31">
        <v>33.650002000000001</v>
      </c>
      <c r="Z84" s="31">
        <v>25.669701</v>
      </c>
      <c r="AA84" s="31">
        <v>30571300</v>
      </c>
      <c r="AC84" s="34">
        <v>40817</v>
      </c>
      <c r="AD84" s="31">
        <v>43.544998</v>
      </c>
      <c r="AE84" s="31">
        <v>51.43</v>
      </c>
      <c r="AF84" s="31">
        <v>40.755001</v>
      </c>
      <c r="AG84" s="31">
        <v>49.224997999999999</v>
      </c>
      <c r="AH84" s="31">
        <v>43.835171000000003</v>
      </c>
      <c r="AI84" s="31">
        <v>49702800</v>
      </c>
      <c r="AK84" s="34">
        <v>40817</v>
      </c>
      <c r="AL84" s="31">
        <v>30.780000999999999</v>
      </c>
      <c r="AM84" s="31">
        <v>40.07</v>
      </c>
      <c r="AN84" s="31">
        <v>28.530000999999999</v>
      </c>
      <c r="AO84" s="31">
        <v>37.540000999999997</v>
      </c>
      <c r="AP84" s="31">
        <v>30.480362</v>
      </c>
      <c r="AQ84" s="31">
        <v>37689800</v>
      </c>
      <c r="AS84" s="34">
        <v>40817</v>
      </c>
      <c r="AT84" s="31">
        <v>21.237499</v>
      </c>
      <c r="AU84" s="31">
        <v>24.42</v>
      </c>
      <c r="AV84" s="31">
        <v>20.252500999999999</v>
      </c>
      <c r="AW84" s="31">
        <v>24.087499999999999</v>
      </c>
      <c r="AX84" s="31">
        <v>19.899408000000001</v>
      </c>
      <c r="AY84" s="31">
        <v>232694800</v>
      </c>
      <c r="BA84" s="34">
        <v>40817</v>
      </c>
      <c r="BB84" s="31">
        <v>16</v>
      </c>
      <c r="BC84" s="31">
        <v>19.68</v>
      </c>
      <c r="BD84" s="31">
        <v>15.71</v>
      </c>
      <c r="BE84" s="31">
        <v>18.899999999999999</v>
      </c>
      <c r="BF84" s="31">
        <v>14.633903999999999</v>
      </c>
      <c r="BG84" s="31">
        <v>132161600</v>
      </c>
      <c r="BI84" s="34">
        <v>40817</v>
      </c>
      <c r="BJ84" s="31">
        <v>126.910004</v>
      </c>
      <c r="BK84" s="31">
        <v>164.550003</v>
      </c>
      <c r="BL84" s="31">
        <v>121.300003</v>
      </c>
      <c r="BM84" s="31">
        <v>158.78999300000001</v>
      </c>
      <c r="BN84" s="31">
        <v>138.913467</v>
      </c>
      <c r="BO84" s="31">
        <v>25096300</v>
      </c>
    </row>
    <row r="85" spans="1:67">
      <c r="A85" s="30" t="s">
        <v>105</v>
      </c>
      <c r="B85" s="31" t="s">
        <v>106</v>
      </c>
      <c r="C85" s="31" t="s">
        <v>202</v>
      </c>
      <c r="D85" s="31">
        <v>97.988650000000007</v>
      </c>
      <c r="M85" s="34">
        <v>40848</v>
      </c>
      <c r="N85" s="31">
        <v>78.739998</v>
      </c>
      <c r="O85" s="31">
        <v>80.319999999999993</v>
      </c>
      <c r="P85" s="31">
        <v>74.150002000000001</v>
      </c>
      <c r="Q85" s="31">
        <v>80.319999999999993</v>
      </c>
      <c r="R85" s="31">
        <v>69.391723999999996</v>
      </c>
      <c r="S85" s="31">
        <v>19748428</v>
      </c>
      <c r="U85" s="34">
        <v>40848</v>
      </c>
      <c r="V85" s="31">
        <v>32.700001</v>
      </c>
      <c r="W85" s="31">
        <v>33.950001</v>
      </c>
      <c r="X85" s="31">
        <v>30.889999</v>
      </c>
      <c r="Y85" s="31">
        <v>33.630001</v>
      </c>
      <c r="Z85" s="31">
        <v>25.654442</v>
      </c>
      <c r="AA85" s="31">
        <v>25118300</v>
      </c>
      <c r="AC85" s="34">
        <v>40848</v>
      </c>
      <c r="AD85" s="31">
        <v>47.880001</v>
      </c>
      <c r="AE85" s="31">
        <v>60.365001999999997</v>
      </c>
      <c r="AF85" s="31">
        <v>47.060001</v>
      </c>
      <c r="AG85" s="31">
        <v>58.990001999999997</v>
      </c>
      <c r="AH85" s="31">
        <v>52.530971999999998</v>
      </c>
      <c r="AI85" s="31">
        <v>64091000</v>
      </c>
      <c r="AK85" s="34">
        <v>40848</v>
      </c>
      <c r="AL85" s="31">
        <v>36.310001</v>
      </c>
      <c r="AM85" s="31">
        <v>38.93</v>
      </c>
      <c r="AN85" s="31">
        <v>34.919998</v>
      </c>
      <c r="AO85" s="31">
        <v>37.770000000000003</v>
      </c>
      <c r="AP85" s="31">
        <v>30.802734000000001</v>
      </c>
      <c r="AQ85" s="31">
        <v>31251200</v>
      </c>
      <c r="AS85" s="34">
        <v>40848</v>
      </c>
      <c r="AT85" s="31">
        <v>23.377500999999999</v>
      </c>
      <c r="AU85" s="31">
        <v>24.375</v>
      </c>
      <c r="AV85" s="31">
        <v>22.447500000000002</v>
      </c>
      <c r="AW85" s="31">
        <v>24.045000000000002</v>
      </c>
      <c r="AX85" s="31">
        <v>19.864296</v>
      </c>
      <c r="AY85" s="31">
        <v>196018400</v>
      </c>
      <c r="BA85" s="34">
        <v>40848</v>
      </c>
      <c r="BB85" s="31">
        <v>18.360001</v>
      </c>
      <c r="BC85" s="31">
        <v>20.41</v>
      </c>
      <c r="BD85" s="31">
        <v>17.620000999999998</v>
      </c>
      <c r="BE85" s="31">
        <v>18.690000999999999</v>
      </c>
      <c r="BF85" s="31">
        <v>14.566246</v>
      </c>
      <c r="BG85" s="31">
        <v>134226700</v>
      </c>
      <c r="BI85" s="34">
        <v>40848</v>
      </c>
      <c r="BJ85" s="31">
        <v>154.35000600000001</v>
      </c>
      <c r="BK85" s="31">
        <v>160.550003</v>
      </c>
      <c r="BL85" s="31">
        <v>138.08000200000001</v>
      </c>
      <c r="BM85" s="31">
        <v>141.86000100000001</v>
      </c>
      <c r="BN85" s="31">
        <v>124.102661</v>
      </c>
      <c r="BO85" s="31">
        <v>26716500</v>
      </c>
    </row>
    <row r="86" spans="1:67">
      <c r="A86" s="30" t="s">
        <v>105</v>
      </c>
      <c r="B86" s="31" t="s">
        <v>106</v>
      </c>
      <c r="C86" s="31" t="s">
        <v>203</v>
      </c>
      <c r="D86" s="31">
        <v>98.443029999999993</v>
      </c>
      <c r="M86" s="34">
        <v>40878</v>
      </c>
      <c r="N86" s="31">
        <v>80.040001000000004</v>
      </c>
      <c r="O86" s="31">
        <v>80.959998999999996</v>
      </c>
      <c r="P86" s="31">
        <v>76.730002999999996</v>
      </c>
      <c r="Q86" s="31">
        <v>80.699996999999996</v>
      </c>
      <c r="R86" s="31">
        <v>69.720023999999995</v>
      </c>
      <c r="S86" s="31">
        <v>13496206</v>
      </c>
      <c r="U86" s="34">
        <v>40878</v>
      </c>
      <c r="V86" s="31">
        <v>33.490001999999997</v>
      </c>
      <c r="W86" s="31">
        <v>33.669998</v>
      </c>
      <c r="X86" s="31">
        <v>31.93</v>
      </c>
      <c r="Y86" s="31">
        <v>33.520000000000003</v>
      </c>
      <c r="Z86" s="31">
        <v>25.806298999999999</v>
      </c>
      <c r="AA86" s="31">
        <v>19120100</v>
      </c>
      <c r="AC86" s="34">
        <v>40878</v>
      </c>
      <c r="AD86" s="31">
        <v>58.5</v>
      </c>
      <c r="AE86" s="31">
        <v>59.494999</v>
      </c>
      <c r="AF86" s="31">
        <v>52.584999000000003</v>
      </c>
      <c r="AG86" s="31">
        <v>56.16</v>
      </c>
      <c r="AH86" s="31">
        <v>50.975422000000002</v>
      </c>
      <c r="AI86" s="31">
        <v>41497800</v>
      </c>
      <c r="AK86" s="34">
        <v>40878</v>
      </c>
      <c r="AL86" s="31">
        <v>37.590000000000003</v>
      </c>
      <c r="AM86" s="31">
        <v>39.979999999999997</v>
      </c>
      <c r="AN86" s="31">
        <v>36.479999999999997</v>
      </c>
      <c r="AO86" s="31">
        <v>38.5</v>
      </c>
      <c r="AP86" s="31">
        <v>31.398081000000001</v>
      </c>
      <c r="AQ86" s="31">
        <v>28437800</v>
      </c>
      <c r="AS86" s="34">
        <v>40878</v>
      </c>
      <c r="AT86" s="31">
        <v>23.84</v>
      </c>
      <c r="AU86" s="31">
        <v>24.5625</v>
      </c>
      <c r="AV86" s="31">
        <v>23.2225</v>
      </c>
      <c r="AW86" s="31">
        <v>24.092500999999999</v>
      </c>
      <c r="AX86" s="31">
        <v>19.903534000000001</v>
      </c>
      <c r="AY86" s="31">
        <v>221889600</v>
      </c>
      <c r="BA86" s="34">
        <v>40878</v>
      </c>
      <c r="BB86" s="31">
        <v>18.579999999999998</v>
      </c>
      <c r="BC86" s="31">
        <v>19.25</v>
      </c>
      <c r="BD86" s="31">
        <v>17.709999</v>
      </c>
      <c r="BE86" s="31">
        <v>18.549999</v>
      </c>
      <c r="BF86" s="31">
        <v>14.457138</v>
      </c>
      <c r="BG86" s="31">
        <v>77296800</v>
      </c>
      <c r="BI86" s="34">
        <v>40878</v>
      </c>
      <c r="BJ86" s="31">
        <v>140.88999899999999</v>
      </c>
      <c r="BK86" s="31">
        <v>152</v>
      </c>
      <c r="BL86" s="31">
        <v>135.35000600000001</v>
      </c>
      <c r="BM86" s="31">
        <v>138.08000200000001</v>
      </c>
      <c r="BN86" s="31">
        <v>120.79583700000001</v>
      </c>
      <c r="BO86" s="31">
        <v>17250700</v>
      </c>
    </row>
    <row r="87" spans="1:67">
      <c r="A87" s="30" t="s">
        <v>105</v>
      </c>
      <c r="B87" s="31" t="s">
        <v>106</v>
      </c>
      <c r="C87" s="31" t="s">
        <v>204</v>
      </c>
      <c r="D87" s="31">
        <v>98.696349999999995</v>
      </c>
      <c r="M87" s="34">
        <v>40909</v>
      </c>
      <c r="N87" s="31">
        <v>80.470000999999996</v>
      </c>
      <c r="O87" s="31">
        <v>83.470000999999996</v>
      </c>
      <c r="P87" s="31">
        <v>79.220000999999996</v>
      </c>
      <c r="Q87" s="31">
        <v>81.309997999999993</v>
      </c>
      <c r="R87" s="31">
        <v>70.247032000000004</v>
      </c>
      <c r="S87" s="31">
        <v>15561529</v>
      </c>
      <c r="U87" s="34">
        <v>40909</v>
      </c>
      <c r="V87" s="31">
        <v>33.919998</v>
      </c>
      <c r="W87" s="31">
        <v>34.259998000000003</v>
      </c>
      <c r="X87" s="31">
        <v>31.360001</v>
      </c>
      <c r="Y87" s="31">
        <v>32.389999000000003</v>
      </c>
      <c r="Z87" s="31">
        <v>24.936333000000001</v>
      </c>
      <c r="AA87" s="31">
        <v>23160200</v>
      </c>
      <c r="AC87" s="34">
        <v>40909</v>
      </c>
      <c r="AD87" s="31">
        <v>56.919998</v>
      </c>
      <c r="AE87" s="31">
        <v>59.549999</v>
      </c>
      <c r="AF87" s="31">
        <v>55.185001</v>
      </c>
      <c r="AG87" s="31">
        <v>57.93</v>
      </c>
      <c r="AH87" s="31">
        <v>52.582008000000002</v>
      </c>
      <c r="AI87" s="31">
        <v>42028100</v>
      </c>
      <c r="AK87" s="34">
        <v>40909</v>
      </c>
      <c r="AL87" s="31">
        <v>37.659999999999997</v>
      </c>
      <c r="AM87" s="31">
        <v>39.220001000000003</v>
      </c>
      <c r="AN87" s="31">
        <v>33.029998999999997</v>
      </c>
      <c r="AO87" s="31">
        <v>35.860000999999997</v>
      </c>
      <c r="AP87" s="31">
        <v>29.245070999999999</v>
      </c>
      <c r="AQ87" s="31">
        <v>68926800</v>
      </c>
      <c r="AS87" s="34">
        <v>40909</v>
      </c>
      <c r="AT87" s="31">
        <v>24.342500999999999</v>
      </c>
      <c r="AU87" s="31">
        <v>26.235001</v>
      </c>
      <c r="AV87" s="31">
        <v>24.127500999999999</v>
      </c>
      <c r="AW87" s="31">
        <v>25.997499000000001</v>
      </c>
      <c r="AX87" s="31">
        <v>21.803754999999999</v>
      </c>
      <c r="AY87" s="31">
        <v>193462000</v>
      </c>
      <c r="BA87" s="34">
        <v>40909</v>
      </c>
      <c r="BB87" s="31">
        <v>18.799999</v>
      </c>
      <c r="BC87" s="31">
        <v>19.670000000000002</v>
      </c>
      <c r="BD87" s="31">
        <v>17.75</v>
      </c>
      <c r="BE87" s="31">
        <v>18.98</v>
      </c>
      <c r="BF87" s="31">
        <v>14.881218000000001</v>
      </c>
      <c r="BG87" s="31">
        <v>117599800</v>
      </c>
      <c r="BI87" s="34">
        <v>40909</v>
      </c>
      <c r="BJ87" s="31">
        <v>140.83999600000001</v>
      </c>
      <c r="BK87" s="31">
        <v>153.11999499999999</v>
      </c>
      <c r="BL87" s="31">
        <v>136.91999799999999</v>
      </c>
      <c r="BM87" s="31">
        <v>152</v>
      </c>
      <c r="BN87" s="31">
        <v>133.162735</v>
      </c>
      <c r="BO87" s="31">
        <v>18437400</v>
      </c>
    </row>
    <row r="88" spans="1:67">
      <c r="A88" s="30" t="s">
        <v>105</v>
      </c>
      <c r="B88" s="31" t="s">
        <v>106</v>
      </c>
      <c r="C88" s="31" t="s">
        <v>205</v>
      </c>
      <c r="D88" s="31">
        <v>98.818430000000006</v>
      </c>
      <c r="M88" s="34">
        <v>40940</v>
      </c>
      <c r="N88" s="31">
        <v>81.730002999999996</v>
      </c>
      <c r="O88" s="31">
        <v>86.120002999999997</v>
      </c>
      <c r="P88" s="31">
        <v>80.930000000000007</v>
      </c>
      <c r="Q88" s="31">
        <v>85.610000999999997</v>
      </c>
      <c r="R88" s="31">
        <v>73.961974999999995</v>
      </c>
      <c r="S88" s="31">
        <v>18337611</v>
      </c>
      <c r="U88" s="34">
        <v>40940</v>
      </c>
      <c r="V88" s="31">
        <v>33.060001</v>
      </c>
      <c r="W88" s="31">
        <v>33.229999999999997</v>
      </c>
      <c r="X88" s="31">
        <v>31.65</v>
      </c>
      <c r="Y88" s="31">
        <v>32.470001000000003</v>
      </c>
      <c r="Z88" s="31">
        <v>24.997923</v>
      </c>
      <c r="AA88" s="31">
        <v>21503600</v>
      </c>
      <c r="AC88" s="34">
        <v>40940</v>
      </c>
      <c r="AD88" s="31">
        <v>58.400002000000001</v>
      </c>
      <c r="AE88" s="31">
        <v>59.5</v>
      </c>
      <c r="AF88" s="31">
        <v>54</v>
      </c>
      <c r="AG88" s="31">
        <v>58.540000999999997</v>
      </c>
      <c r="AH88" s="31">
        <v>53.135703999999997</v>
      </c>
      <c r="AI88" s="31">
        <v>49036200</v>
      </c>
      <c r="AK88" s="34">
        <v>40940</v>
      </c>
      <c r="AL88" s="31">
        <v>36.07</v>
      </c>
      <c r="AM88" s="31">
        <v>39.880001</v>
      </c>
      <c r="AN88" s="31">
        <v>35.860000999999997</v>
      </c>
      <c r="AO88" s="31">
        <v>38.599997999999999</v>
      </c>
      <c r="AP88" s="31">
        <v>31.678984</v>
      </c>
      <c r="AQ88" s="31">
        <v>40727600</v>
      </c>
      <c r="AS88" s="34">
        <v>40940</v>
      </c>
      <c r="AT88" s="31">
        <v>26.102501</v>
      </c>
      <c r="AU88" s="31">
        <v>27.07</v>
      </c>
      <c r="AV88" s="31">
        <v>25.642499999999998</v>
      </c>
      <c r="AW88" s="31">
        <v>26.98</v>
      </c>
      <c r="AX88" s="31">
        <v>22.627763999999999</v>
      </c>
      <c r="AY88" s="31">
        <v>148473600</v>
      </c>
      <c r="BA88" s="34">
        <v>40940</v>
      </c>
      <c r="BB88" s="31">
        <v>19.100000000000001</v>
      </c>
      <c r="BC88" s="31">
        <v>23.77</v>
      </c>
      <c r="BD88" s="31">
        <v>19.09</v>
      </c>
      <c r="BE88" s="31">
        <v>23.360001</v>
      </c>
      <c r="BF88" s="31">
        <v>18.315346000000002</v>
      </c>
      <c r="BG88" s="31">
        <v>166309000</v>
      </c>
      <c r="BI88" s="34">
        <v>40940</v>
      </c>
      <c r="BJ88" s="31">
        <v>152.86000100000001</v>
      </c>
      <c r="BK88" s="31">
        <v>178.470001</v>
      </c>
      <c r="BL88" s="31">
        <v>152.25</v>
      </c>
      <c r="BM88" s="31">
        <v>173.729996</v>
      </c>
      <c r="BN88" s="31">
        <v>152.19975299999999</v>
      </c>
      <c r="BO88" s="31">
        <v>22647400</v>
      </c>
    </row>
    <row r="89" spans="1:67">
      <c r="A89" s="30" t="s">
        <v>105</v>
      </c>
      <c r="B89" s="31" t="s">
        <v>106</v>
      </c>
      <c r="C89" s="31" t="s">
        <v>206</v>
      </c>
      <c r="D89" s="31">
        <v>98.852639999999994</v>
      </c>
      <c r="M89" s="34">
        <v>40969</v>
      </c>
      <c r="N89" s="31">
        <v>85.620002999999997</v>
      </c>
      <c r="O89" s="31">
        <v>92.529999000000004</v>
      </c>
      <c r="P89" s="31">
        <v>85.269997000000004</v>
      </c>
      <c r="Q89" s="31">
        <v>92.489998</v>
      </c>
      <c r="R89" s="31">
        <v>79.905884</v>
      </c>
      <c r="S89" s="31">
        <v>18997192</v>
      </c>
      <c r="U89" s="34">
        <v>40969</v>
      </c>
      <c r="V89" s="31">
        <v>32.75</v>
      </c>
      <c r="W89" s="31">
        <v>33.43</v>
      </c>
      <c r="X89" s="31">
        <v>31.860001</v>
      </c>
      <c r="Y89" s="31">
        <v>33.049999</v>
      </c>
      <c r="Z89" s="31">
        <v>25.676777000000001</v>
      </c>
      <c r="AA89" s="31">
        <v>22184200</v>
      </c>
      <c r="AC89" s="34">
        <v>40969</v>
      </c>
      <c r="AD89" s="31">
        <v>58.380001</v>
      </c>
      <c r="AE89" s="31">
        <v>63.919998</v>
      </c>
      <c r="AF89" s="31">
        <v>57.619999</v>
      </c>
      <c r="AG89" s="31">
        <v>61.939999</v>
      </c>
      <c r="AH89" s="31">
        <v>56.221817000000001</v>
      </c>
      <c r="AI89" s="31">
        <v>47056400</v>
      </c>
      <c r="AK89" s="34">
        <v>40969</v>
      </c>
      <c r="AL89" s="31">
        <v>38.759998000000003</v>
      </c>
      <c r="AM89" s="31">
        <v>39.540000999999997</v>
      </c>
      <c r="AN89" s="31">
        <v>35.080002</v>
      </c>
      <c r="AO89" s="31">
        <v>37.479999999999997</v>
      </c>
      <c r="AP89" s="31">
        <v>30.759789999999999</v>
      </c>
      <c r="AQ89" s="31">
        <v>83353600</v>
      </c>
      <c r="AS89" s="34">
        <v>40969</v>
      </c>
      <c r="AT89" s="31">
        <v>27.2225</v>
      </c>
      <c r="AU89" s="31">
        <v>28.2425</v>
      </c>
      <c r="AV89" s="31">
        <v>26.517499999999998</v>
      </c>
      <c r="AW89" s="31">
        <v>27.110001</v>
      </c>
      <c r="AX89" s="31">
        <v>22.736795000000001</v>
      </c>
      <c r="AY89" s="31">
        <v>230840400</v>
      </c>
      <c r="BA89" s="34">
        <v>40969</v>
      </c>
      <c r="BB89" s="31">
        <v>25.43</v>
      </c>
      <c r="BC89" s="31">
        <v>27</v>
      </c>
      <c r="BD89" s="31">
        <v>24.17</v>
      </c>
      <c r="BE89" s="31">
        <v>26.139999</v>
      </c>
      <c r="BF89" s="31">
        <v>20.494994999999999</v>
      </c>
      <c r="BG89" s="31">
        <v>160713100</v>
      </c>
      <c r="BI89" s="34">
        <v>40969</v>
      </c>
      <c r="BJ89" s="31">
        <v>174.86999499999999</v>
      </c>
      <c r="BK89" s="31">
        <v>182.479996</v>
      </c>
      <c r="BL89" s="31">
        <v>169.58999600000001</v>
      </c>
      <c r="BM89" s="31">
        <v>174.33000200000001</v>
      </c>
      <c r="BN89" s="31">
        <v>152.72546399999999</v>
      </c>
      <c r="BO89" s="31">
        <v>13907900</v>
      </c>
    </row>
    <row r="90" spans="1:67">
      <c r="A90" s="30" t="s">
        <v>105</v>
      </c>
      <c r="B90" s="31" t="s">
        <v>106</v>
      </c>
      <c r="C90" s="31" t="s">
        <v>207</v>
      </c>
      <c r="D90" s="31">
        <v>98.79768</v>
      </c>
      <c r="M90" s="34">
        <v>41000</v>
      </c>
      <c r="N90" s="31">
        <v>92.5</v>
      </c>
      <c r="O90" s="31">
        <v>94.800003000000004</v>
      </c>
      <c r="P90" s="31">
        <v>88.82</v>
      </c>
      <c r="Q90" s="31">
        <v>90.889999000000003</v>
      </c>
      <c r="R90" s="31">
        <v>78.523589999999999</v>
      </c>
      <c r="S90" s="31">
        <v>24590795</v>
      </c>
      <c r="U90" s="34">
        <v>41000</v>
      </c>
      <c r="V90" s="31">
        <v>33.229999999999997</v>
      </c>
      <c r="W90" s="31">
        <v>34.740001999999997</v>
      </c>
      <c r="X90" s="31">
        <v>31.9</v>
      </c>
      <c r="Y90" s="31">
        <v>34.32</v>
      </c>
      <c r="Z90" s="31">
        <v>26.663447999999999</v>
      </c>
      <c r="AA90" s="31">
        <v>24923900</v>
      </c>
      <c r="AC90" s="34">
        <v>41000</v>
      </c>
      <c r="AD90" s="31">
        <v>62.150002000000001</v>
      </c>
      <c r="AE90" s="31">
        <v>65.599997999999999</v>
      </c>
      <c r="AF90" s="31">
        <v>60.700001</v>
      </c>
      <c r="AG90" s="31">
        <v>65.349997999999999</v>
      </c>
      <c r="AH90" s="31">
        <v>59.317000999999998</v>
      </c>
      <c r="AI90" s="31">
        <v>28831800</v>
      </c>
      <c r="AK90" s="34">
        <v>41000</v>
      </c>
      <c r="AL90" s="31">
        <v>37.650002000000001</v>
      </c>
      <c r="AM90" s="31">
        <v>39.540000999999997</v>
      </c>
      <c r="AN90" s="31">
        <v>35.659999999999997</v>
      </c>
      <c r="AO90" s="31">
        <v>38.689999</v>
      </c>
      <c r="AP90" s="31">
        <v>31.752849999999999</v>
      </c>
      <c r="AQ90" s="31">
        <v>38812100</v>
      </c>
      <c r="AS90" s="34">
        <v>41000</v>
      </c>
      <c r="AT90" s="31">
        <v>27.105</v>
      </c>
      <c r="AU90" s="31">
        <v>28</v>
      </c>
      <c r="AV90" s="31">
        <v>26.482500000000002</v>
      </c>
      <c r="AW90" s="31">
        <v>27.967500999999999</v>
      </c>
      <c r="AX90" s="31">
        <v>23.773184000000001</v>
      </c>
      <c r="AY90" s="31">
        <v>178009200</v>
      </c>
      <c r="BA90" s="34">
        <v>41000</v>
      </c>
      <c r="BB90" s="31">
        <v>26.370000999999998</v>
      </c>
      <c r="BC90" s="31">
        <v>29.01</v>
      </c>
      <c r="BD90" s="31">
        <v>25.190000999999999</v>
      </c>
      <c r="BE90" s="31">
        <v>28.5</v>
      </c>
      <c r="BF90" s="31">
        <v>22.345348000000001</v>
      </c>
      <c r="BG90" s="31">
        <v>169462500</v>
      </c>
      <c r="BI90" s="34">
        <v>41000</v>
      </c>
      <c r="BJ90" s="31">
        <v>174.44000199999999</v>
      </c>
      <c r="BK90" s="31">
        <v>179</v>
      </c>
      <c r="BL90" s="31">
        <v>162.41999799999999</v>
      </c>
      <c r="BM90" s="31">
        <v>172.270004</v>
      </c>
      <c r="BN90" s="31">
        <v>151.092285</v>
      </c>
      <c r="BO90" s="31">
        <v>13215800</v>
      </c>
    </row>
    <row r="91" spans="1:67">
      <c r="A91" s="30" t="s">
        <v>105</v>
      </c>
      <c r="B91" s="31" t="s">
        <v>106</v>
      </c>
      <c r="C91" s="31" t="s">
        <v>208</v>
      </c>
      <c r="D91" s="31">
        <v>98.596459999999993</v>
      </c>
      <c r="M91" s="34">
        <v>41030</v>
      </c>
      <c r="N91" s="31">
        <v>90.889999000000003</v>
      </c>
      <c r="O91" s="31">
        <v>93.980002999999996</v>
      </c>
      <c r="P91" s="31">
        <v>88.849997999999999</v>
      </c>
      <c r="Q91" s="31">
        <v>90.919998000000007</v>
      </c>
      <c r="R91" s="31">
        <v>80.269630000000006</v>
      </c>
      <c r="S91" s="31">
        <v>18662331</v>
      </c>
      <c r="U91" s="34">
        <v>41030</v>
      </c>
      <c r="V91" s="31">
        <v>34.340000000000003</v>
      </c>
      <c r="W91" s="31">
        <v>34.770000000000003</v>
      </c>
      <c r="X91" s="31">
        <v>31.280000999999999</v>
      </c>
      <c r="Y91" s="31">
        <v>31.58</v>
      </c>
      <c r="Z91" s="31">
        <v>24.534718999999999</v>
      </c>
      <c r="AA91" s="31">
        <v>30355600</v>
      </c>
      <c r="AC91" s="34">
        <v>41030</v>
      </c>
      <c r="AD91" s="31">
        <v>65.480002999999996</v>
      </c>
      <c r="AE91" s="31">
        <v>65.480002999999996</v>
      </c>
      <c r="AF91" s="31">
        <v>53.509998000000003</v>
      </c>
      <c r="AG91" s="31">
        <v>54.150002000000001</v>
      </c>
      <c r="AH91" s="31">
        <v>49.150978000000002</v>
      </c>
      <c r="AI91" s="31">
        <v>54721300</v>
      </c>
      <c r="AK91" s="34">
        <v>41030</v>
      </c>
      <c r="AL91" s="31">
        <v>38.68</v>
      </c>
      <c r="AM91" s="31">
        <v>40.759998000000003</v>
      </c>
      <c r="AN91" s="31">
        <v>33.889999000000003</v>
      </c>
      <c r="AO91" s="31">
        <v>34.909999999999997</v>
      </c>
      <c r="AP91" s="31">
        <v>28.820726000000001</v>
      </c>
      <c r="AQ91" s="31">
        <v>55328100</v>
      </c>
      <c r="AS91" s="34">
        <v>41030</v>
      </c>
      <c r="AT91" s="31">
        <v>27.977501</v>
      </c>
      <c r="AU91" s="31">
        <v>28.702499</v>
      </c>
      <c r="AV91" s="31">
        <v>26.067499000000002</v>
      </c>
      <c r="AW91" s="31">
        <v>27.045000000000002</v>
      </c>
      <c r="AX91" s="31">
        <v>22.989028999999999</v>
      </c>
      <c r="AY91" s="31">
        <v>205013600</v>
      </c>
      <c r="BA91" s="34">
        <v>41030</v>
      </c>
      <c r="BB91" s="31">
        <v>28.610001</v>
      </c>
      <c r="BC91" s="31">
        <v>29.23</v>
      </c>
      <c r="BD91" s="31">
        <v>25.309999000000001</v>
      </c>
      <c r="BE91" s="31">
        <v>26.5</v>
      </c>
      <c r="BF91" s="31">
        <v>20.875944</v>
      </c>
      <c r="BG91" s="31">
        <v>168742600</v>
      </c>
      <c r="BI91" s="34">
        <v>41030</v>
      </c>
      <c r="BJ91" s="31">
        <v>172.38999899999999</v>
      </c>
      <c r="BK91" s="31">
        <v>177.759995</v>
      </c>
      <c r="BL91" s="31">
        <v>141.11999499999999</v>
      </c>
      <c r="BM91" s="31">
        <v>148.800003</v>
      </c>
      <c r="BN91" s="31">
        <v>130.507553</v>
      </c>
      <c r="BO91" s="31">
        <v>31316100</v>
      </c>
    </row>
    <row r="92" spans="1:67">
      <c r="A92" s="30" t="s">
        <v>105</v>
      </c>
      <c r="B92" s="31" t="s">
        <v>106</v>
      </c>
      <c r="C92" s="31" t="s">
        <v>209</v>
      </c>
      <c r="D92" s="31">
        <v>98.525549999999996</v>
      </c>
      <c r="M92" s="34">
        <v>41061</v>
      </c>
      <c r="N92" s="31">
        <v>91.580001999999993</v>
      </c>
      <c r="O92" s="31">
        <v>93.269997000000004</v>
      </c>
      <c r="P92" s="31">
        <v>86.800003000000004</v>
      </c>
      <c r="Q92" s="31">
        <v>92.239998</v>
      </c>
      <c r="R92" s="31">
        <v>81.435005000000004</v>
      </c>
      <c r="S92" s="31">
        <v>18078435</v>
      </c>
      <c r="U92" s="34">
        <v>41061</v>
      </c>
      <c r="V92" s="31">
        <v>31.18</v>
      </c>
      <c r="W92" s="31">
        <v>33.990001999999997</v>
      </c>
      <c r="X92" s="31">
        <v>30.85</v>
      </c>
      <c r="Y92" s="31">
        <v>33.729999999999997</v>
      </c>
      <c r="Z92" s="31">
        <v>26.453672000000001</v>
      </c>
      <c r="AA92" s="31">
        <v>26507100</v>
      </c>
      <c r="AC92" s="34">
        <v>41061</v>
      </c>
      <c r="AD92" s="31">
        <v>53.41</v>
      </c>
      <c r="AE92" s="31">
        <v>57.009998000000003</v>
      </c>
      <c r="AF92" s="31">
        <v>51.82</v>
      </c>
      <c r="AG92" s="31">
        <v>54.119999</v>
      </c>
      <c r="AH92" s="31">
        <v>49.123741000000003</v>
      </c>
      <c r="AI92" s="31">
        <v>40656600</v>
      </c>
      <c r="AK92" s="34">
        <v>41061</v>
      </c>
      <c r="AL92" s="31">
        <v>34.200001</v>
      </c>
      <c r="AM92" s="31">
        <v>36.009998000000003</v>
      </c>
      <c r="AN92" s="31">
        <v>32.669998</v>
      </c>
      <c r="AO92" s="31">
        <v>34.970001000000003</v>
      </c>
      <c r="AP92" s="31">
        <v>28.870262</v>
      </c>
      <c r="AQ92" s="31">
        <v>31353400</v>
      </c>
      <c r="AS92" s="34">
        <v>41061</v>
      </c>
      <c r="AT92" s="31">
        <v>26.572500000000002</v>
      </c>
      <c r="AU92" s="31">
        <v>27.477501</v>
      </c>
      <c r="AV92" s="31">
        <v>21.274999999999999</v>
      </c>
      <c r="AW92" s="31">
        <v>21.945</v>
      </c>
      <c r="AX92" s="31">
        <v>18.904527999999999</v>
      </c>
      <c r="AY92" s="31">
        <v>339438800</v>
      </c>
      <c r="BA92" s="34">
        <v>41061</v>
      </c>
      <c r="BB92" s="31">
        <v>26.059999000000001</v>
      </c>
      <c r="BC92" s="31">
        <v>27.799999</v>
      </c>
      <c r="BD92" s="31">
        <v>25.02</v>
      </c>
      <c r="BE92" s="31">
        <v>27.360001</v>
      </c>
      <c r="BF92" s="31">
        <v>21.553429000000001</v>
      </c>
      <c r="BG92" s="31">
        <v>137412100</v>
      </c>
      <c r="BI92" s="34">
        <v>41061</v>
      </c>
      <c r="BJ92" s="31">
        <v>145.679993</v>
      </c>
      <c r="BK92" s="31">
        <v>149.449997</v>
      </c>
      <c r="BL92" s="31">
        <v>134.479996</v>
      </c>
      <c r="BM92" s="31">
        <v>140.05999800000001</v>
      </c>
      <c r="BN92" s="31">
        <v>122.84201</v>
      </c>
      <c r="BO92" s="31">
        <v>23306900</v>
      </c>
    </row>
    <row r="93" spans="1:67">
      <c r="A93" s="30" t="s">
        <v>105</v>
      </c>
      <c r="B93" s="31" t="s">
        <v>106</v>
      </c>
      <c r="C93" s="31" t="s">
        <v>210</v>
      </c>
      <c r="D93" s="31">
        <v>98.692750000000004</v>
      </c>
      <c r="M93" s="34">
        <v>41091</v>
      </c>
      <c r="N93" s="31">
        <v>92.199996999999996</v>
      </c>
      <c r="O93" s="31">
        <v>99.800003000000004</v>
      </c>
      <c r="P93" s="31">
        <v>89.800003000000004</v>
      </c>
      <c r="Q93" s="31">
        <v>97.620002999999997</v>
      </c>
      <c r="R93" s="31">
        <v>86.184792000000002</v>
      </c>
      <c r="S93" s="31">
        <v>17929116</v>
      </c>
      <c r="U93" s="34">
        <v>41091</v>
      </c>
      <c r="V93" s="31">
        <v>33.860000999999997</v>
      </c>
      <c r="W93" s="31">
        <v>36.130001</v>
      </c>
      <c r="X93" s="31">
        <v>32.659999999999997</v>
      </c>
      <c r="Y93" s="31">
        <v>35.810001</v>
      </c>
      <c r="Z93" s="31">
        <v>28.084972</v>
      </c>
      <c r="AA93" s="31">
        <v>23298300</v>
      </c>
      <c r="AC93" s="34">
        <v>41091</v>
      </c>
      <c r="AD93" s="31">
        <v>54.259998000000003</v>
      </c>
      <c r="AE93" s="31">
        <v>56.200001</v>
      </c>
      <c r="AF93" s="31">
        <v>49.810001</v>
      </c>
      <c r="AG93" s="31">
        <v>52.380001</v>
      </c>
      <c r="AH93" s="31">
        <v>47.544376</v>
      </c>
      <c r="AI93" s="31">
        <v>54280900</v>
      </c>
      <c r="AK93" s="34">
        <v>41091</v>
      </c>
      <c r="AL93" s="31">
        <v>35</v>
      </c>
      <c r="AM93" s="31">
        <v>37.07</v>
      </c>
      <c r="AN93" s="31">
        <v>33.560001</v>
      </c>
      <c r="AO93" s="31">
        <v>34.75</v>
      </c>
      <c r="AP93" s="31">
        <v>28.688631000000001</v>
      </c>
      <c r="AQ93" s="31">
        <v>24709400</v>
      </c>
      <c r="AS93" s="34">
        <v>41091</v>
      </c>
      <c r="AT93" s="31">
        <v>22.0975</v>
      </c>
      <c r="AU93" s="31">
        <v>24.4375</v>
      </c>
      <c r="AV93" s="31">
        <v>22.0075</v>
      </c>
      <c r="AW93" s="31">
        <v>23.337499999999999</v>
      </c>
      <c r="AX93" s="31">
        <v>20.104092000000001</v>
      </c>
      <c r="AY93" s="31">
        <v>277826000</v>
      </c>
      <c r="BA93" s="34">
        <v>41091</v>
      </c>
      <c r="BB93" s="31">
        <v>27.530000999999999</v>
      </c>
      <c r="BC93" s="31">
        <v>30.200001</v>
      </c>
      <c r="BD93" s="31">
        <v>26.57</v>
      </c>
      <c r="BE93" s="31">
        <v>29.49</v>
      </c>
      <c r="BF93" s="31">
        <v>23.342075000000001</v>
      </c>
      <c r="BG93" s="31">
        <v>114984600</v>
      </c>
      <c r="BI93" s="34">
        <v>41091</v>
      </c>
      <c r="BJ93" s="31">
        <v>140.16000399999999</v>
      </c>
      <c r="BK93" s="31">
        <v>154.13999899999999</v>
      </c>
      <c r="BL93" s="31">
        <v>134.28999300000001</v>
      </c>
      <c r="BM93" s="31">
        <v>144.33999600000001</v>
      </c>
      <c r="BN93" s="31">
        <v>126.956001</v>
      </c>
      <c r="BO93" s="31">
        <v>25066900</v>
      </c>
    </row>
    <row r="94" spans="1:67">
      <c r="A94" s="30" t="s">
        <v>105</v>
      </c>
      <c r="B94" s="31" t="s">
        <v>106</v>
      </c>
      <c r="C94" s="31" t="s">
        <v>211</v>
      </c>
      <c r="D94" s="31">
        <v>99.004059999999996</v>
      </c>
      <c r="M94" s="34">
        <v>41122</v>
      </c>
      <c r="N94" s="31">
        <v>97.93</v>
      </c>
      <c r="O94" s="31">
        <v>102.5</v>
      </c>
      <c r="P94" s="31">
        <v>95.540001000000004</v>
      </c>
      <c r="Q94" s="31">
        <v>97.739998</v>
      </c>
      <c r="R94" s="31">
        <v>86.290733000000003</v>
      </c>
      <c r="S94" s="31">
        <v>14472683</v>
      </c>
      <c r="U94" s="34">
        <v>41122</v>
      </c>
      <c r="V94" s="31">
        <v>36.409999999999997</v>
      </c>
      <c r="W94" s="31">
        <v>36.509998000000003</v>
      </c>
      <c r="X94" s="31">
        <v>35.400002000000001</v>
      </c>
      <c r="Y94" s="31">
        <v>35.880001</v>
      </c>
      <c r="Z94" s="31">
        <v>28.139863999999999</v>
      </c>
      <c r="AA94" s="31">
        <v>38705000</v>
      </c>
      <c r="AC94" s="34">
        <v>41122</v>
      </c>
      <c r="AD94" s="31">
        <v>52.59</v>
      </c>
      <c r="AE94" s="31">
        <v>61.759998000000003</v>
      </c>
      <c r="AF94" s="31">
        <v>50</v>
      </c>
      <c r="AG94" s="31">
        <v>59.950001</v>
      </c>
      <c r="AH94" s="31">
        <v>54.415526999999997</v>
      </c>
      <c r="AI94" s="31">
        <v>56826500</v>
      </c>
      <c r="AK94" s="34">
        <v>41122</v>
      </c>
      <c r="AL94" s="31">
        <v>34.970001000000003</v>
      </c>
      <c r="AM94" s="31">
        <v>42.939999</v>
      </c>
      <c r="AN94" s="31">
        <v>33.950001</v>
      </c>
      <c r="AO94" s="31">
        <v>41.02</v>
      </c>
      <c r="AP94" s="31">
        <v>34.085856999999997</v>
      </c>
      <c r="AQ94" s="31">
        <v>38583900</v>
      </c>
      <c r="AS94" s="34">
        <v>41122</v>
      </c>
      <c r="AT94" s="31">
        <v>23.377500999999999</v>
      </c>
      <c r="AU94" s="31">
        <v>24.822500000000002</v>
      </c>
      <c r="AV94" s="31">
        <v>22.76</v>
      </c>
      <c r="AW94" s="31">
        <v>24.34</v>
      </c>
      <c r="AX94" s="31">
        <v>20.967697000000001</v>
      </c>
      <c r="AY94" s="31">
        <v>212740400</v>
      </c>
      <c r="BA94" s="34">
        <v>41122</v>
      </c>
      <c r="BB94" s="31">
        <v>29.629999000000002</v>
      </c>
      <c r="BC94" s="31">
        <v>36.599997999999999</v>
      </c>
      <c r="BD94" s="31">
        <v>29.4</v>
      </c>
      <c r="BE94" s="31">
        <v>35.82</v>
      </c>
      <c r="BF94" s="31">
        <v>28.352432</v>
      </c>
      <c r="BG94" s="31">
        <v>163332300</v>
      </c>
      <c r="BI94" s="34">
        <v>41122</v>
      </c>
      <c r="BJ94" s="31">
        <v>145.55999800000001</v>
      </c>
      <c r="BK94" s="31">
        <v>160.759995</v>
      </c>
      <c r="BL94" s="31">
        <v>136.58999600000001</v>
      </c>
      <c r="BM94" s="31">
        <v>158.64999399999999</v>
      </c>
      <c r="BN94" s="31">
        <v>139.54251099999999</v>
      </c>
      <c r="BO94" s="31">
        <v>24713200</v>
      </c>
    </row>
    <row r="95" spans="1:67">
      <c r="A95" s="30" t="s">
        <v>105</v>
      </c>
      <c r="B95" s="31" t="s">
        <v>106</v>
      </c>
      <c r="C95" s="31" t="s">
        <v>212</v>
      </c>
      <c r="D95" s="31">
        <v>99.227310000000003</v>
      </c>
      <c r="M95" s="34">
        <v>41153</v>
      </c>
      <c r="N95" s="31">
        <v>97.860000999999997</v>
      </c>
      <c r="O95" s="31">
        <v>101.150002</v>
      </c>
      <c r="P95" s="31">
        <v>96.169998000000007</v>
      </c>
      <c r="Q95" s="31">
        <v>96.260002</v>
      </c>
      <c r="R95" s="31">
        <v>84.984108000000006</v>
      </c>
      <c r="S95" s="31">
        <v>17533415</v>
      </c>
      <c r="U95" s="34">
        <v>41153</v>
      </c>
      <c r="V95" s="31">
        <v>36.049999</v>
      </c>
      <c r="W95" s="31">
        <v>37.389999000000003</v>
      </c>
      <c r="X95" s="31">
        <v>35.759998000000003</v>
      </c>
      <c r="Y95" s="31">
        <v>36.520000000000003</v>
      </c>
      <c r="Z95" s="31">
        <v>28.877410999999999</v>
      </c>
      <c r="AA95" s="31">
        <v>19393600</v>
      </c>
      <c r="AC95" s="34">
        <v>41153</v>
      </c>
      <c r="AD95" s="31">
        <v>59.810001</v>
      </c>
      <c r="AE95" s="31">
        <v>62.240001999999997</v>
      </c>
      <c r="AF95" s="31">
        <v>59.310001</v>
      </c>
      <c r="AG95" s="31">
        <v>61.57</v>
      </c>
      <c r="AH95" s="31">
        <v>55.885975000000002</v>
      </c>
      <c r="AI95" s="31">
        <v>41608400</v>
      </c>
      <c r="AK95" s="34">
        <v>41153</v>
      </c>
      <c r="AL95" s="31">
        <v>40.98</v>
      </c>
      <c r="AM95" s="31">
        <v>45.599997999999999</v>
      </c>
      <c r="AN95" s="31">
        <v>40.799999</v>
      </c>
      <c r="AO95" s="31">
        <v>43.970001000000003</v>
      </c>
      <c r="AP95" s="31">
        <v>36.537170000000003</v>
      </c>
      <c r="AQ95" s="31">
        <v>31824400</v>
      </c>
      <c r="AS95" s="34">
        <v>41153</v>
      </c>
      <c r="AT95" s="31">
        <v>24.297501</v>
      </c>
      <c r="AU95" s="31">
        <v>25.23</v>
      </c>
      <c r="AV95" s="31">
        <v>23.197500000000002</v>
      </c>
      <c r="AW95" s="31">
        <v>23.727501</v>
      </c>
      <c r="AX95" s="31">
        <v>20.742719999999998</v>
      </c>
      <c r="AY95" s="31">
        <v>252478000</v>
      </c>
      <c r="BA95" s="34">
        <v>41153</v>
      </c>
      <c r="BB95" s="31">
        <v>35.709999000000003</v>
      </c>
      <c r="BC95" s="31">
        <v>36.729999999999997</v>
      </c>
      <c r="BD95" s="31">
        <v>34.790000999999997</v>
      </c>
      <c r="BE95" s="31">
        <v>35.779998999999997</v>
      </c>
      <c r="BF95" s="31">
        <v>28.320762999999999</v>
      </c>
      <c r="BG95" s="31">
        <v>118890500</v>
      </c>
      <c r="BI95" s="34">
        <v>41153</v>
      </c>
      <c r="BJ95" s="31">
        <v>158.550003</v>
      </c>
      <c r="BK95" s="31">
        <v>164.279999</v>
      </c>
      <c r="BL95" s="31">
        <v>148.05999800000001</v>
      </c>
      <c r="BM95" s="31">
        <v>151.229996</v>
      </c>
      <c r="BN95" s="31">
        <v>133.016144</v>
      </c>
      <c r="BO95" s="31">
        <v>17172000</v>
      </c>
    </row>
    <row r="96" spans="1:67">
      <c r="A96" s="30" t="s">
        <v>105</v>
      </c>
      <c r="B96" s="31" t="s">
        <v>106</v>
      </c>
      <c r="C96" s="31" t="s">
        <v>213</v>
      </c>
      <c r="D96" s="31">
        <v>99.14228</v>
      </c>
      <c r="M96" s="34">
        <v>41183</v>
      </c>
      <c r="N96" s="31">
        <v>96.099997999999999</v>
      </c>
      <c r="O96" s="31">
        <v>101.849998</v>
      </c>
      <c r="P96" s="31">
        <v>94.550003000000004</v>
      </c>
      <c r="Q96" s="31">
        <v>98.269997000000004</v>
      </c>
      <c r="R96" s="31">
        <v>86.758651999999998</v>
      </c>
      <c r="S96" s="31">
        <v>15052654</v>
      </c>
      <c r="U96" s="34">
        <v>41183</v>
      </c>
      <c r="V96" s="31">
        <v>36.770000000000003</v>
      </c>
      <c r="W96" s="31">
        <v>38.040000999999997</v>
      </c>
      <c r="X96" s="31">
        <v>35.959999000000003</v>
      </c>
      <c r="Y96" s="31">
        <v>37.290000999999997</v>
      </c>
      <c r="Z96" s="31">
        <v>29.486273000000001</v>
      </c>
      <c r="AA96" s="31">
        <v>29694300</v>
      </c>
      <c r="AC96" s="34">
        <v>41183</v>
      </c>
      <c r="AD96" s="31">
        <v>61.610000999999997</v>
      </c>
      <c r="AE96" s="31">
        <v>65</v>
      </c>
      <c r="AF96" s="31">
        <v>60.57</v>
      </c>
      <c r="AG96" s="31">
        <v>61.619999</v>
      </c>
      <c r="AH96" s="31">
        <v>55.931355000000003</v>
      </c>
      <c r="AI96" s="31">
        <v>32270000</v>
      </c>
      <c r="AK96" s="34">
        <v>41183</v>
      </c>
      <c r="AL96" s="31">
        <v>44.080002</v>
      </c>
      <c r="AM96" s="31">
        <v>48.040000999999997</v>
      </c>
      <c r="AN96" s="31">
        <v>43.810001</v>
      </c>
      <c r="AO96" s="31">
        <v>46.23</v>
      </c>
      <c r="AP96" s="31">
        <v>38.415146</v>
      </c>
      <c r="AQ96" s="31">
        <v>27288500</v>
      </c>
      <c r="AS96" s="34">
        <v>41183</v>
      </c>
      <c r="AT96" s="31">
        <v>23.727501</v>
      </c>
      <c r="AU96" s="31">
        <v>24.524999999999999</v>
      </c>
      <c r="AV96" s="31">
        <v>22.58</v>
      </c>
      <c r="AW96" s="31">
        <v>22.844999000000001</v>
      </c>
      <c r="AX96" s="31">
        <v>19.971235</v>
      </c>
      <c r="AY96" s="31">
        <v>198277200</v>
      </c>
      <c r="BA96" s="34">
        <v>41183</v>
      </c>
      <c r="BB96" s="31">
        <v>35.979999999999997</v>
      </c>
      <c r="BC96" s="31">
        <v>37.849997999999999</v>
      </c>
      <c r="BD96" s="31">
        <v>34.57</v>
      </c>
      <c r="BE96" s="31">
        <v>35.720001000000003</v>
      </c>
      <c r="BF96" s="31">
        <v>28.273273</v>
      </c>
      <c r="BG96" s="31">
        <v>91995000</v>
      </c>
      <c r="BI96" s="34">
        <v>41183</v>
      </c>
      <c r="BJ96" s="31">
        <v>151.60000600000001</v>
      </c>
      <c r="BK96" s="31">
        <v>165.41000399999999</v>
      </c>
      <c r="BL96" s="31">
        <v>150.66000399999999</v>
      </c>
      <c r="BM96" s="31">
        <v>153.69000199999999</v>
      </c>
      <c r="BN96" s="31">
        <v>135.537781</v>
      </c>
      <c r="BO96" s="31">
        <v>16117100</v>
      </c>
    </row>
    <row r="97" spans="1:67">
      <c r="A97" s="30" t="s">
        <v>105</v>
      </c>
      <c r="B97" s="31" t="s">
        <v>106</v>
      </c>
      <c r="C97" s="31" t="s">
        <v>214</v>
      </c>
      <c r="D97" s="31">
        <v>98.813580000000002</v>
      </c>
      <c r="M97" s="34">
        <v>41214</v>
      </c>
      <c r="N97" s="31">
        <v>98.510002</v>
      </c>
      <c r="O97" s="31">
        <v>105.849998</v>
      </c>
      <c r="P97" s="31">
        <v>95.800003000000004</v>
      </c>
      <c r="Q97" s="31">
        <v>104.349998</v>
      </c>
      <c r="R97" s="31">
        <v>92.126441999999997</v>
      </c>
      <c r="S97" s="31">
        <v>12530548</v>
      </c>
      <c r="U97" s="34">
        <v>41214</v>
      </c>
      <c r="V97" s="31">
        <v>37.450001</v>
      </c>
      <c r="W97" s="31">
        <v>39.029998999999997</v>
      </c>
      <c r="X97" s="31">
        <v>36.130001</v>
      </c>
      <c r="Y97" s="31">
        <v>38.349997999999999</v>
      </c>
      <c r="Z97" s="31">
        <v>30.324448</v>
      </c>
      <c r="AA97" s="31">
        <v>25907200</v>
      </c>
      <c r="AC97" s="34">
        <v>41214</v>
      </c>
      <c r="AD97" s="31">
        <v>59.470001000000003</v>
      </c>
      <c r="AE97" s="31">
        <v>61.810001</v>
      </c>
      <c r="AF97" s="31">
        <v>56.040000999999997</v>
      </c>
      <c r="AG97" s="31">
        <v>58.25</v>
      </c>
      <c r="AH97" s="31">
        <v>52.872478000000001</v>
      </c>
      <c r="AI97" s="31">
        <v>39153200</v>
      </c>
      <c r="AK97" s="34">
        <v>41214</v>
      </c>
      <c r="AL97" s="31">
        <v>46.380001</v>
      </c>
      <c r="AM97" s="31">
        <v>48.07</v>
      </c>
      <c r="AN97" s="31">
        <v>42.650002000000001</v>
      </c>
      <c r="AO97" s="31">
        <v>45.259998000000003</v>
      </c>
      <c r="AP97" s="31">
        <v>37.788043999999999</v>
      </c>
      <c r="AQ97" s="31">
        <v>27806300</v>
      </c>
      <c r="AS97" s="34">
        <v>41214</v>
      </c>
      <c r="AT97" s="31">
        <v>22.975000000000001</v>
      </c>
      <c r="AU97" s="31">
        <v>25.0825</v>
      </c>
      <c r="AV97" s="31">
        <v>22.412500000000001</v>
      </c>
      <c r="AW97" s="31">
        <v>24.370000999999998</v>
      </c>
      <c r="AX97" s="31">
        <v>21.304396000000001</v>
      </c>
      <c r="AY97" s="31">
        <v>188968400</v>
      </c>
      <c r="BA97" s="34">
        <v>41214</v>
      </c>
      <c r="BB97" s="31">
        <v>35.729999999999997</v>
      </c>
      <c r="BC97" s="31">
        <v>36.150002000000001</v>
      </c>
      <c r="BD97" s="31">
        <v>32.540000999999997</v>
      </c>
      <c r="BE97" s="31">
        <v>34.459999000000003</v>
      </c>
      <c r="BF97" s="31">
        <v>27.460684000000001</v>
      </c>
      <c r="BG97" s="31">
        <v>109426500</v>
      </c>
      <c r="BI97" s="34">
        <v>41214</v>
      </c>
      <c r="BJ97" s="31">
        <v>155</v>
      </c>
      <c r="BK97" s="31">
        <v>164.770004</v>
      </c>
      <c r="BL97" s="31">
        <v>148.179993</v>
      </c>
      <c r="BM97" s="31">
        <v>157.08999600000001</v>
      </c>
      <c r="BN97" s="31">
        <v>138.536224</v>
      </c>
      <c r="BO97" s="31">
        <v>15809700</v>
      </c>
    </row>
    <row r="98" spans="1:67">
      <c r="A98" s="30" t="s">
        <v>105</v>
      </c>
      <c r="B98" s="31" t="s">
        <v>106</v>
      </c>
      <c r="C98" s="31" t="s">
        <v>215</v>
      </c>
      <c r="D98" s="31">
        <v>98.687200000000004</v>
      </c>
      <c r="M98" s="34">
        <v>41244</v>
      </c>
      <c r="N98" s="31">
        <v>104.900002</v>
      </c>
      <c r="O98" s="31">
        <v>106.400002</v>
      </c>
      <c r="P98" s="31">
        <v>103.199997</v>
      </c>
      <c r="Q98" s="31">
        <v>104.900002</v>
      </c>
      <c r="R98" s="31">
        <v>92.612015</v>
      </c>
      <c r="S98" s="31">
        <v>8968751</v>
      </c>
      <c r="U98" s="34">
        <v>41244</v>
      </c>
      <c r="V98" s="31">
        <v>38.75</v>
      </c>
      <c r="W98" s="31">
        <v>39.549999</v>
      </c>
      <c r="X98" s="31">
        <v>38.25</v>
      </c>
      <c r="Y98" s="31">
        <v>38.720001000000003</v>
      </c>
      <c r="Z98" s="31">
        <v>30.876307000000001</v>
      </c>
      <c r="AA98" s="31">
        <v>19032800</v>
      </c>
      <c r="AC98" s="34">
        <v>41244</v>
      </c>
      <c r="AD98" s="31">
        <v>58.59</v>
      </c>
      <c r="AE98" s="31">
        <v>61.259998000000003</v>
      </c>
      <c r="AF98" s="31">
        <v>57.529998999999997</v>
      </c>
      <c r="AG98" s="31">
        <v>59.860000999999997</v>
      </c>
      <c r="AH98" s="31">
        <v>55.008671</v>
      </c>
      <c r="AI98" s="31">
        <v>32542600</v>
      </c>
      <c r="AK98" s="34">
        <v>41244</v>
      </c>
      <c r="AL98" s="31">
        <v>45.919998</v>
      </c>
      <c r="AM98" s="31">
        <v>46.889999000000003</v>
      </c>
      <c r="AN98" s="31">
        <v>41.990001999999997</v>
      </c>
      <c r="AO98" s="31">
        <v>43.77</v>
      </c>
      <c r="AP98" s="31">
        <v>36.544032999999999</v>
      </c>
      <c r="AQ98" s="31">
        <v>19076500</v>
      </c>
      <c r="AS98" s="34">
        <v>41244</v>
      </c>
      <c r="AT98" s="31">
        <v>24.415001</v>
      </c>
      <c r="AU98" s="31">
        <v>26.557500999999998</v>
      </c>
      <c r="AV98" s="31">
        <v>24.1525</v>
      </c>
      <c r="AW98" s="31">
        <v>25.799999</v>
      </c>
      <c r="AX98" s="31">
        <v>22.554510000000001</v>
      </c>
      <c r="AY98" s="31">
        <v>187460200</v>
      </c>
      <c r="BA98" s="34">
        <v>41244</v>
      </c>
      <c r="BB98" s="31">
        <v>34.520000000000003</v>
      </c>
      <c r="BC98" s="31">
        <v>34.689999</v>
      </c>
      <c r="BD98" s="31">
        <v>29.84</v>
      </c>
      <c r="BE98" s="31">
        <v>31.040001</v>
      </c>
      <c r="BF98" s="31">
        <v>24.735341999999999</v>
      </c>
      <c r="BG98" s="31">
        <v>158150700</v>
      </c>
      <c r="BI98" s="34">
        <v>41244</v>
      </c>
      <c r="BJ98" s="31">
        <v>158.179993</v>
      </c>
      <c r="BK98" s="31">
        <v>159.46000699999999</v>
      </c>
      <c r="BL98" s="31">
        <v>144.13999899999999</v>
      </c>
      <c r="BM98" s="31">
        <v>149.91999799999999</v>
      </c>
      <c r="BN98" s="31">
        <v>132.21298200000001</v>
      </c>
      <c r="BO98" s="31">
        <v>14878000</v>
      </c>
    </row>
    <row r="99" spans="1:67">
      <c r="A99" s="30" t="s">
        <v>105</v>
      </c>
      <c r="B99" s="31" t="s">
        <v>106</v>
      </c>
      <c r="C99" s="31" t="s">
        <v>216</v>
      </c>
      <c r="D99" s="31">
        <v>98.788570000000007</v>
      </c>
      <c r="M99" s="34">
        <v>41275</v>
      </c>
      <c r="N99" s="31">
        <v>104.900002</v>
      </c>
      <c r="O99" s="31">
        <v>114.5</v>
      </c>
      <c r="P99" s="31">
        <v>103.650002</v>
      </c>
      <c r="Q99" s="31">
        <v>109.400002</v>
      </c>
      <c r="R99" s="31">
        <v>96.584885</v>
      </c>
      <c r="S99" s="31">
        <v>10523472</v>
      </c>
      <c r="U99" s="34">
        <v>41275</v>
      </c>
      <c r="V99" s="31">
        <v>39.080002</v>
      </c>
      <c r="W99" s="31">
        <v>40.759998000000003</v>
      </c>
      <c r="X99" s="31">
        <v>38.209999000000003</v>
      </c>
      <c r="Y99" s="31">
        <v>40.689999</v>
      </c>
      <c r="Z99" s="31">
        <v>32.447234999999999</v>
      </c>
      <c r="AA99" s="31">
        <v>22489900</v>
      </c>
      <c r="AC99" s="34">
        <v>41275</v>
      </c>
      <c r="AD99" s="31">
        <v>60.349997999999999</v>
      </c>
      <c r="AE99" s="31">
        <v>64.610000999999997</v>
      </c>
      <c r="AF99" s="31">
        <v>59.900002000000001</v>
      </c>
      <c r="AG99" s="31">
        <v>60.93</v>
      </c>
      <c r="AH99" s="31">
        <v>55.991954999999997</v>
      </c>
      <c r="AI99" s="31">
        <v>41645100</v>
      </c>
      <c r="AK99" s="34">
        <v>41275</v>
      </c>
      <c r="AL99" s="31">
        <v>45</v>
      </c>
      <c r="AM99" s="31">
        <v>47.459999000000003</v>
      </c>
      <c r="AN99" s="31">
        <v>43.490001999999997</v>
      </c>
      <c r="AO99" s="31">
        <v>44</v>
      </c>
      <c r="AP99" s="31">
        <v>36.736052999999998</v>
      </c>
      <c r="AQ99" s="31">
        <v>27325300</v>
      </c>
      <c r="AS99" s="34">
        <v>41275</v>
      </c>
      <c r="AT99" s="31">
        <v>26.200001</v>
      </c>
      <c r="AU99" s="31">
        <v>27.785</v>
      </c>
      <c r="AV99" s="31">
        <v>25.700001</v>
      </c>
      <c r="AW99" s="31">
        <v>27.024999999999999</v>
      </c>
      <c r="AX99" s="31">
        <v>24.038858000000001</v>
      </c>
      <c r="AY99" s="31">
        <v>149268200</v>
      </c>
      <c r="BA99" s="34">
        <v>41275</v>
      </c>
      <c r="BB99" s="31">
        <v>31.57</v>
      </c>
      <c r="BC99" s="31">
        <v>33.590000000000003</v>
      </c>
      <c r="BD99" s="31">
        <v>30.65</v>
      </c>
      <c r="BE99" s="31">
        <v>32.68</v>
      </c>
      <c r="BF99" s="31">
        <v>26.148727000000001</v>
      </c>
      <c r="BG99" s="31">
        <v>92015700</v>
      </c>
      <c r="BI99" s="34">
        <v>41275</v>
      </c>
      <c r="BJ99" s="31">
        <v>152.75</v>
      </c>
      <c r="BK99" s="31">
        <v>170.320007</v>
      </c>
      <c r="BL99" s="31">
        <v>149.25</v>
      </c>
      <c r="BM99" s="31">
        <v>166.479996</v>
      </c>
      <c r="BN99" s="31">
        <v>147.20841999999999</v>
      </c>
      <c r="BO99" s="31">
        <v>21467000</v>
      </c>
    </row>
    <row r="100" spans="1:67">
      <c r="A100" s="30" t="s">
        <v>105</v>
      </c>
      <c r="B100" s="31" t="s">
        <v>106</v>
      </c>
      <c r="C100" s="31" t="s">
        <v>217</v>
      </c>
      <c r="D100" s="31">
        <v>98.952770000000001</v>
      </c>
      <c r="M100" s="34">
        <v>41306</v>
      </c>
      <c r="N100" s="31">
        <v>109.699997</v>
      </c>
      <c r="O100" s="31">
        <v>115.900002</v>
      </c>
      <c r="P100" s="31">
        <v>107.550003</v>
      </c>
      <c r="Q100" s="31">
        <v>114.550003</v>
      </c>
      <c r="R100" s="31">
        <v>101.131615</v>
      </c>
      <c r="S100" s="31">
        <v>13058991</v>
      </c>
      <c r="U100" s="34">
        <v>41306</v>
      </c>
      <c r="V100" s="31">
        <v>40.990001999999997</v>
      </c>
      <c r="W100" s="31">
        <v>41.060001</v>
      </c>
      <c r="X100" s="31">
        <v>38.950001</v>
      </c>
      <c r="Y100" s="31">
        <v>39.849997999999999</v>
      </c>
      <c r="Z100" s="31">
        <v>31.77739</v>
      </c>
      <c r="AA100" s="31">
        <v>19511600</v>
      </c>
      <c r="AC100" s="34">
        <v>41306</v>
      </c>
      <c r="AD100" s="31">
        <v>61.200001</v>
      </c>
      <c r="AE100" s="31">
        <v>66.069999999999993</v>
      </c>
      <c r="AF100" s="31">
        <v>60.990001999999997</v>
      </c>
      <c r="AG100" s="31">
        <v>64.099997999999999</v>
      </c>
      <c r="AH100" s="31">
        <v>58.905033000000003</v>
      </c>
      <c r="AI100" s="31">
        <v>42486300</v>
      </c>
      <c r="AK100" s="34">
        <v>41306</v>
      </c>
      <c r="AL100" s="31">
        <v>44.330002</v>
      </c>
      <c r="AM100" s="31">
        <v>47.790000999999997</v>
      </c>
      <c r="AN100" s="31">
        <v>43.630001</v>
      </c>
      <c r="AO100" s="31">
        <v>45.400002000000001</v>
      </c>
      <c r="AP100" s="31">
        <v>38.094337000000003</v>
      </c>
      <c r="AQ100" s="31">
        <v>19355900</v>
      </c>
      <c r="AS100" s="34">
        <v>41306</v>
      </c>
      <c r="AT100" s="31">
        <v>27.23</v>
      </c>
      <c r="AU100" s="31">
        <v>27.950001</v>
      </c>
      <c r="AV100" s="31">
        <v>26.75</v>
      </c>
      <c r="AW100" s="31">
        <v>27.23</v>
      </c>
      <c r="AX100" s="31">
        <v>24.221209000000002</v>
      </c>
      <c r="AY100" s="31">
        <v>123347800</v>
      </c>
      <c r="BA100" s="34">
        <v>41306</v>
      </c>
      <c r="BB100" s="31">
        <v>32.889999000000003</v>
      </c>
      <c r="BC100" s="31">
        <v>33.880001</v>
      </c>
      <c r="BD100" s="31">
        <v>31.190000999999999</v>
      </c>
      <c r="BE100" s="31">
        <v>32.919998</v>
      </c>
      <c r="BF100" s="31">
        <v>26.340771</v>
      </c>
      <c r="BG100" s="31">
        <v>104048200</v>
      </c>
      <c r="BI100" s="34">
        <v>41306</v>
      </c>
      <c r="BJ100" s="31">
        <v>165.78999300000001</v>
      </c>
      <c r="BK100" s="31">
        <v>179.89999399999999</v>
      </c>
      <c r="BL100" s="31">
        <v>160.71000699999999</v>
      </c>
      <c r="BM100" s="31">
        <v>173.470001</v>
      </c>
      <c r="BN100" s="31">
        <v>153.38922099999999</v>
      </c>
      <c r="BO100" s="31">
        <v>19903100</v>
      </c>
    </row>
    <row r="101" spans="1:67">
      <c r="A101" s="30" t="s">
        <v>105</v>
      </c>
      <c r="B101" s="31" t="s">
        <v>106</v>
      </c>
      <c r="C101" s="31" t="s">
        <v>218</v>
      </c>
      <c r="D101" s="31">
        <v>99.161590000000004</v>
      </c>
      <c r="M101" s="34">
        <v>41334</v>
      </c>
      <c r="N101" s="31">
        <v>114.5</v>
      </c>
      <c r="O101" s="31">
        <v>124.400002</v>
      </c>
      <c r="P101" s="31">
        <v>113.599998</v>
      </c>
      <c r="Q101" s="31">
        <v>123.699997</v>
      </c>
      <c r="R101" s="31">
        <v>109.209778</v>
      </c>
      <c r="S101" s="31">
        <v>14151607</v>
      </c>
      <c r="U101" s="34">
        <v>41334</v>
      </c>
      <c r="V101" s="31">
        <v>39.740001999999997</v>
      </c>
      <c r="W101" s="31">
        <v>42.52</v>
      </c>
      <c r="X101" s="31">
        <v>39.590000000000003</v>
      </c>
      <c r="Y101" s="31">
        <v>42.240001999999997</v>
      </c>
      <c r="Z101" s="31">
        <v>33.953823</v>
      </c>
      <c r="AA101" s="31">
        <v>16605400</v>
      </c>
      <c r="AC101" s="34">
        <v>41334</v>
      </c>
      <c r="AD101" s="31">
        <v>63.68</v>
      </c>
      <c r="AE101" s="31">
        <v>66.510002</v>
      </c>
      <c r="AF101" s="31">
        <v>61.869999</v>
      </c>
      <c r="AG101" s="31">
        <v>64.029999000000004</v>
      </c>
      <c r="AH101" s="31">
        <v>59.012653</v>
      </c>
      <c r="AI101" s="31">
        <v>29879200</v>
      </c>
      <c r="AK101" s="34">
        <v>41334</v>
      </c>
      <c r="AL101" s="31">
        <v>45.200001</v>
      </c>
      <c r="AM101" s="31">
        <v>51.619999</v>
      </c>
      <c r="AN101" s="31">
        <v>44.310001</v>
      </c>
      <c r="AO101" s="31">
        <v>51.52</v>
      </c>
      <c r="AP101" s="31">
        <v>43.229511000000002</v>
      </c>
      <c r="AQ101" s="31">
        <v>34778400</v>
      </c>
      <c r="AS101" s="34">
        <v>41334</v>
      </c>
      <c r="AT101" s="31">
        <v>27.209999</v>
      </c>
      <c r="AU101" s="31">
        <v>30.125</v>
      </c>
      <c r="AV101" s="31">
        <v>26.635000000000002</v>
      </c>
      <c r="AW101" s="31">
        <v>29.504999000000002</v>
      </c>
      <c r="AX101" s="31">
        <v>26.449256999999999</v>
      </c>
      <c r="AY101" s="31">
        <v>197793600</v>
      </c>
      <c r="BA101" s="34">
        <v>41334</v>
      </c>
      <c r="BB101" s="31">
        <v>33.700001</v>
      </c>
      <c r="BC101" s="31">
        <v>36.869999</v>
      </c>
      <c r="BD101" s="31">
        <v>32.909999999999997</v>
      </c>
      <c r="BE101" s="31">
        <v>35.400002000000001</v>
      </c>
      <c r="BF101" s="31">
        <v>28.325126999999998</v>
      </c>
      <c r="BG101" s="31">
        <v>91897100</v>
      </c>
      <c r="BI101" s="34">
        <v>41334</v>
      </c>
      <c r="BJ101" s="31">
        <v>172.550003</v>
      </c>
      <c r="BK101" s="31">
        <v>178.69000199999999</v>
      </c>
      <c r="BL101" s="31">
        <v>165.770004</v>
      </c>
      <c r="BM101" s="31">
        <v>169.30999800000001</v>
      </c>
      <c r="BN101" s="31">
        <v>149.71078499999999</v>
      </c>
      <c r="BO101" s="31">
        <v>12850200</v>
      </c>
    </row>
    <row r="102" spans="1:67">
      <c r="A102" s="30" t="s">
        <v>105</v>
      </c>
      <c r="B102" s="31" t="s">
        <v>106</v>
      </c>
      <c r="C102" s="31" t="s">
        <v>219</v>
      </c>
      <c r="D102" s="31">
        <v>99.494649999999993</v>
      </c>
      <c r="M102" s="34">
        <v>41365</v>
      </c>
      <c r="N102" s="31">
        <v>123.699997</v>
      </c>
      <c r="O102" s="31">
        <v>136.050003</v>
      </c>
      <c r="P102" s="31">
        <v>120.300003</v>
      </c>
      <c r="Q102" s="31">
        <v>135.39999399999999</v>
      </c>
      <c r="R102" s="31">
        <v>119.53923</v>
      </c>
      <c r="S102" s="31">
        <v>15390613</v>
      </c>
      <c r="U102" s="34">
        <v>41365</v>
      </c>
      <c r="V102" s="31">
        <v>42.25</v>
      </c>
      <c r="W102" s="31">
        <v>43.5</v>
      </c>
      <c r="X102" s="31">
        <v>41.400002000000001</v>
      </c>
      <c r="Y102" s="31">
        <v>43.32</v>
      </c>
      <c r="Z102" s="31">
        <v>34.821941000000002</v>
      </c>
      <c r="AA102" s="31">
        <v>18357800</v>
      </c>
      <c r="AC102" s="34">
        <v>41365</v>
      </c>
      <c r="AD102" s="31">
        <v>63.98</v>
      </c>
      <c r="AE102" s="31">
        <v>70.800003000000004</v>
      </c>
      <c r="AF102" s="31">
        <v>62.290000999999997</v>
      </c>
      <c r="AG102" s="31">
        <v>69.349997999999999</v>
      </c>
      <c r="AH102" s="31">
        <v>63.915774999999996</v>
      </c>
      <c r="AI102" s="31">
        <v>40073600</v>
      </c>
      <c r="AK102" s="34">
        <v>41365</v>
      </c>
      <c r="AL102" s="31">
        <v>51.540000999999997</v>
      </c>
      <c r="AM102" s="31">
        <v>53.799999</v>
      </c>
      <c r="AN102" s="31">
        <v>49.830002</v>
      </c>
      <c r="AO102" s="31">
        <v>53.68</v>
      </c>
      <c r="AP102" s="31">
        <v>45.041927000000001</v>
      </c>
      <c r="AQ102" s="31">
        <v>23945100</v>
      </c>
      <c r="AS102" s="34">
        <v>41365</v>
      </c>
      <c r="AT102" s="31">
        <v>29.5</v>
      </c>
      <c r="AU102" s="31">
        <v>31.885000000000002</v>
      </c>
      <c r="AV102" s="31">
        <v>28.99</v>
      </c>
      <c r="AW102" s="31">
        <v>31.799999</v>
      </c>
      <c r="AX102" s="31">
        <v>28.506575000000002</v>
      </c>
      <c r="AY102" s="31">
        <v>147312200</v>
      </c>
      <c r="BA102" s="34">
        <v>41365</v>
      </c>
      <c r="BB102" s="31">
        <v>35.330002</v>
      </c>
      <c r="BC102" s="31">
        <v>38.229999999999997</v>
      </c>
      <c r="BD102" s="31">
        <v>35.099997999999999</v>
      </c>
      <c r="BE102" s="31">
        <v>37.990001999999997</v>
      </c>
      <c r="BF102" s="31">
        <v>30.397500999999998</v>
      </c>
      <c r="BG102" s="31">
        <v>79623700</v>
      </c>
      <c r="BI102" s="34">
        <v>41365</v>
      </c>
      <c r="BJ102" s="31">
        <v>169.11999499999999</v>
      </c>
      <c r="BK102" s="31">
        <v>181.83000200000001</v>
      </c>
      <c r="BL102" s="31">
        <v>165.33000200000001</v>
      </c>
      <c r="BM102" s="31">
        <v>181.58000200000001</v>
      </c>
      <c r="BN102" s="31">
        <v>160.94491600000001</v>
      </c>
      <c r="BO102" s="31">
        <v>11426100</v>
      </c>
    </row>
    <row r="103" spans="1:67">
      <c r="A103" s="30" t="s">
        <v>105</v>
      </c>
      <c r="B103" s="31" t="s">
        <v>106</v>
      </c>
      <c r="C103" s="31" t="s">
        <v>220</v>
      </c>
      <c r="D103" s="31">
        <v>99.666849999999997</v>
      </c>
      <c r="M103" s="34">
        <v>41395</v>
      </c>
      <c r="N103" s="31">
        <v>135.39999399999999</v>
      </c>
      <c r="O103" s="31">
        <v>137.85000600000001</v>
      </c>
      <c r="P103" s="31">
        <v>130.35000600000001</v>
      </c>
      <c r="Q103" s="31">
        <v>130.35000600000001</v>
      </c>
      <c r="R103" s="31">
        <v>115.08079499999999</v>
      </c>
      <c r="S103" s="31">
        <v>12940330</v>
      </c>
      <c r="U103" s="34">
        <v>41395</v>
      </c>
      <c r="V103" s="31">
        <v>43.540000999999997</v>
      </c>
      <c r="W103" s="31">
        <v>43.880001</v>
      </c>
      <c r="X103" s="31">
        <v>42.009998000000003</v>
      </c>
      <c r="Y103" s="31">
        <v>42.009998000000003</v>
      </c>
      <c r="Z103" s="31">
        <v>33.768935999999997</v>
      </c>
      <c r="AA103" s="31">
        <v>19439900</v>
      </c>
      <c r="AC103" s="34">
        <v>41395</v>
      </c>
      <c r="AD103" s="31">
        <v>69.379997000000003</v>
      </c>
      <c r="AE103" s="31">
        <v>72.699996999999996</v>
      </c>
      <c r="AF103" s="31">
        <v>66.699996999999996</v>
      </c>
      <c r="AG103" s="31">
        <v>67.779999000000004</v>
      </c>
      <c r="AH103" s="31">
        <v>62.468822000000003</v>
      </c>
      <c r="AI103" s="31">
        <v>38882400</v>
      </c>
      <c r="AK103" s="34">
        <v>41395</v>
      </c>
      <c r="AL103" s="31">
        <v>53.630001</v>
      </c>
      <c r="AM103" s="31">
        <v>57.220001000000003</v>
      </c>
      <c r="AN103" s="31">
        <v>52.939999</v>
      </c>
      <c r="AO103" s="31">
        <v>53.959999000000003</v>
      </c>
      <c r="AP103" s="31">
        <v>45.546688000000003</v>
      </c>
      <c r="AQ103" s="31">
        <v>24625300</v>
      </c>
      <c r="AS103" s="34">
        <v>41395</v>
      </c>
      <c r="AT103" s="31">
        <v>31.780000999999999</v>
      </c>
      <c r="AU103" s="31">
        <v>33.034999999999997</v>
      </c>
      <c r="AV103" s="31">
        <v>30.780000999999999</v>
      </c>
      <c r="AW103" s="31">
        <v>30.83</v>
      </c>
      <c r="AX103" s="31">
        <v>27.637036999999999</v>
      </c>
      <c r="AY103" s="31">
        <v>143206000</v>
      </c>
      <c r="BA103" s="34">
        <v>41395</v>
      </c>
      <c r="BB103" s="31">
        <v>37.939999</v>
      </c>
      <c r="BC103" s="31">
        <v>41.860000999999997</v>
      </c>
      <c r="BD103" s="31">
        <v>37.560001</v>
      </c>
      <c r="BE103" s="31">
        <v>40.549999</v>
      </c>
      <c r="BF103" s="31">
        <v>32.579208000000001</v>
      </c>
      <c r="BG103" s="31">
        <v>86601800</v>
      </c>
      <c r="BI103" s="34">
        <v>41395</v>
      </c>
      <c r="BJ103" s="31">
        <v>181.30999800000001</v>
      </c>
      <c r="BK103" s="31">
        <v>192.029999</v>
      </c>
      <c r="BL103" s="31">
        <v>174.83999600000001</v>
      </c>
      <c r="BM103" s="31">
        <v>175.08999600000001</v>
      </c>
      <c r="BN103" s="31">
        <v>155.19241299999999</v>
      </c>
      <c r="BO103" s="31">
        <v>14897800</v>
      </c>
    </row>
    <row r="104" spans="1:67">
      <c r="A104" s="30" t="s">
        <v>105</v>
      </c>
      <c r="B104" s="31" t="s">
        <v>106</v>
      </c>
      <c r="C104" s="31" t="s">
        <v>221</v>
      </c>
      <c r="D104" s="31">
        <v>99.629739999999998</v>
      </c>
      <c r="M104" s="34">
        <v>41426</v>
      </c>
      <c r="N104" s="31">
        <v>130.35000600000001</v>
      </c>
      <c r="O104" s="31">
        <v>131.25</v>
      </c>
      <c r="P104" s="31">
        <v>120.150002</v>
      </c>
      <c r="Q104" s="31">
        <v>126.25</v>
      </c>
      <c r="R104" s="31">
        <v>113.378502</v>
      </c>
      <c r="S104" s="31">
        <v>11849266</v>
      </c>
      <c r="U104" s="34">
        <v>41426</v>
      </c>
      <c r="V104" s="31">
        <v>42.27</v>
      </c>
      <c r="W104" s="31">
        <v>42.5</v>
      </c>
      <c r="X104" s="31">
        <v>38.590000000000003</v>
      </c>
      <c r="Y104" s="31">
        <v>40.450001</v>
      </c>
      <c r="Z104" s="31">
        <v>32.779411000000003</v>
      </c>
      <c r="AA104" s="31">
        <v>18211100</v>
      </c>
      <c r="AC104" s="34">
        <v>41426</v>
      </c>
      <c r="AD104" s="31">
        <v>67.860000999999997</v>
      </c>
      <c r="AE104" s="31">
        <v>70.650002000000001</v>
      </c>
      <c r="AF104" s="31">
        <v>63.93</v>
      </c>
      <c r="AG104" s="31">
        <v>65.769997000000004</v>
      </c>
      <c r="AH104" s="31">
        <v>60.77026</v>
      </c>
      <c r="AI104" s="31">
        <v>33247800</v>
      </c>
      <c r="AK104" s="34">
        <v>41426</v>
      </c>
      <c r="AL104" s="31">
        <v>54.02</v>
      </c>
      <c r="AM104" s="31">
        <v>57.360000999999997</v>
      </c>
      <c r="AN104" s="31">
        <v>51.98</v>
      </c>
      <c r="AO104" s="31">
        <v>55.889999000000003</v>
      </c>
      <c r="AP104" s="31">
        <v>47.175766000000003</v>
      </c>
      <c r="AQ104" s="31">
        <v>20704000</v>
      </c>
      <c r="AS104" s="34">
        <v>41426</v>
      </c>
      <c r="AT104" s="31">
        <v>30.799999</v>
      </c>
      <c r="AU104" s="31">
        <v>32.034999999999997</v>
      </c>
      <c r="AV104" s="31">
        <v>29.555</v>
      </c>
      <c r="AW104" s="31">
        <v>31.84</v>
      </c>
      <c r="AX104" s="31">
        <v>28.734207000000001</v>
      </c>
      <c r="AY104" s="31">
        <v>179310200</v>
      </c>
      <c r="BA104" s="34">
        <v>41426</v>
      </c>
      <c r="BB104" s="31">
        <v>40.549999</v>
      </c>
      <c r="BC104" s="31">
        <v>42.450001</v>
      </c>
      <c r="BD104" s="31">
        <v>39.959999000000003</v>
      </c>
      <c r="BE104" s="31">
        <v>41.73</v>
      </c>
      <c r="BF104" s="31">
        <v>33.527259999999998</v>
      </c>
      <c r="BG104" s="31">
        <v>68497500</v>
      </c>
      <c r="BI104" s="34">
        <v>41426</v>
      </c>
      <c r="BJ104" s="31">
        <v>175.240005</v>
      </c>
      <c r="BK104" s="31">
        <v>179.96000699999999</v>
      </c>
      <c r="BL104" s="31">
        <v>165.729996</v>
      </c>
      <c r="BM104" s="31">
        <v>173.740005</v>
      </c>
      <c r="BN104" s="31">
        <v>153.99591100000001</v>
      </c>
      <c r="BO104" s="31">
        <v>11258600</v>
      </c>
    </row>
    <row r="105" spans="1:67">
      <c r="A105" s="30" t="s">
        <v>105</v>
      </c>
      <c r="B105" s="31" t="s">
        <v>106</v>
      </c>
      <c r="C105" s="31" t="s">
        <v>222</v>
      </c>
      <c r="D105" s="31">
        <v>99.353229999999996</v>
      </c>
      <c r="M105" s="34">
        <v>41456</v>
      </c>
      <c r="N105" s="31">
        <v>126.599998</v>
      </c>
      <c r="O105" s="31">
        <v>131</v>
      </c>
      <c r="P105" s="31">
        <v>123.400002</v>
      </c>
      <c r="Q105" s="31">
        <v>125.949997</v>
      </c>
      <c r="R105" s="31">
        <v>113.10908499999999</v>
      </c>
      <c r="S105" s="31">
        <v>11108417</v>
      </c>
      <c r="U105" s="34">
        <v>41456</v>
      </c>
      <c r="V105" s="31">
        <v>40.57</v>
      </c>
      <c r="W105" s="31">
        <v>42.68</v>
      </c>
      <c r="X105" s="31">
        <v>40.150002000000001</v>
      </c>
      <c r="Y105" s="31">
        <v>40.630001</v>
      </c>
      <c r="Z105" s="31">
        <v>32.925269999999998</v>
      </c>
      <c r="AA105" s="31">
        <v>22104200</v>
      </c>
      <c r="AC105" s="34">
        <v>41456</v>
      </c>
      <c r="AD105" s="31">
        <v>66.480002999999996</v>
      </c>
      <c r="AE105" s="31">
        <v>68.779999000000004</v>
      </c>
      <c r="AF105" s="31">
        <v>64.430000000000007</v>
      </c>
      <c r="AG105" s="31">
        <v>65.650002000000001</v>
      </c>
      <c r="AH105" s="31">
        <v>60.659396999999998</v>
      </c>
      <c r="AI105" s="31">
        <v>38906500</v>
      </c>
      <c r="AK105" s="34">
        <v>41456</v>
      </c>
      <c r="AL105" s="31">
        <v>56.139999000000003</v>
      </c>
      <c r="AM105" s="31">
        <v>60.279998999999997</v>
      </c>
      <c r="AN105" s="31">
        <v>55.91</v>
      </c>
      <c r="AO105" s="31">
        <v>58.860000999999997</v>
      </c>
      <c r="AP105" s="31">
        <v>49.682693</v>
      </c>
      <c r="AQ105" s="31">
        <v>16315200</v>
      </c>
      <c r="AS105" s="34">
        <v>41456</v>
      </c>
      <c r="AT105" s="31">
        <v>31.969999000000001</v>
      </c>
      <c r="AU105" s="31">
        <v>32.330002</v>
      </c>
      <c r="AV105" s="31">
        <v>30.950001</v>
      </c>
      <c r="AW105" s="31">
        <v>31.459999</v>
      </c>
      <c r="AX105" s="31">
        <v>28.391273000000002</v>
      </c>
      <c r="AY105" s="31">
        <v>139193800</v>
      </c>
      <c r="BA105" s="34">
        <v>41456</v>
      </c>
      <c r="BB105" s="31">
        <v>41.939999</v>
      </c>
      <c r="BC105" s="31">
        <v>46.419998</v>
      </c>
      <c r="BD105" s="31">
        <v>41.939999</v>
      </c>
      <c r="BE105" s="31">
        <v>45.900002000000001</v>
      </c>
      <c r="BF105" s="31">
        <v>36.877583000000001</v>
      </c>
      <c r="BG105" s="31">
        <v>54748800</v>
      </c>
      <c r="BI105" s="34">
        <v>41456</v>
      </c>
      <c r="BJ105" s="31">
        <v>174.179993</v>
      </c>
      <c r="BK105" s="31">
        <v>183.550003</v>
      </c>
      <c r="BL105" s="31">
        <v>170.88999899999999</v>
      </c>
      <c r="BM105" s="31">
        <v>182.05999800000001</v>
      </c>
      <c r="BN105" s="31">
        <v>162.13099700000001</v>
      </c>
      <c r="BO105" s="31">
        <v>13137000</v>
      </c>
    </row>
    <row r="106" spans="1:67">
      <c r="A106" s="30" t="s">
        <v>105</v>
      </c>
      <c r="B106" s="31" t="s">
        <v>106</v>
      </c>
      <c r="C106" s="31" t="s">
        <v>223</v>
      </c>
      <c r="D106" s="31">
        <v>98.978020000000001</v>
      </c>
      <c r="M106" s="34">
        <v>41487</v>
      </c>
      <c r="N106" s="31">
        <v>126.800003</v>
      </c>
      <c r="O106" s="31">
        <v>130.35000600000001</v>
      </c>
      <c r="P106" s="31">
        <v>121</v>
      </c>
      <c r="Q106" s="31">
        <v>126.25</v>
      </c>
      <c r="R106" s="31">
        <v>113.378502</v>
      </c>
      <c r="S106" s="31">
        <v>10704454</v>
      </c>
      <c r="U106" s="34">
        <v>41487</v>
      </c>
      <c r="V106" s="31">
        <v>41.099997999999999</v>
      </c>
      <c r="W106" s="31">
        <v>41.509998000000003</v>
      </c>
      <c r="X106" s="31">
        <v>38.029998999999997</v>
      </c>
      <c r="Y106" s="31">
        <v>38.18</v>
      </c>
      <c r="Z106" s="31">
        <v>30.939869000000002</v>
      </c>
      <c r="AA106" s="31">
        <v>21593300</v>
      </c>
      <c r="AC106" s="34">
        <v>41487</v>
      </c>
      <c r="AD106" s="31">
        <v>66.129997000000003</v>
      </c>
      <c r="AE106" s="31">
        <v>68.819999999999993</v>
      </c>
      <c r="AF106" s="31">
        <v>64.449996999999996</v>
      </c>
      <c r="AG106" s="31">
        <v>65.360000999999997</v>
      </c>
      <c r="AH106" s="31">
        <v>60.391444999999997</v>
      </c>
      <c r="AI106" s="31">
        <v>44621700</v>
      </c>
      <c r="AK106" s="34">
        <v>41487</v>
      </c>
      <c r="AL106" s="31">
        <v>59.360000999999997</v>
      </c>
      <c r="AM106" s="31">
        <v>61.560001</v>
      </c>
      <c r="AN106" s="31">
        <v>55.759998000000003</v>
      </c>
      <c r="AO106" s="31">
        <v>56.41</v>
      </c>
      <c r="AP106" s="31">
        <v>47.866050999999999</v>
      </c>
      <c r="AQ106" s="31">
        <v>25571500</v>
      </c>
      <c r="AS106" s="34">
        <v>41487</v>
      </c>
      <c r="AT106" s="31">
        <v>31.620000999999998</v>
      </c>
      <c r="AU106" s="31">
        <v>33.424999</v>
      </c>
      <c r="AV106" s="31">
        <v>31.299999</v>
      </c>
      <c r="AW106" s="31">
        <v>31.41</v>
      </c>
      <c r="AX106" s="31">
        <v>28.346150999999999</v>
      </c>
      <c r="AY106" s="31">
        <v>136639400</v>
      </c>
      <c r="BA106" s="34">
        <v>41487</v>
      </c>
      <c r="BB106" s="31">
        <v>46.380001</v>
      </c>
      <c r="BC106" s="31">
        <v>46.560001</v>
      </c>
      <c r="BD106" s="31">
        <v>40.330002</v>
      </c>
      <c r="BE106" s="31">
        <v>40.439999</v>
      </c>
      <c r="BF106" s="31">
        <v>32.603774999999999</v>
      </c>
      <c r="BG106" s="31">
        <v>80949200</v>
      </c>
      <c r="BI106" s="34">
        <v>41487</v>
      </c>
      <c r="BJ106" s="31">
        <v>183.85000600000001</v>
      </c>
      <c r="BK106" s="31">
        <v>189.800003</v>
      </c>
      <c r="BL106" s="31">
        <v>165</v>
      </c>
      <c r="BM106" s="31">
        <v>165.41000399999999</v>
      </c>
      <c r="BN106" s="31">
        <v>147.30360400000001</v>
      </c>
      <c r="BO106" s="31">
        <v>15755200</v>
      </c>
    </row>
    <row r="107" spans="1:67">
      <c r="A107" s="30" t="s">
        <v>105</v>
      </c>
      <c r="B107" s="31" t="s">
        <v>106</v>
      </c>
      <c r="C107" s="31" t="s">
        <v>224</v>
      </c>
      <c r="D107" s="31">
        <v>98.74606</v>
      </c>
      <c r="M107" s="34">
        <v>41518</v>
      </c>
      <c r="N107" s="31">
        <v>128.64999399999999</v>
      </c>
      <c r="O107" s="31">
        <v>129.800003</v>
      </c>
      <c r="P107" s="31">
        <v>123.599998</v>
      </c>
      <c r="Q107" s="31">
        <v>126.949997</v>
      </c>
      <c r="R107" s="31">
        <v>114.007133</v>
      </c>
      <c r="S107" s="31">
        <v>10065113</v>
      </c>
      <c r="U107" s="34">
        <v>41518</v>
      </c>
      <c r="V107" s="31">
        <v>38.5</v>
      </c>
      <c r="W107" s="31">
        <v>41.869999</v>
      </c>
      <c r="X107" s="31">
        <v>37.799999</v>
      </c>
      <c r="Y107" s="31">
        <v>38.580002</v>
      </c>
      <c r="Z107" s="31">
        <v>31.535892</v>
      </c>
      <c r="AA107" s="31">
        <v>23814100</v>
      </c>
      <c r="AC107" s="34">
        <v>41518</v>
      </c>
      <c r="AD107" s="31">
        <v>66.059997999999993</v>
      </c>
      <c r="AE107" s="31">
        <v>72.690002000000007</v>
      </c>
      <c r="AF107" s="31">
        <v>66.019997000000004</v>
      </c>
      <c r="AG107" s="31">
        <v>69.900002000000001</v>
      </c>
      <c r="AH107" s="31">
        <v>64.763908000000001</v>
      </c>
      <c r="AI107" s="31">
        <v>30158300</v>
      </c>
      <c r="AK107" s="34">
        <v>41518</v>
      </c>
      <c r="AL107" s="31">
        <v>55.880001</v>
      </c>
      <c r="AM107" s="31">
        <v>58.68</v>
      </c>
      <c r="AN107" s="31">
        <v>54.849997999999999</v>
      </c>
      <c r="AO107" s="31">
        <v>56.200001</v>
      </c>
      <c r="AP107" s="31">
        <v>47.687866</v>
      </c>
      <c r="AQ107" s="31">
        <v>19960200</v>
      </c>
      <c r="AS107" s="34">
        <v>41518</v>
      </c>
      <c r="AT107" s="31">
        <v>31.805</v>
      </c>
      <c r="AU107" s="31">
        <v>37.625</v>
      </c>
      <c r="AV107" s="31">
        <v>31.75</v>
      </c>
      <c r="AW107" s="31">
        <v>36.32</v>
      </c>
      <c r="AX107" s="31">
        <v>32.995888000000001</v>
      </c>
      <c r="AY107" s="31">
        <v>226198200</v>
      </c>
      <c r="BA107" s="34">
        <v>41518</v>
      </c>
      <c r="BB107" s="31">
        <v>40.75</v>
      </c>
      <c r="BC107" s="31">
        <v>42.66</v>
      </c>
      <c r="BD107" s="31">
        <v>39.900002000000001</v>
      </c>
      <c r="BE107" s="31">
        <v>40.279998999999997</v>
      </c>
      <c r="BF107" s="31">
        <v>32.474784999999997</v>
      </c>
      <c r="BG107" s="31">
        <v>70288300</v>
      </c>
      <c r="BI107" s="34">
        <v>41518</v>
      </c>
      <c r="BJ107" s="31">
        <v>167.990005</v>
      </c>
      <c r="BK107" s="31">
        <v>169.41000399999999</v>
      </c>
      <c r="BL107" s="31">
        <v>161.979996</v>
      </c>
      <c r="BM107" s="31">
        <v>164.729996</v>
      </c>
      <c r="BN107" s="31">
        <v>146.698059</v>
      </c>
      <c r="BO107" s="31">
        <v>19596600</v>
      </c>
    </row>
    <row r="108" spans="1:67">
      <c r="A108" s="30" t="s">
        <v>105</v>
      </c>
      <c r="B108" s="31" t="s">
        <v>106</v>
      </c>
      <c r="C108" s="31" t="s">
        <v>225</v>
      </c>
      <c r="D108" s="31">
        <v>98.844989999999996</v>
      </c>
      <c r="M108" s="34">
        <v>41548</v>
      </c>
      <c r="N108" s="31">
        <v>127</v>
      </c>
      <c r="O108" s="31">
        <v>130.60000600000001</v>
      </c>
      <c r="P108" s="31">
        <v>120.5</v>
      </c>
      <c r="Q108" s="31">
        <v>126.150002</v>
      </c>
      <c r="R108" s="31">
        <v>113.288696</v>
      </c>
      <c r="S108" s="31">
        <v>11815256</v>
      </c>
      <c r="U108" s="34">
        <v>41548</v>
      </c>
      <c r="V108" s="31">
        <v>38.139999000000003</v>
      </c>
      <c r="W108" s="31">
        <v>41.09</v>
      </c>
      <c r="X108" s="31">
        <v>37.400002000000001</v>
      </c>
      <c r="Y108" s="31">
        <v>40.590000000000003</v>
      </c>
      <c r="Z108" s="31">
        <v>33.178885999999999</v>
      </c>
      <c r="AA108" s="31">
        <v>37623000</v>
      </c>
      <c r="AC108" s="34">
        <v>41548</v>
      </c>
      <c r="AD108" s="31">
        <v>69.900002000000001</v>
      </c>
      <c r="AE108" s="31">
        <v>74.620002999999997</v>
      </c>
      <c r="AF108" s="31">
        <v>68.25</v>
      </c>
      <c r="AG108" s="31">
        <v>70.959998999999996</v>
      </c>
      <c r="AH108" s="31">
        <v>65.746039999999994</v>
      </c>
      <c r="AI108" s="31">
        <v>33655400</v>
      </c>
      <c r="AK108" s="34">
        <v>41548</v>
      </c>
      <c r="AL108" s="31">
        <v>56.369999</v>
      </c>
      <c r="AM108" s="31">
        <v>56.950001</v>
      </c>
      <c r="AN108" s="31">
        <v>51.810001</v>
      </c>
      <c r="AO108" s="31">
        <v>52.439999</v>
      </c>
      <c r="AP108" s="31">
        <v>44.497345000000003</v>
      </c>
      <c r="AQ108" s="31">
        <v>27781000</v>
      </c>
      <c r="AS108" s="34">
        <v>41548</v>
      </c>
      <c r="AT108" s="31">
        <v>36.520000000000003</v>
      </c>
      <c r="AU108" s="31">
        <v>38.445</v>
      </c>
      <c r="AV108" s="31">
        <v>34.979999999999997</v>
      </c>
      <c r="AW108" s="31">
        <v>37.880001</v>
      </c>
      <c r="AX108" s="31">
        <v>34.413131999999997</v>
      </c>
      <c r="AY108" s="31">
        <v>178418000</v>
      </c>
      <c r="BA108" s="34">
        <v>41548</v>
      </c>
      <c r="BB108" s="31">
        <v>40.270000000000003</v>
      </c>
      <c r="BC108" s="31">
        <v>40.990001999999997</v>
      </c>
      <c r="BD108" s="31">
        <v>36.130001</v>
      </c>
      <c r="BE108" s="31">
        <v>36.990001999999997</v>
      </c>
      <c r="BF108" s="31">
        <v>29.822306000000001</v>
      </c>
      <c r="BG108" s="31">
        <v>125484700</v>
      </c>
      <c r="BI108" s="34">
        <v>41548</v>
      </c>
      <c r="BJ108" s="31">
        <v>165.63999899999999</v>
      </c>
      <c r="BK108" s="31">
        <v>167.83999600000001</v>
      </c>
      <c r="BL108" s="31">
        <v>157.009995</v>
      </c>
      <c r="BM108" s="31">
        <v>165.63999899999999</v>
      </c>
      <c r="BN108" s="31">
        <v>147.866501</v>
      </c>
      <c r="BO108" s="31">
        <v>17964200</v>
      </c>
    </row>
    <row r="109" spans="1:67">
      <c r="A109" s="30" t="s">
        <v>105</v>
      </c>
      <c r="B109" s="31" t="s">
        <v>106</v>
      </c>
      <c r="C109" s="31" t="s">
        <v>226</v>
      </c>
      <c r="D109" s="31">
        <v>99.144040000000004</v>
      </c>
      <c r="M109" s="34">
        <v>41579</v>
      </c>
      <c r="N109" s="31">
        <v>125.349998</v>
      </c>
      <c r="O109" s="31">
        <v>126.5</v>
      </c>
      <c r="P109" s="31">
        <v>120.800003</v>
      </c>
      <c r="Q109" s="31">
        <v>123.150002</v>
      </c>
      <c r="R109" s="31">
        <v>110.594559</v>
      </c>
      <c r="S109" s="31">
        <v>11177566</v>
      </c>
      <c r="U109" s="34">
        <v>41579</v>
      </c>
      <c r="V109" s="31">
        <v>40.049999</v>
      </c>
      <c r="W109" s="31">
        <v>40.830002</v>
      </c>
      <c r="X109" s="31">
        <v>39.400002000000001</v>
      </c>
      <c r="Y109" s="31">
        <v>40.5</v>
      </c>
      <c r="Z109" s="31">
        <v>33.105331</v>
      </c>
      <c r="AA109" s="31">
        <v>23799300</v>
      </c>
      <c r="AC109" s="34">
        <v>41579</v>
      </c>
      <c r="AD109" s="31">
        <v>70.699996999999996</v>
      </c>
      <c r="AE109" s="31">
        <v>75.769997000000004</v>
      </c>
      <c r="AF109" s="31">
        <v>69.269997000000004</v>
      </c>
      <c r="AG109" s="31">
        <v>74.959998999999996</v>
      </c>
      <c r="AH109" s="31">
        <v>69.452095</v>
      </c>
      <c r="AI109" s="31">
        <v>28045400</v>
      </c>
      <c r="AK109" s="34">
        <v>41579</v>
      </c>
      <c r="AL109" s="31">
        <v>52.470001000000003</v>
      </c>
      <c r="AM109" s="31">
        <v>60.07</v>
      </c>
      <c r="AN109" s="31">
        <v>51.700001</v>
      </c>
      <c r="AO109" s="31">
        <v>59.119999</v>
      </c>
      <c r="AP109" s="31">
        <v>50.457214</v>
      </c>
      <c r="AQ109" s="31">
        <v>28474800</v>
      </c>
      <c r="AS109" s="34">
        <v>41579</v>
      </c>
      <c r="AT109" s="31">
        <v>37.900002000000001</v>
      </c>
      <c r="AU109" s="31">
        <v>39.935001</v>
      </c>
      <c r="AV109" s="31">
        <v>37.790000999999997</v>
      </c>
      <c r="AW109" s="31">
        <v>39.57</v>
      </c>
      <c r="AX109" s="31">
        <v>35.948456</v>
      </c>
      <c r="AY109" s="31">
        <v>102247600</v>
      </c>
      <c r="BA109" s="34">
        <v>41579</v>
      </c>
      <c r="BB109" s="31">
        <v>37</v>
      </c>
      <c r="BC109" s="31">
        <v>42.450001</v>
      </c>
      <c r="BD109" s="31">
        <v>36.389999000000003</v>
      </c>
      <c r="BE109" s="31">
        <v>40.970001000000003</v>
      </c>
      <c r="BF109" s="31">
        <v>33.198405999999999</v>
      </c>
      <c r="BG109" s="31">
        <v>93157700</v>
      </c>
      <c r="BI109" s="34">
        <v>41579</v>
      </c>
      <c r="BJ109" s="31">
        <v>166.550003</v>
      </c>
      <c r="BK109" s="31">
        <v>181.070007</v>
      </c>
      <c r="BL109" s="31">
        <v>166.44000199999999</v>
      </c>
      <c r="BM109" s="31">
        <v>175.229996</v>
      </c>
      <c r="BN109" s="31">
        <v>156.42747499999999</v>
      </c>
      <c r="BO109" s="31">
        <v>21304900</v>
      </c>
    </row>
    <row r="110" spans="1:67">
      <c r="A110" s="30" t="s">
        <v>105</v>
      </c>
      <c r="B110" s="31" t="s">
        <v>106</v>
      </c>
      <c r="C110" s="31" t="s">
        <v>227</v>
      </c>
      <c r="D110" s="31">
        <v>99.314269999999993</v>
      </c>
      <c r="M110" s="34">
        <v>41609</v>
      </c>
      <c r="N110" s="31">
        <v>123.25</v>
      </c>
      <c r="O110" s="31">
        <v>127.75</v>
      </c>
      <c r="P110" s="31">
        <v>122.300003</v>
      </c>
      <c r="Q110" s="31">
        <v>127.699997</v>
      </c>
      <c r="R110" s="31">
        <v>114.68066399999999</v>
      </c>
      <c r="S110" s="31">
        <v>13674664</v>
      </c>
      <c r="U110" s="34">
        <v>41609</v>
      </c>
      <c r="V110" s="31">
        <v>39.979999999999997</v>
      </c>
      <c r="W110" s="31">
        <v>41.23</v>
      </c>
      <c r="X110" s="31">
        <v>38.790000999999997</v>
      </c>
      <c r="Y110" s="31">
        <v>41.200001</v>
      </c>
      <c r="Z110" s="31">
        <v>33.984104000000002</v>
      </c>
      <c r="AA110" s="31">
        <v>21615800</v>
      </c>
      <c r="AC110" s="34">
        <v>41609</v>
      </c>
      <c r="AD110" s="31">
        <v>74.989998</v>
      </c>
      <c r="AE110" s="31">
        <v>75.550003000000004</v>
      </c>
      <c r="AF110" s="31">
        <v>71.449996999999996</v>
      </c>
      <c r="AG110" s="31">
        <v>75.319999999999993</v>
      </c>
      <c r="AH110" s="31">
        <v>69.973968999999997</v>
      </c>
      <c r="AI110" s="31">
        <v>23335100</v>
      </c>
      <c r="AK110" s="34">
        <v>41609</v>
      </c>
      <c r="AL110" s="31">
        <v>58.889999000000003</v>
      </c>
      <c r="AM110" s="31">
        <v>59.59</v>
      </c>
      <c r="AN110" s="31">
        <v>57.389999000000003</v>
      </c>
      <c r="AO110" s="31">
        <v>58.279998999999997</v>
      </c>
      <c r="AP110" s="31">
        <v>49.740288</v>
      </c>
      <c r="AQ110" s="31">
        <v>18218100</v>
      </c>
      <c r="AS110" s="34">
        <v>41609</v>
      </c>
      <c r="AT110" s="31">
        <v>39.735000999999997</v>
      </c>
      <c r="AU110" s="31">
        <v>40.130001</v>
      </c>
      <c r="AV110" s="31">
        <v>37.709999000000003</v>
      </c>
      <c r="AW110" s="31">
        <v>39.32</v>
      </c>
      <c r="AX110" s="31">
        <v>35.721336000000001</v>
      </c>
      <c r="AY110" s="31">
        <v>162278800</v>
      </c>
      <c r="BA110" s="34">
        <v>41609</v>
      </c>
      <c r="BB110" s="31">
        <v>41.27</v>
      </c>
      <c r="BC110" s="31">
        <v>42.330002</v>
      </c>
      <c r="BD110" s="31">
        <v>38.009998000000003</v>
      </c>
      <c r="BE110" s="31">
        <v>39.080002</v>
      </c>
      <c r="BF110" s="31">
        <v>31.666937000000001</v>
      </c>
      <c r="BG110" s="31">
        <v>90163600</v>
      </c>
      <c r="BI110" s="34">
        <v>41609</v>
      </c>
      <c r="BJ110" s="31">
        <v>175.08000200000001</v>
      </c>
      <c r="BK110" s="31">
        <v>178.36999499999999</v>
      </c>
      <c r="BL110" s="31">
        <v>169.86000100000001</v>
      </c>
      <c r="BM110" s="31">
        <v>176.570007</v>
      </c>
      <c r="BN110" s="31">
        <v>157.623749</v>
      </c>
      <c r="BO110" s="31">
        <v>12562800</v>
      </c>
    </row>
    <row r="111" spans="1:67">
      <c r="A111" s="30" t="s">
        <v>105</v>
      </c>
      <c r="B111" s="31" t="s">
        <v>106</v>
      </c>
      <c r="C111" s="31" t="s">
        <v>228</v>
      </c>
      <c r="D111" s="31">
        <v>99.383290000000002</v>
      </c>
      <c r="M111" s="34">
        <v>41640</v>
      </c>
      <c r="N111" s="31">
        <v>127.699997</v>
      </c>
      <c r="O111" s="31">
        <v>129.199997</v>
      </c>
      <c r="P111" s="31">
        <v>119.25</v>
      </c>
      <c r="Q111" s="31">
        <v>122</v>
      </c>
      <c r="R111" s="31">
        <v>109.561806</v>
      </c>
      <c r="S111" s="31">
        <v>15930844</v>
      </c>
      <c r="U111" s="34">
        <v>41640</v>
      </c>
      <c r="V111" s="31">
        <v>40.369999</v>
      </c>
      <c r="W111" s="31">
        <v>41.77</v>
      </c>
      <c r="X111" s="31">
        <v>38.299999</v>
      </c>
      <c r="Y111" s="31">
        <v>38.610000999999997</v>
      </c>
      <c r="Z111" s="31">
        <v>31.847712999999999</v>
      </c>
      <c r="AA111" s="31">
        <v>34752900</v>
      </c>
      <c r="AC111" s="34">
        <v>41640</v>
      </c>
      <c r="AD111" s="31">
        <v>74.989998</v>
      </c>
      <c r="AE111" s="31">
        <v>75.129997000000003</v>
      </c>
      <c r="AF111" s="31">
        <v>67.580001999999993</v>
      </c>
      <c r="AG111" s="31">
        <v>68.739998</v>
      </c>
      <c r="AH111" s="31">
        <v>63.861018999999999</v>
      </c>
      <c r="AI111" s="31">
        <v>38181600</v>
      </c>
      <c r="AK111" s="34">
        <v>41640</v>
      </c>
      <c r="AL111" s="31">
        <v>58.380001</v>
      </c>
      <c r="AM111" s="31">
        <v>59.869999</v>
      </c>
      <c r="AN111" s="31">
        <v>52.299999</v>
      </c>
      <c r="AO111" s="31">
        <v>54.52</v>
      </c>
      <c r="AP111" s="31">
        <v>46.531241999999999</v>
      </c>
      <c r="AQ111" s="31">
        <v>27460400</v>
      </c>
      <c r="AS111" s="34">
        <v>41640</v>
      </c>
      <c r="AT111" s="31">
        <v>39.075001</v>
      </c>
      <c r="AU111" s="31">
        <v>39.415000999999997</v>
      </c>
      <c r="AV111" s="31">
        <v>35.755001</v>
      </c>
      <c r="AW111" s="31">
        <v>36.424999</v>
      </c>
      <c r="AX111" s="31">
        <v>33.299294000000003</v>
      </c>
      <c r="AY111" s="31">
        <v>167970600</v>
      </c>
      <c r="BA111" s="34">
        <v>41640</v>
      </c>
      <c r="BB111" s="31">
        <v>39.090000000000003</v>
      </c>
      <c r="BC111" s="31">
        <v>40.080002</v>
      </c>
      <c r="BD111" s="31">
        <v>36.57</v>
      </c>
      <c r="BE111" s="31">
        <v>38.080002</v>
      </c>
      <c r="BF111" s="31">
        <v>30.856618999999998</v>
      </c>
      <c r="BG111" s="31">
        <v>131609900</v>
      </c>
      <c r="BI111" s="34">
        <v>41640</v>
      </c>
      <c r="BJ111" s="31">
        <v>175.44000199999999</v>
      </c>
      <c r="BK111" s="31">
        <v>178.58999600000001</v>
      </c>
      <c r="BL111" s="31">
        <v>155.300003</v>
      </c>
      <c r="BM111" s="31">
        <v>156.88999899999999</v>
      </c>
      <c r="BN111" s="31">
        <v>140.416718</v>
      </c>
      <c r="BO111" s="31">
        <v>18153500</v>
      </c>
    </row>
    <row r="112" spans="1:67">
      <c r="A112" s="30" t="s">
        <v>105</v>
      </c>
      <c r="B112" s="31" t="s">
        <v>106</v>
      </c>
      <c r="C112" s="31" t="s">
        <v>229</v>
      </c>
      <c r="D112" s="31">
        <v>99.415049999999994</v>
      </c>
      <c r="M112" s="34">
        <v>41671</v>
      </c>
      <c r="N112" s="31">
        <v>122.349998</v>
      </c>
      <c r="O112" s="31">
        <v>134.75</v>
      </c>
      <c r="P112" s="31">
        <v>120.150002</v>
      </c>
      <c r="Q112" s="31">
        <v>122.75</v>
      </c>
      <c r="R112" s="31">
        <v>110.235336</v>
      </c>
      <c r="S112" s="31">
        <v>19599384</v>
      </c>
      <c r="U112" s="34">
        <v>41671</v>
      </c>
      <c r="V112" s="31">
        <v>38.630001</v>
      </c>
      <c r="W112" s="31">
        <v>41.43</v>
      </c>
      <c r="X112" s="31">
        <v>37.630001</v>
      </c>
      <c r="Y112" s="31">
        <v>41.029998999999997</v>
      </c>
      <c r="Z112" s="31">
        <v>33.843876000000002</v>
      </c>
      <c r="AA112" s="31">
        <v>25987200</v>
      </c>
      <c r="AC112" s="34">
        <v>41671</v>
      </c>
      <c r="AD112" s="31">
        <v>68.870002999999997</v>
      </c>
      <c r="AE112" s="31">
        <v>69.769997000000004</v>
      </c>
      <c r="AF112" s="31">
        <v>63.630001</v>
      </c>
      <c r="AG112" s="31">
        <v>68.839995999999999</v>
      </c>
      <c r="AH112" s="31">
        <v>63.953910999999998</v>
      </c>
      <c r="AI112" s="31">
        <v>60282800</v>
      </c>
      <c r="AK112" s="34">
        <v>41671</v>
      </c>
      <c r="AL112" s="31">
        <v>54.439999</v>
      </c>
      <c r="AM112" s="31">
        <v>58.389999000000003</v>
      </c>
      <c r="AN112" s="31">
        <v>52.459999000000003</v>
      </c>
      <c r="AO112" s="31">
        <v>58.240001999999997</v>
      </c>
      <c r="AP112" s="31">
        <v>49.993361999999998</v>
      </c>
      <c r="AQ112" s="31">
        <v>20517800</v>
      </c>
      <c r="AS112" s="34">
        <v>41671</v>
      </c>
      <c r="AT112" s="31">
        <v>36.380001</v>
      </c>
      <c r="AU112" s="31">
        <v>39.529998999999997</v>
      </c>
      <c r="AV112" s="31">
        <v>34.924999</v>
      </c>
      <c r="AW112" s="31">
        <v>39.150002000000001</v>
      </c>
      <c r="AX112" s="31">
        <v>35.790466000000002</v>
      </c>
      <c r="AY112" s="31">
        <v>136880200</v>
      </c>
      <c r="BA112" s="34">
        <v>41671</v>
      </c>
      <c r="BB112" s="31">
        <v>38.020000000000003</v>
      </c>
      <c r="BC112" s="31">
        <v>44.59</v>
      </c>
      <c r="BD112" s="31">
        <v>37.099997999999999</v>
      </c>
      <c r="BE112" s="31">
        <v>43.75</v>
      </c>
      <c r="BF112" s="31">
        <v>35.631400999999997</v>
      </c>
      <c r="BG112" s="31">
        <v>111038500</v>
      </c>
      <c r="BI112" s="34">
        <v>41671</v>
      </c>
      <c r="BJ112" s="31">
        <v>156.25</v>
      </c>
      <c r="BK112" s="31">
        <v>164.39999399999999</v>
      </c>
      <c r="BL112" s="31">
        <v>146</v>
      </c>
      <c r="BM112" s="31">
        <v>161.08000200000001</v>
      </c>
      <c r="BN112" s="31">
        <v>144.16679400000001</v>
      </c>
      <c r="BO112" s="31">
        <v>37032000</v>
      </c>
    </row>
    <row r="113" spans="1:67">
      <c r="A113" s="30" t="s">
        <v>105</v>
      </c>
      <c r="B113" s="31" t="s">
        <v>106</v>
      </c>
      <c r="C113" s="31" t="s">
        <v>230</v>
      </c>
      <c r="D113" s="31">
        <v>99.486969999999999</v>
      </c>
      <c r="M113" s="34">
        <v>41699</v>
      </c>
      <c r="N113" s="31">
        <v>122</v>
      </c>
      <c r="O113" s="31">
        <v>123.400002</v>
      </c>
      <c r="P113" s="31">
        <v>114.550003</v>
      </c>
      <c r="Q113" s="31">
        <v>119.699997</v>
      </c>
      <c r="R113" s="31">
        <v>107.496284</v>
      </c>
      <c r="S113" s="31">
        <v>15417473</v>
      </c>
      <c r="U113" s="34">
        <v>41699</v>
      </c>
      <c r="V113" s="31">
        <v>40.369999</v>
      </c>
      <c r="W113" s="31">
        <v>42.84</v>
      </c>
      <c r="X113" s="31">
        <v>39.049999</v>
      </c>
      <c r="Y113" s="31">
        <v>42.779998999999997</v>
      </c>
      <c r="Z113" s="31">
        <v>35.628264999999999</v>
      </c>
      <c r="AA113" s="31">
        <v>33392200</v>
      </c>
      <c r="AC113" s="34">
        <v>41699</v>
      </c>
      <c r="AD113" s="31">
        <v>68.459998999999996</v>
      </c>
      <c r="AE113" s="31">
        <v>70.620002999999997</v>
      </c>
      <c r="AF113" s="31">
        <v>66.370002999999997</v>
      </c>
      <c r="AG113" s="31">
        <v>66.879997000000003</v>
      </c>
      <c r="AH113" s="31">
        <v>62.317715</v>
      </c>
      <c r="AI113" s="31">
        <v>45475400</v>
      </c>
      <c r="AK113" s="34">
        <v>41699</v>
      </c>
      <c r="AL113" s="31">
        <v>57.799999</v>
      </c>
      <c r="AM113" s="31">
        <v>67.879997000000003</v>
      </c>
      <c r="AN113" s="31">
        <v>57.73</v>
      </c>
      <c r="AO113" s="31">
        <v>66.639999000000003</v>
      </c>
      <c r="AP113" s="31">
        <v>57.203933999999997</v>
      </c>
      <c r="AQ113" s="31">
        <v>31272300</v>
      </c>
      <c r="AS113" s="34">
        <v>41699</v>
      </c>
      <c r="AT113" s="31">
        <v>38.814999</v>
      </c>
      <c r="AU113" s="31">
        <v>40.044998</v>
      </c>
      <c r="AV113" s="31">
        <v>36.505001</v>
      </c>
      <c r="AW113" s="31">
        <v>36.93</v>
      </c>
      <c r="AX113" s="31">
        <v>33.968890999999999</v>
      </c>
      <c r="AY113" s="31">
        <v>178531800</v>
      </c>
      <c r="BA113" s="34">
        <v>41699</v>
      </c>
      <c r="BB113" s="31">
        <v>43.27</v>
      </c>
      <c r="BC113" s="31">
        <v>43.700001</v>
      </c>
      <c r="BD113" s="31">
        <v>39.659999999999997</v>
      </c>
      <c r="BE113" s="31">
        <v>40.060001</v>
      </c>
      <c r="BF113" s="31">
        <v>32.626143999999996</v>
      </c>
      <c r="BG113" s="31">
        <v>91328200</v>
      </c>
      <c r="BI113" s="34">
        <v>41699</v>
      </c>
      <c r="BJ113" s="31">
        <v>159.13000500000001</v>
      </c>
      <c r="BK113" s="31">
        <v>165</v>
      </c>
      <c r="BL113" s="31">
        <v>155.85000600000001</v>
      </c>
      <c r="BM113" s="31">
        <v>160.929993</v>
      </c>
      <c r="BN113" s="31">
        <v>144.03251599999999</v>
      </c>
      <c r="BO113" s="31">
        <v>20060200</v>
      </c>
    </row>
    <row r="114" spans="1:67">
      <c r="A114" s="30" t="s">
        <v>105</v>
      </c>
      <c r="B114" s="31" t="s">
        <v>106</v>
      </c>
      <c r="C114" s="31" t="s">
        <v>231</v>
      </c>
      <c r="D114" s="31">
        <v>99.473560000000006</v>
      </c>
      <c r="M114" s="34">
        <v>41730</v>
      </c>
      <c r="N114" s="31">
        <v>119.699997</v>
      </c>
      <c r="O114" s="31">
        <v>124.599998</v>
      </c>
      <c r="P114" s="31">
        <v>116.349998</v>
      </c>
      <c r="Q114" s="31">
        <v>124</v>
      </c>
      <c r="R114" s="31">
        <v>111.35790299999999</v>
      </c>
      <c r="S114" s="31">
        <v>14157178</v>
      </c>
      <c r="U114" s="34">
        <v>41730</v>
      </c>
      <c r="V114" s="31">
        <v>42.330002</v>
      </c>
      <c r="W114" s="31">
        <v>44.830002</v>
      </c>
      <c r="X114" s="31">
        <v>41.970001000000003</v>
      </c>
      <c r="Y114" s="31">
        <v>44.740001999999997</v>
      </c>
      <c r="Z114" s="31">
        <v>37.260609000000002</v>
      </c>
      <c r="AA114" s="31">
        <v>28658600</v>
      </c>
      <c r="AC114" s="34">
        <v>41730</v>
      </c>
      <c r="AD114" s="31">
        <v>67.519997000000004</v>
      </c>
      <c r="AE114" s="31">
        <v>72.989998</v>
      </c>
      <c r="AF114" s="31">
        <v>66.819999999999993</v>
      </c>
      <c r="AG114" s="31">
        <v>72.569999999999993</v>
      </c>
      <c r="AH114" s="31">
        <v>67.619591</v>
      </c>
      <c r="AI114" s="31">
        <v>54672300</v>
      </c>
      <c r="AK114" s="34">
        <v>41730</v>
      </c>
      <c r="AL114" s="31">
        <v>66.819999999999993</v>
      </c>
      <c r="AM114" s="31">
        <v>68.050003000000004</v>
      </c>
      <c r="AN114" s="31">
        <v>61.279998999999997</v>
      </c>
      <c r="AO114" s="31">
        <v>62.82</v>
      </c>
      <c r="AP114" s="31">
        <v>53.924843000000003</v>
      </c>
      <c r="AQ114" s="31">
        <v>18991400</v>
      </c>
      <c r="AS114" s="34">
        <v>41730</v>
      </c>
      <c r="AT114" s="31">
        <v>37.009998000000003</v>
      </c>
      <c r="AU114" s="31">
        <v>37.590000000000003</v>
      </c>
      <c r="AV114" s="31">
        <v>35.299999</v>
      </c>
      <c r="AW114" s="31">
        <v>36.474997999999999</v>
      </c>
      <c r="AX114" s="31">
        <v>33.550364999999999</v>
      </c>
      <c r="AY114" s="31">
        <v>166126400</v>
      </c>
      <c r="BA114" s="34">
        <v>41730</v>
      </c>
      <c r="BB114" s="31">
        <v>40.490001999999997</v>
      </c>
      <c r="BC114" s="31">
        <v>42.709999000000003</v>
      </c>
      <c r="BD114" s="31">
        <v>37</v>
      </c>
      <c r="BE114" s="31">
        <v>39.299999</v>
      </c>
      <c r="BF114" s="31">
        <v>32.007179000000001</v>
      </c>
      <c r="BG114" s="31">
        <v>117700800</v>
      </c>
      <c r="BI114" s="34">
        <v>41730</v>
      </c>
      <c r="BJ114" s="31">
        <v>161.10000600000001</v>
      </c>
      <c r="BK114" s="31">
        <v>164.75</v>
      </c>
      <c r="BL114" s="31">
        <v>149.009995</v>
      </c>
      <c r="BM114" s="31">
        <v>151.36999499999999</v>
      </c>
      <c r="BN114" s="31">
        <v>135.86752300000001</v>
      </c>
      <c r="BO114" s="31">
        <v>17852800</v>
      </c>
    </row>
    <row r="115" spans="1:67">
      <c r="A115" s="30" t="s">
        <v>105</v>
      </c>
      <c r="B115" s="31" t="s">
        <v>106</v>
      </c>
      <c r="C115" s="31" t="s">
        <v>232</v>
      </c>
      <c r="D115" s="31">
        <v>99.447540000000004</v>
      </c>
      <c r="M115" s="34">
        <v>41760</v>
      </c>
      <c r="N115" s="31">
        <v>124</v>
      </c>
      <c r="O115" s="31">
        <v>129.64999399999999</v>
      </c>
      <c r="P115" s="31">
        <v>123.150002</v>
      </c>
      <c r="Q115" s="31">
        <v>128</v>
      </c>
      <c r="R115" s="31">
        <v>117.330009</v>
      </c>
      <c r="S115" s="31">
        <v>12821889</v>
      </c>
      <c r="U115" s="34">
        <v>41760</v>
      </c>
      <c r="V115" s="31">
        <v>44.490001999999997</v>
      </c>
      <c r="W115" s="31">
        <v>45.950001</v>
      </c>
      <c r="X115" s="31">
        <v>43.91</v>
      </c>
      <c r="Y115" s="31">
        <v>44.970001000000003</v>
      </c>
      <c r="Z115" s="31">
        <v>37.452151999999998</v>
      </c>
      <c r="AA115" s="31">
        <v>22264000</v>
      </c>
      <c r="AC115" s="34">
        <v>41760</v>
      </c>
      <c r="AD115" s="31">
        <v>72.209998999999996</v>
      </c>
      <c r="AE115" s="31">
        <v>76.739998</v>
      </c>
      <c r="AF115" s="31">
        <v>71.5</v>
      </c>
      <c r="AG115" s="31">
        <v>76.620002999999997</v>
      </c>
      <c r="AH115" s="31">
        <v>71.393287999999998</v>
      </c>
      <c r="AI115" s="31">
        <v>42132600</v>
      </c>
      <c r="AK115" s="34">
        <v>41760</v>
      </c>
      <c r="AL115" s="31">
        <v>62.939999</v>
      </c>
      <c r="AM115" s="31">
        <v>69.489998</v>
      </c>
      <c r="AN115" s="31">
        <v>60.470001000000003</v>
      </c>
      <c r="AO115" s="31">
        <v>66.919998000000007</v>
      </c>
      <c r="AP115" s="31">
        <v>57.748432000000001</v>
      </c>
      <c r="AQ115" s="31">
        <v>19885100</v>
      </c>
      <c r="AS115" s="34">
        <v>41760</v>
      </c>
      <c r="AT115" s="31">
        <v>36.404998999999997</v>
      </c>
      <c r="AU115" s="31">
        <v>38.465000000000003</v>
      </c>
      <c r="AV115" s="31">
        <v>35.764999000000003</v>
      </c>
      <c r="AW115" s="31">
        <v>38.455002</v>
      </c>
      <c r="AX115" s="31">
        <v>35.371605000000002</v>
      </c>
      <c r="AY115" s="31">
        <v>113444000</v>
      </c>
      <c r="BA115" s="34">
        <v>41760</v>
      </c>
      <c r="BB115" s="31">
        <v>39.43</v>
      </c>
      <c r="BC115" s="31">
        <v>41.68</v>
      </c>
      <c r="BD115" s="31">
        <v>38.380001</v>
      </c>
      <c r="BE115" s="31">
        <v>41.23</v>
      </c>
      <c r="BF115" s="31">
        <v>33.758549000000002</v>
      </c>
      <c r="BG115" s="31">
        <v>82517700</v>
      </c>
      <c r="BI115" s="34">
        <v>41760</v>
      </c>
      <c r="BJ115" s="31">
        <v>151.58999600000001</v>
      </c>
      <c r="BK115" s="31">
        <v>156.990005</v>
      </c>
      <c r="BL115" s="31">
        <v>141.929993</v>
      </c>
      <c r="BM115" s="31">
        <v>153.479996</v>
      </c>
      <c r="BN115" s="31">
        <v>137.76142899999999</v>
      </c>
      <c r="BO115" s="31">
        <v>24898000</v>
      </c>
    </row>
    <row r="116" spans="1:67">
      <c r="A116" s="30" t="s">
        <v>105</v>
      </c>
      <c r="B116" s="31" t="s">
        <v>106</v>
      </c>
      <c r="C116" s="31" t="s">
        <v>233</v>
      </c>
      <c r="D116" s="31">
        <v>99.439480000000003</v>
      </c>
      <c r="M116" s="34">
        <v>41791</v>
      </c>
      <c r="N116" s="31">
        <v>127.699997</v>
      </c>
      <c r="O116" s="31">
        <v>129.85000600000001</v>
      </c>
      <c r="P116" s="31">
        <v>125.25</v>
      </c>
      <c r="Q116" s="31">
        <v>125.849998</v>
      </c>
      <c r="R116" s="31">
        <v>115.35923</v>
      </c>
      <c r="S116" s="31">
        <v>11969343</v>
      </c>
      <c r="U116" s="34">
        <v>41791</v>
      </c>
      <c r="V116" s="31">
        <v>44.889999000000003</v>
      </c>
      <c r="W116" s="31">
        <v>45.939999</v>
      </c>
      <c r="X116" s="31">
        <v>44.139999000000003</v>
      </c>
      <c r="Y116" s="31">
        <v>45.310001</v>
      </c>
      <c r="Z116" s="31">
        <v>38.070728000000003</v>
      </c>
      <c r="AA116" s="31">
        <v>18012900</v>
      </c>
      <c r="AC116" s="34">
        <v>41791</v>
      </c>
      <c r="AD116" s="31">
        <v>76.599997999999999</v>
      </c>
      <c r="AE116" s="31">
        <v>77.339995999999999</v>
      </c>
      <c r="AF116" s="31">
        <v>73.819999999999993</v>
      </c>
      <c r="AG116" s="31">
        <v>74.260002</v>
      </c>
      <c r="AH116" s="31">
        <v>69.377883999999995</v>
      </c>
      <c r="AI116" s="31">
        <v>29093000</v>
      </c>
      <c r="AK116" s="34">
        <v>41791</v>
      </c>
      <c r="AL116" s="31">
        <v>67.120002999999997</v>
      </c>
      <c r="AM116" s="31">
        <v>72</v>
      </c>
      <c r="AN116" s="31">
        <v>66.819999999999993</v>
      </c>
      <c r="AO116" s="31">
        <v>71.779999000000004</v>
      </c>
      <c r="AP116" s="31">
        <v>61.942355999999997</v>
      </c>
      <c r="AQ116" s="31">
        <v>14027600</v>
      </c>
      <c r="AS116" s="34">
        <v>41791</v>
      </c>
      <c r="AT116" s="31">
        <v>38.494999</v>
      </c>
      <c r="AU116" s="31">
        <v>39.575001</v>
      </c>
      <c r="AV116" s="31">
        <v>36.57</v>
      </c>
      <c r="AW116" s="31">
        <v>38.775002000000001</v>
      </c>
      <c r="AX116" s="31">
        <v>35.891838</v>
      </c>
      <c r="AY116" s="31">
        <v>165319600</v>
      </c>
      <c r="BA116" s="34">
        <v>41791</v>
      </c>
      <c r="BB116" s="31">
        <v>41.349997999999999</v>
      </c>
      <c r="BC116" s="31">
        <v>42.369999</v>
      </c>
      <c r="BD116" s="31">
        <v>40.540000999999997</v>
      </c>
      <c r="BE116" s="31">
        <v>41.57</v>
      </c>
      <c r="BF116" s="31">
        <v>34.036929999999998</v>
      </c>
      <c r="BG116" s="31">
        <v>50918700</v>
      </c>
      <c r="BI116" s="34">
        <v>41791</v>
      </c>
      <c r="BJ116" s="31">
        <v>153.58000200000001</v>
      </c>
      <c r="BK116" s="31">
        <v>161.11000100000001</v>
      </c>
      <c r="BL116" s="31">
        <v>152</v>
      </c>
      <c r="BM116" s="31">
        <v>160.69000199999999</v>
      </c>
      <c r="BN116" s="31">
        <v>144.233002</v>
      </c>
      <c r="BO116" s="31">
        <v>16908400</v>
      </c>
    </row>
    <row r="117" spans="1:67">
      <c r="A117" s="30" t="s">
        <v>105</v>
      </c>
      <c r="B117" s="31" t="s">
        <v>106</v>
      </c>
      <c r="C117" s="31" t="s">
        <v>234</v>
      </c>
      <c r="D117" s="31">
        <v>99.532960000000003</v>
      </c>
      <c r="M117" s="34">
        <v>41821</v>
      </c>
      <c r="N117" s="31">
        <v>125.5</v>
      </c>
      <c r="O117" s="31">
        <v>129.25</v>
      </c>
      <c r="P117" s="31">
        <v>124.550003</v>
      </c>
      <c r="Q117" s="31">
        <v>126.400002</v>
      </c>
      <c r="R117" s="31">
        <v>115.863388</v>
      </c>
      <c r="S117" s="31">
        <v>12069262</v>
      </c>
      <c r="U117" s="34">
        <v>41821</v>
      </c>
      <c r="V117" s="31">
        <v>45.310001</v>
      </c>
      <c r="W117" s="31">
        <v>45.990001999999997</v>
      </c>
      <c r="X117" s="31">
        <v>43.189999</v>
      </c>
      <c r="Y117" s="31">
        <v>43.23</v>
      </c>
      <c r="Z117" s="31">
        <v>36.323048</v>
      </c>
      <c r="AA117" s="31">
        <v>18661000</v>
      </c>
      <c r="AC117" s="34">
        <v>41821</v>
      </c>
      <c r="AD117" s="31">
        <v>74.540001000000004</v>
      </c>
      <c r="AE117" s="31">
        <v>76.410004000000001</v>
      </c>
      <c r="AF117" s="31">
        <v>73.239998</v>
      </c>
      <c r="AG117" s="31">
        <v>73.459998999999996</v>
      </c>
      <c r="AH117" s="31">
        <v>68.630486000000005</v>
      </c>
      <c r="AI117" s="31">
        <v>33239600</v>
      </c>
      <c r="AK117" s="34">
        <v>41821</v>
      </c>
      <c r="AL117" s="31">
        <v>71.760002</v>
      </c>
      <c r="AM117" s="31">
        <v>73.449996999999996</v>
      </c>
      <c r="AN117" s="31">
        <v>67.059997999999993</v>
      </c>
      <c r="AO117" s="31">
        <v>67.069999999999993</v>
      </c>
      <c r="AP117" s="31">
        <v>57.877876000000001</v>
      </c>
      <c r="AQ117" s="31">
        <v>20765100</v>
      </c>
      <c r="AS117" s="34">
        <v>41821</v>
      </c>
      <c r="AT117" s="31">
        <v>38.865001999999997</v>
      </c>
      <c r="AU117" s="31">
        <v>39.970001000000003</v>
      </c>
      <c r="AV117" s="31">
        <v>38.150002000000001</v>
      </c>
      <c r="AW117" s="31">
        <v>38.564999</v>
      </c>
      <c r="AX117" s="31">
        <v>35.697445000000002</v>
      </c>
      <c r="AY117" s="31">
        <v>134401800</v>
      </c>
      <c r="BA117" s="34">
        <v>41821</v>
      </c>
      <c r="BB117" s="31">
        <v>41.549999</v>
      </c>
      <c r="BC117" s="31">
        <v>42.110000999999997</v>
      </c>
      <c r="BD117" s="31">
        <v>38.979999999999997</v>
      </c>
      <c r="BE117" s="31">
        <v>40.110000999999997</v>
      </c>
      <c r="BF117" s="31">
        <v>32.841518000000001</v>
      </c>
      <c r="BG117" s="31">
        <v>74042800</v>
      </c>
      <c r="BI117" s="34">
        <v>41821</v>
      </c>
      <c r="BJ117" s="31">
        <v>161.14999399999999</v>
      </c>
      <c r="BK117" s="31">
        <v>164.009995</v>
      </c>
      <c r="BL117" s="31">
        <v>155.63999899999999</v>
      </c>
      <c r="BM117" s="31">
        <v>155.86000100000001</v>
      </c>
      <c r="BN117" s="31">
        <v>140.297516</v>
      </c>
      <c r="BO117" s="31">
        <v>13227300</v>
      </c>
    </row>
    <row r="118" spans="1:67">
      <c r="A118" s="30" t="s">
        <v>105</v>
      </c>
      <c r="B118" s="31" t="s">
        <v>106</v>
      </c>
      <c r="C118" s="31" t="s">
        <v>235</v>
      </c>
      <c r="D118" s="31">
        <v>99.734229999999997</v>
      </c>
      <c r="M118" s="34">
        <v>41852</v>
      </c>
      <c r="N118" s="31">
        <v>126.800003</v>
      </c>
      <c r="O118" s="31">
        <v>128.60000600000001</v>
      </c>
      <c r="P118" s="31">
        <v>123.199997</v>
      </c>
      <c r="Q118" s="31">
        <v>126</v>
      </c>
      <c r="R118" s="31">
        <v>115.49672700000001</v>
      </c>
      <c r="S118" s="31">
        <v>13300019</v>
      </c>
      <c r="U118" s="34">
        <v>41852</v>
      </c>
      <c r="V118" s="31">
        <v>43.080002</v>
      </c>
      <c r="W118" s="31">
        <v>44.080002</v>
      </c>
      <c r="X118" s="31">
        <v>42.5</v>
      </c>
      <c r="Y118" s="31">
        <v>44.060001</v>
      </c>
      <c r="Z118" s="31">
        <v>37.020446999999997</v>
      </c>
      <c r="AA118" s="31">
        <v>15398800</v>
      </c>
      <c r="AC118" s="34">
        <v>41852</v>
      </c>
      <c r="AD118" s="31">
        <v>73.489998</v>
      </c>
      <c r="AE118" s="31">
        <v>77.660004000000001</v>
      </c>
      <c r="AF118" s="31">
        <v>72.830001999999993</v>
      </c>
      <c r="AG118" s="31">
        <v>76.830001999999993</v>
      </c>
      <c r="AH118" s="31">
        <v>71.778923000000006</v>
      </c>
      <c r="AI118" s="31">
        <v>32988300</v>
      </c>
      <c r="AK118" s="34">
        <v>41852</v>
      </c>
      <c r="AL118" s="31">
        <v>66.970000999999996</v>
      </c>
      <c r="AM118" s="31">
        <v>75.690002000000007</v>
      </c>
      <c r="AN118" s="31">
        <v>65.599997999999999</v>
      </c>
      <c r="AO118" s="31">
        <v>65.769997000000004</v>
      </c>
      <c r="AP118" s="31">
        <v>57.025649999999999</v>
      </c>
      <c r="AQ118" s="31">
        <v>32729500</v>
      </c>
      <c r="AS118" s="34">
        <v>41852</v>
      </c>
      <c r="AT118" s="31">
        <v>38.270000000000003</v>
      </c>
      <c r="AU118" s="31">
        <v>40.150002000000001</v>
      </c>
      <c r="AV118" s="31">
        <v>37.950001</v>
      </c>
      <c r="AW118" s="31">
        <v>39.275002000000001</v>
      </c>
      <c r="AX118" s="31">
        <v>36.354644999999998</v>
      </c>
      <c r="AY118" s="31">
        <v>115312800</v>
      </c>
      <c r="BA118" s="34">
        <v>41852</v>
      </c>
      <c r="BB118" s="31">
        <v>40.080002</v>
      </c>
      <c r="BC118" s="31">
        <v>46.610000999999997</v>
      </c>
      <c r="BD118" s="31">
        <v>39.549999</v>
      </c>
      <c r="BE118" s="31">
        <v>46.150002000000001</v>
      </c>
      <c r="BF118" s="31">
        <v>37.985954</v>
      </c>
      <c r="BG118" s="31">
        <v>78749400</v>
      </c>
      <c r="BI118" s="34">
        <v>41852</v>
      </c>
      <c r="BJ118" s="31">
        <v>155.970001</v>
      </c>
      <c r="BK118" s="31">
        <v>170.83000200000001</v>
      </c>
      <c r="BL118" s="31">
        <v>152.220001</v>
      </c>
      <c r="BM118" s="31">
        <v>169.199997</v>
      </c>
      <c r="BN118" s="31">
        <v>152.30549600000001</v>
      </c>
      <c r="BO118" s="31">
        <v>18535200</v>
      </c>
    </row>
    <row r="119" spans="1:67">
      <c r="A119" s="30" t="s">
        <v>105</v>
      </c>
      <c r="B119" s="31" t="s">
        <v>106</v>
      </c>
      <c r="C119" s="31" t="s">
        <v>236</v>
      </c>
      <c r="D119" s="31">
        <v>100.0172</v>
      </c>
      <c r="M119" s="34">
        <v>41883</v>
      </c>
      <c r="N119" s="31">
        <v>126.150002</v>
      </c>
      <c r="O119" s="31">
        <v>130.25</v>
      </c>
      <c r="P119" s="31">
        <v>123.300003</v>
      </c>
      <c r="Q119" s="31">
        <v>125.699997</v>
      </c>
      <c r="R119" s="31">
        <v>115.22172500000001</v>
      </c>
      <c r="S119" s="31">
        <v>15448858</v>
      </c>
      <c r="U119" s="34">
        <v>41883</v>
      </c>
      <c r="V119" s="31">
        <v>44.25</v>
      </c>
      <c r="W119" s="31">
        <v>44.959999000000003</v>
      </c>
      <c r="X119" s="31">
        <v>41.299999</v>
      </c>
      <c r="Y119" s="31">
        <v>41.900002000000001</v>
      </c>
      <c r="Z119" s="31">
        <v>35.518402000000002</v>
      </c>
      <c r="AA119" s="31">
        <v>21844900</v>
      </c>
      <c r="AC119" s="34">
        <v>41883</v>
      </c>
      <c r="AD119" s="31">
        <v>76.680000000000007</v>
      </c>
      <c r="AE119" s="31">
        <v>77.239998</v>
      </c>
      <c r="AF119" s="31">
        <v>73.919998000000007</v>
      </c>
      <c r="AG119" s="31">
        <v>74.720000999999996</v>
      </c>
      <c r="AH119" s="31">
        <v>69.988868999999994</v>
      </c>
      <c r="AI119" s="31">
        <v>32421500</v>
      </c>
      <c r="AK119" s="34">
        <v>41883</v>
      </c>
      <c r="AL119" s="31">
        <v>65.959998999999996</v>
      </c>
      <c r="AM119" s="31">
        <v>69.559997999999993</v>
      </c>
      <c r="AN119" s="31">
        <v>63.610000999999997</v>
      </c>
      <c r="AO119" s="31">
        <v>66.569999999999993</v>
      </c>
      <c r="AP119" s="31">
        <v>57.719279999999998</v>
      </c>
      <c r="AQ119" s="31">
        <v>27136100</v>
      </c>
      <c r="AS119" s="34">
        <v>41883</v>
      </c>
      <c r="AT119" s="31">
        <v>39.174999</v>
      </c>
      <c r="AU119" s="31">
        <v>45.145000000000003</v>
      </c>
      <c r="AV119" s="31">
        <v>39.174999</v>
      </c>
      <c r="AW119" s="31">
        <v>44.599997999999999</v>
      </c>
      <c r="AX119" s="31">
        <v>41.533779000000003</v>
      </c>
      <c r="AY119" s="31">
        <v>217202400</v>
      </c>
      <c r="BA119" s="34">
        <v>41883</v>
      </c>
      <c r="BB119" s="31">
        <v>46.310001</v>
      </c>
      <c r="BC119" s="31">
        <v>46.849997999999999</v>
      </c>
      <c r="BD119" s="31">
        <v>41.529998999999997</v>
      </c>
      <c r="BE119" s="31">
        <v>41.689999</v>
      </c>
      <c r="BF119" s="31">
        <v>34.314945000000002</v>
      </c>
      <c r="BG119" s="31">
        <v>72716500</v>
      </c>
      <c r="BI119" s="34">
        <v>41883</v>
      </c>
      <c r="BJ119" s="31">
        <v>169.28999300000001</v>
      </c>
      <c r="BK119" s="31">
        <v>174.979996</v>
      </c>
      <c r="BL119" s="31">
        <v>163.10000600000001</v>
      </c>
      <c r="BM119" s="31">
        <v>164.729996</v>
      </c>
      <c r="BN119" s="31">
        <v>148.281845</v>
      </c>
      <c r="BO119" s="31">
        <v>17334300</v>
      </c>
    </row>
    <row r="120" spans="1:67">
      <c r="A120" s="30" t="s">
        <v>105</v>
      </c>
      <c r="B120" s="31" t="s">
        <v>106</v>
      </c>
      <c r="C120" s="31" t="s">
        <v>237</v>
      </c>
      <c r="D120" s="31">
        <v>100.3644</v>
      </c>
      <c r="M120" s="34">
        <v>41913</v>
      </c>
      <c r="N120" s="31">
        <v>125.800003</v>
      </c>
      <c r="O120" s="31">
        <v>126.25</v>
      </c>
      <c r="P120" s="31">
        <v>117.050003</v>
      </c>
      <c r="Q120" s="31">
        <v>125.099998</v>
      </c>
      <c r="R120" s="31">
        <v>114.671745</v>
      </c>
      <c r="S120" s="31">
        <v>20264447</v>
      </c>
      <c r="U120" s="34">
        <v>41913</v>
      </c>
      <c r="V120" s="31">
        <v>41.419998</v>
      </c>
      <c r="W120" s="31">
        <v>41.490001999999997</v>
      </c>
      <c r="X120" s="31">
        <v>38.790000999999997</v>
      </c>
      <c r="Y120" s="31">
        <v>40.229999999999997</v>
      </c>
      <c r="Z120" s="31">
        <v>34.102760000000004</v>
      </c>
      <c r="AA120" s="31">
        <v>40660300</v>
      </c>
      <c r="AC120" s="34">
        <v>41913</v>
      </c>
      <c r="AD120" s="31">
        <v>74.379997000000003</v>
      </c>
      <c r="AE120" s="31">
        <v>75.690002000000007</v>
      </c>
      <c r="AF120" s="31">
        <v>70.180000000000007</v>
      </c>
      <c r="AG120" s="31">
        <v>75.180000000000007</v>
      </c>
      <c r="AH120" s="31">
        <v>70.419708</v>
      </c>
      <c r="AI120" s="31">
        <v>36656200</v>
      </c>
      <c r="AK120" s="34">
        <v>41913</v>
      </c>
      <c r="AL120" s="31">
        <v>66.370002999999997</v>
      </c>
      <c r="AM120" s="31">
        <v>67.440002000000007</v>
      </c>
      <c r="AN120" s="31">
        <v>62.349997999999999</v>
      </c>
      <c r="AO120" s="31">
        <v>65.029999000000004</v>
      </c>
      <c r="AP120" s="31">
        <v>56.384041000000003</v>
      </c>
      <c r="AQ120" s="31">
        <v>25923400</v>
      </c>
      <c r="AS120" s="34">
        <v>41913</v>
      </c>
      <c r="AT120" s="31">
        <v>44.455002</v>
      </c>
      <c r="AU120" s="31">
        <v>47.07</v>
      </c>
      <c r="AV120" s="31">
        <v>41.924999</v>
      </c>
      <c r="AW120" s="31">
        <v>46.485000999999997</v>
      </c>
      <c r="AX120" s="31">
        <v>43.289192</v>
      </c>
      <c r="AY120" s="31">
        <v>183619800</v>
      </c>
      <c r="BA120" s="34">
        <v>41913</v>
      </c>
      <c r="BB120" s="31">
        <v>41.630001</v>
      </c>
      <c r="BC120" s="31">
        <v>42.41</v>
      </c>
      <c r="BD120" s="31">
        <v>35.459999000000003</v>
      </c>
      <c r="BE120" s="31">
        <v>37.889999000000003</v>
      </c>
      <c r="BF120" s="31">
        <v>31.187159999999999</v>
      </c>
      <c r="BG120" s="31">
        <v>156407500</v>
      </c>
      <c r="BI120" s="34">
        <v>41913</v>
      </c>
      <c r="BJ120" s="31">
        <v>164.800003</v>
      </c>
      <c r="BK120" s="31">
        <v>168.44000199999999</v>
      </c>
      <c r="BL120" s="31">
        <v>153.38999899999999</v>
      </c>
      <c r="BM120" s="31">
        <v>164.83999600000001</v>
      </c>
      <c r="BN120" s="31">
        <v>148.77465799999999</v>
      </c>
      <c r="BO120" s="31">
        <v>22364700</v>
      </c>
    </row>
    <row r="121" spans="1:67">
      <c r="A121" s="30" t="s">
        <v>105</v>
      </c>
      <c r="B121" s="31" t="s">
        <v>106</v>
      </c>
      <c r="C121" s="31" t="s">
        <v>238</v>
      </c>
      <c r="D121" s="31">
        <v>100.74939999999999</v>
      </c>
      <c r="M121" s="34">
        <v>41944</v>
      </c>
      <c r="N121" s="31">
        <v>124.699997</v>
      </c>
      <c r="O121" s="31">
        <v>137.60000600000001</v>
      </c>
      <c r="P121" s="31">
        <v>120.400002</v>
      </c>
      <c r="Q121" s="31">
        <v>137.199997</v>
      </c>
      <c r="R121" s="31">
        <v>125.76310700000001</v>
      </c>
      <c r="S121" s="31">
        <v>16619601</v>
      </c>
      <c r="U121" s="34">
        <v>41944</v>
      </c>
      <c r="V121" s="31">
        <v>39.729999999999997</v>
      </c>
      <c r="W121" s="31">
        <v>42.389999000000003</v>
      </c>
      <c r="X121" s="31">
        <v>39.590000000000003</v>
      </c>
      <c r="Y121" s="31">
        <v>42.139999000000003</v>
      </c>
      <c r="Z121" s="31">
        <v>35.721851000000001</v>
      </c>
      <c r="AA121" s="31">
        <v>27194300</v>
      </c>
      <c r="AC121" s="34">
        <v>41944</v>
      </c>
      <c r="AD121" s="31">
        <v>75.400002000000001</v>
      </c>
      <c r="AE121" s="31">
        <v>76</v>
      </c>
      <c r="AF121" s="31">
        <v>70.800003000000004</v>
      </c>
      <c r="AG121" s="31">
        <v>74.139999000000003</v>
      </c>
      <c r="AH121" s="31">
        <v>69.445564000000005</v>
      </c>
      <c r="AI121" s="31">
        <v>43455200</v>
      </c>
      <c r="AK121" s="34">
        <v>41944</v>
      </c>
      <c r="AL121" s="31">
        <v>64.970000999999996</v>
      </c>
      <c r="AM121" s="31">
        <v>76.639999000000003</v>
      </c>
      <c r="AN121" s="31">
        <v>64.169998000000007</v>
      </c>
      <c r="AO121" s="31">
        <v>74.559997999999993</v>
      </c>
      <c r="AP121" s="31">
        <v>64.974861000000004</v>
      </c>
      <c r="AQ121" s="31">
        <v>26693400</v>
      </c>
      <c r="AS121" s="34">
        <v>41944</v>
      </c>
      <c r="AT121" s="31">
        <v>46.674999</v>
      </c>
      <c r="AU121" s="31">
        <v>49.880001</v>
      </c>
      <c r="AV121" s="31">
        <v>46.310001</v>
      </c>
      <c r="AW121" s="31">
        <v>49.645000000000003</v>
      </c>
      <c r="AX121" s="31">
        <v>46.231949</v>
      </c>
      <c r="AY121" s="31">
        <v>99490000</v>
      </c>
      <c r="BA121" s="34">
        <v>41944</v>
      </c>
      <c r="BB121" s="31">
        <v>38.029998999999997</v>
      </c>
      <c r="BC121" s="31">
        <v>40.619999</v>
      </c>
      <c r="BD121" s="31">
        <v>37.099997999999999</v>
      </c>
      <c r="BE121" s="31">
        <v>39.599997999999999</v>
      </c>
      <c r="BF121" s="31">
        <v>32.766300000000001</v>
      </c>
      <c r="BG121" s="31">
        <v>91578300</v>
      </c>
      <c r="BI121" s="34">
        <v>41944</v>
      </c>
      <c r="BJ121" s="31">
        <v>164.75</v>
      </c>
      <c r="BK121" s="31">
        <v>185.13999899999999</v>
      </c>
      <c r="BL121" s="31">
        <v>162.30999800000001</v>
      </c>
      <c r="BM121" s="31">
        <v>184.89999399999999</v>
      </c>
      <c r="BN121" s="31">
        <v>166.879593</v>
      </c>
      <c r="BO121" s="31">
        <v>14869200</v>
      </c>
    </row>
    <row r="122" spans="1:67">
      <c r="A122" s="30" t="s">
        <v>105</v>
      </c>
      <c r="B122" s="31" t="s">
        <v>106</v>
      </c>
      <c r="C122" s="31" t="s">
        <v>239</v>
      </c>
      <c r="D122" s="31">
        <v>101.0087</v>
      </c>
      <c r="M122" s="34">
        <v>41974</v>
      </c>
      <c r="N122" s="31">
        <v>137</v>
      </c>
      <c r="O122" s="31">
        <v>140.39999399999999</v>
      </c>
      <c r="P122" s="31">
        <v>127.699997</v>
      </c>
      <c r="Q122" s="31">
        <v>139.300003</v>
      </c>
      <c r="R122" s="31">
        <v>127.68804900000001</v>
      </c>
      <c r="S122" s="31">
        <v>14840613</v>
      </c>
      <c r="U122" s="34">
        <v>41974</v>
      </c>
      <c r="V122" s="31">
        <v>42.32</v>
      </c>
      <c r="W122" s="31">
        <v>42.540000999999997</v>
      </c>
      <c r="X122" s="31">
        <v>39.5</v>
      </c>
      <c r="Y122" s="31">
        <v>40.479999999999997</v>
      </c>
      <c r="Z122" s="31">
        <v>34.628754000000001</v>
      </c>
      <c r="AA122" s="31">
        <v>21972900</v>
      </c>
      <c r="AC122" s="34">
        <v>41974</v>
      </c>
      <c r="AD122" s="31">
        <v>73.690002000000007</v>
      </c>
      <c r="AE122" s="31">
        <v>77.980002999999996</v>
      </c>
      <c r="AF122" s="31">
        <v>71.769997000000004</v>
      </c>
      <c r="AG122" s="31">
        <v>76.199996999999996</v>
      </c>
      <c r="AH122" s="31">
        <v>71.611366000000004</v>
      </c>
      <c r="AI122" s="31">
        <v>34883600</v>
      </c>
      <c r="AK122" s="34">
        <v>41974</v>
      </c>
      <c r="AL122" s="31">
        <v>74.489998</v>
      </c>
      <c r="AM122" s="31">
        <v>77.379997000000003</v>
      </c>
      <c r="AN122" s="31">
        <v>70.739998</v>
      </c>
      <c r="AO122" s="31">
        <v>75.680000000000007</v>
      </c>
      <c r="AP122" s="31">
        <v>65.950844000000004</v>
      </c>
      <c r="AQ122" s="31">
        <v>16162400</v>
      </c>
      <c r="AS122" s="34">
        <v>41974</v>
      </c>
      <c r="AT122" s="31">
        <v>49.330002</v>
      </c>
      <c r="AU122" s="31">
        <v>49.75</v>
      </c>
      <c r="AV122" s="31">
        <v>46.415000999999997</v>
      </c>
      <c r="AW122" s="31">
        <v>48.075001</v>
      </c>
      <c r="AX122" s="31">
        <v>44.769874999999999</v>
      </c>
      <c r="AY122" s="31">
        <v>168706000</v>
      </c>
      <c r="BA122" s="34">
        <v>41974</v>
      </c>
      <c r="BB122" s="31">
        <v>39.290000999999997</v>
      </c>
      <c r="BC122" s="31">
        <v>42.52</v>
      </c>
      <c r="BD122" s="31">
        <v>38.939999</v>
      </c>
      <c r="BE122" s="31">
        <v>42.110000999999997</v>
      </c>
      <c r="BF122" s="31">
        <v>34.843147000000002</v>
      </c>
      <c r="BG122" s="31">
        <v>72928800</v>
      </c>
      <c r="BI122" s="34">
        <v>41974</v>
      </c>
      <c r="BJ122" s="31">
        <v>183.83000200000001</v>
      </c>
      <c r="BK122" s="31">
        <v>187.490005</v>
      </c>
      <c r="BL122" s="31">
        <v>175.199997</v>
      </c>
      <c r="BM122" s="31">
        <v>185.16000399999999</v>
      </c>
      <c r="BN122" s="31">
        <v>167.11425800000001</v>
      </c>
      <c r="BO122" s="31">
        <v>14719100</v>
      </c>
    </row>
    <row r="123" spans="1:67">
      <c r="A123" s="30" t="s">
        <v>105</v>
      </c>
      <c r="B123" s="31" t="s">
        <v>106</v>
      </c>
      <c r="C123" s="31" t="s">
        <v>240</v>
      </c>
      <c r="D123" s="31">
        <v>101.011</v>
      </c>
      <c r="M123" s="34">
        <v>42005</v>
      </c>
      <c r="N123" s="31">
        <v>139.300003</v>
      </c>
      <c r="O123" s="31">
        <v>160.199997</v>
      </c>
      <c r="P123" s="31">
        <v>133.39999399999999</v>
      </c>
      <c r="Q123" s="31">
        <v>159.050003</v>
      </c>
      <c r="R123" s="31">
        <v>145.79170199999999</v>
      </c>
      <c r="S123" s="31">
        <v>18959945</v>
      </c>
      <c r="U123" s="34">
        <v>42005</v>
      </c>
      <c r="V123" s="31">
        <v>40.270000000000003</v>
      </c>
      <c r="W123" s="31">
        <v>44.689999</v>
      </c>
      <c r="X123" s="31">
        <v>38.880001</v>
      </c>
      <c r="Y123" s="31">
        <v>43.970001000000003</v>
      </c>
      <c r="Z123" s="31">
        <v>37.614291999999999</v>
      </c>
      <c r="AA123" s="31">
        <v>33025800</v>
      </c>
      <c r="AC123" s="34">
        <v>42005</v>
      </c>
      <c r="AD123" s="31">
        <v>76.550003000000004</v>
      </c>
      <c r="AE123" s="31">
        <v>76.730002999999996</v>
      </c>
      <c r="AF123" s="31">
        <v>70.379997000000003</v>
      </c>
      <c r="AG123" s="31">
        <v>70.589995999999999</v>
      </c>
      <c r="AH123" s="31">
        <v>66.339179999999999</v>
      </c>
      <c r="AI123" s="31">
        <v>38264900</v>
      </c>
      <c r="AK123" s="34">
        <v>42005</v>
      </c>
      <c r="AL123" s="31">
        <v>76.059997999999993</v>
      </c>
      <c r="AM123" s="31">
        <v>80.989998</v>
      </c>
      <c r="AN123" s="31">
        <v>73.5</v>
      </c>
      <c r="AO123" s="31">
        <v>78.25</v>
      </c>
      <c r="AP123" s="31">
        <v>68.190453000000005</v>
      </c>
      <c r="AQ123" s="31">
        <v>13949000</v>
      </c>
      <c r="AS123" s="34">
        <v>42005</v>
      </c>
      <c r="AT123" s="31">
        <v>48.275002000000001</v>
      </c>
      <c r="AU123" s="31">
        <v>48.724997999999999</v>
      </c>
      <c r="AV123" s="31">
        <v>46.014999000000003</v>
      </c>
      <c r="AW123" s="31">
        <v>46.125</v>
      </c>
      <c r="AX123" s="31">
        <v>43.201659999999997</v>
      </c>
      <c r="AY123" s="31">
        <v>130906000</v>
      </c>
      <c r="BA123" s="34">
        <v>42005</v>
      </c>
      <c r="BB123" s="31">
        <v>42.369999</v>
      </c>
      <c r="BC123" s="31">
        <v>43.849997999999999</v>
      </c>
      <c r="BD123" s="31">
        <v>39.279998999999997</v>
      </c>
      <c r="BE123" s="31">
        <v>41.189999</v>
      </c>
      <c r="BF123" s="31">
        <v>34.081913</v>
      </c>
      <c r="BG123" s="31">
        <v>76341300</v>
      </c>
      <c r="BI123" s="34">
        <v>42005</v>
      </c>
      <c r="BJ123" s="31">
        <v>185.979996</v>
      </c>
      <c r="BK123" s="31">
        <v>186.66999799999999</v>
      </c>
      <c r="BL123" s="31">
        <v>164.490005</v>
      </c>
      <c r="BM123" s="31">
        <v>166.88999899999999</v>
      </c>
      <c r="BN123" s="31">
        <v>151.00186199999999</v>
      </c>
      <c r="BO123" s="31">
        <v>19364500</v>
      </c>
    </row>
    <row r="124" spans="1:67">
      <c r="A124" s="30" t="s">
        <v>105</v>
      </c>
      <c r="B124" s="31" t="s">
        <v>106</v>
      </c>
      <c r="C124" s="31" t="s">
        <v>241</v>
      </c>
      <c r="D124" s="31">
        <v>100.9162</v>
      </c>
      <c r="M124" s="34">
        <v>42036</v>
      </c>
      <c r="N124" s="31">
        <v>159</v>
      </c>
      <c r="O124" s="31">
        <v>162.699997</v>
      </c>
      <c r="P124" s="31">
        <v>152.050003</v>
      </c>
      <c r="Q124" s="31">
        <v>162.25</v>
      </c>
      <c r="R124" s="31">
        <v>148.72494499999999</v>
      </c>
      <c r="S124" s="31">
        <v>16576898</v>
      </c>
      <c r="U124" s="34">
        <v>42036</v>
      </c>
      <c r="V124" s="31">
        <v>43.560001</v>
      </c>
      <c r="W124" s="31">
        <v>44.369999</v>
      </c>
      <c r="X124" s="31">
        <v>42.18</v>
      </c>
      <c r="Y124" s="31">
        <v>44.110000999999997</v>
      </c>
      <c r="Z124" s="31">
        <v>37.734057999999997</v>
      </c>
      <c r="AA124" s="31">
        <v>26797600</v>
      </c>
      <c r="AC124" s="34">
        <v>42036</v>
      </c>
      <c r="AD124" s="31">
        <v>70.720000999999996</v>
      </c>
      <c r="AE124" s="31">
        <v>82.940002000000007</v>
      </c>
      <c r="AF124" s="31">
        <v>70.410004000000001</v>
      </c>
      <c r="AG124" s="31">
        <v>82.669998000000007</v>
      </c>
      <c r="AH124" s="31">
        <v>77.691733999999997</v>
      </c>
      <c r="AI124" s="31">
        <v>44999000</v>
      </c>
      <c r="AK124" s="34">
        <v>42036</v>
      </c>
      <c r="AL124" s="31">
        <v>78.349997999999999</v>
      </c>
      <c r="AM124" s="31">
        <v>82.120002999999997</v>
      </c>
      <c r="AN124" s="31">
        <v>76.489998</v>
      </c>
      <c r="AO124" s="31">
        <v>80.449996999999996</v>
      </c>
      <c r="AP124" s="31">
        <v>70.404494999999997</v>
      </c>
      <c r="AQ124" s="31">
        <v>11834600</v>
      </c>
      <c r="AS124" s="34">
        <v>42036</v>
      </c>
      <c r="AT124" s="31">
        <v>46.34</v>
      </c>
      <c r="AU124" s="31">
        <v>48.705002</v>
      </c>
      <c r="AV124" s="31">
        <v>45.345001000000003</v>
      </c>
      <c r="AW124" s="31">
        <v>48.560001</v>
      </c>
      <c r="AX124" s="31">
        <v>45.482353000000003</v>
      </c>
      <c r="AY124" s="31">
        <v>138933400</v>
      </c>
      <c r="BA124" s="34">
        <v>42036</v>
      </c>
      <c r="BB124" s="31">
        <v>41.18</v>
      </c>
      <c r="BC124" s="31">
        <v>42.5</v>
      </c>
      <c r="BD124" s="31">
        <v>39.700001</v>
      </c>
      <c r="BE124" s="31">
        <v>41.599997999999999</v>
      </c>
      <c r="BF124" s="31">
        <v>34.601973999999998</v>
      </c>
      <c r="BG124" s="31">
        <v>90059400</v>
      </c>
      <c r="BI124" s="34">
        <v>42036</v>
      </c>
      <c r="BJ124" s="31">
        <v>166.44000199999999</v>
      </c>
      <c r="BK124" s="31">
        <v>171.270004</v>
      </c>
      <c r="BL124" s="31">
        <v>133.5</v>
      </c>
      <c r="BM124" s="31">
        <v>137.41000399999999</v>
      </c>
      <c r="BN124" s="31">
        <v>124.3284</v>
      </c>
      <c r="BO124" s="31">
        <v>37166300</v>
      </c>
    </row>
    <row r="125" spans="1:67">
      <c r="A125" s="30" t="s">
        <v>105</v>
      </c>
      <c r="B125" s="31" t="s">
        <v>106</v>
      </c>
      <c r="C125" s="31" t="s">
        <v>242</v>
      </c>
      <c r="D125" s="31">
        <v>100.8625</v>
      </c>
      <c r="M125" s="34">
        <v>42064</v>
      </c>
      <c r="N125" s="31">
        <v>162.85000600000001</v>
      </c>
      <c r="O125" s="31">
        <v>174.25</v>
      </c>
      <c r="P125" s="31">
        <v>160</v>
      </c>
      <c r="Q125" s="31">
        <v>171.35000600000001</v>
      </c>
      <c r="R125" s="31">
        <v>157.066406</v>
      </c>
      <c r="S125" s="31">
        <v>15627684</v>
      </c>
      <c r="U125" s="34">
        <v>42064</v>
      </c>
      <c r="V125" s="31">
        <v>44.27</v>
      </c>
      <c r="W125" s="31">
        <v>44.389999000000003</v>
      </c>
      <c r="X125" s="31">
        <v>41.57</v>
      </c>
      <c r="Y125" s="31">
        <v>41.709999000000003</v>
      </c>
      <c r="Z125" s="31">
        <v>35.951400999999997</v>
      </c>
      <c r="AA125" s="31">
        <v>24331900</v>
      </c>
      <c r="AC125" s="34">
        <v>42064</v>
      </c>
      <c r="AD125" s="31">
        <v>82.669998000000007</v>
      </c>
      <c r="AE125" s="31">
        <v>85.279999000000004</v>
      </c>
      <c r="AF125" s="31">
        <v>79.980002999999996</v>
      </c>
      <c r="AG125" s="31">
        <v>83.160004000000001</v>
      </c>
      <c r="AH125" s="31">
        <v>78.382285999999993</v>
      </c>
      <c r="AI125" s="31">
        <v>35639100</v>
      </c>
      <c r="AK125" s="34">
        <v>42064</v>
      </c>
      <c r="AL125" s="31">
        <v>80.389999000000003</v>
      </c>
      <c r="AM125" s="31">
        <v>84.75</v>
      </c>
      <c r="AN125" s="31">
        <v>76.819999999999993</v>
      </c>
      <c r="AO125" s="31">
        <v>79.709998999999996</v>
      </c>
      <c r="AP125" s="31">
        <v>69.756882000000004</v>
      </c>
      <c r="AQ125" s="31">
        <v>25049600</v>
      </c>
      <c r="AS125" s="34">
        <v>42064</v>
      </c>
      <c r="AT125" s="31">
        <v>48.445</v>
      </c>
      <c r="AU125" s="31">
        <v>51.895000000000003</v>
      </c>
      <c r="AV125" s="31">
        <v>47.59</v>
      </c>
      <c r="AW125" s="31">
        <v>50.165000999999997</v>
      </c>
      <c r="AX125" s="31">
        <v>47.258965000000003</v>
      </c>
      <c r="AY125" s="31">
        <v>189358200</v>
      </c>
      <c r="BA125" s="34">
        <v>42064</v>
      </c>
      <c r="BB125" s="31">
        <v>41.279998999999997</v>
      </c>
      <c r="BC125" s="31">
        <v>43.900002000000001</v>
      </c>
      <c r="BD125" s="31">
        <v>40.32</v>
      </c>
      <c r="BE125" s="31">
        <v>43.330002</v>
      </c>
      <c r="BF125" s="31">
        <v>36.040962</v>
      </c>
      <c r="BG125" s="31">
        <v>82699300</v>
      </c>
      <c r="BI125" s="34">
        <v>42064</v>
      </c>
      <c r="BJ125" s="31">
        <v>137.85000600000001</v>
      </c>
      <c r="BK125" s="31">
        <v>138.58999600000001</v>
      </c>
      <c r="BL125" s="31">
        <v>127.290001</v>
      </c>
      <c r="BM125" s="31">
        <v>131.5</v>
      </c>
      <c r="BN125" s="31">
        <v>118.981056</v>
      </c>
      <c r="BO125" s="31">
        <v>18886200</v>
      </c>
    </row>
    <row r="126" spans="1:67">
      <c r="A126" s="30" t="s">
        <v>105</v>
      </c>
      <c r="B126" s="31" t="s">
        <v>106</v>
      </c>
      <c r="C126" s="31" t="s">
        <v>243</v>
      </c>
      <c r="D126" s="31">
        <v>100.78360000000001</v>
      </c>
      <c r="M126" s="34">
        <v>42095</v>
      </c>
      <c r="N126" s="31">
        <v>170.39999399999999</v>
      </c>
      <c r="O126" s="31">
        <v>181.300003</v>
      </c>
      <c r="P126" s="31">
        <v>167.25</v>
      </c>
      <c r="Q126" s="31">
        <v>170.449997</v>
      </c>
      <c r="R126" s="31">
        <v>156.24139400000001</v>
      </c>
      <c r="S126" s="31">
        <v>13199500</v>
      </c>
      <c r="U126" s="34">
        <v>42095</v>
      </c>
      <c r="V126" s="31">
        <v>41.73</v>
      </c>
      <c r="W126" s="31">
        <v>45.310001</v>
      </c>
      <c r="X126" s="31">
        <v>41.459999000000003</v>
      </c>
      <c r="Y126" s="31">
        <v>43.82</v>
      </c>
      <c r="Z126" s="31">
        <v>37.770088000000001</v>
      </c>
      <c r="AA126" s="31">
        <v>21364400</v>
      </c>
      <c r="AC126" s="34">
        <v>42095</v>
      </c>
      <c r="AD126" s="31">
        <v>83.589995999999999</v>
      </c>
      <c r="AE126" s="31">
        <v>85.169998000000007</v>
      </c>
      <c r="AF126" s="31">
        <v>81.080001999999993</v>
      </c>
      <c r="AG126" s="31">
        <v>81.290001000000004</v>
      </c>
      <c r="AH126" s="31">
        <v>76.619750999999994</v>
      </c>
      <c r="AI126" s="31">
        <v>24600800</v>
      </c>
      <c r="AK126" s="34">
        <v>42095</v>
      </c>
      <c r="AL126" s="31">
        <v>79.550003000000004</v>
      </c>
      <c r="AM126" s="31">
        <v>80.459998999999996</v>
      </c>
      <c r="AN126" s="31">
        <v>73.139999000000003</v>
      </c>
      <c r="AO126" s="31">
        <v>73.529999000000004</v>
      </c>
      <c r="AP126" s="31">
        <v>64.348549000000006</v>
      </c>
      <c r="AQ126" s="31">
        <v>13983800</v>
      </c>
      <c r="AS126" s="34">
        <v>42095</v>
      </c>
      <c r="AT126" s="31">
        <v>50</v>
      </c>
      <c r="AU126" s="31">
        <v>51</v>
      </c>
      <c r="AV126" s="31">
        <v>49.07</v>
      </c>
      <c r="AW126" s="31">
        <v>49.419998</v>
      </c>
      <c r="AX126" s="31">
        <v>46.557121000000002</v>
      </c>
      <c r="AY126" s="31">
        <v>112486800</v>
      </c>
      <c r="BA126" s="34">
        <v>42095</v>
      </c>
      <c r="BB126" s="31">
        <v>43.169998</v>
      </c>
      <c r="BC126" s="31">
        <v>43.290000999999997</v>
      </c>
      <c r="BD126" s="31">
        <v>39.369999</v>
      </c>
      <c r="BE126" s="31">
        <v>39.639999000000003</v>
      </c>
      <c r="BF126" s="31">
        <v>32.971691</v>
      </c>
      <c r="BG126" s="31">
        <v>65164900</v>
      </c>
      <c r="BI126" s="34">
        <v>42095</v>
      </c>
      <c r="BJ126" s="31">
        <v>131.570007</v>
      </c>
      <c r="BK126" s="31">
        <v>141.08000200000001</v>
      </c>
      <c r="BL126" s="31">
        <v>130.029999</v>
      </c>
      <c r="BM126" s="31">
        <v>133.41000399999999</v>
      </c>
      <c r="BN126" s="31">
        <v>121.16223100000001</v>
      </c>
      <c r="BO126" s="31">
        <v>17571200</v>
      </c>
    </row>
    <row r="127" spans="1:67">
      <c r="A127" s="30" t="s">
        <v>105</v>
      </c>
      <c r="B127" s="31" t="s">
        <v>106</v>
      </c>
      <c r="C127" s="31" t="s">
        <v>244</v>
      </c>
      <c r="D127" s="31">
        <v>100.7975</v>
      </c>
      <c r="M127" s="34">
        <v>42125</v>
      </c>
      <c r="N127" s="31">
        <v>170.449997</v>
      </c>
      <c r="O127" s="31">
        <v>178</v>
      </c>
      <c r="P127" s="31">
        <v>164.89999399999999</v>
      </c>
      <c r="Q127" s="31">
        <v>171.949997</v>
      </c>
      <c r="R127" s="31">
        <v>157.61637899999999</v>
      </c>
      <c r="S127" s="31">
        <v>12898386</v>
      </c>
      <c r="U127" s="34">
        <v>42125</v>
      </c>
      <c r="V127" s="31">
        <v>43.509998000000003</v>
      </c>
      <c r="W127" s="31">
        <v>45.029998999999997</v>
      </c>
      <c r="X127" s="31">
        <v>42.880001</v>
      </c>
      <c r="Y127" s="31">
        <v>44.150002000000001</v>
      </c>
      <c r="Z127" s="31">
        <v>38.326335999999998</v>
      </c>
      <c r="AA127" s="31">
        <v>16035400</v>
      </c>
      <c r="AC127" s="34">
        <v>42125</v>
      </c>
      <c r="AD127" s="31">
        <v>81.959998999999996</v>
      </c>
      <c r="AE127" s="31">
        <v>90.330001999999993</v>
      </c>
      <c r="AF127" s="31">
        <v>81.5</v>
      </c>
      <c r="AG127" s="31">
        <v>87.43</v>
      </c>
      <c r="AH127" s="31">
        <v>82.406966999999995</v>
      </c>
      <c r="AI127" s="31">
        <v>38643400</v>
      </c>
      <c r="AK127" s="34">
        <v>42125</v>
      </c>
      <c r="AL127" s="31">
        <v>73.800003000000004</v>
      </c>
      <c r="AM127" s="31">
        <v>81</v>
      </c>
      <c r="AN127" s="31">
        <v>73.519997000000004</v>
      </c>
      <c r="AO127" s="31">
        <v>78.610000999999997</v>
      </c>
      <c r="AP127" s="31">
        <v>69.109443999999996</v>
      </c>
      <c r="AQ127" s="31">
        <v>18119400</v>
      </c>
      <c r="AS127" s="34">
        <v>42125</v>
      </c>
      <c r="AT127" s="31">
        <v>49.939999</v>
      </c>
      <c r="AU127" s="31">
        <v>52.75</v>
      </c>
      <c r="AV127" s="31">
        <v>49.705002</v>
      </c>
      <c r="AW127" s="31">
        <v>50.834999000000003</v>
      </c>
      <c r="AX127" s="31">
        <v>47.890143999999999</v>
      </c>
      <c r="AY127" s="31">
        <v>114083800</v>
      </c>
      <c r="BA127" s="34">
        <v>42125</v>
      </c>
      <c r="BB127" s="31">
        <v>39.799999</v>
      </c>
      <c r="BC127" s="31">
        <v>40.639999000000003</v>
      </c>
      <c r="BD127" s="31">
        <v>37.709999000000003</v>
      </c>
      <c r="BE127" s="31">
        <v>38.330002</v>
      </c>
      <c r="BF127" s="31">
        <v>32.055458000000002</v>
      </c>
      <c r="BG127" s="31">
        <v>93516700</v>
      </c>
      <c r="BI127" s="34">
        <v>42125</v>
      </c>
      <c r="BJ127" s="31">
        <v>134.11000100000001</v>
      </c>
      <c r="BK127" s="31">
        <v>136.86000100000001</v>
      </c>
      <c r="BL127" s="31">
        <v>127.769997</v>
      </c>
      <c r="BM127" s="31">
        <v>130.39999399999999</v>
      </c>
      <c r="BN127" s="31">
        <v>118.428566</v>
      </c>
      <c r="BO127" s="31">
        <v>20754400</v>
      </c>
    </row>
    <row r="128" spans="1:67">
      <c r="A128" s="30" t="s">
        <v>105</v>
      </c>
      <c r="B128" s="31" t="s">
        <v>106</v>
      </c>
      <c r="C128" s="31" t="s">
        <v>245</v>
      </c>
      <c r="D128" s="31">
        <v>100.6849</v>
      </c>
      <c r="M128" s="34">
        <v>42156</v>
      </c>
      <c r="N128" s="31">
        <v>173.10000600000001</v>
      </c>
      <c r="O128" s="31">
        <v>175.199997</v>
      </c>
      <c r="P128" s="31">
        <v>159.64999399999999</v>
      </c>
      <c r="Q128" s="31">
        <v>160</v>
      </c>
      <c r="R128" s="31">
        <v>148.98298600000001</v>
      </c>
      <c r="S128" s="31">
        <v>16061754</v>
      </c>
      <c r="U128" s="34">
        <v>42156</v>
      </c>
      <c r="V128" s="31">
        <v>44.049999</v>
      </c>
      <c r="W128" s="31">
        <v>45.25</v>
      </c>
      <c r="X128" s="31">
        <v>42.509998000000003</v>
      </c>
      <c r="Y128" s="31">
        <v>42.959999000000003</v>
      </c>
      <c r="Z128" s="31">
        <v>37.293301</v>
      </c>
      <c r="AA128" s="31">
        <v>18604300</v>
      </c>
      <c r="AC128" s="34">
        <v>42156</v>
      </c>
      <c r="AD128" s="31">
        <v>88.010002</v>
      </c>
      <c r="AE128" s="31">
        <v>89.489998</v>
      </c>
      <c r="AF128" s="31">
        <v>85.980002999999996</v>
      </c>
      <c r="AG128" s="31">
        <v>86.660004000000001</v>
      </c>
      <c r="AH128" s="31">
        <v>81.903380999999996</v>
      </c>
      <c r="AI128" s="31">
        <v>28106100</v>
      </c>
      <c r="AK128" s="34">
        <v>42156</v>
      </c>
      <c r="AL128" s="31">
        <v>78.650002000000001</v>
      </c>
      <c r="AM128" s="31">
        <v>83.029999000000004</v>
      </c>
      <c r="AN128" s="31">
        <v>77.680000000000007</v>
      </c>
      <c r="AO128" s="31">
        <v>82.269997000000004</v>
      </c>
      <c r="AP128" s="31">
        <v>72.327095</v>
      </c>
      <c r="AQ128" s="31">
        <v>14647000</v>
      </c>
      <c r="AS128" s="34">
        <v>42156</v>
      </c>
      <c r="AT128" s="31">
        <v>50.884998000000003</v>
      </c>
      <c r="AU128" s="31">
        <v>55.169998</v>
      </c>
      <c r="AV128" s="31">
        <v>50.389999000000003</v>
      </c>
      <c r="AW128" s="31">
        <v>54.009998000000003</v>
      </c>
      <c r="AX128" s="31">
        <v>51.159801000000002</v>
      </c>
      <c r="AY128" s="31">
        <v>137113200</v>
      </c>
      <c r="BA128" s="34">
        <v>42156</v>
      </c>
      <c r="BB128" s="31">
        <v>38.32</v>
      </c>
      <c r="BC128" s="31">
        <v>39.590000000000003</v>
      </c>
      <c r="BD128" s="31">
        <v>37.5</v>
      </c>
      <c r="BE128" s="31">
        <v>38.169998</v>
      </c>
      <c r="BF128" s="31">
        <v>31.921645999999999</v>
      </c>
      <c r="BG128" s="31">
        <v>82569600</v>
      </c>
      <c r="BI128" s="34">
        <v>42156</v>
      </c>
      <c r="BJ128" s="31">
        <v>130.770004</v>
      </c>
      <c r="BK128" s="31">
        <v>141.029999</v>
      </c>
      <c r="BL128" s="31">
        <v>129.779999</v>
      </c>
      <c r="BM128" s="31">
        <v>132.36000100000001</v>
      </c>
      <c r="BN128" s="31">
        <v>120.20863300000001</v>
      </c>
      <c r="BO128" s="31">
        <v>18262300</v>
      </c>
    </row>
    <row r="129" spans="1:67">
      <c r="A129" s="30" t="s">
        <v>105</v>
      </c>
      <c r="B129" s="31" t="s">
        <v>106</v>
      </c>
      <c r="C129" s="31" t="s">
        <v>246</v>
      </c>
      <c r="D129" s="31">
        <v>100.49890000000001</v>
      </c>
      <c r="M129" s="34">
        <v>42186</v>
      </c>
      <c r="N129" s="31">
        <v>159.300003</v>
      </c>
      <c r="O129" s="31">
        <v>173.60000600000001</v>
      </c>
      <c r="P129" s="31">
        <v>153.800003</v>
      </c>
      <c r="Q129" s="31">
        <v>170.35000600000001</v>
      </c>
      <c r="R129" s="31">
        <v>158.62033099999999</v>
      </c>
      <c r="S129" s="31">
        <v>14676059</v>
      </c>
      <c r="U129" s="34">
        <v>42186</v>
      </c>
      <c r="V129" s="31">
        <v>43.52</v>
      </c>
      <c r="W129" s="31">
        <v>45.639999000000003</v>
      </c>
      <c r="X129" s="31">
        <v>41.849997999999999</v>
      </c>
      <c r="Y129" s="31">
        <v>45.330002</v>
      </c>
      <c r="Z129" s="31">
        <v>39.350700000000003</v>
      </c>
      <c r="AA129" s="31">
        <v>19194400</v>
      </c>
      <c r="AC129" s="34">
        <v>42186</v>
      </c>
      <c r="AD129" s="31">
        <v>87.110000999999997</v>
      </c>
      <c r="AE129" s="31">
        <v>90.370002999999997</v>
      </c>
      <c r="AF129" s="31">
        <v>86.050003000000004</v>
      </c>
      <c r="AG129" s="31">
        <v>89.110000999999997</v>
      </c>
      <c r="AH129" s="31">
        <v>84.218895000000003</v>
      </c>
      <c r="AI129" s="31">
        <v>28469000</v>
      </c>
      <c r="AK129" s="34">
        <v>42186</v>
      </c>
      <c r="AL129" s="31">
        <v>82.779999000000004</v>
      </c>
      <c r="AM129" s="31">
        <v>85.370002999999997</v>
      </c>
      <c r="AN129" s="31">
        <v>80.199996999999996</v>
      </c>
      <c r="AO129" s="31">
        <v>84.660004000000001</v>
      </c>
      <c r="AP129" s="31">
        <v>74.428261000000006</v>
      </c>
      <c r="AQ129" s="31">
        <v>12156300</v>
      </c>
      <c r="AS129" s="34">
        <v>42186</v>
      </c>
      <c r="AT129" s="31">
        <v>54.474997999999999</v>
      </c>
      <c r="AU129" s="31">
        <v>57.970001000000003</v>
      </c>
      <c r="AV129" s="31">
        <v>54.294998</v>
      </c>
      <c r="AW129" s="31">
        <v>57.610000999999997</v>
      </c>
      <c r="AX129" s="31">
        <v>54.569828000000001</v>
      </c>
      <c r="AY129" s="31">
        <v>126937800</v>
      </c>
      <c r="BA129" s="34">
        <v>42186</v>
      </c>
      <c r="BB129" s="31">
        <v>38.369999</v>
      </c>
      <c r="BC129" s="31">
        <v>39</v>
      </c>
      <c r="BD129" s="31">
        <v>35.580002</v>
      </c>
      <c r="BE129" s="31">
        <v>36.479999999999997</v>
      </c>
      <c r="BF129" s="31">
        <v>30.508303000000002</v>
      </c>
      <c r="BG129" s="31">
        <v>84593500</v>
      </c>
      <c r="BI129" s="34">
        <v>42186</v>
      </c>
      <c r="BJ129" s="31">
        <v>133.33999600000001</v>
      </c>
      <c r="BK129" s="31">
        <v>135.520004</v>
      </c>
      <c r="BL129" s="31">
        <v>123.519997</v>
      </c>
      <c r="BM129" s="31">
        <v>125.889999</v>
      </c>
      <c r="BN129" s="31">
        <v>114.74369799999999</v>
      </c>
      <c r="BO129" s="31">
        <v>14275600</v>
      </c>
    </row>
    <row r="130" spans="1:67">
      <c r="A130" s="30" t="s">
        <v>105</v>
      </c>
      <c r="B130" s="31" t="s">
        <v>106</v>
      </c>
      <c r="C130" s="31" t="s">
        <v>247</v>
      </c>
      <c r="D130" s="31">
        <v>100.3313</v>
      </c>
      <c r="M130" s="34">
        <v>42217</v>
      </c>
      <c r="N130" s="31">
        <v>169.60000600000001</v>
      </c>
      <c r="O130" s="31">
        <v>178.949997</v>
      </c>
      <c r="P130" s="31">
        <v>140.39999399999999</v>
      </c>
      <c r="Q130" s="31">
        <v>152.699997</v>
      </c>
      <c r="R130" s="31">
        <v>142.18563800000001</v>
      </c>
      <c r="S130" s="31">
        <v>17013168</v>
      </c>
      <c r="U130" s="34">
        <v>42217</v>
      </c>
      <c r="V130" s="31">
        <v>45.919998</v>
      </c>
      <c r="W130" s="31">
        <v>46.189999</v>
      </c>
      <c r="X130" s="31">
        <v>38.740001999999997</v>
      </c>
      <c r="Y130" s="31">
        <v>40.310001</v>
      </c>
      <c r="Z130" s="31">
        <v>34.992863</v>
      </c>
      <c r="AA130" s="31">
        <v>23473100</v>
      </c>
      <c r="AC130" s="34">
        <v>42217</v>
      </c>
      <c r="AD130" s="31">
        <v>89.199996999999996</v>
      </c>
      <c r="AE130" s="31">
        <v>91.68</v>
      </c>
      <c r="AF130" s="31">
        <v>73.669998000000007</v>
      </c>
      <c r="AG130" s="31">
        <v>79.769997000000004</v>
      </c>
      <c r="AH130" s="31">
        <v>75.391548</v>
      </c>
      <c r="AI130" s="31">
        <v>61758700</v>
      </c>
      <c r="AK130" s="34">
        <v>42217</v>
      </c>
      <c r="AL130" s="31">
        <v>84.699996999999996</v>
      </c>
      <c r="AM130" s="31">
        <v>89.379997000000003</v>
      </c>
      <c r="AN130" s="31">
        <v>74.089995999999999</v>
      </c>
      <c r="AO130" s="31">
        <v>76.029999000000004</v>
      </c>
      <c r="AP130" s="31">
        <v>67.126022000000006</v>
      </c>
      <c r="AQ130" s="31">
        <v>22083900</v>
      </c>
      <c r="AS130" s="34">
        <v>42217</v>
      </c>
      <c r="AT130" s="31">
        <v>57.755001</v>
      </c>
      <c r="AU130" s="31">
        <v>58.860000999999997</v>
      </c>
      <c r="AV130" s="31">
        <v>47.25</v>
      </c>
      <c r="AW130" s="31">
        <v>55.875</v>
      </c>
      <c r="AX130" s="31">
        <v>52.926388000000003</v>
      </c>
      <c r="AY130" s="31">
        <v>169758600</v>
      </c>
      <c r="BA130" s="34">
        <v>42217</v>
      </c>
      <c r="BB130" s="31">
        <v>36.479999999999997</v>
      </c>
      <c r="BC130" s="31">
        <v>36.5</v>
      </c>
      <c r="BD130" s="31">
        <v>30.75</v>
      </c>
      <c r="BE130" s="31">
        <v>32.970001000000003</v>
      </c>
      <c r="BF130" s="31">
        <v>27.73807</v>
      </c>
      <c r="BG130" s="31">
        <v>113303800</v>
      </c>
      <c r="BI130" s="34">
        <v>42217</v>
      </c>
      <c r="BJ130" s="31">
        <v>125.239998</v>
      </c>
      <c r="BK130" s="31">
        <v>129.16000399999999</v>
      </c>
      <c r="BL130" s="31">
        <v>104.339996</v>
      </c>
      <c r="BM130" s="31">
        <v>111.19000200000001</v>
      </c>
      <c r="BN130" s="31">
        <v>101.345253</v>
      </c>
      <c r="BO130" s="31">
        <v>29497400</v>
      </c>
    </row>
    <row r="131" spans="1:67">
      <c r="A131" s="30" t="s">
        <v>105</v>
      </c>
      <c r="B131" s="31" t="s">
        <v>106</v>
      </c>
      <c r="C131" s="31" t="s">
        <v>248</v>
      </c>
      <c r="D131" s="31">
        <v>100.36</v>
      </c>
      <c r="M131" s="34">
        <v>42248</v>
      </c>
      <c r="N131" s="31">
        <v>149.699997</v>
      </c>
      <c r="O131" s="31">
        <v>156.300003</v>
      </c>
      <c r="P131" s="31">
        <v>142.35000600000001</v>
      </c>
      <c r="Q131" s="31">
        <v>155.050003</v>
      </c>
      <c r="R131" s="31">
        <v>144.37382500000001</v>
      </c>
      <c r="S131" s="31">
        <v>18454295</v>
      </c>
      <c r="U131" s="34">
        <v>42248</v>
      </c>
      <c r="V131" s="31">
        <v>39.380001</v>
      </c>
      <c r="W131" s="31">
        <v>41.419998</v>
      </c>
      <c r="X131" s="31">
        <v>38.599997999999999</v>
      </c>
      <c r="Y131" s="31">
        <v>40.779998999999997</v>
      </c>
      <c r="Z131" s="31">
        <v>35.656424999999999</v>
      </c>
      <c r="AA131" s="31">
        <v>25640800</v>
      </c>
      <c r="AC131" s="34">
        <v>42248</v>
      </c>
      <c r="AD131" s="31">
        <v>78.300003000000004</v>
      </c>
      <c r="AE131" s="31">
        <v>80.879997000000003</v>
      </c>
      <c r="AF131" s="31">
        <v>75.400002000000001</v>
      </c>
      <c r="AG131" s="31">
        <v>80.680000000000007</v>
      </c>
      <c r="AH131" s="31">
        <v>76.485748000000001</v>
      </c>
      <c r="AI131" s="31">
        <v>42188800</v>
      </c>
      <c r="AK131" s="34">
        <v>42248</v>
      </c>
      <c r="AL131" s="31">
        <v>74.610000999999997</v>
      </c>
      <c r="AM131" s="31">
        <v>79.519997000000004</v>
      </c>
      <c r="AN131" s="31">
        <v>74.110000999999997</v>
      </c>
      <c r="AO131" s="31">
        <v>76.349997999999999</v>
      </c>
      <c r="AP131" s="31">
        <v>67.408539000000005</v>
      </c>
      <c r="AQ131" s="31">
        <v>21073800</v>
      </c>
      <c r="AS131" s="34">
        <v>42248</v>
      </c>
      <c r="AT131" s="31">
        <v>54.490001999999997</v>
      </c>
      <c r="AU131" s="31">
        <v>62.974997999999999</v>
      </c>
      <c r="AV131" s="31">
        <v>54.014999000000003</v>
      </c>
      <c r="AW131" s="31">
        <v>61.485000999999997</v>
      </c>
      <c r="AX131" s="31">
        <v>58.240333999999997</v>
      </c>
      <c r="AY131" s="31">
        <v>222222800</v>
      </c>
      <c r="BA131" s="34">
        <v>42248</v>
      </c>
      <c r="BB131" s="31">
        <v>32.25</v>
      </c>
      <c r="BC131" s="31">
        <v>33.279998999999997</v>
      </c>
      <c r="BD131" s="31">
        <v>27.629999000000002</v>
      </c>
      <c r="BE131" s="31">
        <v>28.5</v>
      </c>
      <c r="BF131" s="31">
        <v>23.977405999999998</v>
      </c>
      <c r="BG131" s="31">
        <v>112327600</v>
      </c>
      <c r="BI131" s="34">
        <v>42248</v>
      </c>
      <c r="BJ131" s="31">
        <v>109.370003</v>
      </c>
      <c r="BK131" s="31">
        <v>119.139999</v>
      </c>
      <c r="BL131" s="31">
        <v>103.290001</v>
      </c>
      <c r="BM131" s="31">
        <v>118.160004</v>
      </c>
      <c r="BN131" s="31">
        <v>107.698128</v>
      </c>
      <c r="BO131" s="31">
        <v>20656300</v>
      </c>
    </row>
    <row r="132" spans="1:67">
      <c r="A132" s="30" t="s">
        <v>105</v>
      </c>
      <c r="B132" s="31" t="s">
        <v>106</v>
      </c>
      <c r="C132" s="31" t="s">
        <v>249</v>
      </c>
      <c r="D132" s="31">
        <v>100.4744</v>
      </c>
      <c r="M132" s="34">
        <v>42278</v>
      </c>
      <c r="N132" s="31">
        <v>157</v>
      </c>
      <c r="O132" s="31">
        <v>175.35000600000001</v>
      </c>
      <c r="P132" s="31">
        <v>152.14999399999999</v>
      </c>
      <c r="Q132" s="31">
        <v>166.050003</v>
      </c>
      <c r="R132" s="31">
        <v>154.616409</v>
      </c>
      <c r="S132" s="31">
        <v>18536605</v>
      </c>
      <c r="U132" s="34">
        <v>42278</v>
      </c>
      <c r="V132" s="31">
        <v>41.07</v>
      </c>
      <c r="W132" s="31">
        <v>45.91</v>
      </c>
      <c r="X132" s="31">
        <v>40.529998999999997</v>
      </c>
      <c r="Y132" s="31">
        <v>44.450001</v>
      </c>
      <c r="Z132" s="31">
        <v>38.865344999999998</v>
      </c>
      <c r="AA132" s="31">
        <v>20414100</v>
      </c>
      <c r="AC132" s="34">
        <v>42278</v>
      </c>
      <c r="AD132" s="31">
        <v>80.459998999999996</v>
      </c>
      <c r="AE132" s="31">
        <v>85.230002999999996</v>
      </c>
      <c r="AF132" s="31">
        <v>79.489998</v>
      </c>
      <c r="AG132" s="31">
        <v>80.459998999999996</v>
      </c>
      <c r="AH132" s="31">
        <v>76.277168000000003</v>
      </c>
      <c r="AI132" s="31">
        <v>45785600</v>
      </c>
      <c r="AK132" s="34">
        <v>42278</v>
      </c>
      <c r="AL132" s="31">
        <v>76.330001999999993</v>
      </c>
      <c r="AM132" s="31">
        <v>79.550003000000004</v>
      </c>
      <c r="AN132" s="31">
        <v>71.029999000000004</v>
      </c>
      <c r="AO132" s="31">
        <v>73.75</v>
      </c>
      <c r="AP132" s="31">
        <v>65.113028999999997</v>
      </c>
      <c r="AQ132" s="31">
        <v>20316900</v>
      </c>
      <c r="AS132" s="34">
        <v>42278</v>
      </c>
      <c r="AT132" s="31">
        <v>61.580002</v>
      </c>
      <c r="AU132" s="31">
        <v>66.760002</v>
      </c>
      <c r="AV132" s="31">
        <v>60.5</v>
      </c>
      <c r="AW132" s="31">
        <v>65.514999000000003</v>
      </c>
      <c r="AX132" s="31">
        <v>62.373196</v>
      </c>
      <c r="AY132" s="31">
        <v>177921400</v>
      </c>
      <c r="BA132" s="34">
        <v>42278</v>
      </c>
      <c r="BB132" s="31">
        <v>28.450001</v>
      </c>
      <c r="BC132" s="31">
        <v>29.200001</v>
      </c>
      <c r="BD132" s="31">
        <v>25.969999000000001</v>
      </c>
      <c r="BE132" s="31">
        <v>27.219999000000001</v>
      </c>
      <c r="BF132" s="31">
        <v>22.900524000000001</v>
      </c>
      <c r="BG132" s="31">
        <v>123593400</v>
      </c>
      <c r="BI132" s="34">
        <v>42278</v>
      </c>
      <c r="BJ132" s="31">
        <v>117.199997</v>
      </c>
      <c r="BK132" s="31">
        <v>123</v>
      </c>
      <c r="BL132" s="31">
        <v>108.980003</v>
      </c>
      <c r="BM132" s="31">
        <v>110.769997</v>
      </c>
      <c r="BN132" s="31">
        <v>101.421982</v>
      </c>
      <c r="BO132" s="31">
        <v>20813300</v>
      </c>
    </row>
    <row r="133" spans="1:67">
      <c r="A133" s="30" t="s">
        <v>105</v>
      </c>
      <c r="B133" s="31" t="s">
        <v>106</v>
      </c>
      <c r="C133" s="31" t="s">
        <v>250</v>
      </c>
      <c r="D133" s="31">
        <v>100.56959999999999</v>
      </c>
      <c r="M133" s="34">
        <v>42309</v>
      </c>
      <c r="N133" s="31">
        <v>164.64999399999999</v>
      </c>
      <c r="O133" s="31">
        <v>171</v>
      </c>
      <c r="P133" s="31">
        <v>162.64999399999999</v>
      </c>
      <c r="Q133" s="31">
        <v>167.60000600000001</v>
      </c>
      <c r="R133" s="31">
        <v>156.05967699999999</v>
      </c>
      <c r="S133" s="31">
        <v>12748916</v>
      </c>
      <c r="U133" s="34">
        <v>42309</v>
      </c>
      <c r="V133" s="31">
        <v>44.610000999999997</v>
      </c>
      <c r="W133" s="31">
        <v>44.740001999999997</v>
      </c>
      <c r="X133" s="31">
        <v>41.860000999999997</v>
      </c>
      <c r="Y133" s="31">
        <v>42.849997999999999</v>
      </c>
      <c r="Z133" s="31">
        <v>37.754620000000003</v>
      </c>
      <c r="AA133" s="31">
        <v>28784600</v>
      </c>
      <c r="AC133" s="34">
        <v>42309</v>
      </c>
      <c r="AD133" s="31">
        <v>84.709998999999996</v>
      </c>
      <c r="AE133" s="31">
        <v>88.099997999999999</v>
      </c>
      <c r="AF133" s="31">
        <v>81.870002999999997</v>
      </c>
      <c r="AG133" s="31">
        <v>84.120002999999997</v>
      </c>
      <c r="AH133" s="31">
        <v>79.746917999999994</v>
      </c>
      <c r="AI133" s="31">
        <v>41679200</v>
      </c>
      <c r="AK133" s="34">
        <v>42309</v>
      </c>
      <c r="AL133" s="31">
        <v>73.680000000000007</v>
      </c>
      <c r="AM133" s="31">
        <v>75.900002000000001</v>
      </c>
      <c r="AN133" s="31">
        <v>61.360000999999997</v>
      </c>
      <c r="AO133" s="31">
        <v>63.330002</v>
      </c>
      <c r="AP133" s="31">
        <v>56.179409</v>
      </c>
      <c r="AQ133" s="31">
        <v>35089000</v>
      </c>
      <c r="AS133" s="34">
        <v>42309</v>
      </c>
      <c r="AT133" s="31">
        <v>65.864998</v>
      </c>
      <c r="AU133" s="31">
        <v>67.650002000000001</v>
      </c>
      <c r="AV133" s="31">
        <v>60.209999000000003</v>
      </c>
      <c r="AW133" s="31">
        <v>66.139999000000003</v>
      </c>
      <c r="AX133" s="31">
        <v>62.968215999999998</v>
      </c>
      <c r="AY133" s="31">
        <v>163167800</v>
      </c>
      <c r="BA133" s="34">
        <v>42309</v>
      </c>
      <c r="BB133" s="31">
        <v>27.15</v>
      </c>
      <c r="BC133" s="31">
        <v>28.65</v>
      </c>
      <c r="BD133" s="31">
        <v>24.700001</v>
      </c>
      <c r="BE133" s="31">
        <v>26.73</v>
      </c>
      <c r="BF133" s="31">
        <v>22.674803000000001</v>
      </c>
      <c r="BG133" s="31">
        <v>124283000</v>
      </c>
      <c r="BI133" s="34">
        <v>42309</v>
      </c>
      <c r="BJ133" s="31">
        <v>110.889999</v>
      </c>
      <c r="BK133" s="31">
        <v>137.38000500000001</v>
      </c>
      <c r="BL133" s="31">
        <v>108.75</v>
      </c>
      <c r="BM133" s="31">
        <v>124.209999</v>
      </c>
      <c r="BN133" s="31">
        <v>113.727745</v>
      </c>
      <c r="BO133" s="31">
        <v>28602900</v>
      </c>
    </row>
    <row r="134" spans="1:67">
      <c r="A134" s="30" t="s">
        <v>105</v>
      </c>
      <c r="B134" s="31" t="s">
        <v>106</v>
      </c>
      <c r="C134" s="31" t="s">
        <v>251</v>
      </c>
      <c r="D134" s="31">
        <v>100.5825</v>
      </c>
      <c r="M134" s="34">
        <v>42339</v>
      </c>
      <c r="N134" s="31">
        <v>168</v>
      </c>
      <c r="O134" s="31">
        <v>171.85000600000001</v>
      </c>
      <c r="P134" s="31">
        <v>152</v>
      </c>
      <c r="Q134" s="31">
        <v>155.300003</v>
      </c>
      <c r="R134" s="31">
        <v>144.606628</v>
      </c>
      <c r="S134" s="31">
        <v>14199831</v>
      </c>
      <c r="U134" s="34">
        <v>42339</v>
      </c>
      <c r="V134" s="31">
        <v>42.84</v>
      </c>
      <c r="W134" s="31">
        <v>44.049999</v>
      </c>
      <c r="X134" s="31">
        <v>41.470001000000003</v>
      </c>
      <c r="Y134" s="31">
        <v>43.119999</v>
      </c>
      <c r="Z134" s="31">
        <v>37.992508000000001</v>
      </c>
      <c r="AA134" s="31">
        <v>29524000</v>
      </c>
      <c r="AC134" s="34">
        <v>42339</v>
      </c>
      <c r="AD134" s="31">
        <v>84.260002</v>
      </c>
      <c r="AE134" s="31">
        <v>89.93</v>
      </c>
      <c r="AF134" s="31">
        <v>82.989998</v>
      </c>
      <c r="AG134" s="31">
        <v>88.059997999999993</v>
      </c>
      <c r="AH134" s="31">
        <v>83.775779999999997</v>
      </c>
      <c r="AI134" s="31">
        <v>39129300</v>
      </c>
      <c r="AK134" s="34">
        <v>42339</v>
      </c>
      <c r="AL134" s="31">
        <v>63.84</v>
      </c>
      <c r="AM134" s="31">
        <v>64.569999999999993</v>
      </c>
      <c r="AN134" s="31">
        <v>57.950001</v>
      </c>
      <c r="AO134" s="31">
        <v>58.41</v>
      </c>
      <c r="AP134" s="31">
        <v>51.814929999999997</v>
      </c>
      <c r="AQ134" s="31">
        <v>23127400</v>
      </c>
      <c r="AS134" s="34">
        <v>42339</v>
      </c>
      <c r="AT134" s="31">
        <v>66.059997999999993</v>
      </c>
      <c r="AU134" s="31">
        <v>68.194999999999993</v>
      </c>
      <c r="AV134" s="31">
        <v>62.150002000000001</v>
      </c>
      <c r="AW134" s="31">
        <v>62.5</v>
      </c>
      <c r="AX134" s="31">
        <v>59.502789</v>
      </c>
      <c r="AY134" s="31">
        <v>234856100</v>
      </c>
      <c r="BA134" s="34">
        <v>42339</v>
      </c>
      <c r="BB134" s="31">
        <v>26.73</v>
      </c>
      <c r="BC134" s="31">
        <v>27.309999000000001</v>
      </c>
      <c r="BD134" s="31">
        <v>24.549999</v>
      </c>
      <c r="BE134" s="31">
        <v>24.700001</v>
      </c>
      <c r="BF134" s="31">
        <v>20.952777999999999</v>
      </c>
      <c r="BG134" s="31">
        <v>117769400</v>
      </c>
      <c r="BI134" s="34">
        <v>42339</v>
      </c>
      <c r="BJ134" s="31">
        <v>124.470001</v>
      </c>
      <c r="BK134" s="31">
        <v>127.010002</v>
      </c>
      <c r="BL134" s="31">
        <v>109.239998</v>
      </c>
      <c r="BM134" s="31">
        <v>111.480003</v>
      </c>
      <c r="BN134" s="31">
        <v>102.072067</v>
      </c>
      <c r="BO134" s="31">
        <v>21405700</v>
      </c>
    </row>
    <row r="135" spans="1:67">
      <c r="A135" s="30" t="s">
        <v>105</v>
      </c>
      <c r="B135" s="31" t="s">
        <v>106</v>
      </c>
      <c r="C135" s="31" t="s">
        <v>252</v>
      </c>
      <c r="D135" s="31">
        <v>100.5459</v>
      </c>
      <c r="M135" s="34">
        <v>42370</v>
      </c>
      <c r="N135" s="31">
        <v>157.35000600000001</v>
      </c>
      <c r="O135" s="31">
        <v>157.550003</v>
      </c>
      <c r="P135" s="31">
        <v>142.64999399999999</v>
      </c>
      <c r="Q135" s="31">
        <v>157.550003</v>
      </c>
      <c r="R135" s="31">
        <v>146.70169100000001</v>
      </c>
      <c r="S135" s="31">
        <v>16285593</v>
      </c>
      <c r="U135" s="34">
        <v>42370</v>
      </c>
      <c r="V135" s="31">
        <v>42.23</v>
      </c>
      <c r="W135" s="31">
        <v>44.279998999999997</v>
      </c>
      <c r="X135" s="31">
        <v>39.860000999999997</v>
      </c>
      <c r="Y135" s="31">
        <v>44.27</v>
      </c>
      <c r="Z135" s="31">
        <v>39.005755999999998</v>
      </c>
      <c r="AA135" s="31">
        <v>29288500</v>
      </c>
      <c r="AC135" s="34">
        <v>42370</v>
      </c>
      <c r="AD135" s="31">
        <v>86.93</v>
      </c>
      <c r="AE135" s="31">
        <v>88.169998000000007</v>
      </c>
      <c r="AF135" s="31">
        <v>81.019997000000004</v>
      </c>
      <c r="AG135" s="31">
        <v>85.25</v>
      </c>
      <c r="AH135" s="31">
        <v>81.102492999999996</v>
      </c>
      <c r="AI135" s="31">
        <v>37271400</v>
      </c>
      <c r="AK135" s="34">
        <v>42370</v>
      </c>
      <c r="AL135" s="31">
        <v>57.77</v>
      </c>
      <c r="AM135" s="31">
        <v>58.189999</v>
      </c>
      <c r="AN135" s="31">
        <v>47.330002</v>
      </c>
      <c r="AO135" s="31">
        <v>51.66</v>
      </c>
      <c r="AP135" s="31">
        <v>45.827072000000001</v>
      </c>
      <c r="AQ135" s="31">
        <v>30275500</v>
      </c>
      <c r="AS135" s="34">
        <v>42370</v>
      </c>
      <c r="AT135" s="31">
        <v>61.110000999999997</v>
      </c>
      <c r="AU135" s="31">
        <v>62.59</v>
      </c>
      <c r="AV135" s="31">
        <v>56.59</v>
      </c>
      <c r="AW135" s="31">
        <v>62.009998000000003</v>
      </c>
      <c r="AX135" s="31">
        <v>59.323185000000002</v>
      </c>
      <c r="AY135" s="31">
        <v>201105100</v>
      </c>
      <c r="BA135" s="34">
        <v>42370</v>
      </c>
      <c r="BB135" s="31">
        <v>24.120000999999998</v>
      </c>
      <c r="BC135" s="31">
        <v>26.799999</v>
      </c>
      <c r="BD135" s="31">
        <v>21.57</v>
      </c>
      <c r="BE135" s="31">
        <v>24.719999000000001</v>
      </c>
      <c r="BF135" s="31">
        <v>20.969743999999999</v>
      </c>
      <c r="BG135" s="31">
        <v>141944100</v>
      </c>
      <c r="BI135" s="34">
        <v>42370</v>
      </c>
      <c r="BJ135" s="31">
        <v>109.989998</v>
      </c>
      <c r="BK135" s="31">
        <v>113.029999</v>
      </c>
      <c r="BL135" s="31">
        <v>98.150002000000001</v>
      </c>
      <c r="BM135" s="31">
        <v>112.5</v>
      </c>
      <c r="BN135" s="31">
        <v>103.473732</v>
      </c>
      <c r="BO135" s="31">
        <v>23787000</v>
      </c>
    </row>
    <row r="136" spans="1:67">
      <c r="A136" s="30" t="s">
        <v>105</v>
      </c>
      <c r="B136" s="31" t="s">
        <v>106</v>
      </c>
      <c r="C136" s="31" t="s">
        <v>253</v>
      </c>
      <c r="D136" s="31">
        <v>100.5068</v>
      </c>
      <c r="M136" s="34">
        <v>42401</v>
      </c>
      <c r="N136" s="31">
        <v>158.199997</v>
      </c>
      <c r="O136" s="31">
        <v>160.39999399999999</v>
      </c>
      <c r="P136" s="31">
        <v>146.199997</v>
      </c>
      <c r="Q136" s="31">
        <v>156</v>
      </c>
      <c r="R136" s="31">
        <v>145.258408</v>
      </c>
      <c r="S136" s="31">
        <v>18835652</v>
      </c>
      <c r="U136" s="34">
        <v>42401</v>
      </c>
      <c r="V136" s="31">
        <v>44</v>
      </c>
      <c r="W136" s="31">
        <v>44.57</v>
      </c>
      <c r="X136" s="31">
        <v>42</v>
      </c>
      <c r="Y136" s="31">
        <v>42.82</v>
      </c>
      <c r="Z136" s="31">
        <v>37.728183999999999</v>
      </c>
      <c r="AA136" s="31">
        <v>30790300</v>
      </c>
      <c r="AC136" s="34">
        <v>42401</v>
      </c>
      <c r="AD136" s="31">
        <v>85.040001000000004</v>
      </c>
      <c r="AE136" s="31">
        <v>93.43</v>
      </c>
      <c r="AF136" s="31">
        <v>84.080001999999993</v>
      </c>
      <c r="AG136" s="31">
        <v>91.330001999999993</v>
      </c>
      <c r="AH136" s="31">
        <v>86.886702999999997</v>
      </c>
      <c r="AI136" s="31">
        <v>40477600</v>
      </c>
      <c r="AK136" s="34">
        <v>42401</v>
      </c>
      <c r="AL136" s="31">
        <v>51.490001999999997</v>
      </c>
      <c r="AM136" s="31">
        <v>58.310001</v>
      </c>
      <c r="AN136" s="31">
        <v>49.389999000000003</v>
      </c>
      <c r="AO136" s="31">
        <v>52.110000999999997</v>
      </c>
      <c r="AP136" s="31">
        <v>46.547459000000003</v>
      </c>
      <c r="AQ136" s="31">
        <v>25800200</v>
      </c>
      <c r="AS136" s="34">
        <v>42401</v>
      </c>
      <c r="AT136" s="31">
        <v>61.75</v>
      </c>
      <c r="AU136" s="31">
        <v>63.5</v>
      </c>
      <c r="AV136" s="31">
        <v>53.639999000000003</v>
      </c>
      <c r="AW136" s="31">
        <v>61.59</v>
      </c>
      <c r="AX136" s="31">
        <v>58.921391</v>
      </c>
      <c r="AY136" s="31">
        <v>211308000</v>
      </c>
      <c r="BA136" s="34">
        <v>42401</v>
      </c>
      <c r="BB136" s="31">
        <v>24.49</v>
      </c>
      <c r="BC136" s="31">
        <v>27.940000999999999</v>
      </c>
      <c r="BD136" s="31">
        <v>22.030000999999999</v>
      </c>
      <c r="BE136" s="31">
        <v>27.65</v>
      </c>
      <c r="BF136" s="31">
        <v>23.675695000000001</v>
      </c>
      <c r="BG136" s="31">
        <v>134635900</v>
      </c>
      <c r="BI136" s="34">
        <v>42401</v>
      </c>
      <c r="BJ136" s="31">
        <v>111.199997</v>
      </c>
      <c r="BK136" s="31">
        <v>115.849998</v>
      </c>
      <c r="BL136" s="31">
        <v>82.150002000000001</v>
      </c>
      <c r="BM136" s="31">
        <v>90.760002</v>
      </c>
      <c r="BN136" s="31">
        <v>83.478003999999999</v>
      </c>
      <c r="BO136" s="31">
        <v>43695500</v>
      </c>
    </row>
    <row r="137" spans="1:67">
      <c r="A137" s="30" t="s">
        <v>105</v>
      </c>
      <c r="B137" s="31" t="s">
        <v>106</v>
      </c>
      <c r="C137" s="31" t="s">
        <v>254</v>
      </c>
      <c r="D137" s="31">
        <v>100.5284</v>
      </c>
      <c r="M137" s="34">
        <v>42430</v>
      </c>
      <c r="N137" s="31">
        <v>155.949997</v>
      </c>
      <c r="O137" s="31">
        <v>162.199997</v>
      </c>
      <c r="P137" s="31">
        <v>151.199997</v>
      </c>
      <c r="Q137" s="31">
        <v>157.449997</v>
      </c>
      <c r="R137" s="31">
        <v>146.608566</v>
      </c>
      <c r="S137" s="31">
        <v>17141162</v>
      </c>
      <c r="U137" s="34">
        <v>42430</v>
      </c>
      <c r="V137" s="31">
        <v>43.619999</v>
      </c>
      <c r="W137" s="31">
        <v>46.209999000000003</v>
      </c>
      <c r="X137" s="31">
        <v>42.950001</v>
      </c>
      <c r="Y137" s="31">
        <v>45.18</v>
      </c>
      <c r="Z137" s="31">
        <v>40.106833999999999</v>
      </c>
      <c r="AA137" s="31">
        <v>26316400</v>
      </c>
      <c r="AC137" s="34">
        <v>42430</v>
      </c>
      <c r="AD137" s="31">
        <v>92.230002999999996</v>
      </c>
      <c r="AE137" s="31">
        <v>94.93</v>
      </c>
      <c r="AF137" s="31">
        <v>90.730002999999996</v>
      </c>
      <c r="AG137" s="31">
        <v>94.309997999999993</v>
      </c>
      <c r="AH137" s="31">
        <v>90.015181999999996</v>
      </c>
      <c r="AI137" s="31">
        <v>24869900</v>
      </c>
      <c r="AK137" s="34">
        <v>42430</v>
      </c>
      <c r="AL137" s="31">
        <v>52.450001</v>
      </c>
      <c r="AM137" s="31">
        <v>59.990001999999997</v>
      </c>
      <c r="AN137" s="31">
        <v>51.830002</v>
      </c>
      <c r="AO137" s="31">
        <v>54.740001999999997</v>
      </c>
      <c r="AP137" s="31">
        <v>48.896725000000004</v>
      </c>
      <c r="AQ137" s="31">
        <v>40453500</v>
      </c>
      <c r="AS137" s="34">
        <v>42430</v>
      </c>
      <c r="AT137" s="31">
        <v>61.970001000000003</v>
      </c>
      <c r="AU137" s="31">
        <v>65.440002000000007</v>
      </c>
      <c r="AV137" s="31">
        <v>57.950001</v>
      </c>
      <c r="AW137" s="31">
        <v>61.470001000000003</v>
      </c>
      <c r="AX137" s="31">
        <v>58.806583000000003</v>
      </c>
      <c r="AY137" s="31">
        <v>230587100</v>
      </c>
      <c r="BA137" s="34">
        <v>42430</v>
      </c>
      <c r="BB137" s="31">
        <v>27.709999</v>
      </c>
      <c r="BC137" s="31">
        <v>30.49</v>
      </c>
      <c r="BD137" s="31">
        <v>27.700001</v>
      </c>
      <c r="BE137" s="31">
        <v>29.4</v>
      </c>
      <c r="BF137" s="31">
        <v>25.174156</v>
      </c>
      <c r="BG137" s="31">
        <v>122037200</v>
      </c>
      <c r="BI137" s="34">
        <v>42430</v>
      </c>
      <c r="BJ137" s="31">
        <v>92.019997000000004</v>
      </c>
      <c r="BK137" s="31">
        <v>100.18</v>
      </c>
      <c r="BL137" s="31">
        <v>91.120002999999997</v>
      </c>
      <c r="BM137" s="31">
        <v>96.260002</v>
      </c>
      <c r="BN137" s="31">
        <v>88.536720000000003</v>
      </c>
      <c r="BO137" s="31">
        <v>19648400</v>
      </c>
    </row>
    <row r="138" spans="1:67">
      <c r="A138" s="30" t="s">
        <v>105</v>
      </c>
      <c r="B138" s="31" t="s">
        <v>106</v>
      </c>
      <c r="C138" s="31" t="s">
        <v>255</v>
      </c>
      <c r="D138" s="31">
        <v>100.6485</v>
      </c>
      <c r="M138" s="34">
        <v>42461</v>
      </c>
      <c r="N138" s="31">
        <v>155.449997</v>
      </c>
      <c r="O138" s="31">
        <v>169.449997</v>
      </c>
      <c r="P138" s="31">
        <v>151.300003</v>
      </c>
      <c r="Q138" s="31">
        <v>158.449997</v>
      </c>
      <c r="R138" s="31">
        <v>147.53968800000001</v>
      </c>
      <c r="S138" s="31">
        <v>13573083</v>
      </c>
      <c r="U138" s="34">
        <v>42461</v>
      </c>
      <c r="V138" s="31">
        <v>44.48</v>
      </c>
      <c r="W138" s="31">
        <v>47.900002000000001</v>
      </c>
      <c r="X138" s="31">
        <v>44.470001000000003</v>
      </c>
      <c r="Y138" s="31">
        <v>44.860000999999997</v>
      </c>
      <c r="Z138" s="31">
        <v>39.822769000000001</v>
      </c>
      <c r="AA138" s="31">
        <v>26739700</v>
      </c>
      <c r="AC138" s="34">
        <v>42461</v>
      </c>
      <c r="AD138" s="31">
        <v>93.879997000000003</v>
      </c>
      <c r="AE138" s="31">
        <v>97.459998999999996</v>
      </c>
      <c r="AF138" s="31">
        <v>91.959998999999996</v>
      </c>
      <c r="AG138" s="31">
        <v>95.870002999999997</v>
      </c>
      <c r="AH138" s="31">
        <v>91.504158000000004</v>
      </c>
      <c r="AI138" s="31">
        <v>25951300</v>
      </c>
      <c r="AK138" s="34">
        <v>42461</v>
      </c>
      <c r="AL138" s="31">
        <v>54.419998</v>
      </c>
      <c r="AM138" s="31">
        <v>61.970001000000003</v>
      </c>
      <c r="AN138" s="31">
        <v>53.84</v>
      </c>
      <c r="AO138" s="31">
        <v>58.779998999999997</v>
      </c>
      <c r="AP138" s="31">
        <v>52.505465999999998</v>
      </c>
      <c r="AQ138" s="31">
        <v>28365200</v>
      </c>
      <c r="AS138" s="34">
        <v>42461</v>
      </c>
      <c r="AT138" s="31">
        <v>61.220001000000003</v>
      </c>
      <c r="AU138" s="31">
        <v>61.849997999999999</v>
      </c>
      <c r="AV138" s="31">
        <v>56.889999000000003</v>
      </c>
      <c r="AW138" s="31">
        <v>58.939999</v>
      </c>
      <c r="AX138" s="31">
        <v>56.531578000000003</v>
      </c>
      <c r="AY138" s="31">
        <v>178121800</v>
      </c>
      <c r="BA138" s="34">
        <v>42461</v>
      </c>
      <c r="BB138" s="31">
        <v>29.24</v>
      </c>
      <c r="BC138" s="31">
        <v>30.1</v>
      </c>
      <c r="BD138" s="31">
        <v>23</v>
      </c>
      <c r="BE138" s="31">
        <v>23.18</v>
      </c>
      <c r="BF138" s="31">
        <v>19.848198</v>
      </c>
      <c r="BG138" s="31">
        <v>135785400</v>
      </c>
      <c r="BI138" s="34">
        <v>42461</v>
      </c>
      <c r="BJ138" s="31">
        <v>95.669998000000007</v>
      </c>
      <c r="BK138" s="31">
        <v>97.730002999999996</v>
      </c>
      <c r="BL138" s="31">
        <v>89.639999000000003</v>
      </c>
      <c r="BM138" s="31">
        <v>93.209998999999996</v>
      </c>
      <c r="BN138" s="31">
        <v>86.177948000000001</v>
      </c>
      <c r="BO138" s="31">
        <v>21448400</v>
      </c>
    </row>
    <row r="139" spans="1:67">
      <c r="A139" s="30" t="s">
        <v>105</v>
      </c>
      <c r="B139" s="31" t="s">
        <v>106</v>
      </c>
      <c r="C139" s="31" t="s">
        <v>256</v>
      </c>
      <c r="D139" s="31">
        <v>100.62690000000001</v>
      </c>
      <c r="M139" s="34">
        <v>42491</v>
      </c>
      <c r="N139" s="31">
        <v>158.14999399999999</v>
      </c>
      <c r="O139" s="31">
        <v>169</v>
      </c>
      <c r="P139" s="31">
        <v>155.64999399999999</v>
      </c>
      <c r="Q139" s="31">
        <v>168.89999399999999</v>
      </c>
      <c r="R139" s="31">
        <v>160.265762</v>
      </c>
      <c r="S139" s="31">
        <v>10776981</v>
      </c>
      <c r="U139" s="34">
        <v>42491</v>
      </c>
      <c r="V139" s="31">
        <v>44.91</v>
      </c>
      <c r="W139" s="31">
        <v>46.529998999999997</v>
      </c>
      <c r="X139" s="31">
        <v>44.349997999999999</v>
      </c>
      <c r="Y139" s="31">
        <v>45.560001</v>
      </c>
      <c r="Z139" s="31">
        <v>40.769531000000001</v>
      </c>
      <c r="AA139" s="31">
        <v>20913500</v>
      </c>
      <c r="AC139" s="34">
        <v>42491</v>
      </c>
      <c r="AD139" s="31">
        <v>95.860000999999997</v>
      </c>
      <c r="AE139" s="31">
        <v>97.480002999999996</v>
      </c>
      <c r="AF139" s="31">
        <v>89.839995999999999</v>
      </c>
      <c r="AG139" s="31">
        <v>91.779999000000004</v>
      </c>
      <c r="AH139" s="31">
        <v>87.600418000000005</v>
      </c>
      <c r="AI139" s="31">
        <v>36195700</v>
      </c>
      <c r="AK139" s="34">
        <v>42491</v>
      </c>
      <c r="AL139" s="31">
        <v>61.029998999999997</v>
      </c>
      <c r="AM139" s="31">
        <v>61.029998999999997</v>
      </c>
      <c r="AN139" s="31">
        <v>47.66</v>
      </c>
      <c r="AO139" s="31">
        <v>53.040000999999997</v>
      </c>
      <c r="AP139" s="31">
        <v>47.667507000000001</v>
      </c>
      <c r="AQ139" s="31">
        <v>55194600</v>
      </c>
      <c r="AS139" s="34">
        <v>42491</v>
      </c>
      <c r="AT139" s="31">
        <v>59.09</v>
      </c>
      <c r="AU139" s="31">
        <v>59.990001999999997</v>
      </c>
      <c r="AV139" s="31">
        <v>55.169998</v>
      </c>
      <c r="AW139" s="31">
        <v>55.220001000000003</v>
      </c>
      <c r="AX139" s="31">
        <v>52.9636</v>
      </c>
      <c r="AY139" s="31">
        <v>192375000</v>
      </c>
      <c r="BA139" s="34">
        <v>42491</v>
      </c>
      <c r="BB139" s="31">
        <v>23.1</v>
      </c>
      <c r="BC139" s="31">
        <v>23.209999</v>
      </c>
      <c r="BD139" s="31">
        <v>17</v>
      </c>
      <c r="BE139" s="31">
        <v>17.989999999999998</v>
      </c>
      <c r="BF139" s="31">
        <v>15.525394</v>
      </c>
      <c r="BG139" s="31">
        <v>211031600</v>
      </c>
      <c r="BI139" s="34">
        <v>42491</v>
      </c>
      <c r="BJ139" s="31">
        <v>93.279999000000004</v>
      </c>
      <c r="BK139" s="31">
        <v>95.559997999999993</v>
      </c>
      <c r="BL139" s="31">
        <v>83.660004000000001</v>
      </c>
      <c r="BM139" s="31">
        <v>94.330001999999993</v>
      </c>
      <c r="BN139" s="31">
        <v>87.213448</v>
      </c>
      <c r="BO139" s="31">
        <v>34802400</v>
      </c>
    </row>
    <row r="140" spans="1:67">
      <c r="A140" s="30" t="s">
        <v>105</v>
      </c>
      <c r="B140" s="31" t="s">
        <v>106</v>
      </c>
      <c r="C140" s="31" t="s">
        <v>257</v>
      </c>
      <c r="D140" s="31">
        <v>100.4829</v>
      </c>
      <c r="M140" s="34">
        <v>42522</v>
      </c>
      <c r="N140" s="31">
        <v>168.800003</v>
      </c>
      <c r="O140" s="31">
        <v>172.699997</v>
      </c>
      <c r="P140" s="31">
        <v>155.199997</v>
      </c>
      <c r="Q140" s="31">
        <v>172</v>
      </c>
      <c r="R140" s="31">
        <v>163.20732100000001</v>
      </c>
      <c r="S140" s="31">
        <v>16204817</v>
      </c>
      <c r="U140" s="34">
        <v>42522</v>
      </c>
      <c r="V140" s="31">
        <v>45.720001000000003</v>
      </c>
      <c r="W140" s="31">
        <v>47.93</v>
      </c>
      <c r="X140" s="31">
        <v>43.34</v>
      </c>
      <c r="Y140" s="31">
        <v>47.91</v>
      </c>
      <c r="Z140" s="31">
        <v>42.872436999999998</v>
      </c>
      <c r="AA140" s="31">
        <v>36490900</v>
      </c>
      <c r="AC140" s="34">
        <v>42522</v>
      </c>
      <c r="AD140" s="31">
        <v>91.589995999999999</v>
      </c>
      <c r="AE140" s="31">
        <v>95</v>
      </c>
      <c r="AF140" s="31">
        <v>87.080001999999993</v>
      </c>
      <c r="AG140" s="31">
        <v>91.019997000000004</v>
      </c>
      <c r="AH140" s="31">
        <v>87.445992000000004</v>
      </c>
      <c r="AI140" s="31">
        <v>36780100</v>
      </c>
      <c r="AK140" s="34">
        <v>42522</v>
      </c>
      <c r="AL140" s="31">
        <v>53.040000999999997</v>
      </c>
      <c r="AM140" s="31">
        <v>55.529998999999997</v>
      </c>
      <c r="AN140" s="31">
        <v>48.200001</v>
      </c>
      <c r="AO140" s="31">
        <v>52.130001</v>
      </c>
      <c r="AP140" s="31">
        <v>46.849688999999998</v>
      </c>
      <c r="AQ140" s="31">
        <v>39977700</v>
      </c>
      <c r="AS140" s="34">
        <v>42522</v>
      </c>
      <c r="AT140" s="31">
        <v>53.330002</v>
      </c>
      <c r="AU140" s="31">
        <v>55.639999000000003</v>
      </c>
      <c r="AV140" s="31">
        <v>51.48</v>
      </c>
      <c r="AW140" s="31">
        <v>55.200001</v>
      </c>
      <c r="AX140" s="31">
        <v>52.944412</v>
      </c>
      <c r="AY140" s="31">
        <v>316677800</v>
      </c>
      <c r="BA140" s="34">
        <v>42522</v>
      </c>
      <c r="BB140" s="31">
        <v>17.940000999999999</v>
      </c>
      <c r="BC140" s="31">
        <v>21.24</v>
      </c>
      <c r="BD140" s="31">
        <v>17.73</v>
      </c>
      <c r="BE140" s="31">
        <v>21.219999000000001</v>
      </c>
      <c r="BF140" s="31">
        <v>18.312892999999999</v>
      </c>
      <c r="BG140" s="31">
        <v>148053300</v>
      </c>
      <c r="BI140" s="34">
        <v>42522</v>
      </c>
      <c r="BJ140" s="31">
        <v>93.650002000000001</v>
      </c>
      <c r="BK140" s="31">
        <v>98.5</v>
      </c>
      <c r="BL140" s="31">
        <v>85.699996999999996</v>
      </c>
      <c r="BM140" s="31">
        <v>89.620002999999997</v>
      </c>
      <c r="BN140" s="31">
        <v>82.858817999999999</v>
      </c>
      <c r="BO140" s="31">
        <v>40285700</v>
      </c>
    </row>
    <row r="141" spans="1:67">
      <c r="A141" s="30" t="s">
        <v>105</v>
      </c>
      <c r="B141" s="31" t="s">
        <v>106</v>
      </c>
      <c r="C141" s="31" t="s">
        <v>258</v>
      </c>
      <c r="D141" s="31">
        <v>100.3789</v>
      </c>
      <c r="M141" s="34">
        <v>42552</v>
      </c>
      <c r="N141" s="31">
        <v>172.75</v>
      </c>
      <c r="O141" s="31">
        <v>177.89999399999999</v>
      </c>
      <c r="P141" s="31">
        <v>166.10000600000001</v>
      </c>
      <c r="Q141" s="31">
        <v>170.25</v>
      </c>
      <c r="R141" s="31">
        <v>161.54676799999999</v>
      </c>
      <c r="S141" s="31">
        <v>10682671</v>
      </c>
      <c r="U141" s="34">
        <v>42552</v>
      </c>
      <c r="V141" s="31">
        <v>48.259998000000003</v>
      </c>
      <c r="W141" s="31">
        <v>48.290000999999997</v>
      </c>
      <c r="X141" s="31">
        <v>45.950001</v>
      </c>
      <c r="Y141" s="31">
        <v>46.810001</v>
      </c>
      <c r="Z141" s="31">
        <v>41.888103000000001</v>
      </c>
      <c r="AA141" s="31">
        <v>26239500</v>
      </c>
      <c r="AC141" s="34">
        <v>42552</v>
      </c>
      <c r="AD141" s="31">
        <v>91.25</v>
      </c>
      <c r="AE141" s="31">
        <v>94.940002000000007</v>
      </c>
      <c r="AF141" s="31">
        <v>90.309997999999993</v>
      </c>
      <c r="AG141" s="31">
        <v>92.900002000000001</v>
      </c>
      <c r="AH141" s="31">
        <v>89.252173999999997</v>
      </c>
      <c r="AI141" s="31">
        <v>22099700</v>
      </c>
      <c r="AK141" s="34">
        <v>42552</v>
      </c>
      <c r="AL141" s="31">
        <v>52.040000999999997</v>
      </c>
      <c r="AM141" s="31">
        <v>56.580002</v>
      </c>
      <c r="AN141" s="31">
        <v>50.610000999999997</v>
      </c>
      <c r="AO141" s="31">
        <v>54.080002</v>
      </c>
      <c r="AP141" s="31">
        <v>48.602173000000001</v>
      </c>
      <c r="AQ141" s="31">
        <v>30761400</v>
      </c>
      <c r="AS141" s="34">
        <v>42552</v>
      </c>
      <c r="AT141" s="31">
        <v>55.07</v>
      </c>
      <c r="AU141" s="31">
        <v>58.869999</v>
      </c>
      <c r="AV141" s="31">
        <v>54.82</v>
      </c>
      <c r="AW141" s="31">
        <v>55.5</v>
      </c>
      <c r="AX141" s="31">
        <v>53.387656999999997</v>
      </c>
      <c r="AY141" s="31">
        <v>166822100</v>
      </c>
      <c r="BA141" s="34">
        <v>42552</v>
      </c>
      <c r="BB141" s="31">
        <v>20.969999000000001</v>
      </c>
      <c r="BC141" s="31">
        <v>25.950001</v>
      </c>
      <c r="BD141" s="31">
        <v>20.73</v>
      </c>
      <c r="BE141" s="31">
        <v>25.790001</v>
      </c>
      <c r="BF141" s="31">
        <v>22.256810999999999</v>
      </c>
      <c r="BG141" s="31">
        <v>138130400</v>
      </c>
      <c r="BI141" s="34">
        <v>42552</v>
      </c>
      <c r="BJ141" s="31">
        <v>89.669998000000007</v>
      </c>
      <c r="BK141" s="31">
        <v>101.16999800000001</v>
      </c>
      <c r="BL141" s="31">
        <v>87.260002</v>
      </c>
      <c r="BM141" s="31">
        <v>98.089995999999999</v>
      </c>
      <c r="BN141" s="31">
        <v>91.208656000000005</v>
      </c>
      <c r="BO141" s="31">
        <v>17473900</v>
      </c>
    </row>
    <row r="142" spans="1:67">
      <c r="A142" s="30" t="s">
        <v>105</v>
      </c>
      <c r="B142" s="31" t="s">
        <v>106</v>
      </c>
      <c r="C142" s="31" t="s">
        <v>259</v>
      </c>
      <c r="D142" s="31">
        <v>100.3601</v>
      </c>
      <c r="M142" s="34">
        <v>42583</v>
      </c>
      <c r="N142" s="31">
        <v>170.89999399999999</v>
      </c>
      <c r="O142" s="31">
        <v>177.25</v>
      </c>
      <c r="P142" s="31">
        <v>167.699997</v>
      </c>
      <c r="Q142" s="31">
        <v>169.35000600000001</v>
      </c>
      <c r="R142" s="31">
        <v>160.69279499999999</v>
      </c>
      <c r="S142" s="31">
        <v>8635435</v>
      </c>
      <c r="U142" s="34">
        <v>42583</v>
      </c>
      <c r="V142" s="31">
        <v>46.549999</v>
      </c>
      <c r="W142" s="31">
        <v>47.349997999999999</v>
      </c>
      <c r="X142" s="31">
        <v>45.720001000000003</v>
      </c>
      <c r="Y142" s="31">
        <v>46.459999000000003</v>
      </c>
      <c r="Z142" s="31">
        <v>41.574905000000001</v>
      </c>
      <c r="AA142" s="31">
        <v>24232400</v>
      </c>
      <c r="AC142" s="34">
        <v>42583</v>
      </c>
      <c r="AD142" s="31">
        <v>92.809997999999993</v>
      </c>
      <c r="AE142" s="31">
        <v>95.379997000000003</v>
      </c>
      <c r="AF142" s="31">
        <v>88.75</v>
      </c>
      <c r="AG142" s="31">
        <v>89.230002999999996</v>
      </c>
      <c r="AH142" s="31">
        <v>85.726287999999997</v>
      </c>
      <c r="AI142" s="31">
        <v>42141100</v>
      </c>
      <c r="AK142" s="34">
        <v>42583</v>
      </c>
      <c r="AL142" s="31">
        <v>53.900002000000001</v>
      </c>
      <c r="AM142" s="31">
        <v>57.400002000000001</v>
      </c>
      <c r="AN142" s="31">
        <v>49.049999</v>
      </c>
      <c r="AO142" s="31">
        <v>52.639999000000003</v>
      </c>
      <c r="AP142" s="31">
        <v>47.636432999999997</v>
      </c>
      <c r="AQ142" s="31">
        <v>52168700</v>
      </c>
      <c r="AS142" s="34">
        <v>42583</v>
      </c>
      <c r="AT142" s="31">
        <v>55.73</v>
      </c>
      <c r="AU142" s="31">
        <v>60.330002</v>
      </c>
      <c r="AV142" s="31">
        <v>54.279998999999997</v>
      </c>
      <c r="AW142" s="31">
        <v>57.639999000000003</v>
      </c>
      <c r="AX142" s="31">
        <v>55.446209000000003</v>
      </c>
      <c r="AY142" s="31">
        <v>181042100</v>
      </c>
      <c r="BA142" s="34">
        <v>42583</v>
      </c>
      <c r="BB142" s="31">
        <v>25.59</v>
      </c>
      <c r="BC142" s="31">
        <v>27.190000999999999</v>
      </c>
      <c r="BD142" s="31">
        <v>22.950001</v>
      </c>
      <c r="BE142" s="31">
        <v>24.870000999999998</v>
      </c>
      <c r="BF142" s="31">
        <v>21.698028999999998</v>
      </c>
      <c r="BG142" s="31">
        <v>157978700</v>
      </c>
      <c r="BI142" s="34">
        <v>42583</v>
      </c>
      <c r="BJ142" s="31">
        <v>97.889999000000003</v>
      </c>
      <c r="BK142" s="31">
        <v>109.849998</v>
      </c>
      <c r="BL142" s="31">
        <v>90.309997999999993</v>
      </c>
      <c r="BM142" s="31">
        <v>103.620003</v>
      </c>
      <c r="BN142" s="31">
        <v>96.350730999999996</v>
      </c>
      <c r="BO142" s="31">
        <v>24130900</v>
      </c>
    </row>
    <row r="143" spans="1:67">
      <c r="A143" s="30" t="s">
        <v>105</v>
      </c>
      <c r="B143" s="31" t="s">
        <v>106</v>
      </c>
      <c r="C143" s="31" t="s">
        <v>260</v>
      </c>
      <c r="D143" s="31">
        <v>100.43559999999999</v>
      </c>
      <c r="M143" s="34">
        <v>42614</v>
      </c>
      <c r="N143" s="31">
        <v>168.89999399999999</v>
      </c>
      <c r="O143" s="31">
        <v>175.550003</v>
      </c>
      <c r="P143" s="31">
        <v>163.949997</v>
      </c>
      <c r="Q143" s="31">
        <v>168.10000600000001</v>
      </c>
      <c r="R143" s="31">
        <v>159.506699</v>
      </c>
      <c r="S143" s="31">
        <v>10997732</v>
      </c>
      <c r="U143" s="34">
        <v>42614</v>
      </c>
      <c r="V143" s="31">
        <v>46.709999000000003</v>
      </c>
      <c r="W143" s="31">
        <v>48.970001000000003</v>
      </c>
      <c r="X143" s="31">
        <v>45.860000999999997</v>
      </c>
      <c r="Y143" s="31">
        <v>47.400002000000001</v>
      </c>
      <c r="Z143" s="31">
        <v>42.737133</v>
      </c>
      <c r="AA143" s="31">
        <v>25864000</v>
      </c>
      <c r="AC143" s="34">
        <v>42614</v>
      </c>
      <c r="AD143" s="31">
        <v>89.43</v>
      </c>
      <c r="AE143" s="31">
        <v>90.099997999999999</v>
      </c>
      <c r="AF143" s="31">
        <v>86.57</v>
      </c>
      <c r="AG143" s="31">
        <v>88.559997999999993</v>
      </c>
      <c r="AH143" s="31">
        <v>85.364288000000002</v>
      </c>
      <c r="AI143" s="31">
        <v>37866200</v>
      </c>
      <c r="AK143" s="34">
        <v>42614</v>
      </c>
      <c r="AL143" s="31">
        <v>52.599997999999999</v>
      </c>
      <c r="AM143" s="31">
        <v>52.610000999999997</v>
      </c>
      <c r="AN143" s="31">
        <v>47.790000999999997</v>
      </c>
      <c r="AO143" s="31">
        <v>51.080002</v>
      </c>
      <c r="AP143" s="31">
        <v>46.224719999999998</v>
      </c>
      <c r="AQ143" s="31">
        <v>37604600</v>
      </c>
      <c r="AS143" s="34">
        <v>42614</v>
      </c>
      <c r="AT143" s="31">
        <v>57.669998</v>
      </c>
      <c r="AU143" s="31">
        <v>59.18</v>
      </c>
      <c r="AV143" s="31">
        <v>52.119999</v>
      </c>
      <c r="AW143" s="31">
        <v>52.650002000000001</v>
      </c>
      <c r="AX143" s="31">
        <v>50.646132999999999</v>
      </c>
      <c r="AY143" s="31">
        <v>230941100</v>
      </c>
      <c r="BA143" s="34">
        <v>42614</v>
      </c>
      <c r="BB143" s="31">
        <v>25</v>
      </c>
      <c r="BC143" s="31">
        <v>25.02</v>
      </c>
      <c r="BD143" s="31">
        <v>21.700001</v>
      </c>
      <c r="BE143" s="31">
        <v>22.24</v>
      </c>
      <c r="BF143" s="31">
        <v>19.403461</v>
      </c>
      <c r="BG143" s="31">
        <v>109133400</v>
      </c>
      <c r="BI143" s="34">
        <v>42614</v>
      </c>
      <c r="BJ143" s="31">
        <v>104.110001</v>
      </c>
      <c r="BK143" s="31">
        <v>104.889999</v>
      </c>
      <c r="BL143" s="31">
        <v>96.279999000000004</v>
      </c>
      <c r="BM143" s="31">
        <v>101.139999</v>
      </c>
      <c r="BN143" s="31">
        <v>94.044701000000003</v>
      </c>
      <c r="BO143" s="31">
        <v>14381900</v>
      </c>
    </row>
    <row r="144" spans="1:67">
      <c r="A144" s="30" t="s">
        <v>105</v>
      </c>
      <c r="B144" s="31" t="s">
        <v>106</v>
      </c>
      <c r="C144" s="31" t="s">
        <v>261</v>
      </c>
      <c r="D144" s="31">
        <v>100.7587</v>
      </c>
      <c r="M144" s="34">
        <v>42644</v>
      </c>
      <c r="N144" s="31">
        <v>167.5</v>
      </c>
      <c r="O144" s="31">
        <v>170.64999399999999</v>
      </c>
      <c r="P144" s="31">
        <v>160.699997</v>
      </c>
      <c r="Q144" s="31">
        <v>163.050003</v>
      </c>
      <c r="R144" s="31">
        <v>154.714844</v>
      </c>
      <c r="S144" s="31">
        <v>10659442</v>
      </c>
      <c r="U144" s="34">
        <v>42644</v>
      </c>
      <c r="V144" s="31">
        <v>47.540000999999997</v>
      </c>
      <c r="W144" s="31">
        <v>48.310001</v>
      </c>
      <c r="X144" s="31">
        <v>41.509998000000003</v>
      </c>
      <c r="Y144" s="31">
        <v>41.669998</v>
      </c>
      <c r="Z144" s="31">
        <v>37.570811999999997</v>
      </c>
      <c r="AA144" s="31">
        <v>33103700</v>
      </c>
      <c r="AC144" s="34">
        <v>42644</v>
      </c>
      <c r="AD144" s="31">
        <v>88.410004000000001</v>
      </c>
      <c r="AE144" s="31">
        <v>88.739998</v>
      </c>
      <c r="AF144" s="31">
        <v>85.279999000000004</v>
      </c>
      <c r="AG144" s="31">
        <v>87.129997000000003</v>
      </c>
      <c r="AH144" s="31">
        <v>83.985893000000004</v>
      </c>
      <c r="AI144" s="31">
        <v>28048200</v>
      </c>
      <c r="AK144" s="34">
        <v>42644</v>
      </c>
      <c r="AL144" s="31">
        <v>51.16</v>
      </c>
      <c r="AM144" s="31">
        <v>51.91</v>
      </c>
      <c r="AN144" s="31">
        <v>45.959999000000003</v>
      </c>
      <c r="AO144" s="31">
        <v>46.220001000000003</v>
      </c>
      <c r="AP144" s="31">
        <v>41.826672000000002</v>
      </c>
      <c r="AQ144" s="31">
        <v>29248700</v>
      </c>
      <c r="AS144" s="34">
        <v>42644</v>
      </c>
      <c r="AT144" s="31">
        <v>52.540000999999997</v>
      </c>
      <c r="AU144" s="31">
        <v>53.060001</v>
      </c>
      <c r="AV144" s="31">
        <v>50</v>
      </c>
      <c r="AW144" s="31">
        <v>50.18</v>
      </c>
      <c r="AX144" s="31">
        <v>48.404499000000001</v>
      </c>
      <c r="AY144" s="31">
        <v>190328000</v>
      </c>
      <c r="BA144" s="34">
        <v>42644</v>
      </c>
      <c r="BB144" s="31">
        <v>21.889999</v>
      </c>
      <c r="BC144" s="31">
        <v>27.610001</v>
      </c>
      <c r="BD144" s="31">
        <v>21.57</v>
      </c>
      <c r="BE144" s="31">
        <v>27.59</v>
      </c>
      <c r="BF144" s="31">
        <v>24.071114000000001</v>
      </c>
      <c r="BG144" s="31">
        <v>119855400</v>
      </c>
      <c r="BI144" s="34">
        <v>42644</v>
      </c>
      <c r="BJ144" s="31">
        <v>100.699997</v>
      </c>
      <c r="BK144" s="31">
        <v>104.970001</v>
      </c>
      <c r="BL144" s="31">
        <v>94.889999000000003</v>
      </c>
      <c r="BM144" s="31">
        <v>98.099997999999999</v>
      </c>
      <c r="BN144" s="31">
        <v>91.686408999999998</v>
      </c>
      <c r="BO144" s="31">
        <v>13991200</v>
      </c>
    </row>
    <row r="145" spans="1:67">
      <c r="A145" s="30" t="s">
        <v>105</v>
      </c>
      <c r="B145" s="31" t="s">
        <v>106</v>
      </c>
      <c r="C145" s="31" t="s">
        <v>262</v>
      </c>
      <c r="D145" s="31">
        <v>101.0898</v>
      </c>
      <c r="M145" s="34">
        <v>42675</v>
      </c>
      <c r="N145" s="31">
        <v>163.85000600000001</v>
      </c>
      <c r="O145" s="31">
        <v>170</v>
      </c>
      <c r="P145" s="31">
        <v>156.5</v>
      </c>
      <c r="Q145" s="31">
        <v>161.050003</v>
      </c>
      <c r="R145" s="31">
        <v>152.81707800000001</v>
      </c>
      <c r="S145" s="31">
        <v>14286733</v>
      </c>
      <c r="U145" s="34">
        <v>42675</v>
      </c>
      <c r="V145" s="31">
        <v>42.240001999999997</v>
      </c>
      <c r="W145" s="31">
        <v>42.290000999999997</v>
      </c>
      <c r="X145" s="31">
        <v>38.580002</v>
      </c>
      <c r="Y145" s="31">
        <v>39.979999999999997</v>
      </c>
      <c r="Z145" s="31">
        <v>36.351730000000003</v>
      </c>
      <c r="AA145" s="31">
        <v>47910200</v>
      </c>
      <c r="AC145" s="34">
        <v>42675</v>
      </c>
      <c r="AD145" s="31">
        <v>87.349997999999999</v>
      </c>
      <c r="AE145" s="31">
        <v>87.57</v>
      </c>
      <c r="AF145" s="31">
        <v>76.650002000000001</v>
      </c>
      <c r="AG145" s="31">
        <v>77.699996999999996</v>
      </c>
      <c r="AH145" s="31">
        <v>74.896179000000004</v>
      </c>
      <c r="AI145" s="31">
        <v>47937800</v>
      </c>
      <c r="AK145" s="34">
        <v>42675</v>
      </c>
      <c r="AL145" s="31">
        <v>46.18</v>
      </c>
      <c r="AM145" s="31">
        <v>55.52</v>
      </c>
      <c r="AN145" s="31">
        <v>45.98</v>
      </c>
      <c r="AO145" s="31">
        <v>54.779998999999997</v>
      </c>
      <c r="AP145" s="31">
        <v>49.964610999999998</v>
      </c>
      <c r="AQ145" s="31">
        <v>34813600</v>
      </c>
      <c r="AS145" s="34">
        <v>42675</v>
      </c>
      <c r="AT145" s="31">
        <v>50.5</v>
      </c>
      <c r="AU145" s="31">
        <v>51.889999000000003</v>
      </c>
      <c r="AV145" s="31">
        <v>49.009998000000003</v>
      </c>
      <c r="AW145" s="31">
        <v>50.07</v>
      </c>
      <c r="AX145" s="31">
        <v>48.298397000000001</v>
      </c>
      <c r="AY145" s="31">
        <v>166212700</v>
      </c>
      <c r="BA145" s="34">
        <v>42675</v>
      </c>
      <c r="BB145" s="31">
        <v>27.059999000000001</v>
      </c>
      <c r="BC145" s="31">
        <v>30.74</v>
      </c>
      <c r="BD145" s="31">
        <v>24.799999</v>
      </c>
      <c r="BE145" s="31">
        <v>24.969999000000001</v>
      </c>
      <c r="BF145" s="31">
        <v>22.012924000000002</v>
      </c>
      <c r="BG145" s="31">
        <v>162121100</v>
      </c>
      <c r="BI145" s="34">
        <v>42675</v>
      </c>
      <c r="BJ145" s="31">
        <v>98.540001000000004</v>
      </c>
      <c r="BK145" s="31">
        <v>114</v>
      </c>
      <c r="BL145" s="31">
        <v>96.099997999999999</v>
      </c>
      <c r="BM145" s="31">
        <v>104.610001</v>
      </c>
      <c r="BN145" s="31">
        <v>97.770804999999996</v>
      </c>
      <c r="BO145" s="31">
        <v>19297200</v>
      </c>
    </row>
    <row r="146" spans="1:67">
      <c r="A146" s="30" t="s">
        <v>105</v>
      </c>
      <c r="B146" s="31" t="s">
        <v>106</v>
      </c>
      <c r="C146" s="31" t="s">
        <v>263</v>
      </c>
      <c r="D146" s="31">
        <v>101.2353</v>
      </c>
      <c r="M146" s="34">
        <v>42705</v>
      </c>
      <c r="N146" s="31">
        <v>160.449997</v>
      </c>
      <c r="O146" s="31">
        <v>173.39999399999999</v>
      </c>
      <c r="P146" s="31">
        <v>156.85000600000001</v>
      </c>
      <c r="Q146" s="31">
        <v>173.39999399999999</v>
      </c>
      <c r="R146" s="31">
        <v>164.53573600000001</v>
      </c>
      <c r="S146" s="31">
        <v>11706749</v>
      </c>
      <c r="U146" s="34">
        <v>42705</v>
      </c>
      <c r="V146" s="31">
        <v>39.389999000000003</v>
      </c>
      <c r="W146" s="31">
        <v>40.959999000000003</v>
      </c>
      <c r="X146" s="31">
        <v>38.990001999999997</v>
      </c>
      <c r="Y146" s="31">
        <v>40.700001</v>
      </c>
      <c r="Z146" s="31">
        <v>37.006390000000003</v>
      </c>
      <c r="AA146" s="31">
        <v>38348000</v>
      </c>
      <c r="AC146" s="34">
        <v>42705</v>
      </c>
      <c r="AD146" s="31">
        <v>77.430000000000007</v>
      </c>
      <c r="AE146" s="31">
        <v>79.849997999999999</v>
      </c>
      <c r="AF146" s="31">
        <v>75.300003000000004</v>
      </c>
      <c r="AG146" s="31">
        <v>76.489998</v>
      </c>
      <c r="AH146" s="31">
        <v>74.049957000000006</v>
      </c>
      <c r="AI146" s="31">
        <v>45809900</v>
      </c>
      <c r="AK146" s="34">
        <v>42705</v>
      </c>
      <c r="AL146" s="31">
        <v>54.860000999999997</v>
      </c>
      <c r="AM146" s="31">
        <v>56.939999</v>
      </c>
      <c r="AN146" s="31">
        <v>47.77</v>
      </c>
      <c r="AO146" s="31">
        <v>48.389999000000003</v>
      </c>
      <c r="AP146" s="31">
        <v>44.136313999999999</v>
      </c>
      <c r="AQ146" s="31">
        <v>27923700</v>
      </c>
      <c r="AS146" s="34">
        <v>42705</v>
      </c>
      <c r="AT146" s="31">
        <v>50.110000999999997</v>
      </c>
      <c r="AU146" s="31">
        <v>53.349997999999999</v>
      </c>
      <c r="AV146" s="31">
        <v>50.060001</v>
      </c>
      <c r="AW146" s="31">
        <v>51.720001000000003</v>
      </c>
      <c r="AX146" s="31">
        <v>49.890011000000001</v>
      </c>
      <c r="AY146" s="31">
        <v>230592100</v>
      </c>
      <c r="BA146" s="34">
        <v>42705</v>
      </c>
      <c r="BB146" s="31">
        <v>24.860001</v>
      </c>
      <c r="BC146" s="31">
        <v>26.75</v>
      </c>
      <c r="BD146" s="31">
        <v>22.25</v>
      </c>
      <c r="BE146" s="31">
        <v>22.440000999999999</v>
      </c>
      <c r="BF146" s="31">
        <v>19.782539</v>
      </c>
      <c r="BG146" s="31">
        <v>112484700</v>
      </c>
      <c r="BI146" s="34">
        <v>42705</v>
      </c>
      <c r="BJ146" s="31">
        <v>105.050003</v>
      </c>
      <c r="BK146" s="31">
        <v>110.41999800000001</v>
      </c>
      <c r="BL146" s="31">
        <v>89.239998</v>
      </c>
      <c r="BM146" s="31">
        <v>90.32</v>
      </c>
      <c r="BN146" s="31">
        <v>84.415047000000001</v>
      </c>
      <c r="BO146" s="31">
        <v>20240200</v>
      </c>
    </row>
    <row r="147" spans="1:67">
      <c r="A147" s="30" t="s">
        <v>105</v>
      </c>
      <c r="B147" s="31" t="s">
        <v>106</v>
      </c>
      <c r="C147" s="31" t="s">
        <v>264</v>
      </c>
      <c r="D147" s="31">
        <v>101.22320000000001</v>
      </c>
      <c r="M147" s="34">
        <v>42736</v>
      </c>
      <c r="N147" s="31">
        <v>172.64999399999999</v>
      </c>
      <c r="O147" s="31">
        <v>174</v>
      </c>
      <c r="P147" s="31">
        <v>168.35000600000001</v>
      </c>
      <c r="Q147" s="31">
        <v>168.35000600000001</v>
      </c>
      <c r="R147" s="31">
        <v>159.74391199999999</v>
      </c>
      <c r="S147" s="31">
        <v>11769189</v>
      </c>
      <c r="U147" s="34">
        <v>42736</v>
      </c>
      <c r="V147" s="31">
        <v>40.349997999999999</v>
      </c>
      <c r="W147" s="31">
        <v>42.619999</v>
      </c>
      <c r="X147" s="31">
        <v>40.189999</v>
      </c>
      <c r="Y147" s="31">
        <v>41.110000999999997</v>
      </c>
      <c r="Z147" s="31">
        <v>37.379181000000003</v>
      </c>
      <c r="AA147" s="31">
        <v>40331400</v>
      </c>
      <c r="AC147" s="34">
        <v>42736</v>
      </c>
      <c r="AD147" s="31">
        <v>77.260002</v>
      </c>
      <c r="AE147" s="31">
        <v>83.330001999999993</v>
      </c>
      <c r="AF147" s="31">
        <v>76.339995999999999</v>
      </c>
      <c r="AG147" s="31">
        <v>81.209998999999996</v>
      </c>
      <c r="AH147" s="31">
        <v>78.619392000000005</v>
      </c>
      <c r="AI147" s="31">
        <v>38188100</v>
      </c>
      <c r="AK147" s="34">
        <v>42736</v>
      </c>
      <c r="AL147" s="31">
        <v>48.740001999999997</v>
      </c>
      <c r="AM147" s="31">
        <v>50.939999</v>
      </c>
      <c r="AN147" s="31">
        <v>46.830002</v>
      </c>
      <c r="AO147" s="31">
        <v>48.209999000000003</v>
      </c>
      <c r="AP147" s="31">
        <v>43.972144999999998</v>
      </c>
      <c r="AQ147" s="31">
        <v>21483900</v>
      </c>
      <c r="AS147" s="34">
        <v>42736</v>
      </c>
      <c r="AT147" s="31">
        <v>51.990001999999997</v>
      </c>
      <c r="AU147" s="31">
        <v>54.119999</v>
      </c>
      <c r="AV147" s="31">
        <v>51.630001</v>
      </c>
      <c r="AW147" s="31">
        <v>52.900002000000001</v>
      </c>
      <c r="AX147" s="31">
        <v>51.212364000000001</v>
      </c>
      <c r="AY147" s="31">
        <v>175931200</v>
      </c>
      <c r="BA147" s="34">
        <v>42736</v>
      </c>
      <c r="BB147" s="31">
        <v>22.719999000000001</v>
      </c>
      <c r="BC147" s="31">
        <v>24.93</v>
      </c>
      <c r="BD147" s="31">
        <v>22.030000999999999</v>
      </c>
      <c r="BE147" s="31">
        <v>23.030000999999999</v>
      </c>
      <c r="BF147" s="31">
        <v>20.510206</v>
      </c>
      <c r="BG147" s="31">
        <v>137440200</v>
      </c>
      <c r="BI147" s="34">
        <v>42736</v>
      </c>
      <c r="BJ147" s="31">
        <v>91.269997000000004</v>
      </c>
      <c r="BK147" s="31">
        <v>93.050003000000004</v>
      </c>
      <c r="BL147" s="31">
        <v>85.790001000000004</v>
      </c>
      <c r="BM147" s="31">
        <v>88.43</v>
      </c>
      <c r="BN147" s="31">
        <v>83.109832999999995</v>
      </c>
      <c r="BO147" s="31">
        <v>25673500</v>
      </c>
    </row>
    <row r="148" spans="1:67">
      <c r="A148" s="30" t="s">
        <v>105</v>
      </c>
      <c r="B148" s="31" t="s">
        <v>106</v>
      </c>
      <c r="C148" s="31" t="s">
        <v>265</v>
      </c>
      <c r="D148" s="31">
        <v>101.1932</v>
      </c>
      <c r="M148" s="34">
        <v>42767</v>
      </c>
      <c r="N148" s="31">
        <v>169.300003</v>
      </c>
      <c r="O148" s="31">
        <v>177.25</v>
      </c>
      <c r="P148" s="31">
        <v>167.75</v>
      </c>
      <c r="Q148" s="31">
        <v>175.550003</v>
      </c>
      <c r="R148" s="31">
        <v>166.575851</v>
      </c>
      <c r="S148" s="31">
        <v>13553994</v>
      </c>
      <c r="U148" s="34">
        <v>42767</v>
      </c>
      <c r="V148" s="31">
        <v>41</v>
      </c>
      <c r="W148" s="31">
        <v>48.82</v>
      </c>
      <c r="X148" s="31">
        <v>40.82</v>
      </c>
      <c r="Y148" s="31">
        <v>47.48</v>
      </c>
      <c r="Z148" s="31">
        <v>43.171084999999998</v>
      </c>
      <c r="AA148" s="31">
        <v>93107300</v>
      </c>
      <c r="AC148" s="34">
        <v>42767</v>
      </c>
      <c r="AD148" s="31">
        <v>80.830001999999993</v>
      </c>
      <c r="AE148" s="31">
        <v>85.720000999999996</v>
      </c>
      <c r="AF148" s="31">
        <v>79.349997999999999</v>
      </c>
      <c r="AG148" s="31">
        <v>82.849997999999999</v>
      </c>
      <c r="AH148" s="31">
        <v>80.207076999999998</v>
      </c>
      <c r="AI148" s="31">
        <v>45595300</v>
      </c>
      <c r="AK148" s="34">
        <v>42767</v>
      </c>
      <c r="AL148" s="31">
        <v>48.43</v>
      </c>
      <c r="AM148" s="31">
        <v>50.48</v>
      </c>
      <c r="AN148" s="31">
        <v>46.439999</v>
      </c>
      <c r="AO148" s="31">
        <v>48.59</v>
      </c>
      <c r="AP148" s="31">
        <v>44.659720999999998</v>
      </c>
      <c r="AQ148" s="31">
        <v>25322800</v>
      </c>
      <c r="AS148" s="34">
        <v>42767</v>
      </c>
      <c r="AT148" s="31">
        <v>52.98</v>
      </c>
      <c r="AU148" s="31">
        <v>58.419998</v>
      </c>
      <c r="AV148" s="31">
        <v>52.049999</v>
      </c>
      <c r="AW148" s="31">
        <v>57.16</v>
      </c>
      <c r="AX148" s="31">
        <v>55.336460000000002</v>
      </c>
      <c r="AY148" s="31">
        <v>178369800</v>
      </c>
      <c r="BA148" s="34">
        <v>42767</v>
      </c>
      <c r="BB148" s="31">
        <v>23.120000999999998</v>
      </c>
      <c r="BC148" s="31">
        <v>25.34</v>
      </c>
      <c r="BD148" s="31">
        <v>22.139999</v>
      </c>
      <c r="BE148" s="31">
        <v>24.82</v>
      </c>
      <c r="BF148" s="31">
        <v>22.333262999999999</v>
      </c>
      <c r="BG148" s="31">
        <v>112929700</v>
      </c>
      <c r="BI148" s="34">
        <v>42767</v>
      </c>
      <c r="BJ148" s="31">
        <v>88.120002999999997</v>
      </c>
      <c r="BK148" s="31">
        <v>88.470000999999996</v>
      </c>
      <c r="BL148" s="31">
        <v>75.620002999999997</v>
      </c>
      <c r="BM148" s="31">
        <v>79.330001999999993</v>
      </c>
      <c r="BN148" s="31">
        <v>74.557311999999996</v>
      </c>
      <c r="BO148" s="31">
        <v>59679800</v>
      </c>
    </row>
    <row r="149" spans="1:67">
      <c r="A149" s="30" t="s">
        <v>105</v>
      </c>
      <c r="B149" s="31" t="s">
        <v>106</v>
      </c>
      <c r="C149" s="31" t="s">
        <v>266</v>
      </c>
      <c r="D149" s="31">
        <v>101.15430000000001</v>
      </c>
      <c r="M149" s="34">
        <v>42795</v>
      </c>
      <c r="N149" s="31">
        <v>176.75</v>
      </c>
      <c r="O149" s="31">
        <v>180.14999399999999</v>
      </c>
      <c r="P149" s="31">
        <v>173.89999399999999</v>
      </c>
      <c r="Q149" s="31">
        <v>180.14999399999999</v>
      </c>
      <c r="R149" s="31">
        <v>170.94068899999999</v>
      </c>
      <c r="S149" s="31">
        <v>12911497</v>
      </c>
      <c r="U149" s="34">
        <v>42795</v>
      </c>
      <c r="V149" s="31">
        <v>47.52</v>
      </c>
      <c r="W149" s="31">
        <v>50.610000999999997</v>
      </c>
      <c r="X149" s="31">
        <v>47.02</v>
      </c>
      <c r="Y149" s="31">
        <v>49.34</v>
      </c>
      <c r="Z149" s="31">
        <v>45.235523000000001</v>
      </c>
      <c r="AA149" s="31">
        <v>38059300</v>
      </c>
      <c r="AC149" s="34">
        <v>42795</v>
      </c>
      <c r="AD149" s="31">
        <v>83.18</v>
      </c>
      <c r="AE149" s="31">
        <v>87.550003000000004</v>
      </c>
      <c r="AF149" s="31">
        <v>81.690002000000007</v>
      </c>
      <c r="AG149" s="31">
        <v>84.790001000000004</v>
      </c>
      <c r="AH149" s="31">
        <v>82.418709000000007</v>
      </c>
      <c r="AI149" s="31">
        <v>38770200</v>
      </c>
      <c r="AK149" s="34">
        <v>42795</v>
      </c>
      <c r="AL149" s="31">
        <v>49.200001</v>
      </c>
      <c r="AM149" s="31">
        <v>53.650002000000001</v>
      </c>
      <c r="AN149" s="31">
        <v>46.799999</v>
      </c>
      <c r="AO149" s="31">
        <v>53.619999</v>
      </c>
      <c r="AP149" s="31">
        <v>49.282863999999996</v>
      </c>
      <c r="AQ149" s="31">
        <v>45321000</v>
      </c>
      <c r="AS149" s="34">
        <v>42795</v>
      </c>
      <c r="AT149" s="31">
        <v>57.860000999999997</v>
      </c>
      <c r="AU149" s="31">
        <v>59</v>
      </c>
      <c r="AV149" s="31">
        <v>53.759998000000003</v>
      </c>
      <c r="AW149" s="31">
        <v>55.73</v>
      </c>
      <c r="AX149" s="31">
        <v>53.952086999999999</v>
      </c>
      <c r="AY149" s="31">
        <v>249512200</v>
      </c>
      <c r="BA149" s="34">
        <v>42795</v>
      </c>
      <c r="BB149" s="31">
        <v>24.940000999999999</v>
      </c>
      <c r="BC149" s="31">
        <v>25.440000999999999</v>
      </c>
      <c r="BD149" s="31">
        <v>22.25</v>
      </c>
      <c r="BE149" s="31">
        <v>24.290001</v>
      </c>
      <c r="BF149" s="31">
        <v>21.856369000000001</v>
      </c>
      <c r="BG149" s="31">
        <v>119398200</v>
      </c>
      <c r="BI149" s="34">
        <v>42795</v>
      </c>
      <c r="BJ149" s="31">
        <v>80.059997999999993</v>
      </c>
      <c r="BK149" s="31">
        <v>83.580001999999993</v>
      </c>
      <c r="BL149" s="31">
        <v>77.389999000000003</v>
      </c>
      <c r="BM149" s="31">
        <v>81.620002999999997</v>
      </c>
      <c r="BN149" s="31">
        <v>76.709548999999996</v>
      </c>
      <c r="BO149" s="31">
        <v>25698300</v>
      </c>
    </row>
    <row r="150" spans="1:67">
      <c r="A150" s="30" t="s">
        <v>105</v>
      </c>
      <c r="B150" s="31" t="s">
        <v>106</v>
      </c>
      <c r="C150" s="31" t="s">
        <v>267</v>
      </c>
      <c r="D150" s="31">
        <v>101.0844</v>
      </c>
      <c r="M150" s="34">
        <v>42826</v>
      </c>
      <c r="N150" s="31">
        <v>180</v>
      </c>
      <c r="O150" s="31">
        <v>186.39999399999999</v>
      </c>
      <c r="P150" s="31">
        <v>177.800003</v>
      </c>
      <c r="Q150" s="31">
        <v>182.85000600000001</v>
      </c>
      <c r="R150" s="31">
        <v>173.50266999999999</v>
      </c>
      <c r="S150" s="31">
        <v>11798634</v>
      </c>
      <c r="U150" s="34">
        <v>42826</v>
      </c>
      <c r="V150" s="31">
        <v>49.23</v>
      </c>
      <c r="W150" s="31">
        <v>51.580002</v>
      </c>
      <c r="X150" s="31">
        <v>48.91</v>
      </c>
      <c r="Y150" s="31">
        <v>51.34</v>
      </c>
      <c r="Z150" s="31">
        <v>47.069149000000003</v>
      </c>
      <c r="AA150" s="31">
        <v>27671400</v>
      </c>
      <c r="AC150" s="34">
        <v>42826</v>
      </c>
      <c r="AD150" s="31">
        <v>84.730002999999996</v>
      </c>
      <c r="AE150" s="31">
        <v>88.410004000000001</v>
      </c>
      <c r="AF150" s="31">
        <v>83.339995999999999</v>
      </c>
      <c r="AG150" s="31">
        <v>87.139999000000003</v>
      </c>
      <c r="AH150" s="31">
        <v>84.702972000000003</v>
      </c>
      <c r="AI150" s="31">
        <v>31469000</v>
      </c>
      <c r="AK150" s="34">
        <v>42826</v>
      </c>
      <c r="AL150" s="31">
        <v>53.799999</v>
      </c>
      <c r="AM150" s="31">
        <v>55.889999000000003</v>
      </c>
      <c r="AN150" s="31">
        <v>53.169998</v>
      </c>
      <c r="AO150" s="31">
        <v>54.049999</v>
      </c>
      <c r="AP150" s="31">
        <v>49.678077999999999</v>
      </c>
      <c r="AQ150" s="31">
        <v>33921400</v>
      </c>
      <c r="AS150" s="34">
        <v>42826</v>
      </c>
      <c r="AT150" s="31">
        <v>55.740001999999997</v>
      </c>
      <c r="AU150" s="31">
        <v>56.689999</v>
      </c>
      <c r="AV150" s="31">
        <v>54.5</v>
      </c>
      <c r="AW150" s="31">
        <v>55.41</v>
      </c>
      <c r="AX150" s="31">
        <v>53.809437000000003</v>
      </c>
      <c r="AY150" s="31">
        <v>137922800</v>
      </c>
      <c r="BA150" s="34">
        <v>42826</v>
      </c>
      <c r="BB150" s="31">
        <v>24.040001</v>
      </c>
      <c r="BC150" s="31">
        <v>26.719999000000001</v>
      </c>
      <c r="BD150" s="31">
        <v>22.879999000000002</v>
      </c>
      <c r="BE150" s="31">
        <v>26.200001</v>
      </c>
      <c r="BF150" s="31">
        <v>23.574998999999998</v>
      </c>
      <c r="BG150" s="31">
        <v>96413400</v>
      </c>
      <c r="BI150" s="34">
        <v>42826</v>
      </c>
      <c r="BJ150" s="31">
        <v>81.830001999999993</v>
      </c>
      <c r="BK150" s="31">
        <v>82.57</v>
      </c>
      <c r="BL150" s="31">
        <v>76.690002000000007</v>
      </c>
      <c r="BM150" s="31">
        <v>80.720000999999996</v>
      </c>
      <c r="BN150" s="31">
        <v>76.331115999999994</v>
      </c>
      <c r="BO150" s="31">
        <v>21683500</v>
      </c>
    </row>
    <row r="151" spans="1:67">
      <c r="A151" s="30" t="s">
        <v>105</v>
      </c>
      <c r="B151" s="31" t="s">
        <v>106</v>
      </c>
      <c r="C151" s="31" t="s">
        <v>268</v>
      </c>
      <c r="D151" s="31">
        <v>100.9806</v>
      </c>
      <c r="M151" s="34">
        <v>42856</v>
      </c>
      <c r="N151" s="31">
        <v>182.85000600000001</v>
      </c>
      <c r="O151" s="31">
        <v>191.800003</v>
      </c>
      <c r="P151" s="31">
        <v>182.800003</v>
      </c>
      <c r="Q151" s="31">
        <v>190.449997</v>
      </c>
      <c r="R151" s="31">
        <v>183.98185699999999</v>
      </c>
      <c r="S151" s="31">
        <v>12100238</v>
      </c>
      <c r="U151" s="34">
        <v>42856</v>
      </c>
      <c r="V151" s="31">
        <v>51.290000999999997</v>
      </c>
      <c r="W151" s="31">
        <v>56.07</v>
      </c>
      <c r="X151" s="31">
        <v>51.18</v>
      </c>
      <c r="Y151" s="31">
        <v>55.619999</v>
      </c>
      <c r="Z151" s="31">
        <v>50.993107000000002</v>
      </c>
      <c r="AA151" s="31">
        <v>29063100</v>
      </c>
      <c r="AC151" s="34">
        <v>42856</v>
      </c>
      <c r="AD151" s="31">
        <v>87.68</v>
      </c>
      <c r="AE151" s="31">
        <v>94.629997000000003</v>
      </c>
      <c r="AF151" s="31">
        <v>87.019997000000004</v>
      </c>
      <c r="AG151" s="31">
        <v>94.139999000000003</v>
      </c>
      <c r="AH151" s="31">
        <v>91.507216999999997</v>
      </c>
      <c r="AI151" s="31">
        <v>43853100</v>
      </c>
      <c r="AK151" s="34">
        <v>42856</v>
      </c>
      <c r="AL151" s="31">
        <v>54.209999000000003</v>
      </c>
      <c r="AM151" s="31">
        <v>54.849997999999999</v>
      </c>
      <c r="AN151" s="31">
        <v>48.02</v>
      </c>
      <c r="AO151" s="31">
        <v>48.66</v>
      </c>
      <c r="AP151" s="31">
        <v>45.043334999999999</v>
      </c>
      <c r="AQ151" s="31">
        <v>42489400</v>
      </c>
      <c r="AS151" s="34">
        <v>42856</v>
      </c>
      <c r="AT151" s="31">
        <v>55.43</v>
      </c>
      <c r="AU151" s="31">
        <v>55.450001</v>
      </c>
      <c r="AV151" s="31">
        <v>50.810001</v>
      </c>
      <c r="AW151" s="31">
        <v>52.990001999999997</v>
      </c>
      <c r="AX151" s="31">
        <v>51.459342999999997</v>
      </c>
      <c r="AY151" s="31">
        <v>223428200</v>
      </c>
      <c r="BA151" s="34">
        <v>42856</v>
      </c>
      <c r="BB151" s="31">
        <v>26.26</v>
      </c>
      <c r="BC151" s="31">
        <v>26.879999000000002</v>
      </c>
      <c r="BD151" s="31">
        <v>21.860001</v>
      </c>
      <c r="BE151" s="31">
        <v>22.5</v>
      </c>
      <c r="BF151" s="31">
        <v>20.439247000000002</v>
      </c>
      <c r="BG151" s="31">
        <v>148946200</v>
      </c>
      <c r="BI151" s="34">
        <v>42856</v>
      </c>
      <c r="BJ151" s="31">
        <v>80.910004000000001</v>
      </c>
      <c r="BK151" s="31">
        <v>84.470000999999996</v>
      </c>
      <c r="BL151" s="31">
        <v>66.059997999999993</v>
      </c>
      <c r="BM151" s="31">
        <v>67.800003000000004</v>
      </c>
      <c r="BN151" s="31">
        <v>64.113608999999997</v>
      </c>
      <c r="BO151" s="31">
        <v>46357200</v>
      </c>
    </row>
    <row r="152" spans="1:67">
      <c r="A152" s="30" t="s">
        <v>105</v>
      </c>
      <c r="B152" s="31" t="s">
        <v>106</v>
      </c>
      <c r="C152" s="31" t="s">
        <v>269</v>
      </c>
      <c r="D152" s="31">
        <v>100.9404</v>
      </c>
      <c r="M152" s="34">
        <v>42887</v>
      </c>
      <c r="N152" s="31">
        <v>190.550003</v>
      </c>
      <c r="O152" s="31">
        <v>197.14999399999999</v>
      </c>
      <c r="P152" s="31">
        <v>182.199997</v>
      </c>
      <c r="Q152" s="31">
        <v>182.39999399999999</v>
      </c>
      <c r="R152" s="31">
        <v>176.20524599999999</v>
      </c>
      <c r="S152" s="31">
        <v>13557582</v>
      </c>
      <c r="U152" s="34">
        <v>42887</v>
      </c>
      <c r="V152" s="31">
        <v>56.099997999999999</v>
      </c>
      <c r="W152" s="31">
        <v>56.48</v>
      </c>
      <c r="X152" s="31">
        <v>53.43</v>
      </c>
      <c r="Y152" s="31">
        <v>54.119999</v>
      </c>
      <c r="Z152" s="31">
        <v>49.987484000000002</v>
      </c>
      <c r="AA152" s="31">
        <v>36463700</v>
      </c>
      <c r="AC152" s="34">
        <v>42887</v>
      </c>
      <c r="AD152" s="31">
        <v>94.339995999999999</v>
      </c>
      <c r="AE152" s="31">
        <v>98.400002000000001</v>
      </c>
      <c r="AF152" s="31">
        <v>93.900002000000001</v>
      </c>
      <c r="AG152" s="31">
        <v>95.980002999999996</v>
      </c>
      <c r="AH152" s="31">
        <v>93.635925</v>
      </c>
      <c r="AI152" s="31">
        <v>30480900</v>
      </c>
      <c r="AK152" s="34">
        <v>42887</v>
      </c>
      <c r="AL152" s="31">
        <v>48.669998</v>
      </c>
      <c r="AM152" s="31">
        <v>50.389999000000003</v>
      </c>
      <c r="AN152" s="31">
        <v>45.68</v>
      </c>
      <c r="AO152" s="31">
        <v>48.5</v>
      </c>
      <c r="AP152" s="31">
        <v>44.895226000000001</v>
      </c>
      <c r="AQ152" s="31">
        <v>40666800</v>
      </c>
      <c r="AS152" s="34">
        <v>42887</v>
      </c>
      <c r="AT152" s="31">
        <v>53.060001</v>
      </c>
      <c r="AU152" s="31">
        <v>59.709999000000003</v>
      </c>
      <c r="AV152" s="31">
        <v>50.790000999999997</v>
      </c>
      <c r="AW152" s="31">
        <v>59</v>
      </c>
      <c r="AX152" s="31">
        <v>57.295734000000003</v>
      </c>
      <c r="AY152" s="31">
        <v>275425100</v>
      </c>
      <c r="BA152" s="34">
        <v>42887</v>
      </c>
      <c r="BB152" s="31">
        <v>22.540001</v>
      </c>
      <c r="BC152" s="31">
        <v>23.5</v>
      </c>
      <c r="BD152" s="31">
        <v>21.77</v>
      </c>
      <c r="BE152" s="31">
        <v>21.99</v>
      </c>
      <c r="BF152" s="31">
        <v>19.975956</v>
      </c>
      <c r="BG152" s="31">
        <v>134309900</v>
      </c>
      <c r="BI152" s="34">
        <v>42887</v>
      </c>
      <c r="BJ152" s="31">
        <v>68.160004000000001</v>
      </c>
      <c r="BK152" s="31">
        <v>74.290001000000004</v>
      </c>
      <c r="BL152" s="31">
        <v>67.970000999999996</v>
      </c>
      <c r="BM152" s="31">
        <v>73.800003000000004</v>
      </c>
      <c r="BN152" s="31">
        <v>69.787375999999995</v>
      </c>
      <c r="BO152" s="31">
        <v>38714600</v>
      </c>
    </row>
    <row r="153" spans="1:67">
      <c r="A153" s="30" t="s">
        <v>105</v>
      </c>
      <c r="B153" s="31" t="s">
        <v>106</v>
      </c>
      <c r="C153" s="31" t="s">
        <v>270</v>
      </c>
      <c r="D153" s="31">
        <v>101.035</v>
      </c>
      <c r="M153" s="34">
        <v>42917</v>
      </c>
      <c r="N153" s="31">
        <v>183.199997</v>
      </c>
      <c r="O153" s="31">
        <v>186.25</v>
      </c>
      <c r="P153" s="31">
        <v>174.10000600000001</v>
      </c>
      <c r="Q153" s="31">
        <v>175.10000600000001</v>
      </c>
      <c r="R153" s="31">
        <v>169.15318300000001</v>
      </c>
      <c r="S153" s="31">
        <v>11948211</v>
      </c>
      <c r="U153" s="34">
        <v>42917</v>
      </c>
      <c r="V153" s="31">
        <v>53.84</v>
      </c>
      <c r="W153" s="31">
        <v>57.450001</v>
      </c>
      <c r="X153" s="31">
        <v>53.290000999999997</v>
      </c>
      <c r="Y153" s="31">
        <v>56.990001999999997</v>
      </c>
      <c r="Z153" s="31">
        <v>52.638336000000002</v>
      </c>
      <c r="AA153" s="31">
        <v>24111100</v>
      </c>
      <c r="AC153" s="34">
        <v>42917</v>
      </c>
      <c r="AD153" s="31">
        <v>96.07</v>
      </c>
      <c r="AE153" s="31">
        <v>99.82</v>
      </c>
      <c r="AF153" s="31">
        <v>93.449996999999996</v>
      </c>
      <c r="AG153" s="31">
        <v>98.989998</v>
      </c>
      <c r="AH153" s="31">
        <v>96.572402999999994</v>
      </c>
      <c r="AI153" s="31">
        <v>29811100</v>
      </c>
      <c r="AK153" s="34">
        <v>42917</v>
      </c>
      <c r="AL153" s="31">
        <v>48.869999</v>
      </c>
      <c r="AM153" s="31">
        <v>49.57</v>
      </c>
      <c r="AN153" s="31">
        <v>43.959999000000003</v>
      </c>
      <c r="AO153" s="31">
        <v>46.43</v>
      </c>
      <c r="AP153" s="31">
        <v>42.979084</v>
      </c>
      <c r="AQ153" s="31">
        <v>29589100</v>
      </c>
      <c r="AS153" s="34">
        <v>42917</v>
      </c>
      <c r="AT153" s="31">
        <v>58.369999</v>
      </c>
      <c r="AU153" s="31">
        <v>60</v>
      </c>
      <c r="AV153" s="31">
        <v>57</v>
      </c>
      <c r="AW153" s="31">
        <v>59.049999</v>
      </c>
      <c r="AX153" s="31">
        <v>57.539741999999997</v>
      </c>
      <c r="AY153" s="31">
        <v>158127000</v>
      </c>
      <c r="BA153" s="34">
        <v>42917</v>
      </c>
      <c r="BB153" s="31">
        <v>22.16</v>
      </c>
      <c r="BC153" s="31">
        <v>24.32</v>
      </c>
      <c r="BD153" s="31">
        <v>21.02</v>
      </c>
      <c r="BE153" s="31">
        <v>23.83</v>
      </c>
      <c r="BF153" s="31">
        <v>21.873743000000001</v>
      </c>
      <c r="BG153" s="31">
        <v>130642700</v>
      </c>
      <c r="BI153" s="34">
        <v>42917</v>
      </c>
      <c r="BJ153" s="31">
        <v>73.949996999999996</v>
      </c>
      <c r="BK153" s="31">
        <v>76.239998</v>
      </c>
      <c r="BL153" s="31">
        <v>70.360000999999997</v>
      </c>
      <c r="BM153" s="31">
        <v>75.650002000000001</v>
      </c>
      <c r="BN153" s="31">
        <v>72.030959999999993</v>
      </c>
      <c r="BO153" s="31">
        <v>22336700</v>
      </c>
    </row>
    <row r="154" spans="1:67">
      <c r="A154" s="30" t="s">
        <v>105</v>
      </c>
      <c r="B154" s="31" t="s">
        <v>106</v>
      </c>
      <c r="C154" s="31" t="s">
        <v>271</v>
      </c>
      <c r="D154" s="31">
        <v>101.15349999999999</v>
      </c>
      <c r="M154" s="34">
        <v>42948</v>
      </c>
      <c r="N154" s="31">
        <v>176.75</v>
      </c>
      <c r="O154" s="31">
        <v>180.39999399999999</v>
      </c>
      <c r="P154" s="31">
        <v>172.550003</v>
      </c>
      <c r="Q154" s="31">
        <v>177.35000600000001</v>
      </c>
      <c r="R154" s="31">
        <v>171.32676699999999</v>
      </c>
      <c r="S154" s="31">
        <v>11427631</v>
      </c>
      <c r="U154" s="34">
        <v>42948</v>
      </c>
      <c r="V154" s="31">
        <v>56.849997999999999</v>
      </c>
      <c r="W154" s="31">
        <v>58.41</v>
      </c>
      <c r="X154" s="31">
        <v>56.27</v>
      </c>
      <c r="Y154" s="31">
        <v>58.209999000000003</v>
      </c>
      <c r="Z154" s="31">
        <v>53.765179000000003</v>
      </c>
      <c r="AA154" s="31">
        <v>21102300</v>
      </c>
      <c r="AC154" s="34">
        <v>42948</v>
      </c>
      <c r="AD154" s="31">
        <v>98.970000999999996</v>
      </c>
      <c r="AE154" s="31">
        <v>107.910004</v>
      </c>
      <c r="AF154" s="31">
        <v>97.57</v>
      </c>
      <c r="AG154" s="31">
        <v>106.989998</v>
      </c>
      <c r="AH154" s="31">
        <v>104.37702899999999</v>
      </c>
      <c r="AI154" s="31">
        <v>72082200</v>
      </c>
      <c r="AK154" s="34">
        <v>42948</v>
      </c>
      <c r="AL154" s="31">
        <v>46.52</v>
      </c>
      <c r="AM154" s="31">
        <v>47.970001000000003</v>
      </c>
      <c r="AN154" s="31">
        <v>42.68</v>
      </c>
      <c r="AO154" s="31">
        <v>46</v>
      </c>
      <c r="AP154" s="31">
        <v>42.957439000000001</v>
      </c>
      <c r="AQ154" s="31">
        <v>43542100</v>
      </c>
      <c r="AS154" s="34">
        <v>42948</v>
      </c>
      <c r="AT154" s="31">
        <v>59</v>
      </c>
      <c r="AU154" s="31">
        <v>60.529998999999997</v>
      </c>
      <c r="AV154" s="31">
        <v>52.07</v>
      </c>
      <c r="AW154" s="31">
        <v>52.810001</v>
      </c>
      <c r="AX154" s="31">
        <v>51.459339</v>
      </c>
      <c r="AY154" s="31">
        <v>174951200</v>
      </c>
      <c r="BA154" s="34">
        <v>42948</v>
      </c>
      <c r="BB154" s="31">
        <v>23.84</v>
      </c>
      <c r="BC154" s="31">
        <v>24.870000999999998</v>
      </c>
      <c r="BD154" s="31">
        <v>21.84</v>
      </c>
      <c r="BE154" s="31">
        <v>23.620000999999998</v>
      </c>
      <c r="BF154" s="31">
        <v>21.680986000000001</v>
      </c>
      <c r="BG154" s="31">
        <v>127826800</v>
      </c>
      <c r="BI154" s="34">
        <v>42948</v>
      </c>
      <c r="BJ154" s="31">
        <v>75.430000000000007</v>
      </c>
      <c r="BK154" s="31">
        <v>90.449996999999996</v>
      </c>
      <c r="BL154" s="31">
        <v>74.220000999999996</v>
      </c>
      <c r="BM154" s="31">
        <v>87.889999000000003</v>
      </c>
      <c r="BN154" s="31">
        <v>83.685387000000006</v>
      </c>
      <c r="BO154" s="31">
        <v>32921900</v>
      </c>
    </row>
    <row r="155" spans="1:67">
      <c r="A155" s="30" t="s">
        <v>105</v>
      </c>
      <c r="B155" s="31" t="s">
        <v>106</v>
      </c>
      <c r="C155" s="31" t="s">
        <v>272</v>
      </c>
      <c r="D155" s="31">
        <v>101.3004</v>
      </c>
      <c r="M155" s="34">
        <v>42979</v>
      </c>
      <c r="N155" s="31">
        <v>177.75</v>
      </c>
      <c r="O155" s="31">
        <v>188.5</v>
      </c>
      <c r="P155" s="31">
        <v>175.35000600000001</v>
      </c>
      <c r="Q155" s="31">
        <v>179.89999399999999</v>
      </c>
      <c r="R155" s="31">
        <v>173.79016100000001</v>
      </c>
      <c r="S155" s="31">
        <v>12256814</v>
      </c>
      <c r="U155" s="34">
        <v>42979</v>
      </c>
      <c r="V155" s="31">
        <v>58.529998999999997</v>
      </c>
      <c r="W155" s="31">
        <v>59.68</v>
      </c>
      <c r="X155" s="31">
        <v>56.860000999999997</v>
      </c>
      <c r="Y155" s="31">
        <v>57.959999000000003</v>
      </c>
      <c r="Z155" s="31">
        <v>53.927193000000003</v>
      </c>
      <c r="AA155" s="31">
        <v>20297200</v>
      </c>
      <c r="AC155" s="34">
        <v>42979</v>
      </c>
      <c r="AD155" s="31">
        <v>107</v>
      </c>
      <c r="AE155" s="31">
        <v>110.989998</v>
      </c>
      <c r="AF155" s="31">
        <v>106</v>
      </c>
      <c r="AG155" s="31">
        <v>107.839996</v>
      </c>
      <c r="AH155" s="31">
        <v>105.544937</v>
      </c>
      <c r="AI155" s="31">
        <v>35974000</v>
      </c>
      <c r="AK155" s="34">
        <v>42979</v>
      </c>
      <c r="AL155" s="31">
        <v>46.110000999999997</v>
      </c>
      <c r="AM155" s="31">
        <v>51.779998999999997</v>
      </c>
      <c r="AN155" s="31">
        <v>46.060001</v>
      </c>
      <c r="AO155" s="31">
        <v>49.860000999999997</v>
      </c>
      <c r="AP155" s="31">
        <v>46.562134</v>
      </c>
      <c r="AQ155" s="31">
        <v>32589900</v>
      </c>
      <c r="AS155" s="34">
        <v>42979</v>
      </c>
      <c r="AT155" s="31">
        <v>53</v>
      </c>
      <c r="AU155" s="31">
        <v>54.16</v>
      </c>
      <c r="AV155" s="31">
        <v>51.029998999999997</v>
      </c>
      <c r="AW155" s="31">
        <v>51.849997999999999</v>
      </c>
      <c r="AX155" s="31">
        <v>50.697505999999997</v>
      </c>
      <c r="AY155" s="31">
        <v>211929400</v>
      </c>
      <c r="BA155" s="34">
        <v>42979</v>
      </c>
      <c r="BB155" s="31">
        <v>23.91</v>
      </c>
      <c r="BC155" s="31">
        <v>29.77</v>
      </c>
      <c r="BD155" s="31">
        <v>23.85</v>
      </c>
      <c r="BE155" s="31">
        <v>29.530000999999999</v>
      </c>
      <c r="BF155" s="31">
        <v>27.105820000000001</v>
      </c>
      <c r="BG155" s="31">
        <v>122838800</v>
      </c>
      <c r="BI155" s="34">
        <v>42979</v>
      </c>
      <c r="BJ155" s="31">
        <v>87.959998999999996</v>
      </c>
      <c r="BK155" s="31">
        <v>92.550003000000004</v>
      </c>
      <c r="BL155" s="31">
        <v>87.540001000000004</v>
      </c>
      <c r="BM155" s="31">
        <v>88.290001000000004</v>
      </c>
      <c r="BN155" s="31">
        <v>84.066254000000001</v>
      </c>
      <c r="BO155" s="31">
        <v>23225300</v>
      </c>
    </row>
    <row r="156" spans="1:67">
      <c r="A156" s="30" t="s">
        <v>105</v>
      </c>
      <c r="B156" s="31" t="s">
        <v>106</v>
      </c>
      <c r="C156" s="31" t="s">
        <v>273</v>
      </c>
      <c r="D156" s="31">
        <v>101.2807</v>
      </c>
      <c r="M156" s="34">
        <v>43009</v>
      </c>
      <c r="N156" s="31">
        <v>180</v>
      </c>
      <c r="O156" s="31">
        <v>191.550003</v>
      </c>
      <c r="P156" s="31">
        <v>179.199997</v>
      </c>
      <c r="Q156" s="31">
        <v>191.050003</v>
      </c>
      <c r="R156" s="31">
        <v>184.56147799999999</v>
      </c>
      <c r="S156" s="31">
        <v>10468544</v>
      </c>
      <c r="U156" s="34">
        <v>43009</v>
      </c>
      <c r="V156" s="31">
        <v>58</v>
      </c>
      <c r="W156" s="31">
        <v>60.130001</v>
      </c>
      <c r="X156" s="31">
        <v>53.939999</v>
      </c>
      <c r="Y156" s="31">
        <v>56.650002000000001</v>
      </c>
      <c r="Z156" s="31">
        <v>52.708347000000003</v>
      </c>
      <c r="AA156" s="31">
        <v>35705700</v>
      </c>
      <c r="AC156" s="34">
        <v>43009</v>
      </c>
      <c r="AD156" s="31">
        <v>108.260002</v>
      </c>
      <c r="AE156" s="31">
        <v>112.489998</v>
      </c>
      <c r="AF156" s="31">
        <v>107.790001</v>
      </c>
      <c r="AG156" s="31">
        <v>111.80999799999999</v>
      </c>
      <c r="AH156" s="31">
        <v>109.43044999999999</v>
      </c>
      <c r="AI156" s="31">
        <v>32831400</v>
      </c>
      <c r="AK156" s="34">
        <v>43009</v>
      </c>
      <c r="AL156" s="31">
        <v>49.939999</v>
      </c>
      <c r="AM156" s="31">
        <v>54.18</v>
      </c>
      <c r="AN156" s="31">
        <v>47.900002000000001</v>
      </c>
      <c r="AO156" s="31">
        <v>51.599997999999999</v>
      </c>
      <c r="AP156" s="31">
        <v>48.187038000000001</v>
      </c>
      <c r="AQ156" s="31">
        <v>28983800</v>
      </c>
      <c r="AS156" s="34">
        <v>43009</v>
      </c>
      <c r="AT156" s="31">
        <v>52.16</v>
      </c>
      <c r="AU156" s="31">
        <v>57.25</v>
      </c>
      <c r="AV156" s="31">
        <v>50.349997999999999</v>
      </c>
      <c r="AW156" s="31">
        <v>54.990001999999997</v>
      </c>
      <c r="AX156" s="31">
        <v>53.767719</v>
      </c>
      <c r="AY156" s="31">
        <v>247775300</v>
      </c>
      <c r="BA156" s="34">
        <v>43009</v>
      </c>
      <c r="BB156" s="31">
        <v>29.32</v>
      </c>
      <c r="BC156" s="31">
        <v>29.700001</v>
      </c>
      <c r="BD156" s="31">
        <v>25.75</v>
      </c>
      <c r="BE156" s="31">
        <v>25.99</v>
      </c>
      <c r="BF156" s="31">
        <v>23.856421999999998</v>
      </c>
      <c r="BG156" s="31">
        <v>122275100</v>
      </c>
      <c r="BI156" s="34">
        <v>43009</v>
      </c>
      <c r="BJ156" s="31">
        <v>88.379997000000003</v>
      </c>
      <c r="BK156" s="31">
        <v>92.839995999999999</v>
      </c>
      <c r="BL156" s="31">
        <v>83.260002</v>
      </c>
      <c r="BM156" s="31">
        <v>89.43</v>
      </c>
      <c r="BN156" s="31">
        <v>85.631720999999999</v>
      </c>
      <c r="BO156" s="31">
        <v>28389900</v>
      </c>
    </row>
    <row r="157" spans="1:67">
      <c r="A157" s="30" t="s">
        <v>105</v>
      </c>
      <c r="B157" s="31" t="s">
        <v>106</v>
      </c>
      <c r="C157" s="31" t="s">
        <v>274</v>
      </c>
      <c r="D157" s="31">
        <v>101.19970000000001</v>
      </c>
      <c r="M157" s="34">
        <v>43040</v>
      </c>
      <c r="N157" s="31">
        <v>191.25</v>
      </c>
      <c r="O157" s="31">
        <v>194.949997</v>
      </c>
      <c r="P157" s="31">
        <v>182.949997</v>
      </c>
      <c r="Q157" s="31">
        <v>185.800003</v>
      </c>
      <c r="R157" s="31">
        <v>179.489777</v>
      </c>
      <c r="S157" s="31">
        <v>11285020</v>
      </c>
      <c r="U157" s="34">
        <v>43040</v>
      </c>
      <c r="V157" s="31">
        <v>56.549999</v>
      </c>
      <c r="W157" s="31">
        <v>57.599997999999999</v>
      </c>
      <c r="X157" s="31">
        <v>54.799999</v>
      </c>
      <c r="Y157" s="31">
        <v>56.48</v>
      </c>
      <c r="Z157" s="31">
        <v>52.550170999999999</v>
      </c>
      <c r="AA157" s="31">
        <v>21033600</v>
      </c>
      <c r="AC157" s="34">
        <v>43040</v>
      </c>
      <c r="AD157" s="31">
        <v>120.150002</v>
      </c>
      <c r="AE157" s="31">
        <v>126.989998</v>
      </c>
      <c r="AF157" s="31">
        <v>117.139999</v>
      </c>
      <c r="AG157" s="31">
        <v>124.83000199999999</v>
      </c>
      <c r="AH157" s="31">
        <v>122.17336299999999</v>
      </c>
      <c r="AI157" s="31">
        <v>46173100</v>
      </c>
      <c r="AK157" s="34">
        <v>43040</v>
      </c>
      <c r="AL157" s="31">
        <v>51.759998000000003</v>
      </c>
      <c r="AM157" s="31">
        <v>52.889999000000003</v>
      </c>
      <c r="AN157" s="31">
        <v>44.009998000000003</v>
      </c>
      <c r="AO157" s="31">
        <v>51.16</v>
      </c>
      <c r="AP157" s="31">
        <v>48.131523000000001</v>
      </c>
      <c r="AQ157" s="31">
        <v>54233300</v>
      </c>
      <c r="AS157" s="34">
        <v>43040</v>
      </c>
      <c r="AT157" s="31">
        <v>55.419998</v>
      </c>
      <c r="AU157" s="31">
        <v>61.209999000000003</v>
      </c>
      <c r="AV157" s="31">
        <v>54.59</v>
      </c>
      <c r="AW157" s="31">
        <v>60.419998</v>
      </c>
      <c r="AX157" s="31">
        <v>59.077010999999999</v>
      </c>
      <c r="AY157" s="31">
        <v>182957400</v>
      </c>
      <c r="BA157" s="34">
        <v>43040</v>
      </c>
      <c r="BB157" s="31">
        <v>26.110001</v>
      </c>
      <c r="BC157" s="31">
        <v>32.830002</v>
      </c>
      <c r="BD157" s="31">
        <v>25.360001</v>
      </c>
      <c r="BE157" s="31">
        <v>32.310001</v>
      </c>
      <c r="BF157" s="31">
        <v>29.890651999999999</v>
      </c>
      <c r="BG157" s="31">
        <v>130227000</v>
      </c>
      <c r="BI157" s="34">
        <v>43040</v>
      </c>
      <c r="BJ157" s="31">
        <v>90.209998999999996</v>
      </c>
      <c r="BK157" s="31">
        <v>97.199996999999996</v>
      </c>
      <c r="BL157" s="31">
        <v>83.910004000000001</v>
      </c>
      <c r="BM157" s="31">
        <v>95.150002000000001</v>
      </c>
      <c r="BN157" s="31">
        <v>91.108795000000001</v>
      </c>
      <c r="BO157" s="31">
        <v>32465500</v>
      </c>
    </row>
    <row r="158" spans="1:67">
      <c r="A158" s="30" t="s">
        <v>105</v>
      </c>
      <c r="B158" s="31" t="s">
        <v>106</v>
      </c>
      <c r="C158" s="31" t="s">
        <v>275</v>
      </c>
      <c r="D158" s="31">
        <v>101.22839999999999</v>
      </c>
      <c r="M158" s="34">
        <v>43070</v>
      </c>
      <c r="N158" s="31">
        <v>186.5</v>
      </c>
      <c r="O158" s="31">
        <v>190.800003</v>
      </c>
      <c r="P158" s="31">
        <v>184.050003</v>
      </c>
      <c r="Q158" s="31">
        <v>184.949997</v>
      </c>
      <c r="R158" s="31">
        <v>178.66864000000001</v>
      </c>
      <c r="S158" s="31">
        <v>9495953</v>
      </c>
      <c r="U158" s="34">
        <v>43070</v>
      </c>
      <c r="V158" s="31">
        <v>56.040000999999997</v>
      </c>
      <c r="W158" s="31">
        <v>56.560001</v>
      </c>
      <c r="X158" s="31">
        <v>55.060001</v>
      </c>
      <c r="Y158" s="31">
        <v>55.34</v>
      </c>
      <c r="Z158" s="31">
        <v>51.878906000000001</v>
      </c>
      <c r="AA158" s="31">
        <v>20982900</v>
      </c>
      <c r="AC158" s="34">
        <v>43070</v>
      </c>
      <c r="AD158" s="31">
        <v>124.730003</v>
      </c>
      <c r="AE158" s="31">
        <v>130.36000100000001</v>
      </c>
      <c r="AF158" s="31">
        <v>123.010002</v>
      </c>
      <c r="AG158" s="31">
        <v>127.239998</v>
      </c>
      <c r="AH158" s="31">
        <v>124.910866</v>
      </c>
      <c r="AI158" s="31">
        <v>29838200</v>
      </c>
      <c r="AK158" s="34">
        <v>43070</v>
      </c>
      <c r="AL158" s="31">
        <v>51.049999</v>
      </c>
      <c r="AM158" s="31">
        <v>54.630001</v>
      </c>
      <c r="AN158" s="31">
        <v>49.759998000000003</v>
      </c>
      <c r="AO158" s="31">
        <v>51.700001</v>
      </c>
      <c r="AP158" s="31">
        <v>48.639564999999997</v>
      </c>
      <c r="AQ158" s="31">
        <v>29923600</v>
      </c>
      <c r="AS158" s="34">
        <v>43070</v>
      </c>
      <c r="AT158" s="31">
        <v>60.419998</v>
      </c>
      <c r="AU158" s="31">
        <v>65.190002000000007</v>
      </c>
      <c r="AV158" s="31">
        <v>59.240001999999997</v>
      </c>
      <c r="AW158" s="31">
        <v>62.549999</v>
      </c>
      <c r="AX158" s="31">
        <v>61.159675999999997</v>
      </c>
      <c r="AY158" s="31">
        <v>198525200</v>
      </c>
      <c r="BA158" s="34">
        <v>43070</v>
      </c>
      <c r="BB158" s="31">
        <v>32.080002</v>
      </c>
      <c r="BC158" s="31">
        <v>35.240001999999997</v>
      </c>
      <c r="BD158" s="31">
        <v>31.15</v>
      </c>
      <c r="BE158" s="31">
        <v>34.060001</v>
      </c>
      <c r="BF158" s="31">
        <v>31.509605000000001</v>
      </c>
      <c r="BG158" s="31">
        <v>90503500</v>
      </c>
      <c r="BI158" s="34">
        <v>43070</v>
      </c>
      <c r="BJ158" s="31">
        <v>95.150002000000001</v>
      </c>
      <c r="BK158" s="31">
        <v>105.519997</v>
      </c>
      <c r="BL158" s="31">
        <v>93.779999000000004</v>
      </c>
      <c r="BM158" s="31">
        <v>103.69000200000001</v>
      </c>
      <c r="BN158" s="31">
        <v>99.286079000000001</v>
      </c>
      <c r="BO158" s="31">
        <v>23816600</v>
      </c>
    </row>
    <row r="159" spans="1:67">
      <c r="A159" s="30" t="s">
        <v>105</v>
      </c>
      <c r="B159" s="31" t="s">
        <v>106</v>
      </c>
      <c r="C159" s="31" t="s">
        <v>276</v>
      </c>
      <c r="D159" s="31">
        <v>101.3848</v>
      </c>
      <c r="M159" s="34">
        <v>43101</v>
      </c>
      <c r="N159" s="31">
        <v>184.949997</v>
      </c>
      <c r="O159" s="31">
        <v>188.85000600000001</v>
      </c>
      <c r="P159" s="31">
        <v>180.89999399999999</v>
      </c>
      <c r="Q159" s="31">
        <v>183.10000600000001</v>
      </c>
      <c r="R159" s="31">
        <v>176.881485</v>
      </c>
      <c r="S159" s="31">
        <v>10748238</v>
      </c>
      <c r="U159" s="34">
        <v>43101</v>
      </c>
      <c r="V159" s="31">
        <v>55.189999</v>
      </c>
      <c r="W159" s="31">
        <v>57.84</v>
      </c>
      <c r="X159" s="31">
        <v>53.860000999999997</v>
      </c>
      <c r="Y159" s="31">
        <v>56.470001000000003</v>
      </c>
      <c r="Z159" s="31">
        <v>52.938236000000003</v>
      </c>
      <c r="AA159" s="31">
        <v>39075800</v>
      </c>
      <c r="AC159" s="34">
        <v>43101</v>
      </c>
      <c r="AD159" s="31">
        <v>127.639999</v>
      </c>
      <c r="AE159" s="31">
        <v>138.199997</v>
      </c>
      <c r="AF159" s="31">
        <v>126.800003</v>
      </c>
      <c r="AG159" s="31">
        <v>134.96000699999999</v>
      </c>
      <c r="AH159" s="31">
        <v>132.48957799999999</v>
      </c>
      <c r="AI159" s="31">
        <v>30928600</v>
      </c>
      <c r="AK159" s="34">
        <v>43101</v>
      </c>
      <c r="AL159" s="31">
        <v>52.209999000000003</v>
      </c>
      <c r="AM159" s="31">
        <v>55.880001</v>
      </c>
      <c r="AN159" s="31">
        <v>50.580002</v>
      </c>
      <c r="AO159" s="31">
        <v>51.23</v>
      </c>
      <c r="AP159" s="31">
        <v>48.197387999999997</v>
      </c>
      <c r="AQ159" s="31">
        <v>26233000</v>
      </c>
      <c r="AS159" s="34">
        <v>43101</v>
      </c>
      <c r="AT159" s="31">
        <v>62.849997999999999</v>
      </c>
      <c r="AU159" s="31">
        <v>68.830001999999993</v>
      </c>
      <c r="AV159" s="31">
        <v>62.549999</v>
      </c>
      <c r="AW159" s="31">
        <v>68.220000999999996</v>
      </c>
      <c r="AX159" s="31">
        <v>66.925179</v>
      </c>
      <c r="AY159" s="31">
        <v>157812200</v>
      </c>
      <c r="BA159" s="34">
        <v>43101</v>
      </c>
      <c r="BB159" s="31">
        <v>34.150002000000001</v>
      </c>
      <c r="BC159" s="31">
        <v>35.68</v>
      </c>
      <c r="BD159" s="31">
        <v>31.530000999999999</v>
      </c>
      <c r="BE159" s="31">
        <v>33.240001999999997</v>
      </c>
      <c r="BF159" s="31">
        <v>30.751009</v>
      </c>
      <c r="BG159" s="31">
        <v>84668500</v>
      </c>
      <c r="BI159" s="34">
        <v>43101</v>
      </c>
      <c r="BJ159" s="31">
        <v>103.410004</v>
      </c>
      <c r="BK159" s="31">
        <v>119.33000199999999</v>
      </c>
      <c r="BL159" s="31">
        <v>100.519997</v>
      </c>
      <c r="BM159" s="31">
        <v>114.30999799999999</v>
      </c>
      <c r="BN159" s="31">
        <v>109.987335</v>
      </c>
      <c r="BO159" s="31">
        <v>23233000</v>
      </c>
    </row>
    <row r="160" spans="1:67">
      <c r="A160" s="30" t="s">
        <v>105</v>
      </c>
      <c r="B160" s="31" t="s">
        <v>106</v>
      </c>
      <c r="C160" s="31" t="s">
        <v>277</v>
      </c>
      <c r="D160" s="31">
        <v>101.482</v>
      </c>
      <c r="M160" s="34">
        <v>43132</v>
      </c>
      <c r="N160" s="31">
        <v>184</v>
      </c>
      <c r="O160" s="31">
        <v>184.300003</v>
      </c>
      <c r="P160" s="31">
        <v>170.300003</v>
      </c>
      <c r="Q160" s="31">
        <v>177.050003</v>
      </c>
      <c r="R160" s="31">
        <v>171.03694200000001</v>
      </c>
      <c r="S160" s="31">
        <v>14935237</v>
      </c>
      <c r="U160" s="34">
        <v>43132</v>
      </c>
      <c r="V160" s="31">
        <v>57.52</v>
      </c>
      <c r="W160" s="31">
        <v>57.860000999999997</v>
      </c>
      <c r="X160" s="31">
        <v>51.380001</v>
      </c>
      <c r="Y160" s="31">
        <v>51.599997999999999</v>
      </c>
      <c r="Z160" s="31">
        <v>48.372813999999998</v>
      </c>
      <c r="AA160" s="31">
        <v>26523700</v>
      </c>
      <c r="AC160" s="34">
        <v>43132</v>
      </c>
      <c r="AD160" s="31">
        <v>135.13000500000001</v>
      </c>
      <c r="AE160" s="31">
        <v>143.63000500000001</v>
      </c>
      <c r="AF160" s="31">
        <v>131.179993</v>
      </c>
      <c r="AG160" s="31">
        <v>138.44000199999999</v>
      </c>
      <c r="AH160" s="31">
        <v>135.90585300000001</v>
      </c>
      <c r="AI160" s="31">
        <v>41744800</v>
      </c>
      <c r="AK160" s="34">
        <v>43132</v>
      </c>
      <c r="AL160" s="31">
        <v>50.810001</v>
      </c>
      <c r="AM160" s="31">
        <v>55.02</v>
      </c>
      <c r="AN160" s="31">
        <v>48</v>
      </c>
      <c r="AO160" s="31">
        <v>51.759998000000003</v>
      </c>
      <c r="AP160" s="31">
        <v>49.043011</v>
      </c>
      <c r="AQ160" s="31">
        <v>33174600</v>
      </c>
      <c r="AS160" s="34">
        <v>43132</v>
      </c>
      <c r="AT160" s="31">
        <v>67.669998000000007</v>
      </c>
      <c r="AU160" s="31">
        <v>70.25</v>
      </c>
      <c r="AV160" s="31">
        <v>62.09</v>
      </c>
      <c r="AW160" s="31">
        <v>67.029999000000004</v>
      </c>
      <c r="AX160" s="31">
        <v>65.757767000000001</v>
      </c>
      <c r="AY160" s="31">
        <v>160317000</v>
      </c>
      <c r="BA160" s="34">
        <v>43132</v>
      </c>
      <c r="BB160" s="31">
        <v>32.82</v>
      </c>
      <c r="BC160" s="31">
        <v>33.950001</v>
      </c>
      <c r="BD160" s="31">
        <v>29.280000999999999</v>
      </c>
      <c r="BE160" s="31">
        <v>31.58</v>
      </c>
      <c r="BF160" s="31">
        <v>29.413934999999999</v>
      </c>
      <c r="BG160" s="31">
        <v>101857900</v>
      </c>
      <c r="BI160" s="34">
        <v>43132</v>
      </c>
      <c r="BJ160" s="31">
        <v>108.010002</v>
      </c>
      <c r="BK160" s="31">
        <v>115.480003</v>
      </c>
      <c r="BL160" s="31">
        <v>100.089996</v>
      </c>
      <c r="BM160" s="31">
        <v>105.839996</v>
      </c>
      <c r="BN160" s="31">
        <v>101.83762400000001</v>
      </c>
      <c r="BO160" s="31">
        <v>20525200</v>
      </c>
    </row>
    <row r="161" spans="1:67">
      <c r="A161" s="30" t="s">
        <v>105</v>
      </c>
      <c r="B161" s="31" t="s">
        <v>106</v>
      </c>
      <c r="C161" s="31" t="s">
        <v>278</v>
      </c>
      <c r="D161" s="31">
        <v>101.4331</v>
      </c>
      <c r="M161" s="34">
        <v>43160</v>
      </c>
      <c r="N161" s="31">
        <v>176.550003</v>
      </c>
      <c r="O161" s="31">
        <v>184.5</v>
      </c>
      <c r="P161" s="31">
        <v>170.5</v>
      </c>
      <c r="Q161" s="31">
        <v>183.35000600000001</v>
      </c>
      <c r="R161" s="31">
        <v>177.12300099999999</v>
      </c>
      <c r="S161" s="31">
        <v>13062214</v>
      </c>
      <c r="U161" s="34">
        <v>43160</v>
      </c>
      <c r="V161" s="31">
        <v>50.91</v>
      </c>
      <c r="W161" s="31">
        <v>56.080002</v>
      </c>
      <c r="X161" s="31">
        <v>50.740001999999997</v>
      </c>
      <c r="Y161" s="31">
        <v>55.560001</v>
      </c>
      <c r="Z161" s="31">
        <v>52.523868999999998</v>
      </c>
      <c r="AA161" s="31">
        <v>24219900</v>
      </c>
      <c r="AC161" s="34">
        <v>43160</v>
      </c>
      <c r="AD161" s="31">
        <v>138.259995</v>
      </c>
      <c r="AE161" s="31">
        <v>150.39999399999999</v>
      </c>
      <c r="AF161" s="31">
        <v>137.03999300000001</v>
      </c>
      <c r="AG161" s="31">
        <v>149.720001</v>
      </c>
      <c r="AH161" s="31">
        <v>147.37020899999999</v>
      </c>
      <c r="AI161" s="31">
        <v>37097000</v>
      </c>
      <c r="AK161" s="34">
        <v>43160</v>
      </c>
      <c r="AL161" s="31">
        <v>51.919998</v>
      </c>
      <c r="AM161" s="31">
        <v>56.380001</v>
      </c>
      <c r="AN161" s="31">
        <v>50.099997999999999</v>
      </c>
      <c r="AO161" s="31">
        <v>52.759998000000003</v>
      </c>
      <c r="AP161" s="31">
        <v>49.990513</v>
      </c>
      <c r="AQ161" s="31">
        <v>46349800</v>
      </c>
      <c r="AS161" s="34">
        <v>43160</v>
      </c>
      <c r="AT161" s="31">
        <v>67.239998</v>
      </c>
      <c r="AU161" s="31">
        <v>67.690002000000007</v>
      </c>
      <c r="AV161" s="31">
        <v>63.889999000000003</v>
      </c>
      <c r="AW161" s="31">
        <v>66.440002000000007</v>
      </c>
      <c r="AX161" s="31">
        <v>65.178970000000007</v>
      </c>
      <c r="AY161" s="31">
        <v>174066700</v>
      </c>
      <c r="BA161" s="34">
        <v>43160</v>
      </c>
      <c r="BB161" s="31">
        <v>31.389999</v>
      </c>
      <c r="BC161" s="31">
        <v>34.709999000000003</v>
      </c>
      <c r="BD161" s="31">
        <v>30.32</v>
      </c>
      <c r="BE161" s="31">
        <v>31.200001</v>
      </c>
      <c r="BF161" s="31">
        <v>29.059999000000001</v>
      </c>
      <c r="BG161" s="31">
        <v>123313800</v>
      </c>
      <c r="BI161" s="34">
        <v>43160</v>
      </c>
      <c r="BJ161" s="31">
        <v>105.800003</v>
      </c>
      <c r="BK161" s="31">
        <v>112.69000200000001</v>
      </c>
      <c r="BL161" s="31">
        <v>102.519997</v>
      </c>
      <c r="BM161" s="31">
        <v>111.800003</v>
      </c>
      <c r="BN161" s="31">
        <v>107.57225800000001</v>
      </c>
      <c r="BO161" s="31">
        <v>14578900</v>
      </c>
    </row>
    <row r="162" spans="1:67">
      <c r="A162" s="30" t="s">
        <v>105</v>
      </c>
      <c r="B162" s="31" t="s">
        <v>106</v>
      </c>
      <c r="C162" s="31" t="s">
        <v>279</v>
      </c>
      <c r="D162" s="31">
        <v>101.3506</v>
      </c>
      <c r="M162" s="34">
        <v>43191</v>
      </c>
      <c r="N162" s="31">
        <v>183.35000600000001</v>
      </c>
      <c r="O162" s="31">
        <v>199.300003</v>
      </c>
      <c r="P162" s="31">
        <v>182.050003</v>
      </c>
      <c r="Q162" s="31">
        <v>198.85000600000001</v>
      </c>
      <c r="R162" s="31">
        <v>192.09657300000001</v>
      </c>
      <c r="S162" s="31">
        <v>13655712</v>
      </c>
      <c r="U162" s="34">
        <v>43191</v>
      </c>
      <c r="V162" s="31">
        <v>55.389999000000003</v>
      </c>
      <c r="W162" s="31">
        <v>56.939999</v>
      </c>
      <c r="X162" s="31">
        <v>53.73</v>
      </c>
      <c r="Y162" s="31">
        <v>55.970001000000003</v>
      </c>
      <c r="Z162" s="31">
        <v>52.911465</v>
      </c>
      <c r="AA162" s="31">
        <v>18218500</v>
      </c>
      <c r="AC162" s="34">
        <v>43191</v>
      </c>
      <c r="AD162" s="31">
        <v>149.429993</v>
      </c>
      <c r="AE162" s="31">
        <v>153.88000500000001</v>
      </c>
      <c r="AF162" s="31">
        <v>144.80999800000001</v>
      </c>
      <c r="AG162" s="31">
        <v>148.08999600000001</v>
      </c>
      <c r="AH162" s="31">
        <v>145.765747</v>
      </c>
      <c r="AI162" s="31">
        <v>37557700</v>
      </c>
      <c r="AK162" s="34">
        <v>43191</v>
      </c>
      <c r="AL162" s="31">
        <v>52.5</v>
      </c>
      <c r="AM162" s="31">
        <v>52.630001</v>
      </c>
      <c r="AN162" s="31">
        <v>47.41</v>
      </c>
      <c r="AO162" s="31">
        <v>47.799999</v>
      </c>
      <c r="AP162" s="31">
        <v>45.290882000000003</v>
      </c>
      <c r="AQ162" s="31">
        <v>32439000</v>
      </c>
      <c r="AS162" s="34">
        <v>43191</v>
      </c>
      <c r="AT162" s="31">
        <v>65.970000999999996</v>
      </c>
      <c r="AU162" s="31">
        <v>70</v>
      </c>
      <c r="AV162" s="31">
        <v>63.209999000000003</v>
      </c>
      <c r="AW162" s="31">
        <v>68.389999000000003</v>
      </c>
      <c r="AX162" s="31">
        <v>67.294899000000001</v>
      </c>
      <c r="AY162" s="31">
        <v>158981900</v>
      </c>
      <c r="BA162" s="34">
        <v>43191</v>
      </c>
      <c r="BB162" s="31">
        <v>31.17</v>
      </c>
      <c r="BC162" s="31">
        <v>32.229999999999997</v>
      </c>
      <c r="BD162" s="31">
        <v>28.120000999999998</v>
      </c>
      <c r="BE162" s="31">
        <v>29.24</v>
      </c>
      <c r="BF162" s="31">
        <v>27.234434</v>
      </c>
      <c r="BG162" s="31">
        <v>92247400</v>
      </c>
      <c r="BI162" s="34">
        <v>43191</v>
      </c>
      <c r="BJ162" s="31">
        <v>111</v>
      </c>
      <c r="BK162" s="31">
        <v>116.69000200000001</v>
      </c>
      <c r="BL162" s="31">
        <v>105.760002</v>
      </c>
      <c r="BM162" s="31">
        <v>109.849998</v>
      </c>
      <c r="BN162" s="31">
        <v>106.180435</v>
      </c>
      <c r="BO162" s="31">
        <v>16327200</v>
      </c>
    </row>
    <row r="163" spans="1:67">
      <c r="A163" s="30" t="s">
        <v>105</v>
      </c>
      <c r="B163" s="31" t="s">
        <v>106</v>
      </c>
      <c r="C163" s="31" t="s">
        <v>280</v>
      </c>
      <c r="D163" s="31">
        <v>101.295</v>
      </c>
      <c r="M163" s="34">
        <v>43221</v>
      </c>
      <c r="N163" s="31">
        <v>198.85000600000001</v>
      </c>
      <c r="O163" s="31">
        <v>210.199997</v>
      </c>
      <c r="P163" s="31">
        <v>194.14999399999999</v>
      </c>
      <c r="Q163" s="31">
        <v>205.60000600000001</v>
      </c>
      <c r="R163" s="31">
        <v>202.351913</v>
      </c>
      <c r="S163" s="31">
        <v>12589637</v>
      </c>
      <c r="U163" s="34">
        <v>43221</v>
      </c>
      <c r="V163" s="31">
        <v>55.5</v>
      </c>
      <c r="W163" s="31">
        <v>56.639999000000003</v>
      </c>
      <c r="X163" s="31">
        <v>53.470001000000003</v>
      </c>
      <c r="Y163" s="31">
        <v>55.279998999999997</v>
      </c>
      <c r="Z163" s="31">
        <v>52.259163000000001</v>
      </c>
      <c r="AA163" s="31">
        <v>17263100</v>
      </c>
      <c r="AC163" s="34">
        <v>43221</v>
      </c>
      <c r="AD163" s="31">
        <v>147.61999499999999</v>
      </c>
      <c r="AE163" s="31">
        <v>151.75</v>
      </c>
      <c r="AF163" s="31">
        <v>131.759995</v>
      </c>
      <c r="AG163" s="31">
        <v>149.44000199999999</v>
      </c>
      <c r="AH163" s="31">
        <v>147.09458900000001</v>
      </c>
      <c r="AI163" s="31">
        <v>52166400</v>
      </c>
      <c r="AK163" s="34">
        <v>43221</v>
      </c>
      <c r="AL163" s="31">
        <v>47.599997999999999</v>
      </c>
      <c r="AM163" s="31">
        <v>56.439999</v>
      </c>
      <c r="AN163" s="31">
        <v>46.919998</v>
      </c>
      <c r="AO163" s="31">
        <v>55.369999</v>
      </c>
      <c r="AP163" s="31">
        <v>52.926647000000003</v>
      </c>
      <c r="AQ163" s="31">
        <v>53082900</v>
      </c>
      <c r="AS163" s="34">
        <v>43221</v>
      </c>
      <c r="AT163" s="31">
        <v>67.980002999999996</v>
      </c>
      <c r="AU163" s="31">
        <v>73.489998</v>
      </c>
      <c r="AV163" s="31">
        <v>66.639999000000003</v>
      </c>
      <c r="AW163" s="31">
        <v>71.800003000000004</v>
      </c>
      <c r="AX163" s="31">
        <v>70.650283999999999</v>
      </c>
      <c r="AY163" s="31">
        <v>129566300</v>
      </c>
      <c r="BA163" s="34">
        <v>43221</v>
      </c>
      <c r="BB163" s="31">
        <v>29.139999</v>
      </c>
      <c r="BC163" s="31">
        <v>33.340000000000003</v>
      </c>
      <c r="BD163" s="31">
        <v>27.58</v>
      </c>
      <c r="BE163" s="31">
        <v>27.98</v>
      </c>
      <c r="BF163" s="31">
        <v>26.272734</v>
      </c>
      <c r="BG163" s="31">
        <v>138928900</v>
      </c>
      <c r="BI163" s="34">
        <v>43221</v>
      </c>
      <c r="BJ163" s="31">
        <v>108.360001</v>
      </c>
      <c r="BK163" s="31">
        <v>138.88999899999999</v>
      </c>
      <c r="BL163" s="31">
        <v>103.980003</v>
      </c>
      <c r="BM163" s="31">
        <v>134.58000200000001</v>
      </c>
      <c r="BN163" s="31">
        <v>130.08431999999999</v>
      </c>
      <c r="BO163" s="31">
        <v>29506600</v>
      </c>
    </row>
    <row r="164" spans="1:67">
      <c r="A164" s="30" t="s">
        <v>105</v>
      </c>
      <c r="B164" s="31" t="s">
        <v>106</v>
      </c>
      <c r="C164" s="31" t="s">
        <v>281</v>
      </c>
      <c r="D164" s="31">
        <v>101.26479999999999</v>
      </c>
      <c r="M164" s="34">
        <v>43252</v>
      </c>
      <c r="N164" s="31">
        <v>207.10000600000001</v>
      </c>
      <c r="O164" s="31">
        <v>214.39999399999999</v>
      </c>
      <c r="P164" s="31">
        <v>202</v>
      </c>
      <c r="Q164" s="31">
        <v>211.5</v>
      </c>
      <c r="R164" s="31">
        <v>208.15870699999999</v>
      </c>
      <c r="S164" s="31">
        <v>11748134</v>
      </c>
      <c r="U164" s="34">
        <v>43252</v>
      </c>
      <c r="V164" s="31">
        <v>55.450001</v>
      </c>
      <c r="W164" s="31">
        <v>55.93</v>
      </c>
      <c r="X164" s="31">
        <v>53.32</v>
      </c>
      <c r="Y164" s="31">
        <v>55.279998999999997</v>
      </c>
      <c r="Z164" s="31">
        <v>52.728785999999999</v>
      </c>
      <c r="AA164" s="31">
        <v>19936000</v>
      </c>
      <c r="AC164" s="34">
        <v>43252</v>
      </c>
      <c r="AD164" s="31">
        <v>150.199997</v>
      </c>
      <c r="AE164" s="31">
        <v>158.800003</v>
      </c>
      <c r="AF164" s="31">
        <v>140.75</v>
      </c>
      <c r="AG164" s="31">
        <v>142.69000199999999</v>
      </c>
      <c r="AH164" s="31">
        <v>140.80693099999999</v>
      </c>
      <c r="AI164" s="31">
        <v>35726900</v>
      </c>
      <c r="AK164" s="34">
        <v>43252</v>
      </c>
      <c r="AL164" s="31">
        <v>55.720001000000003</v>
      </c>
      <c r="AM164" s="31">
        <v>65.989998</v>
      </c>
      <c r="AN164" s="31">
        <v>53.650002000000001</v>
      </c>
      <c r="AO164" s="31">
        <v>61.380001</v>
      </c>
      <c r="AP164" s="31">
        <v>58.671447999999998</v>
      </c>
      <c r="AQ164" s="31">
        <v>45607000</v>
      </c>
      <c r="AS164" s="34">
        <v>43252</v>
      </c>
      <c r="AT164" s="31">
        <v>72.120002999999997</v>
      </c>
      <c r="AU164" s="31">
        <v>81</v>
      </c>
      <c r="AV164" s="31">
        <v>71.150002000000001</v>
      </c>
      <c r="AW164" s="31">
        <v>79.680000000000007</v>
      </c>
      <c r="AX164" s="31">
        <v>78.404114000000007</v>
      </c>
      <c r="AY164" s="31">
        <v>156494400</v>
      </c>
      <c r="BA164" s="34">
        <v>43252</v>
      </c>
      <c r="BB164" s="31">
        <v>28.07</v>
      </c>
      <c r="BC164" s="31">
        <v>34.209999000000003</v>
      </c>
      <c r="BD164" s="31">
        <v>28.030000999999999</v>
      </c>
      <c r="BE164" s="31">
        <v>32.389999000000003</v>
      </c>
      <c r="BF164" s="31">
        <v>30.413648999999999</v>
      </c>
      <c r="BG164" s="31">
        <v>124068900</v>
      </c>
      <c r="BI164" s="34">
        <v>43252</v>
      </c>
      <c r="BJ164" s="31">
        <v>136.070007</v>
      </c>
      <c r="BK164" s="31">
        <v>145.94000199999999</v>
      </c>
      <c r="BL164" s="31">
        <v>125.470001</v>
      </c>
      <c r="BM164" s="31">
        <v>125.720001</v>
      </c>
      <c r="BN164" s="31">
        <v>121.52029400000001</v>
      </c>
      <c r="BO164" s="31">
        <v>25085200</v>
      </c>
    </row>
    <row r="165" spans="1:67">
      <c r="A165" s="30" t="s">
        <v>105</v>
      </c>
      <c r="B165" s="31" t="s">
        <v>106</v>
      </c>
      <c r="C165" s="31" t="s">
        <v>282</v>
      </c>
      <c r="D165" s="31">
        <v>101.2756</v>
      </c>
      <c r="M165" s="34">
        <v>43282</v>
      </c>
      <c r="N165" s="31">
        <v>209.800003</v>
      </c>
      <c r="O165" s="31">
        <v>213.199997</v>
      </c>
      <c r="P165" s="31">
        <v>200.800003</v>
      </c>
      <c r="Q165" s="31">
        <v>209.5</v>
      </c>
      <c r="R165" s="31">
        <v>206.190292</v>
      </c>
      <c r="S165" s="31">
        <v>11898114</v>
      </c>
      <c r="U165" s="34">
        <v>43282</v>
      </c>
      <c r="V165" s="31">
        <v>54.799999</v>
      </c>
      <c r="W165" s="31">
        <v>57.27</v>
      </c>
      <c r="X165" s="31">
        <v>54.310001</v>
      </c>
      <c r="Y165" s="31">
        <v>57.009998000000003</v>
      </c>
      <c r="Z165" s="31">
        <v>54.378943999999997</v>
      </c>
      <c r="AA165" s="31">
        <v>12984800</v>
      </c>
      <c r="AC165" s="34">
        <v>43282</v>
      </c>
      <c r="AD165" s="31">
        <v>142.229996</v>
      </c>
      <c r="AE165" s="31">
        <v>144.820007</v>
      </c>
      <c r="AF165" s="31">
        <v>132.029999</v>
      </c>
      <c r="AG165" s="31">
        <v>134.94000199999999</v>
      </c>
      <c r="AH165" s="31">
        <v>133.15921</v>
      </c>
      <c r="AI165" s="31">
        <v>36907800</v>
      </c>
      <c r="AK165" s="34">
        <v>43282</v>
      </c>
      <c r="AL165" s="31">
        <v>61.099997999999999</v>
      </c>
      <c r="AM165" s="31">
        <v>63.169998</v>
      </c>
      <c r="AN165" s="31">
        <v>57.849997999999999</v>
      </c>
      <c r="AO165" s="31">
        <v>58.490001999999997</v>
      </c>
      <c r="AP165" s="31">
        <v>55.908974000000001</v>
      </c>
      <c r="AQ165" s="31">
        <v>25957700</v>
      </c>
      <c r="AS165" s="34">
        <v>43282</v>
      </c>
      <c r="AT165" s="31">
        <v>78.580001999999993</v>
      </c>
      <c r="AU165" s="31">
        <v>79.480002999999996</v>
      </c>
      <c r="AV165" s="31">
        <v>75.059997999999993</v>
      </c>
      <c r="AW165" s="31">
        <v>76.910004000000001</v>
      </c>
      <c r="AX165" s="31">
        <v>75.889861999999994</v>
      </c>
      <c r="AY165" s="31">
        <v>122265700</v>
      </c>
      <c r="BA165" s="34">
        <v>43282</v>
      </c>
      <c r="BB165" s="31">
        <v>32.020000000000003</v>
      </c>
      <c r="BC165" s="31">
        <v>32.459999000000003</v>
      </c>
      <c r="BD165" s="31">
        <v>28.959999</v>
      </c>
      <c r="BE165" s="31">
        <v>30.17</v>
      </c>
      <c r="BF165" s="31">
        <v>28.329107</v>
      </c>
      <c r="BG165" s="31">
        <v>90154600</v>
      </c>
      <c r="BI165" s="34">
        <v>43282</v>
      </c>
      <c r="BJ165" s="31">
        <v>124.739998</v>
      </c>
      <c r="BK165" s="31">
        <v>147.78999300000001</v>
      </c>
      <c r="BL165" s="31">
        <v>124.139999</v>
      </c>
      <c r="BM165" s="31">
        <v>134.979996</v>
      </c>
      <c r="BN165" s="31">
        <v>131.11738600000001</v>
      </c>
      <c r="BO165" s="31">
        <v>19565500</v>
      </c>
    </row>
    <row r="166" spans="1:67">
      <c r="A166" s="30" t="s">
        <v>105</v>
      </c>
      <c r="B166" s="31" t="s">
        <v>106</v>
      </c>
      <c r="C166" s="31" t="s">
        <v>283</v>
      </c>
      <c r="D166" s="31">
        <v>101.35550000000001</v>
      </c>
      <c r="M166" s="34">
        <v>43313</v>
      </c>
      <c r="N166" s="31">
        <v>210.60000600000001</v>
      </c>
      <c r="O166" s="31">
        <v>214.89999399999999</v>
      </c>
      <c r="P166" s="31">
        <v>200.699997</v>
      </c>
      <c r="Q166" s="31">
        <v>207.800003</v>
      </c>
      <c r="R166" s="31">
        <v>204.517166</v>
      </c>
      <c r="S166" s="31">
        <v>9827110</v>
      </c>
      <c r="U166" s="34">
        <v>43313</v>
      </c>
      <c r="V166" s="31">
        <v>57.110000999999997</v>
      </c>
      <c r="W166" s="31">
        <v>58.07</v>
      </c>
      <c r="X166" s="31">
        <v>55.189999</v>
      </c>
      <c r="Y166" s="31">
        <v>56.869999</v>
      </c>
      <c r="Z166" s="31">
        <v>54.245407</v>
      </c>
      <c r="AA166" s="31">
        <v>14482000</v>
      </c>
      <c r="AC166" s="34">
        <v>43313</v>
      </c>
      <c r="AD166" s="31">
        <v>134.33000200000001</v>
      </c>
      <c r="AE166" s="31">
        <v>146</v>
      </c>
      <c r="AF166" s="31">
        <v>128.80999800000001</v>
      </c>
      <c r="AG166" s="31">
        <v>140.11999499999999</v>
      </c>
      <c r="AH166" s="31">
        <v>138.27082799999999</v>
      </c>
      <c r="AI166" s="31">
        <v>59825200</v>
      </c>
      <c r="AK166" s="34">
        <v>43313</v>
      </c>
      <c r="AL166" s="31">
        <v>58.220001000000003</v>
      </c>
      <c r="AM166" s="31">
        <v>73.989998</v>
      </c>
      <c r="AN166" s="31">
        <v>56.259998000000003</v>
      </c>
      <c r="AO166" s="31">
        <v>70.230002999999996</v>
      </c>
      <c r="AP166" s="31">
        <v>67.601653999999996</v>
      </c>
      <c r="AQ166" s="31">
        <v>62031100</v>
      </c>
      <c r="AS166" s="34">
        <v>43313</v>
      </c>
      <c r="AT166" s="31">
        <v>76.5</v>
      </c>
      <c r="AU166" s="31">
        <v>83.68</v>
      </c>
      <c r="AV166" s="31">
        <v>76.5</v>
      </c>
      <c r="AW166" s="31">
        <v>82.199996999999996</v>
      </c>
      <c r="AX166" s="31">
        <v>81.109695000000002</v>
      </c>
      <c r="AY166" s="31">
        <v>123704500</v>
      </c>
      <c r="BA166" s="34">
        <v>43313</v>
      </c>
      <c r="BB166" s="31">
        <v>30.049999</v>
      </c>
      <c r="BC166" s="31">
        <v>32.979999999999997</v>
      </c>
      <c r="BD166" s="31">
        <v>28.57</v>
      </c>
      <c r="BE166" s="31">
        <v>30.35</v>
      </c>
      <c r="BF166" s="31">
        <v>28.724133999999999</v>
      </c>
      <c r="BG166" s="31">
        <v>110233900</v>
      </c>
      <c r="BI166" s="34">
        <v>43313</v>
      </c>
      <c r="BJ166" s="31">
        <v>133.96000699999999</v>
      </c>
      <c r="BK166" s="31">
        <v>141.61999499999999</v>
      </c>
      <c r="BL166" s="31">
        <v>127.43</v>
      </c>
      <c r="BM166" s="31">
        <v>132.80999800000001</v>
      </c>
      <c r="BN166" s="31">
        <v>129.00950599999999</v>
      </c>
      <c r="BO166" s="31">
        <v>21358400</v>
      </c>
    </row>
    <row r="167" spans="1:67">
      <c r="A167" s="30" t="s">
        <v>105</v>
      </c>
      <c r="B167" s="31" t="s">
        <v>106</v>
      </c>
      <c r="C167" s="31" t="s">
        <v>284</v>
      </c>
      <c r="D167" s="31">
        <v>101.3385</v>
      </c>
      <c r="M167" s="34">
        <v>43344</v>
      </c>
      <c r="N167" s="31">
        <v>205.89999399999999</v>
      </c>
      <c r="O167" s="31">
        <v>209.5</v>
      </c>
      <c r="P167" s="31">
        <v>197.25</v>
      </c>
      <c r="Q167" s="31">
        <v>207.699997</v>
      </c>
      <c r="R167" s="31">
        <v>204.41873200000001</v>
      </c>
      <c r="S167" s="31">
        <v>9815939</v>
      </c>
      <c r="U167" s="34">
        <v>43344</v>
      </c>
      <c r="V167" s="31">
        <v>55.790000999999997</v>
      </c>
      <c r="W167" s="31">
        <v>56.490001999999997</v>
      </c>
      <c r="X167" s="31">
        <v>54.310001</v>
      </c>
      <c r="Y167" s="31">
        <v>54.970001000000003</v>
      </c>
      <c r="Z167" s="31">
        <v>52.853161</v>
      </c>
      <c r="AA167" s="31">
        <v>12680500</v>
      </c>
      <c r="AC167" s="34">
        <v>43344</v>
      </c>
      <c r="AD167" s="31">
        <v>138.88000500000001</v>
      </c>
      <c r="AE167" s="31">
        <v>145.66000399999999</v>
      </c>
      <c r="AF167" s="31">
        <v>136.179993</v>
      </c>
      <c r="AG167" s="31">
        <v>145.320007</v>
      </c>
      <c r="AH167" s="31">
        <v>143.791473</v>
      </c>
      <c r="AI167" s="31">
        <v>31629100</v>
      </c>
      <c r="AK167" s="34">
        <v>43344</v>
      </c>
      <c r="AL167" s="31">
        <v>69.800003000000004</v>
      </c>
      <c r="AM167" s="31">
        <v>72.489998</v>
      </c>
      <c r="AN167" s="31">
        <v>64.360000999999997</v>
      </c>
      <c r="AO167" s="31">
        <v>65.720000999999996</v>
      </c>
      <c r="AP167" s="31">
        <v>63.260444999999997</v>
      </c>
      <c r="AQ167" s="31">
        <v>28748500</v>
      </c>
      <c r="AS167" s="34">
        <v>43344</v>
      </c>
      <c r="AT167" s="31">
        <v>79.389999000000003</v>
      </c>
      <c r="AU167" s="31">
        <v>86.040001000000004</v>
      </c>
      <c r="AV167" s="31">
        <v>79</v>
      </c>
      <c r="AW167" s="31">
        <v>84.720000999999996</v>
      </c>
      <c r="AX167" s="31">
        <v>83.802170000000004</v>
      </c>
      <c r="AY167" s="31">
        <v>165674100</v>
      </c>
      <c r="BA167" s="34">
        <v>43344</v>
      </c>
      <c r="BB167" s="31">
        <v>30.33</v>
      </c>
      <c r="BC167" s="31">
        <v>30.629999000000002</v>
      </c>
      <c r="BD167" s="31">
        <v>26.879999000000002</v>
      </c>
      <c r="BE167" s="31">
        <v>28.85</v>
      </c>
      <c r="BF167" s="31">
        <v>27.304490999999999</v>
      </c>
      <c r="BG167" s="31">
        <v>93441300</v>
      </c>
      <c r="BI167" s="34">
        <v>43344</v>
      </c>
      <c r="BJ167" s="31">
        <v>131.71000699999999</v>
      </c>
      <c r="BK167" s="31">
        <v>139.55999800000001</v>
      </c>
      <c r="BL167" s="31">
        <v>129.36999499999999</v>
      </c>
      <c r="BM167" s="31">
        <v>137.550003</v>
      </c>
      <c r="BN167" s="31">
        <v>133.61386100000001</v>
      </c>
      <c r="BO167" s="31">
        <v>15899100</v>
      </c>
    </row>
    <row r="168" spans="1:67">
      <c r="A168" s="30" t="s">
        <v>105</v>
      </c>
      <c r="B168" s="31" t="s">
        <v>106</v>
      </c>
      <c r="C168" s="31" t="s">
        <v>285</v>
      </c>
      <c r="D168" s="31">
        <v>101.2337</v>
      </c>
      <c r="M168" s="34">
        <v>43374</v>
      </c>
      <c r="N168" s="31">
        <v>207</v>
      </c>
      <c r="O168" s="31">
        <v>208.60000600000001</v>
      </c>
      <c r="P168" s="31">
        <v>182</v>
      </c>
      <c r="Q168" s="31">
        <v>198.89999399999999</v>
      </c>
      <c r="R168" s="31">
        <v>195.75775100000001</v>
      </c>
      <c r="S168" s="31">
        <v>14339157</v>
      </c>
      <c r="U168" s="34">
        <v>43374</v>
      </c>
      <c r="V168" s="31">
        <v>55.290000999999997</v>
      </c>
      <c r="W168" s="31">
        <v>55.369999</v>
      </c>
      <c r="X168" s="31">
        <v>51.560001</v>
      </c>
      <c r="Y168" s="31">
        <v>52.98</v>
      </c>
      <c r="Z168" s="31">
        <v>50.939788999999998</v>
      </c>
      <c r="AA168" s="31">
        <v>24484100</v>
      </c>
      <c r="AC168" s="34">
        <v>43374</v>
      </c>
      <c r="AD168" s="31">
        <v>145.779999</v>
      </c>
      <c r="AE168" s="31">
        <v>147.229996</v>
      </c>
      <c r="AF168" s="31">
        <v>121.93</v>
      </c>
      <c r="AG168" s="31">
        <v>137.44000199999999</v>
      </c>
      <c r="AH168" s="31">
        <v>135.99435399999999</v>
      </c>
      <c r="AI168" s="31">
        <v>57860100</v>
      </c>
      <c r="AK168" s="34">
        <v>43374</v>
      </c>
      <c r="AL168" s="31">
        <v>65.75</v>
      </c>
      <c r="AM168" s="31">
        <v>65.989998</v>
      </c>
      <c r="AN168" s="31">
        <v>55.25</v>
      </c>
      <c r="AO168" s="31">
        <v>59.380001</v>
      </c>
      <c r="AP168" s="31">
        <v>57.157722</v>
      </c>
      <c r="AQ168" s="31">
        <v>33329400</v>
      </c>
      <c r="AS168" s="34">
        <v>43374</v>
      </c>
      <c r="AT168" s="31">
        <v>85.099997999999999</v>
      </c>
      <c r="AU168" s="31">
        <v>85.849997999999999</v>
      </c>
      <c r="AV168" s="31">
        <v>70.690002000000007</v>
      </c>
      <c r="AW168" s="31">
        <v>75.040001000000004</v>
      </c>
      <c r="AX168" s="31">
        <v>74.227035999999998</v>
      </c>
      <c r="AY168" s="31">
        <v>199348500</v>
      </c>
      <c r="BA168" s="34">
        <v>43374</v>
      </c>
      <c r="BB168" s="31">
        <v>29.049999</v>
      </c>
      <c r="BC168" s="31">
        <v>29.049999</v>
      </c>
      <c r="BD168" s="31">
        <v>25.27</v>
      </c>
      <c r="BE168" s="31">
        <v>27.299999</v>
      </c>
      <c r="BF168" s="31">
        <v>25.837523000000001</v>
      </c>
      <c r="BG168" s="31">
        <v>116195500</v>
      </c>
      <c r="BI168" s="34">
        <v>43374</v>
      </c>
      <c r="BJ168" s="31">
        <v>137.69000199999999</v>
      </c>
      <c r="BK168" s="31">
        <v>139.5</v>
      </c>
      <c r="BL168" s="31">
        <v>116.08000199999999</v>
      </c>
      <c r="BM168" s="31">
        <v>129.61000100000001</v>
      </c>
      <c r="BN168" s="31">
        <v>126.476196</v>
      </c>
      <c r="BO168" s="31">
        <v>28663200</v>
      </c>
    </row>
    <row r="169" spans="1:67">
      <c r="A169" s="30" t="s">
        <v>105</v>
      </c>
      <c r="B169" s="31" t="s">
        <v>106</v>
      </c>
      <c r="C169" s="31" t="s">
        <v>286</v>
      </c>
      <c r="D169" s="31">
        <v>101.0702</v>
      </c>
      <c r="M169" s="34">
        <v>43405</v>
      </c>
      <c r="N169" s="31">
        <v>199.35000600000001</v>
      </c>
      <c r="O169" s="31">
        <v>210.5</v>
      </c>
      <c r="P169" s="31">
        <v>197.89999399999999</v>
      </c>
      <c r="Q169" s="31">
        <v>207.89999399999999</v>
      </c>
      <c r="R169" s="31">
        <v>204.61556999999999</v>
      </c>
      <c r="S169" s="31">
        <v>11239924</v>
      </c>
      <c r="U169" s="34">
        <v>43405</v>
      </c>
      <c r="V169" s="31">
        <v>53.150002000000001</v>
      </c>
      <c r="W169" s="31">
        <v>55.110000999999997</v>
      </c>
      <c r="X169" s="31">
        <v>52.82</v>
      </c>
      <c r="Y169" s="31">
        <v>54.290000999999997</v>
      </c>
      <c r="Z169" s="31">
        <v>52.199348000000001</v>
      </c>
      <c r="AA169" s="31">
        <v>25101300</v>
      </c>
      <c r="AC169" s="34">
        <v>43405</v>
      </c>
      <c r="AD169" s="31">
        <v>137.13000500000001</v>
      </c>
      <c r="AE169" s="31">
        <v>146.16000399999999</v>
      </c>
      <c r="AF169" s="31">
        <v>136.83000200000001</v>
      </c>
      <c r="AG169" s="31">
        <v>142.66000399999999</v>
      </c>
      <c r="AH169" s="31">
        <v>141.15947</v>
      </c>
      <c r="AI169" s="31">
        <v>46324000</v>
      </c>
      <c r="AK169" s="34">
        <v>43405</v>
      </c>
      <c r="AL169" s="31">
        <v>59.240001999999997</v>
      </c>
      <c r="AM169" s="31">
        <v>66.069999999999993</v>
      </c>
      <c r="AN169" s="31">
        <v>50.799999</v>
      </c>
      <c r="AO169" s="31">
        <v>56.630001</v>
      </c>
      <c r="AP169" s="31">
        <v>54.931232000000001</v>
      </c>
      <c r="AQ169" s="31">
        <v>53038100</v>
      </c>
      <c r="AS169" s="34">
        <v>43405</v>
      </c>
      <c r="AT169" s="31">
        <v>75.230002999999996</v>
      </c>
      <c r="AU169" s="31">
        <v>78.589995999999999</v>
      </c>
      <c r="AV169" s="31">
        <v>69.519997000000004</v>
      </c>
      <c r="AW169" s="31">
        <v>75.120002999999997</v>
      </c>
      <c r="AX169" s="31">
        <v>74.306168</v>
      </c>
      <c r="AY169" s="31">
        <v>132667800</v>
      </c>
      <c r="BA169" s="34">
        <v>43405</v>
      </c>
      <c r="BB169" s="31">
        <v>27.049999</v>
      </c>
      <c r="BC169" s="31">
        <v>28.08</v>
      </c>
      <c r="BD169" s="31">
        <v>24.25</v>
      </c>
      <c r="BE169" s="31">
        <v>27.290001</v>
      </c>
      <c r="BF169" s="31">
        <v>26.054273999999999</v>
      </c>
      <c r="BG169" s="31">
        <v>100742100</v>
      </c>
      <c r="BI169" s="34">
        <v>43405</v>
      </c>
      <c r="BJ169" s="31">
        <v>129.46000699999999</v>
      </c>
      <c r="BK169" s="31">
        <v>137.33999600000001</v>
      </c>
      <c r="BL169" s="31">
        <v>108.370003</v>
      </c>
      <c r="BM169" s="31">
        <v>111.400002</v>
      </c>
      <c r="BN169" s="31">
        <v>108.70650500000001</v>
      </c>
      <c r="BO169" s="31">
        <v>34595900</v>
      </c>
    </row>
    <row r="170" spans="1:67">
      <c r="A170" s="30" t="s">
        <v>105</v>
      </c>
      <c r="B170" s="31" t="s">
        <v>106</v>
      </c>
      <c r="C170" s="31" t="s">
        <v>287</v>
      </c>
      <c r="D170" s="31">
        <v>100.87439999999999</v>
      </c>
      <c r="M170" s="34">
        <v>43435</v>
      </c>
      <c r="N170" s="31">
        <v>212.10000600000001</v>
      </c>
      <c r="O170" s="31">
        <v>214.300003</v>
      </c>
      <c r="P170" s="31">
        <v>193.199997</v>
      </c>
      <c r="Q170" s="31">
        <v>201.199997</v>
      </c>
      <c r="R170" s="31">
        <v>198.021423</v>
      </c>
      <c r="S170" s="31">
        <v>10937447</v>
      </c>
      <c r="U170" s="34">
        <v>43435</v>
      </c>
      <c r="V170" s="31">
        <v>54.18</v>
      </c>
      <c r="W170" s="31">
        <v>55.060001</v>
      </c>
      <c r="X170" s="31">
        <v>50.799999</v>
      </c>
      <c r="Y170" s="31">
        <v>52.25</v>
      </c>
      <c r="Z170" s="31">
        <v>50.667019000000003</v>
      </c>
      <c r="AA170" s="31">
        <v>28955600</v>
      </c>
      <c r="AC170" s="34">
        <v>43435</v>
      </c>
      <c r="AD170" s="31">
        <v>144.220001</v>
      </c>
      <c r="AE170" s="31">
        <v>152.91999799999999</v>
      </c>
      <c r="AF170" s="31">
        <v>121.639999</v>
      </c>
      <c r="AG170" s="31">
        <v>130.10000600000001</v>
      </c>
      <c r="AH170" s="31">
        <v>129.12760900000001</v>
      </c>
      <c r="AI170" s="31">
        <v>41055600</v>
      </c>
      <c r="AK170" s="34">
        <v>43435</v>
      </c>
      <c r="AL170" s="31">
        <v>57.84</v>
      </c>
      <c r="AM170" s="31">
        <v>60.380001</v>
      </c>
      <c r="AN170" s="31">
        <v>45.009998000000003</v>
      </c>
      <c r="AO170" s="31">
        <v>50.450001</v>
      </c>
      <c r="AP170" s="31">
        <v>48.936615000000003</v>
      </c>
      <c r="AQ170" s="31">
        <v>31440400</v>
      </c>
      <c r="AS170" s="34">
        <v>43435</v>
      </c>
      <c r="AT170" s="31">
        <v>77.099997999999999</v>
      </c>
      <c r="AU170" s="31">
        <v>79</v>
      </c>
      <c r="AV170" s="31">
        <v>66.529999000000004</v>
      </c>
      <c r="AW170" s="31">
        <v>74.139999000000003</v>
      </c>
      <c r="AX170" s="31">
        <v>73.554458999999994</v>
      </c>
      <c r="AY170" s="31">
        <v>180370600</v>
      </c>
      <c r="BA170" s="34">
        <v>43435</v>
      </c>
      <c r="BB170" s="31">
        <v>27.379999000000002</v>
      </c>
      <c r="BC170" s="31">
        <v>28.440000999999999</v>
      </c>
      <c r="BD170" s="31">
        <v>24.42</v>
      </c>
      <c r="BE170" s="31">
        <v>25.76</v>
      </c>
      <c r="BF170" s="31">
        <v>24.593554999999999</v>
      </c>
      <c r="BG170" s="31">
        <v>111516300</v>
      </c>
      <c r="BI170" s="34">
        <v>43435</v>
      </c>
      <c r="BJ170" s="31">
        <v>113.459999</v>
      </c>
      <c r="BK170" s="31">
        <v>115.510002</v>
      </c>
      <c r="BL170" s="31">
        <v>95.629997000000003</v>
      </c>
      <c r="BM170" s="31">
        <v>103.459999</v>
      </c>
      <c r="BN170" s="31">
        <v>100.958473</v>
      </c>
      <c r="BO170" s="31">
        <v>23447700</v>
      </c>
    </row>
    <row r="171" spans="1:67">
      <c r="A171" s="30" t="s">
        <v>105</v>
      </c>
      <c r="B171" s="31" t="s">
        <v>106</v>
      </c>
      <c r="C171" s="31" t="s">
        <v>288</v>
      </c>
      <c r="D171" s="31">
        <v>100.92619999999999</v>
      </c>
      <c r="M171" s="34">
        <v>43466</v>
      </c>
      <c r="N171" s="31">
        <v>201.199997</v>
      </c>
      <c r="O171" s="31">
        <v>210.10000600000001</v>
      </c>
      <c r="P171" s="31">
        <v>194.550003</v>
      </c>
      <c r="Q171" s="31">
        <v>210.10000600000001</v>
      </c>
      <c r="R171" s="31">
        <v>206.780823</v>
      </c>
      <c r="S171" s="31">
        <v>10152225</v>
      </c>
      <c r="U171" s="34">
        <v>43466</v>
      </c>
      <c r="V171" s="31">
        <v>52.040000999999997</v>
      </c>
      <c r="W171" s="31">
        <v>53.189999</v>
      </c>
      <c r="X171" s="31">
        <v>51.32</v>
      </c>
      <c r="Y171" s="31">
        <v>52.599997999999999</v>
      </c>
      <c r="Z171" s="31">
        <v>51.006408999999998</v>
      </c>
      <c r="AA171" s="31">
        <v>21023700</v>
      </c>
      <c r="AC171" s="34">
        <v>43466</v>
      </c>
      <c r="AD171" s="31">
        <v>129.89999399999999</v>
      </c>
      <c r="AE171" s="31">
        <v>136.990005</v>
      </c>
      <c r="AF171" s="31">
        <v>121.470001</v>
      </c>
      <c r="AG171" s="31">
        <v>136.41999799999999</v>
      </c>
      <c r="AH171" s="31">
        <v>135.400375</v>
      </c>
      <c r="AI171" s="31">
        <v>53484600</v>
      </c>
      <c r="AK171" s="34">
        <v>43466</v>
      </c>
      <c r="AL171" s="31">
        <v>49.77</v>
      </c>
      <c r="AM171" s="31">
        <v>54.610000999999997</v>
      </c>
      <c r="AN171" s="31">
        <v>49.18</v>
      </c>
      <c r="AO171" s="31">
        <v>54.43</v>
      </c>
      <c r="AP171" s="31">
        <v>52.797221999999998</v>
      </c>
      <c r="AQ171" s="31">
        <v>26972400</v>
      </c>
      <c r="AS171" s="34">
        <v>43466</v>
      </c>
      <c r="AT171" s="31">
        <v>72.790001000000004</v>
      </c>
      <c r="AU171" s="31">
        <v>81.949996999999996</v>
      </c>
      <c r="AV171" s="31">
        <v>71.209998999999996</v>
      </c>
      <c r="AW171" s="31">
        <v>81.879997000000003</v>
      </c>
      <c r="AX171" s="31">
        <v>81.233329999999995</v>
      </c>
      <c r="AY171" s="31">
        <v>153019800</v>
      </c>
      <c r="BA171" s="34">
        <v>43466</v>
      </c>
      <c r="BB171" s="31">
        <v>25.299999</v>
      </c>
      <c r="BC171" s="31">
        <v>27</v>
      </c>
      <c r="BD171" s="31">
        <v>24.5</v>
      </c>
      <c r="BE171" s="31">
        <v>25.440000999999999</v>
      </c>
      <c r="BF171" s="31">
        <v>24.288043999999999</v>
      </c>
      <c r="BG171" s="31">
        <v>100860600</v>
      </c>
      <c r="BI171" s="34">
        <v>43466</v>
      </c>
      <c r="BJ171" s="31">
        <v>101.540001</v>
      </c>
      <c r="BK171" s="31">
        <v>117.900002</v>
      </c>
      <c r="BL171" s="31">
        <v>100.44000200000001</v>
      </c>
      <c r="BM171" s="31">
        <v>116.139999</v>
      </c>
      <c r="BN171" s="31">
        <v>114.031097</v>
      </c>
      <c r="BO171" s="31">
        <v>18896500</v>
      </c>
    </row>
    <row r="172" spans="1:67">
      <c r="A172" s="30" t="s">
        <v>105</v>
      </c>
      <c r="B172" s="31" t="s">
        <v>106</v>
      </c>
      <c r="C172" s="31" t="s">
        <v>289</v>
      </c>
      <c r="D172" s="31">
        <v>101.13500000000001</v>
      </c>
      <c r="M172" s="34">
        <v>43497</v>
      </c>
      <c r="N172" s="31">
        <v>211.39999399999999</v>
      </c>
      <c r="O172" s="31">
        <v>226.699997</v>
      </c>
      <c r="P172" s="31">
        <v>209.60000600000001</v>
      </c>
      <c r="Q172" s="31">
        <v>221.89999399999999</v>
      </c>
      <c r="R172" s="31">
        <v>218.39439400000001</v>
      </c>
      <c r="S172" s="31">
        <v>10204947</v>
      </c>
      <c r="U172" s="34">
        <v>43497</v>
      </c>
      <c r="V172" s="31">
        <v>53.23</v>
      </c>
      <c r="W172" s="31">
        <v>55.689999</v>
      </c>
      <c r="X172" s="31">
        <v>52.66</v>
      </c>
      <c r="Y172" s="31">
        <v>53.23</v>
      </c>
      <c r="Z172" s="31">
        <v>51.617325000000001</v>
      </c>
      <c r="AA172" s="31">
        <v>20437200</v>
      </c>
      <c r="AC172" s="34">
        <v>43497</v>
      </c>
      <c r="AD172" s="31">
        <v>137.270004</v>
      </c>
      <c r="AE172" s="31">
        <v>159.36999499999999</v>
      </c>
      <c r="AF172" s="31">
        <v>135.38999899999999</v>
      </c>
      <c r="AG172" s="31">
        <v>156.94000199999999</v>
      </c>
      <c r="AH172" s="31">
        <v>155.766998</v>
      </c>
      <c r="AI172" s="31">
        <v>45171800</v>
      </c>
      <c r="AK172" s="34">
        <v>43497</v>
      </c>
      <c r="AL172" s="31">
        <v>54.450001</v>
      </c>
      <c r="AM172" s="31">
        <v>59.310001</v>
      </c>
      <c r="AN172" s="31">
        <v>52.689999</v>
      </c>
      <c r="AO172" s="31">
        <v>58.16</v>
      </c>
      <c r="AP172" s="31">
        <v>56.890247000000002</v>
      </c>
      <c r="AQ172" s="31">
        <v>20703100</v>
      </c>
      <c r="AS172" s="34">
        <v>43497</v>
      </c>
      <c r="AT172" s="31">
        <v>81.830001999999993</v>
      </c>
      <c r="AU172" s="31">
        <v>86.400002000000001</v>
      </c>
      <c r="AV172" s="31">
        <v>80.830001999999993</v>
      </c>
      <c r="AW172" s="31">
        <v>85.730002999999996</v>
      </c>
      <c r="AX172" s="31">
        <v>85.052925000000002</v>
      </c>
      <c r="AY172" s="31">
        <v>104258200</v>
      </c>
      <c r="BA172" s="34">
        <v>43497</v>
      </c>
      <c r="BB172" s="31">
        <v>25.440000999999999</v>
      </c>
      <c r="BC172" s="31">
        <v>25.6</v>
      </c>
      <c r="BD172" s="31">
        <v>24.4</v>
      </c>
      <c r="BE172" s="31">
        <v>25.4</v>
      </c>
      <c r="BF172" s="31">
        <v>24.473219</v>
      </c>
      <c r="BG172" s="31">
        <v>79784400</v>
      </c>
      <c r="BI172" s="34">
        <v>43497</v>
      </c>
      <c r="BJ172" s="31">
        <v>116.300003</v>
      </c>
      <c r="BK172" s="31">
        <v>128.91999799999999</v>
      </c>
      <c r="BL172" s="31">
        <v>113.889999</v>
      </c>
      <c r="BM172" s="31">
        <v>125.16999800000001</v>
      </c>
      <c r="BN172" s="31">
        <v>122.897125</v>
      </c>
      <c r="BO172" s="31">
        <v>24349400</v>
      </c>
    </row>
    <row r="173" spans="1:67">
      <c r="A173" s="30" t="s">
        <v>105</v>
      </c>
      <c r="B173" s="31" t="s">
        <v>106</v>
      </c>
      <c r="C173" s="31" t="s">
        <v>290</v>
      </c>
      <c r="D173" s="31">
        <v>101.28870000000001</v>
      </c>
      <c r="M173" s="34">
        <v>43525</v>
      </c>
      <c r="N173" s="31">
        <v>225</v>
      </c>
      <c r="O173" s="31">
        <v>240.300003</v>
      </c>
      <c r="P173" s="31">
        <v>221.300003</v>
      </c>
      <c r="Q173" s="31">
        <v>239.800003</v>
      </c>
      <c r="R173" s="31">
        <v>236.011627</v>
      </c>
      <c r="S173" s="31">
        <v>9323967</v>
      </c>
      <c r="U173" s="34">
        <v>43525</v>
      </c>
      <c r="V173" s="31">
        <v>52.860000999999997</v>
      </c>
      <c r="W173" s="31">
        <v>58.09</v>
      </c>
      <c r="X173" s="31">
        <v>52.66</v>
      </c>
      <c r="Y173" s="31">
        <v>57.720001000000003</v>
      </c>
      <c r="Z173" s="31">
        <v>56.426867999999999</v>
      </c>
      <c r="AA173" s="31">
        <v>24186500</v>
      </c>
      <c r="AC173" s="34">
        <v>43525</v>
      </c>
      <c r="AD173" s="31">
        <v>158.220001</v>
      </c>
      <c r="AE173" s="31">
        <v>165.759995</v>
      </c>
      <c r="AF173" s="31">
        <v>152.990005</v>
      </c>
      <c r="AG173" s="31">
        <v>165.550003</v>
      </c>
      <c r="AH173" s="31">
        <v>164.765533</v>
      </c>
      <c r="AI173" s="31">
        <v>30527500</v>
      </c>
      <c r="AK173" s="34">
        <v>43525</v>
      </c>
      <c r="AL173" s="31">
        <v>58.91</v>
      </c>
      <c r="AM173" s="31">
        <v>59.970001000000003</v>
      </c>
      <c r="AN173" s="31">
        <v>55.48</v>
      </c>
      <c r="AO173" s="31">
        <v>56.27</v>
      </c>
      <c r="AP173" s="31">
        <v>55.041508</v>
      </c>
      <c r="AQ173" s="31">
        <v>40704300</v>
      </c>
      <c r="AS173" s="34">
        <v>43525</v>
      </c>
      <c r="AT173" s="31">
        <v>86.93</v>
      </c>
      <c r="AU173" s="31">
        <v>88.589995999999999</v>
      </c>
      <c r="AV173" s="31">
        <v>80.889999000000003</v>
      </c>
      <c r="AW173" s="31">
        <v>84.209998999999996</v>
      </c>
      <c r="AX173" s="31">
        <v>83.544929999999994</v>
      </c>
      <c r="AY173" s="31">
        <v>157838000</v>
      </c>
      <c r="BA173" s="34">
        <v>43525</v>
      </c>
      <c r="BB173" s="31">
        <v>30</v>
      </c>
      <c r="BC173" s="31">
        <v>31.389999</v>
      </c>
      <c r="BD173" s="31">
        <v>24.33</v>
      </c>
      <c r="BE173" s="31">
        <v>26.18</v>
      </c>
      <c r="BF173" s="31">
        <v>25.224758000000001</v>
      </c>
      <c r="BG173" s="31">
        <v>174126400</v>
      </c>
      <c r="BI173" s="34">
        <v>43525</v>
      </c>
      <c r="BJ173" s="31">
        <v>127.050003</v>
      </c>
      <c r="BK173" s="31">
        <v>131.199997</v>
      </c>
      <c r="BL173" s="31">
        <v>119.290001</v>
      </c>
      <c r="BM173" s="31">
        <v>129.679993</v>
      </c>
      <c r="BN173" s="31">
        <v>127.325211</v>
      </c>
      <c r="BO173" s="31">
        <v>18856000</v>
      </c>
    </row>
    <row r="174" spans="1:67">
      <c r="A174" s="30" t="s">
        <v>105</v>
      </c>
      <c r="B174" s="31" t="s">
        <v>106</v>
      </c>
      <c r="C174" s="31" t="s">
        <v>291</v>
      </c>
      <c r="D174" s="31">
        <v>101.3751</v>
      </c>
      <c r="M174" s="34">
        <v>43556</v>
      </c>
      <c r="N174" s="31">
        <v>241.300003</v>
      </c>
      <c r="O174" s="31">
        <v>245.800003</v>
      </c>
      <c r="P174" s="31">
        <v>237.199997</v>
      </c>
      <c r="Q174" s="31">
        <v>245.10000600000001</v>
      </c>
      <c r="R174" s="31">
        <v>241.22789</v>
      </c>
      <c r="S174" s="31">
        <v>9507829</v>
      </c>
      <c r="U174" s="34">
        <v>43556</v>
      </c>
      <c r="V174" s="31">
        <v>57.450001</v>
      </c>
      <c r="W174" s="31">
        <v>60.91</v>
      </c>
      <c r="X174" s="31">
        <v>56.810001</v>
      </c>
      <c r="Y174" s="31">
        <v>60.799999</v>
      </c>
      <c r="Z174" s="31">
        <v>59.437866</v>
      </c>
      <c r="AA174" s="31">
        <v>15100300</v>
      </c>
      <c r="AC174" s="34">
        <v>43556</v>
      </c>
      <c r="AD174" s="31">
        <v>165.779999</v>
      </c>
      <c r="AE174" s="31">
        <v>173.21000699999999</v>
      </c>
      <c r="AF174" s="31">
        <v>162.470001</v>
      </c>
      <c r="AG174" s="31">
        <v>171.80999800000001</v>
      </c>
      <c r="AH174" s="31">
        <v>170.99586500000001</v>
      </c>
      <c r="AI174" s="31">
        <v>22772300</v>
      </c>
      <c r="AK174" s="34">
        <v>43556</v>
      </c>
      <c r="AL174" s="31">
        <v>56.299999</v>
      </c>
      <c r="AM174" s="31">
        <v>60.650002000000001</v>
      </c>
      <c r="AN174" s="31">
        <v>55.59</v>
      </c>
      <c r="AO174" s="31">
        <v>57.169998</v>
      </c>
      <c r="AP174" s="31">
        <v>55.921855999999998</v>
      </c>
      <c r="AQ174" s="31">
        <v>27288100</v>
      </c>
      <c r="AS174" s="34">
        <v>43556</v>
      </c>
      <c r="AT174" s="31">
        <v>85.040001000000004</v>
      </c>
      <c r="AU174" s="31">
        <v>90</v>
      </c>
      <c r="AV174" s="31">
        <v>83.970000999999996</v>
      </c>
      <c r="AW174" s="31">
        <v>87.830001999999993</v>
      </c>
      <c r="AX174" s="31">
        <v>87.360527000000005</v>
      </c>
      <c r="AY174" s="31">
        <v>117371600</v>
      </c>
      <c r="BA174" s="34">
        <v>43556</v>
      </c>
      <c r="BB174" s="31">
        <v>26.26</v>
      </c>
      <c r="BC174" s="31">
        <v>27</v>
      </c>
      <c r="BD174" s="31">
        <v>24.440000999999999</v>
      </c>
      <c r="BE174" s="31">
        <v>26.08</v>
      </c>
      <c r="BF174" s="31">
        <v>25.128408</v>
      </c>
      <c r="BG174" s="31">
        <v>83617100</v>
      </c>
      <c r="BI174" s="34">
        <v>43556</v>
      </c>
      <c r="BJ174" s="31">
        <v>130.979996</v>
      </c>
      <c r="BK174" s="31">
        <v>133.63000500000001</v>
      </c>
      <c r="BL174" s="31">
        <v>125.389999</v>
      </c>
      <c r="BM174" s="31">
        <v>131.58000200000001</v>
      </c>
      <c r="BN174" s="31">
        <v>129.838165</v>
      </c>
      <c r="BO174" s="31">
        <v>17351700</v>
      </c>
    </row>
    <row r="175" spans="1:67">
      <c r="A175" s="30" t="s">
        <v>105</v>
      </c>
      <c r="B175" s="31" t="s">
        <v>106</v>
      </c>
      <c r="C175" s="31" t="s">
        <v>292</v>
      </c>
      <c r="D175" s="31">
        <v>101.28959999999999</v>
      </c>
      <c r="M175" s="34">
        <v>43586</v>
      </c>
      <c r="N175" s="31">
        <v>245.10000600000001</v>
      </c>
      <c r="O175" s="31">
        <v>245.699997</v>
      </c>
      <c r="P175" s="31">
        <v>233.10000600000001</v>
      </c>
      <c r="Q175" s="31">
        <v>240.39999399999999</v>
      </c>
      <c r="R175" s="31">
        <v>240.39999399999999</v>
      </c>
      <c r="S175" s="31">
        <v>9666813</v>
      </c>
      <c r="U175" s="34">
        <v>43586</v>
      </c>
      <c r="V175" s="31">
        <v>60.82</v>
      </c>
      <c r="W175" s="31">
        <v>62.150002000000001</v>
      </c>
      <c r="X175" s="31">
        <v>59.529998999999997</v>
      </c>
      <c r="Y175" s="31">
        <v>60.91</v>
      </c>
      <c r="Z175" s="31">
        <v>59.545406</v>
      </c>
      <c r="AA175" s="31">
        <v>17724200</v>
      </c>
      <c r="AC175" s="34">
        <v>43586</v>
      </c>
      <c r="AD175" s="31">
        <v>179.990005</v>
      </c>
      <c r="AE175" s="31">
        <v>180.199997</v>
      </c>
      <c r="AF175" s="31">
        <v>160.83000200000001</v>
      </c>
      <c r="AG175" s="31">
        <v>161.029999</v>
      </c>
      <c r="AH175" s="31">
        <v>160.266953</v>
      </c>
      <c r="AI175" s="31">
        <v>39850800</v>
      </c>
      <c r="AK175" s="34">
        <v>43586</v>
      </c>
      <c r="AL175" s="31">
        <v>57.119999</v>
      </c>
      <c r="AM175" s="31">
        <v>59.639999000000003</v>
      </c>
      <c r="AN175" s="31">
        <v>50.139999000000003</v>
      </c>
      <c r="AO175" s="31">
        <v>58.5</v>
      </c>
      <c r="AP175" s="31">
        <v>57.700339999999997</v>
      </c>
      <c r="AQ175" s="31">
        <v>49280300</v>
      </c>
      <c r="AS175" s="34">
        <v>43586</v>
      </c>
      <c r="AT175" s="31">
        <v>87.730002999999996</v>
      </c>
      <c r="AU175" s="31">
        <v>87.949996999999996</v>
      </c>
      <c r="AV175" s="31">
        <v>77.069999999999993</v>
      </c>
      <c r="AW175" s="31">
        <v>77.139999000000003</v>
      </c>
      <c r="AX175" s="31">
        <v>76.727669000000006</v>
      </c>
      <c r="AY175" s="31">
        <v>161721400</v>
      </c>
      <c r="BA175" s="34">
        <v>43586</v>
      </c>
      <c r="BB175" s="31">
        <v>26.02</v>
      </c>
      <c r="BC175" s="31">
        <v>26.18</v>
      </c>
      <c r="BD175" s="31">
        <v>17.120000999999998</v>
      </c>
      <c r="BE175" s="31">
        <v>18.68</v>
      </c>
      <c r="BF175" s="31">
        <v>18.165082999999999</v>
      </c>
      <c r="BG175" s="31">
        <v>145662900</v>
      </c>
      <c r="BI175" s="34">
        <v>43586</v>
      </c>
      <c r="BJ175" s="31">
        <v>131.80999800000001</v>
      </c>
      <c r="BK175" s="31">
        <v>133.10000600000001</v>
      </c>
      <c r="BL175" s="31">
        <v>102.769997</v>
      </c>
      <c r="BM175" s="31">
        <v>105.129997</v>
      </c>
      <c r="BN175" s="31">
        <v>103.738297</v>
      </c>
      <c r="BO175" s="31">
        <v>29934800</v>
      </c>
    </row>
    <row r="176" spans="1:67">
      <c r="A176" s="30" t="s">
        <v>105</v>
      </c>
      <c r="B176" s="31" t="s">
        <v>106</v>
      </c>
      <c r="C176" s="31" t="s">
        <v>293</v>
      </c>
      <c r="D176" s="31">
        <v>101.0723</v>
      </c>
      <c r="M176" s="34">
        <v>43617</v>
      </c>
      <c r="N176" s="31">
        <v>240</v>
      </c>
      <c r="O176" s="31">
        <v>257.29998799999998</v>
      </c>
      <c r="P176" s="31">
        <v>238.10000600000001</v>
      </c>
      <c r="Q176" s="31">
        <v>250.5</v>
      </c>
      <c r="R176" s="31">
        <v>250.5</v>
      </c>
      <c r="S176" s="31">
        <v>9043355</v>
      </c>
      <c r="U176" s="34">
        <v>43617</v>
      </c>
      <c r="V176" s="31">
        <v>61.259998000000003</v>
      </c>
      <c r="W176" s="31">
        <v>63.450001</v>
      </c>
      <c r="X176" s="31">
        <v>60.959999000000003</v>
      </c>
      <c r="Y176" s="31">
        <v>61.970001000000003</v>
      </c>
      <c r="Z176" s="31">
        <v>61.029575000000001</v>
      </c>
      <c r="AA176" s="31">
        <v>13417900</v>
      </c>
      <c r="AC176" s="34">
        <v>43617</v>
      </c>
      <c r="AD176" s="31">
        <v>161.41000399999999</v>
      </c>
      <c r="AE176" s="31">
        <v>184.699997</v>
      </c>
      <c r="AF176" s="31">
        <v>161.199997</v>
      </c>
      <c r="AG176" s="31">
        <v>182.5</v>
      </c>
      <c r="AH176" s="31">
        <v>182.11256399999999</v>
      </c>
      <c r="AI176" s="31">
        <v>27098700</v>
      </c>
      <c r="AK176" s="34">
        <v>43617</v>
      </c>
      <c r="AL176" s="31">
        <v>58.099997999999999</v>
      </c>
      <c r="AM176" s="31">
        <v>65.540001000000004</v>
      </c>
      <c r="AN176" s="31">
        <v>56.220001000000003</v>
      </c>
      <c r="AO176" s="31">
        <v>62.98</v>
      </c>
      <c r="AP176" s="31">
        <v>62.119101999999998</v>
      </c>
      <c r="AQ176" s="31">
        <v>35290000</v>
      </c>
      <c r="AS176" s="34">
        <v>43617</v>
      </c>
      <c r="AT176" s="31">
        <v>77.239998</v>
      </c>
      <c r="AU176" s="31">
        <v>86.849997999999999</v>
      </c>
      <c r="AV176" s="31">
        <v>77.080001999999993</v>
      </c>
      <c r="AW176" s="31">
        <v>83.949996999999996</v>
      </c>
      <c r="AX176" s="31">
        <v>83.733681000000004</v>
      </c>
      <c r="AY176" s="31">
        <v>134665600</v>
      </c>
      <c r="BA176" s="34">
        <v>43617</v>
      </c>
      <c r="BB176" s="31">
        <v>18.690000999999999</v>
      </c>
      <c r="BC176" s="31">
        <v>19.389999</v>
      </c>
      <c r="BD176" s="31">
        <v>17.450001</v>
      </c>
      <c r="BE176" s="31">
        <v>17.969999000000001</v>
      </c>
      <c r="BF176" s="31">
        <v>17.474653</v>
      </c>
      <c r="BG176" s="31">
        <v>131938000</v>
      </c>
      <c r="BI176" s="34">
        <v>43617</v>
      </c>
      <c r="BJ176" s="31">
        <v>104.69000200000001</v>
      </c>
      <c r="BK176" s="31">
        <v>118.650002</v>
      </c>
      <c r="BL176" s="31">
        <v>104.69000200000001</v>
      </c>
      <c r="BM176" s="31">
        <v>113.589996</v>
      </c>
      <c r="BN176" s="31">
        <v>112.086304</v>
      </c>
      <c r="BO176" s="31">
        <v>18377100</v>
      </c>
    </row>
    <row r="177" spans="1:67">
      <c r="A177" s="30" t="s">
        <v>105</v>
      </c>
      <c r="B177" s="31" t="s">
        <v>106</v>
      </c>
      <c r="C177" s="31" t="s">
        <v>294</v>
      </c>
      <c r="D177" s="31">
        <v>100.78579999999999</v>
      </c>
      <c r="M177" s="34">
        <v>43647</v>
      </c>
      <c r="N177" s="31">
        <v>252</v>
      </c>
      <c r="O177" s="31">
        <v>257.79998799999998</v>
      </c>
      <c r="P177" s="31">
        <v>235.300003</v>
      </c>
      <c r="Q177" s="31">
        <v>242</v>
      </c>
      <c r="R177" s="31">
        <v>242</v>
      </c>
      <c r="S177" s="31">
        <v>9016315</v>
      </c>
      <c r="U177" s="34">
        <v>43647</v>
      </c>
      <c r="V177" s="31">
        <v>62.259998000000003</v>
      </c>
      <c r="W177" s="31">
        <v>64.099997999999999</v>
      </c>
      <c r="X177" s="31">
        <v>59.619999</v>
      </c>
      <c r="Y177" s="31">
        <v>60.119999</v>
      </c>
      <c r="Z177" s="31">
        <v>59.207649000000004</v>
      </c>
      <c r="AA177" s="31">
        <v>12164000</v>
      </c>
      <c r="AC177" s="34">
        <v>43647</v>
      </c>
      <c r="AD177" s="31">
        <v>184.88000500000001</v>
      </c>
      <c r="AE177" s="31">
        <v>194.740005</v>
      </c>
      <c r="AF177" s="31">
        <v>180.929993</v>
      </c>
      <c r="AG177" s="31">
        <v>184.19000199999999</v>
      </c>
      <c r="AH177" s="31">
        <v>183.798981</v>
      </c>
      <c r="AI177" s="31">
        <v>23442400</v>
      </c>
      <c r="AK177" s="34">
        <v>43647</v>
      </c>
      <c r="AL177" s="31">
        <v>66.290001000000004</v>
      </c>
      <c r="AM177" s="31">
        <v>70.580001999999993</v>
      </c>
      <c r="AN177" s="31">
        <v>61.610000999999997</v>
      </c>
      <c r="AO177" s="31">
        <v>66.680000000000007</v>
      </c>
      <c r="AP177" s="31">
        <v>65.768523999999999</v>
      </c>
      <c r="AQ177" s="31">
        <v>29142600</v>
      </c>
      <c r="AS177" s="34">
        <v>43647</v>
      </c>
      <c r="AT177" s="31">
        <v>84.93</v>
      </c>
      <c r="AU177" s="31">
        <v>89.870002999999997</v>
      </c>
      <c r="AV177" s="31">
        <v>84.220000999999996</v>
      </c>
      <c r="AW177" s="31">
        <v>86.029999000000004</v>
      </c>
      <c r="AX177" s="31">
        <v>85.808327000000006</v>
      </c>
      <c r="AY177" s="31">
        <v>117789600</v>
      </c>
      <c r="BA177" s="34">
        <v>43647</v>
      </c>
      <c r="BB177" s="31">
        <v>18.239999999999998</v>
      </c>
      <c r="BC177" s="31">
        <v>19.68</v>
      </c>
      <c r="BD177" s="31">
        <v>17.610001</v>
      </c>
      <c r="BE177" s="31">
        <v>19.5</v>
      </c>
      <c r="BF177" s="31">
        <v>18.962478999999998</v>
      </c>
      <c r="BG177" s="31">
        <v>115461900</v>
      </c>
      <c r="BI177" s="34">
        <v>43647</v>
      </c>
      <c r="BJ177" s="31">
        <v>115.599998</v>
      </c>
      <c r="BK177" s="31">
        <v>117.980003</v>
      </c>
      <c r="BL177" s="31">
        <v>103.260002</v>
      </c>
      <c r="BM177" s="31">
        <v>104.230003</v>
      </c>
      <c r="BN177" s="31">
        <v>103.467293</v>
      </c>
      <c r="BO177" s="31">
        <v>25823700</v>
      </c>
    </row>
    <row r="178" spans="1:67">
      <c r="A178" s="30" t="s">
        <v>105</v>
      </c>
      <c r="B178" s="31" t="s">
        <v>106</v>
      </c>
      <c r="C178" s="31" t="s">
        <v>295</v>
      </c>
      <c r="D178" s="31">
        <v>100.7552</v>
      </c>
      <c r="M178" s="34">
        <v>43678</v>
      </c>
      <c r="N178" s="31">
        <v>239.5</v>
      </c>
      <c r="O178" s="31">
        <v>251.10000600000001</v>
      </c>
      <c r="P178" s="31">
        <v>226.39999399999999</v>
      </c>
      <c r="Q178" s="31">
        <v>248.60000600000001</v>
      </c>
      <c r="R178" s="31">
        <v>248.60000600000001</v>
      </c>
      <c r="S178" s="31">
        <v>12797526</v>
      </c>
      <c r="U178" s="34">
        <v>43678</v>
      </c>
      <c r="V178" s="31">
        <v>60.169998</v>
      </c>
      <c r="W178" s="31">
        <v>63.540000999999997</v>
      </c>
      <c r="X178" s="31">
        <v>58.450001</v>
      </c>
      <c r="Y178" s="31">
        <v>63.18</v>
      </c>
      <c r="Z178" s="31">
        <v>62.221218</v>
      </c>
      <c r="AA178" s="31">
        <v>16271600</v>
      </c>
      <c r="AC178" s="34">
        <v>43678</v>
      </c>
      <c r="AD178" s="31">
        <v>184.490005</v>
      </c>
      <c r="AE178" s="31">
        <v>206</v>
      </c>
      <c r="AF178" s="31">
        <v>173.220001</v>
      </c>
      <c r="AG178" s="31">
        <v>197.990005</v>
      </c>
      <c r="AH178" s="31">
        <v>197.56968699999999</v>
      </c>
      <c r="AI178" s="31">
        <v>44847700</v>
      </c>
      <c r="AK178" s="34">
        <v>43678</v>
      </c>
      <c r="AL178" s="31">
        <v>66.569999999999993</v>
      </c>
      <c r="AM178" s="31">
        <v>69.489998</v>
      </c>
      <c r="AN178" s="31">
        <v>61.380001</v>
      </c>
      <c r="AO178" s="31">
        <v>65.800003000000004</v>
      </c>
      <c r="AP178" s="31">
        <v>65.347313</v>
      </c>
      <c r="AQ178" s="31">
        <v>34210800</v>
      </c>
      <c r="AS178" s="34">
        <v>43678</v>
      </c>
      <c r="AT178" s="31">
        <v>85.260002</v>
      </c>
      <c r="AU178" s="31">
        <v>86.769997000000004</v>
      </c>
      <c r="AV178" s="31">
        <v>78.190002000000007</v>
      </c>
      <c r="AW178" s="31">
        <v>84.5</v>
      </c>
      <c r="AX178" s="31">
        <v>84.282264999999995</v>
      </c>
      <c r="AY178" s="31">
        <v>138117200</v>
      </c>
      <c r="BA178" s="34">
        <v>43678</v>
      </c>
      <c r="BB178" s="31">
        <v>19.440000999999999</v>
      </c>
      <c r="BC178" s="31">
        <v>19.469999000000001</v>
      </c>
      <c r="BD178" s="31">
        <v>15.22</v>
      </c>
      <c r="BE178" s="31">
        <v>15.79</v>
      </c>
      <c r="BF178" s="31">
        <v>15.558915000000001</v>
      </c>
      <c r="BG178" s="31">
        <v>191034600</v>
      </c>
      <c r="BI178" s="34">
        <v>43678</v>
      </c>
      <c r="BJ178" s="31">
        <v>104</v>
      </c>
      <c r="BK178" s="31">
        <v>104.839996</v>
      </c>
      <c r="BL178" s="31">
        <v>82.690002000000007</v>
      </c>
      <c r="BM178" s="31">
        <v>88.339995999999999</v>
      </c>
      <c r="BN178" s="31">
        <v>87.693557999999996</v>
      </c>
      <c r="BO178" s="31">
        <v>31544000</v>
      </c>
    </row>
    <row r="179" spans="1:67">
      <c r="A179" s="30" t="s">
        <v>105</v>
      </c>
      <c r="B179" s="31" t="s">
        <v>106</v>
      </c>
      <c r="C179" s="31" t="s">
        <v>296</v>
      </c>
      <c r="D179" s="31">
        <v>100.8625</v>
      </c>
      <c r="M179" s="34">
        <v>43709</v>
      </c>
      <c r="N179" s="31">
        <v>247.60000600000001</v>
      </c>
      <c r="O179" s="31">
        <v>257.39999399999999</v>
      </c>
      <c r="P179" s="31">
        <v>241.39999399999999</v>
      </c>
      <c r="Q179" s="31">
        <v>256.89999399999999</v>
      </c>
      <c r="R179" s="31">
        <v>256.89999399999999</v>
      </c>
      <c r="S179" s="31">
        <v>10577333</v>
      </c>
      <c r="U179" s="34">
        <v>43709</v>
      </c>
      <c r="V179" s="31">
        <v>63.619999</v>
      </c>
      <c r="W179" s="31">
        <v>64.839995999999999</v>
      </c>
      <c r="X179" s="31">
        <v>59.889999000000003</v>
      </c>
      <c r="Y179" s="31">
        <v>60.099997999999999</v>
      </c>
      <c r="Z179" s="31">
        <v>59.648448999999999</v>
      </c>
      <c r="AA179" s="31">
        <v>14449800</v>
      </c>
      <c r="AC179" s="34">
        <v>43709</v>
      </c>
      <c r="AD179" s="31">
        <v>196.759995</v>
      </c>
      <c r="AE179" s="31">
        <v>207.5</v>
      </c>
      <c r="AF179" s="31">
        <v>189.820007</v>
      </c>
      <c r="AG179" s="31">
        <v>198.949997</v>
      </c>
      <c r="AH179" s="31">
        <v>198.949997</v>
      </c>
      <c r="AI179" s="31">
        <v>32228400</v>
      </c>
      <c r="AK179" s="34">
        <v>43709</v>
      </c>
      <c r="AL179" s="31">
        <v>65.129997000000003</v>
      </c>
      <c r="AM179" s="31">
        <v>69.639999000000003</v>
      </c>
      <c r="AN179" s="31">
        <v>61.830002</v>
      </c>
      <c r="AO179" s="31">
        <v>67.980002999999996</v>
      </c>
      <c r="AP179" s="31">
        <v>67.512321</v>
      </c>
      <c r="AQ179" s="31">
        <v>19581300</v>
      </c>
      <c r="AS179" s="34">
        <v>43709</v>
      </c>
      <c r="AT179" s="31">
        <v>84</v>
      </c>
      <c r="AU179" s="31">
        <v>94.080001999999993</v>
      </c>
      <c r="AV179" s="31">
        <v>83.620002999999997</v>
      </c>
      <c r="AW179" s="31">
        <v>93.919998000000007</v>
      </c>
      <c r="AX179" s="31">
        <v>93.919998000000007</v>
      </c>
      <c r="AY179" s="31">
        <v>134314200</v>
      </c>
      <c r="BA179" s="34">
        <v>43709</v>
      </c>
      <c r="BB179" s="31">
        <v>15.68</v>
      </c>
      <c r="BC179" s="31">
        <v>19.860001</v>
      </c>
      <c r="BD179" s="31">
        <v>15.11</v>
      </c>
      <c r="BE179" s="31">
        <v>17.360001</v>
      </c>
      <c r="BF179" s="31">
        <v>17.105937999999998</v>
      </c>
      <c r="BG179" s="31">
        <v>140648800</v>
      </c>
      <c r="BI179" s="34">
        <v>43709</v>
      </c>
      <c r="BJ179" s="31">
        <v>87.220000999999996</v>
      </c>
      <c r="BK179" s="31">
        <v>103.879997</v>
      </c>
      <c r="BL179" s="31">
        <v>86.160004000000001</v>
      </c>
      <c r="BM179" s="31">
        <v>95.470000999999996</v>
      </c>
      <c r="BN179" s="31">
        <v>94.771393000000003</v>
      </c>
      <c r="BO179" s="31">
        <v>25168600</v>
      </c>
    </row>
    <row r="180" spans="1:67">
      <c r="M180" s="34">
        <v>43739</v>
      </c>
      <c r="N180" s="31">
        <v>257.79998799999998</v>
      </c>
      <c r="O180" s="31">
        <v>266.60000600000001</v>
      </c>
      <c r="P180" s="31">
        <v>235.5</v>
      </c>
      <c r="Q180" s="31">
        <v>261.79998799999998</v>
      </c>
      <c r="R180" s="31">
        <v>261.79998799999998</v>
      </c>
      <c r="S180" s="31">
        <v>11938914</v>
      </c>
      <c r="U180" s="34">
        <v>43739</v>
      </c>
      <c r="V180" s="31">
        <v>59.950001</v>
      </c>
      <c r="W180" s="31">
        <v>60.380001</v>
      </c>
      <c r="X180" s="31">
        <v>58.18</v>
      </c>
      <c r="Y180" s="31">
        <v>60.110000999999997</v>
      </c>
      <c r="Z180" s="31">
        <v>59.658378999999996</v>
      </c>
      <c r="AA180" s="31">
        <v>20521400</v>
      </c>
      <c r="AC180" s="34">
        <v>43739</v>
      </c>
      <c r="AD180" s="31">
        <v>198.91999799999999</v>
      </c>
      <c r="AE180" s="31">
        <v>201.41999799999999</v>
      </c>
      <c r="AF180" s="31">
        <v>180.050003</v>
      </c>
      <c r="AG180" s="31">
        <v>186.270004</v>
      </c>
      <c r="AH180" s="31">
        <v>186.270004</v>
      </c>
      <c r="AI180" s="31">
        <v>41121200</v>
      </c>
      <c r="AK180" s="34">
        <v>43739</v>
      </c>
      <c r="AL180" s="31">
        <v>68.430000000000007</v>
      </c>
      <c r="AM180" s="31">
        <v>71.629997000000003</v>
      </c>
      <c r="AN180" s="31">
        <v>63.75</v>
      </c>
      <c r="AO180" s="31">
        <v>66.790001000000004</v>
      </c>
      <c r="AP180" s="31">
        <v>66.330505000000002</v>
      </c>
      <c r="AQ180" s="31">
        <v>20717700</v>
      </c>
      <c r="AS180" s="34">
        <v>43739</v>
      </c>
      <c r="AT180" s="31">
        <v>94.129997000000003</v>
      </c>
      <c r="AU180" s="31">
        <v>96.870002999999997</v>
      </c>
      <c r="AV180" s="31">
        <v>88.940002000000007</v>
      </c>
      <c r="AW180" s="31">
        <v>89.550003000000004</v>
      </c>
      <c r="AX180" s="31">
        <v>89.550003000000004</v>
      </c>
      <c r="AY180" s="31">
        <v>155233400</v>
      </c>
      <c r="BA180" s="34">
        <v>43739</v>
      </c>
      <c r="BB180" s="31">
        <v>17.389999</v>
      </c>
      <c r="BC180" s="31">
        <v>18.149999999999999</v>
      </c>
      <c r="BD180" s="31">
        <v>15.83</v>
      </c>
      <c r="BE180" s="31">
        <v>16.260000000000002</v>
      </c>
      <c r="BF180" s="31">
        <v>16.022037999999998</v>
      </c>
      <c r="BG180" s="31">
        <v>158424700</v>
      </c>
      <c r="BI180" s="34">
        <v>43739</v>
      </c>
      <c r="BJ180" s="31">
        <v>95.779999000000004</v>
      </c>
      <c r="BK180" s="31">
        <v>100.410004</v>
      </c>
      <c r="BL180" s="31">
        <v>88.019997000000004</v>
      </c>
      <c r="BM180" s="31">
        <v>96.059997999999993</v>
      </c>
      <c r="BN180" s="31">
        <v>96.059997999999993</v>
      </c>
      <c r="BO180" s="31">
        <v>20291800</v>
      </c>
    </row>
    <row r="181" spans="1:67">
      <c r="A181" s="30" t="s">
        <v>105</v>
      </c>
      <c r="B181" s="31" t="s">
        <v>106</v>
      </c>
      <c r="C181" s="31" t="s">
        <v>297</v>
      </c>
      <c r="D181" s="31">
        <v>101.26600000000001</v>
      </c>
      <c r="E181" s="31"/>
      <c r="F181" s="31"/>
      <c r="G181" s="31"/>
      <c r="M181" s="34">
        <v>43770</v>
      </c>
      <c r="N181" s="31">
        <v>262.20001200000002</v>
      </c>
      <c r="O181" s="31">
        <v>265.5</v>
      </c>
      <c r="P181" s="31">
        <v>254.89999399999999</v>
      </c>
      <c r="Q181" s="31">
        <v>255.5</v>
      </c>
      <c r="R181" s="31">
        <v>255.5</v>
      </c>
      <c r="S181" s="31">
        <v>5684055</v>
      </c>
      <c r="U181" s="34">
        <v>43770</v>
      </c>
      <c r="V181" s="31">
        <v>60.43</v>
      </c>
      <c r="W181" s="31">
        <v>60.619999</v>
      </c>
      <c r="X181" s="31">
        <v>58.029998999999997</v>
      </c>
      <c r="Y181" s="31">
        <v>58.189999</v>
      </c>
      <c r="Z181" s="31">
        <v>58.189999</v>
      </c>
      <c r="AA181" s="31">
        <v>10605100</v>
      </c>
      <c r="AC181" s="34">
        <v>43770</v>
      </c>
      <c r="AD181" s="31">
        <v>187.33999600000001</v>
      </c>
      <c r="AE181" s="31">
        <v>196.509995</v>
      </c>
      <c r="AF181" s="31">
        <v>179.759995</v>
      </c>
      <c r="AG181" s="31">
        <v>192.740005</v>
      </c>
      <c r="AH181" s="31">
        <v>192.740005</v>
      </c>
      <c r="AI181" s="31">
        <v>21509500</v>
      </c>
      <c r="AK181" s="34">
        <v>43770</v>
      </c>
      <c r="AL181" s="31">
        <v>67.080001999999993</v>
      </c>
      <c r="AM181" s="31">
        <v>74.150002000000001</v>
      </c>
      <c r="AN181" s="31">
        <v>66.5</v>
      </c>
      <c r="AO181" s="31">
        <v>68.75</v>
      </c>
      <c r="AP181" s="31">
        <v>68.75</v>
      </c>
      <c r="AQ181" s="31">
        <v>18079400</v>
      </c>
      <c r="AS181" s="34">
        <v>43770</v>
      </c>
      <c r="AT181" s="31">
        <v>90.18</v>
      </c>
      <c r="AU181" s="31">
        <v>95.120002999999997</v>
      </c>
      <c r="AV181" s="31">
        <v>88.739998</v>
      </c>
      <c r="AW181" s="31">
        <v>92.160004000000001</v>
      </c>
      <c r="AX181" s="31">
        <v>92.160004000000001</v>
      </c>
      <c r="AY181" s="31">
        <v>86947000</v>
      </c>
      <c r="BA181" s="34">
        <v>43770</v>
      </c>
      <c r="BB181" s="31">
        <v>16.399999999999999</v>
      </c>
      <c r="BC181" s="31">
        <v>18.389999</v>
      </c>
      <c r="BD181" s="31">
        <v>15.85</v>
      </c>
      <c r="BE181" s="31">
        <v>16.219999000000001</v>
      </c>
      <c r="BF181" s="31">
        <v>16.219999000000001</v>
      </c>
      <c r="BG181" s="31">
        <v>123807300</v>
      </c>
      <c r="BI181" s="34">
        <v>43770</v>
      </c>
      <c r="BJ181" s="31">
        <v>97.029999000000004</v>
      </c>
      <c r="BK181" s="31">
        <v>116.120003</v>
      </c>
      <c r="BL181" s="31">
        <v>96.93</v>
      </c>
      <c r="BM181" s="31">
        <v>103.709999</v>
      </c>
      <c r="BN181" s="31">
        <v>103.709999</v>
      </c>
      <c r="BO181" s="31">
        <v>23991200</v>
      </c>
    </row>
    <row r="182" spans="1:67">
      <c r="A182" s="30" t="s">
        <v>105</v>
      </c>
      <c r="B182" s="31" t="s">
        <v>106</v>
      </c>
      <c r="C182" s="31" t="s">
        <v>298</v>
      </c>
      <c r="D182" s="31">
        <v>101.1549</v>
      </c>
      <c r="E182" s="31"/>
      <c r="F182" s="31"/>
      <c r="G182" s="31"/>
      <c r="U182" s="34">
        <v>43790</v>
      </c>
      <c r="V182" s="31">
        <v>58.349997999999999</v>
      </c>
      <c r="W182" s="31">
        <v>58.540000999999997</v>
      </c>
      <c r="X182" s="31">
        <v>58.029998999999997</v>
      </c>
      <c r="Y182" s="31">
        <v>58.189999</v>
      </c>
      <c r="Z182" s="31">
        <v>58.189999</v>
      </c>
      <c r="AA182" s="31">
        <v>663339</v>
      </c>
      <c r="AC182" s="34">
        <v>43790</v>
      </c>
      <c r="AD182" s="31">
        <v>194.470001</v>
      </c>
      <c r="AE182" s="31">
        <v>195.83000200000001</v>
      </c>
      <c r="AF182" s="31">
        <v>191.770004</v>
      </c>
      <c r="AG182" s="31">
        <v>192.740005</v>
      </c>
      <c r="AH182" s="31">
        <v>192.740005</v>
      </c>
      <c r="AI182" s="31">
        <v>1466937</v>
      </c>
      <c r="AK182" s="34">
        <v>43790</v>
      </c>
      <c r="AL182" s="31">
        <v>68.449996999999996</v>
      </c>
      <c r="AM182" s="31">
        <v>69.910004000000001</v>
      </c>
      <c r="AN182" s="31">
        <v>68.370002999999997</v>
      </c>
      <c r="AO182" s="31">
        <v>68.75</v>
      </c>
      <c r="AP182" s="31">
        <v>68.75</v>
      </c>
      <c r="AQ182" s="31">
        <v>1433953</v>
      </c>
      <c r="AS182" s="34">
        <v>43790</v>
      </c>
      <c r="AT182" s="31">
        <v>92.620002999999997</v>
      </c>
      <c r="AU182" s="31">
        <v>93.300003000000004</v>
      </c>
      <c r="AV182" s="31">
        <v>92.07</v>
      </c>
      <c r="AW182" s="31">
        <v>92.160004000000001</v>
      </c>
      <c r="AX182" s="31">
        <v>92.160004000000001</v>
      </c>
      <c r="AY182" s="31">
        <v>5046057</v>
      </c>
      <c r="BA182" s="34">
        <v>43790</v>
      </c>
      <c r="BB182" s="31">
        <v>16.299999</v>
      </c>
      <c r="BC182" s="31">
        <v>16.420000000000002</v>
      </c>
      <c r="BD182" s="31">
        <v>15.85</v>
      </c>
      <c r="BE182" s="31">
        <v>16.219999000000001</v>
      </c>
      <c r="BF182" s="31">
        <v>16.219999000000001</v>
      </c>
      <c r="BG182" s="31">
        <v>8940441</v>
      </c>
      <c r="BI182" s="34">
        <v>43790</v>
      </c>
      <c r="BJ182" s="31">
        <v>107.010002</v>
      </c>
      <c r="BK182" s="31">
        <v>108.120003</v>
      </c>
      <c r="BL182" s="31">
        <v>103.43</v>
      </c>
      <c r="BM182" s="31">
        <v>103.709999</v>
      </c>
      <c r="BN182" s="31">
        <v>103.709999</v>
      </c>
      <c r="BO182" s="31">
        <v>1950930</v>
      </c>
    </row>
    <row r="183" spans="1:67">
      <c r="A183" s="30" t="s">
        <v>105</v>
      </c>
      <c r="B183" s="31" t="s">
        <v>106</v>
      </c>
      <c r="C183" s="31" t="s">
        <v>299</v>
      </c>
      <c r="D183" s="31">
        <v>100.9909</v>
      </c>
      <c r="E183" s="31"/>
      <c r="F183" s="31"/>
      <c r="G183" s="31"/>
      <c r="M183" t="s">
        <v>300</v>
      </c>
    </row>
    <row r="184" spans="1:67">
      <c r="A184" s="30" t="s">
        <v>105</v>
      </c>
      <c r="B184" s="31" t="s">
        <v>106</v>
      </c>
      <c r="C184" s="31" t="s">
        <v>301</v>
      </c>
      <c r="D184" s="31">
        <v>100.8236</v>
      </c>
      <c r="E184" s="31"/>
      <c r="F184" s="31"/>
      <c r="G184" s="31"/>
      <c r="M184" t="s">
        <v>302</v>
      </c>
    </row>
    <row r="185" spans="1:67">
      <c r="A185" s="30" t="s">
        <v>105</v>
      </c>
      <c r="B185" s="31" t="s">
        <v>106</v>
      </c>
      <c r="C185" s="31" t="s">
        <v>303</v>
      </c>
      <c r="D185" s="31">
        <v>100.747</v>
      </c>
      <c r="E185" s="31"/>
      <c r="F185" s="31"/>
      <c r="G185" s="31"/>
      <c r="M185" t="s">
        <v>304</v>
      </c>
    </row>
    <row r="186" spans="1:67">
      <c r="A186" s="30" t="s">
        <v>105</v>
      </c>
      <c r="B186" s="31" t="s">
        <v>106</v>
      </c>
      <c r="C186" s="31" t="s">
        <v>305</v>
      </c>
      <c r="D186" s="31">
        <v>100.8818</v>
      </c>
      <c r="E186" s="31"/>
      <c r="F186" s="31"/>
      <c r="G186" s="31"/>
    </row>
    <row r="187" spans="1:67">
      <c r="A187" s="30" t="s">
        <v>105</v>
      </c>
      <c r="B187" s="31" t="s">
        <v>106</v>
      </c>
      <c r="C187" s="31" t="s">
        <v>306</v>
      </c>
      <c r="D187" s="31">
        <v>100.9907</v>
      </c>
      <c r="E187" s="31"/>
      <c r="F187" s="31"/>
      <c r="G187" s="31"/>
    </row>
    <row r="188" spans="1:67">
      <c r="A188" s="30" t="s">
        <v>105</v>
      </c>
      <c r="B188" s="31" t="s">
        <v>106</v>
      </c>
      <c r="C188" s="31" t="s">
        <v>307</v>
      </c>
      <c r="D188" s="31">
        <v>100.9666</v>
      </c>
      <c r="E188" s="31"/>
      <c r="F188" s="31"/>
      <c r="G188" s="31"/>
    </row>
    <row r="189" spans="1:67">
      <c r="A189" s="30" t="s">
        <v>105</v>
      </c>
      <c r="B189" s="31" t="s">
        <v>106</v>
      </c>
      <c r="C189" s="31" t="s">
        <v>308</v>
      </c>
      <c r="D189" s="31">
        <v>100.85039999999999</v>
      </c>
      <c r="E189" s="31"/>
      <c r="F189" s="31"/>
      <c r="G189" s="31"/>
    </row>
    <row r="190" spans="1:67">
      <c r="A190" s="30" t="s">
        <v>105</v>
      </c>
      <c r="B190" s="31" t="s">
        <v>106</v>
      </c>
      <c r="C190" s="31" t="s">
        <v>309</v>
      </c>
      <c r="D190" s="31">
        <v>100.76309999999999</v>
      </c>
      <c r="E190" s="31"/>
      <c r="F190" s="31"/>
      <c r="G190" s="31"/>
    </row>
    <row r="191" spans="1:67">
      <c r="A191" s="30" t="s">
        <v>105</v>
      </c>
      <c r="B191" s="31" t="s">
        <v>106</v>
      </c>
      <c r="C191" s="31" t="s">
        <v>310</v>
      </c>
      <c r="D191" s="31">
        <v>100.8259</v>
      </c>
      <c r="E191" s="31"/>
      <c r="F191" s="31"/>
      <c r="G191" s="31"/>
    </row>
    <row r="192" spans="1:67">
      <c r="A192" s="30" t="s">
        <v>105</v>
      </c>
      <c r="B192" s="31" t="s">
        <v>106</v>
      </c>
      <c r="C192" s="31" t="s">
        <v>311</v>
      </c>
      <c r="D192" s="31">
        <v>100.9586</v>
      </c>
      <c r="E192" s="31"/>
      <c r="F192" s="31"/>
      <c r="G192" s="31"/>
    </row>
  </sheetData>
  <hyperlinks>
    <hyperlink ref="F20" r:id="rId1" xr:uid="{5797C876-8591-4DBB-B4EE-225EA7CBFA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A999-53F0-9E42-B60A-C1D991EE1EF5}">
  <dimension ref="A1:C21"/>
  <sheetViews>
    <sheetView zoomScale="211" workbookViewId="0">
      <selection activeCell="C18" sqref="C18"/>
    </sheetView>
  </sheetViews>
  <sheetFormatPr baseColWidth="10" defaultColWidth="11.5" defaultRowHeight="13"/>
  <cols>
    <col min="3" max="3" width="19.6640625" customWidth="1"/>
  </cols>
  <sheetData>
    <row r="1" spans="1:3" ht="28">
      <c r="A1" s="40" t="s">
        <v>30</v>
      </c>
      <c r="B1" s="26" t="s">
        <v>31</v>
      </c>
      <c r="C1" s="40" t="s">
        <v>32</v>
      </c>
    </row>
    <row r="2" spans="1:3">
      <c r="A2" s="18">
        <v>2004</v>
      </c>
      <c r="B2" s="18">
        <v>1280.4000000000001</v>
      </c>
      <c r="C2" s="41"/>
    </row>
    <row r="3" spans="1:3">
      <c r="A3" s="18">
        <v>2005</v>
      </c>
      <c r="B3" s="18">
        <v>1569</v>
      </c>
      <c r="C3" s="18"/>
    </row>
    <row r="4" spans="1:3">
      <c r="A4" s="18">
        <v>2006</v>
      </c>
      <c r="B4" s="39">
        <v>1757.3</v>
      </c>
      <c r="C4" s="41"/>
    </row>
    <row r="5" spans="1:3">
      <c r="A5" s="18">
        <v>2007</v>
      </c>
      <c r="B5" s="37">
        <v>1796.2</v>
      </c>
      <c r="C5" s="41"/>
    </row>
    <row r="6" spans="1:3">
      <c r="A6" s="18">
        <v>2008</v>
      </c>
      <c r="B6" s="18">
        <v>1936.6</v>
      </c>
      <c r="C6" s="41"/>
    </row>
    <row r="7" spans="1:3">
      <c r="A7" s="18">
        <v>2009</v>
      </c>
      <c r="B7" s="42">
        <v>1740</v>
      </c>
      <c r="C7" s="41"/>
    </row>
    <row r="8" spans="1:3">
      <c r="A8" s="18">
        <v>2010</v>
      </c>
      <c r="B8" s="42">
        <v>1237.4000000000001</v>
      </c>
      <c r="C8" s="18" t="s">
        <v>33</v>
      </c>
    </row>
    <row r="9" spans="1:3">
      <c r="A9" s="18">
        <v>2011</v>
      </c>
      <c r="B9" s="42">
        <v>1322.2</v>
      </c>
      <c r="C9" s="38">
        <v>1536</v>
      </c>
    </row>
    <row r="10" spans="1:3">
      <c r="A10" s="18">
        <v>2012</v>
      </c>
      <c r="B10" s="18">
        <f>B9*C10/C9</f>
        <v>1608.3323437500001</v>
      </c>
      <c r="C10" s="18">
        <v>1868.4</v>
      </c>
    </row>
    <row r="11" spans="1:3">
      <c r="A11" s="18">
        <v>2013</v>
      </c>
      <c r="B11" s="18">
        <f>B10*C11/C10</f>
        <v>1734.6127734375</v>
      </c>
      <c r="C11" s="18">
        <v>2015.1</v>
      </c>
    </row>
    <row r="12" spans="1:3">
      <c r="A12" s="18">
        <v>2014</v>
      </c>
      <c r="B12" s="18">
        <f>B11*C12/C11</f>
        <v>1854.5232291666669</v>
      </c>
      <c r="C12" s="18">
        <v>2154.4</v>
      </c>
    </row>
    <row r="13" spans="1:3">
      <c r="A13" s="18">
        <v>2015</v>
      </c>
      <c r="B13" s="18">
        <f>B12*C13/C12</f>
        <v>1877.1624609374999</v>
      </c>
      <c r="C13" s="18">
        <v>2180.6999999999998</v>
      </c>
    </row>
    <row r="18" spans="3:3">
      <c r="C18" s="18"/>
    </row>
    <row r="19" spans="3:3">
      <c r="C19" s="18"/>
    </row>
    <row r="20" spans="3:3">
      <c r="C20" s="18"/>
    </row>
    <row r="21" spans="3:3">
      <c r="C21"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3D12D-59D4-0445-89A2-9A9571B5B08B}">
  <dimension ref="A1:E18"/>
  <sheetViews>
    <sheetView zoomScale="135" workbookViewId="0">
      <selection activeCell="E7" sqref="E7"/>
    </sheetView>
  </sheetViews>
  <sheetFormatPr baseColWidth="10" defaultColWidth="11.5" defaultRowHeight="13"/>
  <cols>
    <col min="2" max="2" width="18.33203125" customWidth="1"/>
    <col min="3" max="3" width="13.6640625" customWidth="1"/>
    <col min="4" max="4" width="17.6640625" customWidth="1"/>
  </cols>
  <sheetData>
    <row r="1" spans="1:5">
      <c r="A1" t="s">
        <v>30</v>
      </c>
      <c r="B1" t="s">
        <v>34</v>
      </c>
      <c r="C1" t="s">
        <v>35</v>
      </c>
      <c r="D1" t="s">
        <v>4</v>
      </c>
      <c r="E1" t="s">
        <v>36</v>
      </c>
    </row>
    <row r="2" spans="1:5">
      <c r="A2">
        <v>2004</v>
      </c>
      <c r="B2" s="10">
        <v>2754</v>
      </c>
      <c r="C2">
        <f>0.95*B2</f>
        <v>2616.2999999999997</v>
      </c>
      <c r="E2" t="s">
        <v>37</v>
      </c>
    </row>
    <row r="3" spans="1:5">
      <c r="A3">
        <v>2005</v>
      </c>
      <c r="B3" s="10">
        <v>3137</v>
      </c>
      <c r="C3">
        <f t="shared" ref="C3:C13" si="0">0.95*B3</f>
        <v>2980.1499999999996</v>
      </c>
      <c r="D3">
        <f>(C3-C2)/C2*100</f>
        <v>13.907044299201161</v>
      </c>
    </row>
    <row r="4" spans="1:5">
      <c r="A4">
        <v>2006</v>
      </c>
      <c r="B4" s="10">
        <v>3539</v>
      </c>
      <c r="C4">
        <f t="shared" si="0"/>
        <v>3362.0499999999997</v>
      </c>
      <c r="D4">
        <f t="shared" ref="D4:D13" si="1">(C4-C3)/C3*100</f>
        <v>12.81479120178515</v>
      </c>
    </row>
    <row r="5" spans="1:5">
      <c r="A5">
        <v>2007</v>
      </c>
      <c r="B5" s="10">
        <v>3728</v>
      </c>
      <c r="C5">
        <f t="shared" si="0"/>
        <v>3541.6</v>
      </c>
      <c r="D5">
        <f t="shared" si="1"/>
        <v>5.3404916643119584</v>
      </c>
    </row>
    <row r="6" spans="1:5">
      <c r="A6">
        <v>2008</v>
      </c>
      <c r="B6" s="10">
        <v>3945</v>
      </c>
      <c r="C6">
        <f t="shared" si="0"/>
        <v>3747.75</v>
      </c>
      <c r="D6">
        <f t="shared" si="1"/>
        <v>5.8208154506437797</v>
      </c>
    </row>
    <row r="7" spans="1:5">
      <c r="A7">
        <v>2009</v>
      </c>
      <c r="B7" s="10">
        <v>3361</v>
      </c>
      <c r="C7">
        <f t="shared" si="0"/>
        <v>3192.95</v>
      </c>
      <c r="D7">
        <f t="shared" si="1"/>
        <v>-14.803548795944238</v>
      </c>
      <c r="E7" s="9" t="s">
        <v>38</v>
      </c>
    </row>
    <row r="8" spans="1:5">
      <c r="A8">
        <v>2010</v>
      </c>
      <c r="B8" s="10">
        <v>3102</v>
      </c>
      <c r="C8">
        <f t="shared" si="0"/>
        <v>2946.8999999999996</v>
      </c>
      <c r="D8">
        <f t="shared" si="1"/>
        <v>-7.7060398690865881</v>
      </c>
      <c r="E8" s="9" t="s">
        <v>39</v>
      </c>
    </row>
    <row r="9" spans="1:5">
      <c r="A9">
        <v>2011</v>
      </c>
      <c r="B9" s="10">
        <v>4043</v>
      </c>
      <c r="C9">
        <f t="shared" si="0"/>
        <v>3840.85</v>
      </c>
      <c r="D9">
        <f t="shared" si="1"/>
        <v>30.335267569310137</v>
      </c>
      <c r="E9" s="9" t="s">
        <v>40</v>
      </c>
    </row>
    <row r="10" spans="1:5">
      <c r="A10">
        <v>2012</v>
      </c>
      <c r="B10" s="10">
        <v>3721</v>
      </c>
      <c r="C10">
        <f t="shared" si="0"/>
        <v>3534.95</v>
      </c>
      <c r="D10">
        <f t="shared" si="1"/>
        <v>-7.9643828839970343</v>
      </c>
      <c r="E10" t="s">
        <v>41</v>
      </c>
    </row>
    <row r="11" spans="1:5">
      <c r="A11">
        <v>2013</v>
      </c>
      <c r="B11" s="10">
        <v>4388</v>
      </c>
      <c r="C11">
        <f t="shared" si="0"/>
        <v>4168.5999999999995</v>
      </c>
      <c r="D11">
        <f t="shared" si="1"/>
        <v>17.925288900833099</v>
      </c>
    </row>
    <row r="12" spans="1:5">
      <c r="A12">
        <v>2014</v>
      </c>
      <c r="B12" s="10">
        <v>4976</v>
      </c>
      <c r="C12">
        <f t="shared" si="0"/>
        <v>4727.2</v>
      </c>
      <c r="D12">
        <f t="shared" si="1"/>
        <v>13.400182315405662</v>
      </c>
    </row>
    <row r="13" spans="1:5">
      <c r="A13">
        <v>2015</v>
      </c>
      <c r="B13" s="10">
        <v>4699</v>
      </c>
      <c r="C13">
        <f t="shared" si="0"/>
        <v>4464.05</v>
      </c>
      <c r="D13">
        <f t="shared" si="1"/>
        <v>-5.566720257234719</v>
      </c>
    </row>
    <row r="16" spans="1:5">
      <c r="C16" t="s">
        <v>42</v>
      </c>
    </row>
    <row r="17" spans="3:4" ht="14">
      <c r="C17" s="43" t="s">
        <v>43</v>
      </c>
      <c r="D17" s="43"/>
    </row>
    <row r="18" spans="3:4">
      <c r="C18" t="s">
        <v>44</v>
      </c>
    </row>
  </sheetData>
  <hyperlinks>
    <hyperlink ref="E9" r:id="rId1" xr:uid="{CBCB22F5-5BF0-A04B-A2AD-CA1FDCD25CB2}"/>
    <hyperlink ref="E8" r:id="rId2" xr:uid="{EB30273C-4E45-1847-997D-980DCD0F873C}"/>
    <hyperlink ref="E7" r:id="rId3" xr:uid="{34F93A63-9FF2-6C45-A6D7-5B2D26BF36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21D03-188B-4CFA-80DC-CAEA2B191AD0}">
  <dimension ref="A1:I18"/>
  <sheetViews>
    <sheetView workbookViewId="0">
      <selection activeCell="C2" sqref="C2"/>
    </sheetView>
  </sheetViews>
  <sheetFormatPr baseColWidth="10" defaultColWidth="8.83203125" defaultRowHeight="13"/>
  <cols>
    <col min="2" max="2" width="10.6640625" customWidth="1"/>
    <col min="3" max="3" width="11.33203125" customWidth="1"/>
    <col min="8" max="8" width="23.5" customWidth="1"/>
  </cols>
  <sheetData>
    <row r="1" spans="1:9">
      <c r="A1" t="s">
        <v>45</v>
      </c>
    </row>
    <row r="2" spans="1:9" ht="28">
      <c r="A2" s="8" t="s">
        <v>0</v>
      </c>
      <c r="B2" s="5" t="s">
        <v>46</v>
      </c>
      <c r="C2" s="6" t="s">
        <v>47</v>
      </c>
      <c r="E2" t="s">
        <v>48</v>
      </c>
      <c r="H2" s="5" t="s">
        <v>6</v>
      </c>
    </row>
    <row r="3" spans="1:9">
      <c r="A3" s="8">
        <v>2004</v>
      </c>
      <c r="B3" s="49">
        <v>3571</v>
      </c>
      <c r="C3" s="47">
        <v>4421</v>
      </c>
      <c r="H3" s="48">
        <v>2004</v>
      </c>
      <c r="I3">
        <v>1.238</v>
      </c>
    </row>
    <row r="4" spans="1:9">
      <c r="A4">
        <v>2005</v>
      </c>
      <c r="B4" s="2">
        <v>3868</v>
      </c>
      <c r="C4" s="2">
        <f t="shared" ref="C4:C10" si="0">B4*I4</f>
        <v>4811.7920000000004</v>
      </c>
      <c r="E4" s="51">
        <f>(C4-C3)/C3*100</f>
        <v>8.8394480886677318</v>
      </c>
      <c r="H4" s="10">
        <v>2005</v>
      </c>
      <c r="I4">
        <v>1.244</v>
      </c>
    </row>
    <row r="5" spans="1:9">
      <c r="A5">
        <v>2006</v>
      </c>
      <c r="B5" s="2">
        <v>3954</v>
      </c>
      <c r="C5" s="2">
        <f t="shared" si="0"/>
        <v>4958.3159999999998</v>
      </c>
      <c r="E5" s="51">
        <f>((C5-C4)/C4)*100</f>
        <v>3.0451025314477311</v>
      </c>
      <c r="H5" s="10">
        <v>2006</v>
      </c>
      <c r="I5">
        <v>1.254</v>
      </c>
    </row>
    <row r="6" spans="1:9">
      <c r="A6">
        <v>2007</v>
      </c>
      <c r="B6" s="2">
        <v>4004</v>
      </c>
      <c r="C6" s="2">
        <f t="shared" si="0"/>
        <v>5461.4560000000001</v>
      </c>
      <c r="E6" s="51">
        <f t="shared" ref="E6:E14" si="1">((C6-C5)/C5)*100</f>
        <v>10.147396817790563</v>
      </c>
      <c r="H6" s="10">
        <v>2007</v>
      </c>
      <c r="I6">
        <v>1.3640000000000001</v>
      </c>
    </row>
    <row r="7" spans="1:9">
      <c r="A7">
        <v>2008</v>
      </c>
      <c r="B7" s="2">
        <v>3745</v>
      </c>
      <c r="C7" s="2">
        <f t="shared" si="0"/>
        <v>5497.66</v>
      </c>
      <c r="E7" s="51">
        <f t="shared" si="1"/>
        <v>0.66290014970366362</v>
      </c>
      <c r="H7" s="10">
        <v>2008</v>
      </c>
      <c r="I7">
        <v>1.468</v>
      </c>
    </row>
    <row r="8" spans="1:9">
      <c r="A8">
        <v>2009</v>
      </c>
      <c r="B8" s="2">
        <v>3813</v>
      </c>
      <c r="C8" s="2">
        <f t="shared" si="0"/>
        <v>5292.4439999999995</v>
      </c>
      <c r="D8" s="9" t="s">
        <v>49</v>
      </c>
      <c r="E8" s="51">
        <f t="shared" si="1"/>
        <v>-3.732788131677848</v>
      </c>
      <c r="H8" s="10">
        <v>2009</v>
      </c>
      <c r="I8">
        <v>1.3879999999999999</v>
      </c>
    </row>
    <row r="9" spans="1:9">
      <c r="A9">
        <v>2010</v>
      </c>
      <c r="B9" s="2">
        <v>4292</v>
      </c>
      <c r="C9" s="2">
        <f t="shared" si="0"/>
        <v>5691.192</v>
      </c>
      <c r="D9" s="9" t="s">
        <v>50</v>
      </c>
      <c r="E9" s="51">
        <f t="shared" si="1"/>
        <v>7.5342885064065017</v>
      </c>
      <c r="H9" s="10">
        <v>2010</v>
      </c>
      <c r="I9">
        <v>1.3260000000000001</v>
      </c>
    </row>
    <row r="10" spans="1:9">
      <c r="A10">
        <v>2011</v>
      </c>
      <c r="B10">
        <v>4397</v>
      </c>
      <c r="C10" s="2">
        <f t="shared" si="0"/>
        <v>6138.2119999999995</v>
      </c>
      <c r="D10" s="9" t="s">
        <v>51</v>
      </c>
      <c r="E10" s="51">
        <f t="shared" si="1"/>
        <v>7.8545935543907071</v>
      </c>
      <c r="H10" s="10">
        <v>2011</v>
      </c>
      <c r="I10">
        <v>1.3959999999999999</v>
      </c>
    </row>
    <row r="11" spans="1:9">
      <c r="A11">
        <v>2012</v>
      </c>
      <c r="B11">
        <v>5203</v>
      </c>
      <c r="C11" s="2">
        <f t="shared" ref="C11:C14" si="2">B11*I11</f>
        <v>6675.4489999999996</v>
      </c>
      <c r="E11" s="51">
        <f t="shared" si="1"/>
        <v>8.7523369997647542</v>
      </c>
      <c r="H11" s="10">
        <v>2012</v>
      </c>
      <c r="I11">
        <v>1.2829999999999999</v>
      </c>
    </row>
    <row r="12" spans="1:9">
      <c r="A12">
        <v>2013</v>
      </c>
      <c r="B12">
        <v>5350</v>
      </c>
      <c r="C12" s="2">
        <f t="shared" si="2"/>
        <v>7088.75</v>
      </c>
      <c r="E12" s="51">
        <f t="shared" si="1"/>
        <v>6.1913588134670849</v>
      </c>
      <c r="H12" s="10">
        <v>2013</v>
      </c>
      <c r="I12">
        <v>1.325</v>
      </c>
    </row>
    <row r="13" spans="1:9">
      <c r="A13">
        <v>2014</v>
      </c>
      <c r="B13">
        <v>5389</v>
      </c>
      <c r="C13" s="2">
        <f t="shared" si="2"/>
        <v>7188.9260000000004</v>
      </c>
      <c r="E13" s="51">
        <f t="shared" si="1"/>
        <v>1.4131687533063007</v>
      </c>
      <c r="H13" s="10">
        <v>2014</v>
      </c>
      <c r="I13">
        <v>1.3340000000000001</v>
      </c>
    </row>
    <row r="14" spans="1:9">
      <c r="A14">
        <v>2015</v>
      </c>
      <c r="B14">
        <v>6654</v>
      </c>
      <c r="C14" s="2">
        <f t="shared" si="2"/>
        <v>7392.5940000000001</v>
      </c>
      <c r="E14" s="51">
        <f t="shared" si="1"/>
        <v>2.8330796561266545</v>
      </c>
      <c r="H14" s="10">
        <v>2015</v>
      </c>
      <c r="I14">
        <v>1.111</v>
      </c>
    </row>
    <row r="15" spans="1:9">
      <c r="H15" t="s">
        <v>21</v>
      </c>
    </row>
    <row r="16" spans="1:9">
      <c r="H16" s="9" t="s">
        <v>24</v>
      </c>
    </row>
    <row r="17" spans="8:8">
      <c r="H17" s="9" t="s">
        <v>26</v>
      </c>
    </row>
    <row r="18" spans="8:8">
      <c r="H18" s="9" t="s">
        <v>29</v>
      </c>
    </row>
  </sheetData>
  <hyperlinks>
    <hyperlink ref="H16" r:id="rId1" xr:uid="{33E7827D-615F-4619-9B3B-74D83C9CB58B}"/>
    <hyperlink ref="D8" r:id="rId2" xr:uid="{3D4128C9-3D9E-4CB2-808B-E5139F10FBEB}"/>
    <hyperlink ref="D9" r:id="rId3" xr:uid="{BC0322DB-D374-4ED6-B1DD-B1A5CBB90986}"/>
    <hyperlink ref="D10" r:id="rId4" xr:uid="{7F19FDB3-070D-4EE6-9485-EB7A6DF5F0B7}"/>
    <hyperlink ref="H17" r:id="rId5" xr:uid="{683F4278-64A7-4816-B717-0FCBE15E56A9}"/>
    <hyperlink ref="H18" r:id="rId6" xr:uid="{47C57D1C-52D4-4C7B-9B27-7C9B00804E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974C-DFDE-4BE9-9399-02E34E95AB64}">
  <dimension ref="A1:I18"/>
  <sheetViews>
    <sheetView workbookViewId="0">
      <selection activeCell="D16" sqref="D16"/>
    </sheetView>
  </sheetViews>
  <sheetFormatPr baseColWidth="10" defaultColWidth="8.83203125" defaultRowHeight="13"/>
  <cols>
    <col min="3" max="4" width="11" customWidth="1"/>
    <col min="8" max="8" width="16" customWidth="1"/>
  </cols>
  <sheetData>
    <row r="1" spans="1:9">
      <c r="A1" t="s">
        <v>52</v>
      </c>
    </row>
    <row r="2" spans="1:9" ht="42">
      <c r="A2" s="7" t="s">
        <v>0</v>
      </c>
      <c r="B2" s="5" t="s">
        <v>46</v>
      </c>
      <c r="C2" s="6" t="s">
        <v>47</v>
      </c>
      <c r="D2" s="6" t="s">
        <v>4</v>
      </c>
      <c r="E2" s="7" t="s">
        <v>5</v>
      </c>
      <c r="H2" s="5" t="s">
        <v>6</v>
      </c>
    </row>
    <row r="3" spans="1:9">
      <c r="A3" s="7">
        <v>2004</v>
      </c>
      <c r="B3" s="46">
        <v>3391</v>
      </c>
      <c r="C3" s="47">
        <v>4198</v>
      </c>
      <c r="D3" s="47"/>
      <c r="E3" s="7"/>
      <c r="H3" s="5">
        <v>2004</v>
      </c>
      <c r="I3">
        <v>1.238</v>
      </c>
    </row>
    <row r="4" spans="1:9">
      <c r="A4">
        <v>2005</v>
      </c>
      <c r="B4" s="2">
        <v>3598</v>
      </c>
      <c r="C4" s="2">
        <f>B4*I4</f>
        <v>4475.9120000000003</v>
      </c>
      <c r="D4" s="50">
        <f>(C4-C3)/C3*100</f>
        <v>6.620104811815156</v>
      </c>
      <c r="H4" s="10">
        <v>2005</v>
      </c>
      <c r="I4">
        <v>1.244</v>
      </c>
    </row>
    <row r="5" spans="1:9">
      <c r="A5">
        <v>2006</v>
      </c>
      <c r="B5" s="2">
        <v>3720</v>
      </c>
      <c r="C5" s="2">
        <f>B5*I5</f>
        <v>4664.88</v>
      </c>
      <c r="D5" s="50">
        <f t="shared" ref="D5:D14" si="0">(C5-C4)/C4*100</f>
        <v>4.2218881872565825</v>
      </c>
      <c r="H5" s="10">
        <v>2006</v>
      </c>
      <c r="I5">
        <v>1.254</v>
      </c>
    </row>
    <row r="6" spans="1:9">
      <c r="A6">
        <v>2007</v>
      </c>
      <c r="B6" s="2">
        <v>3780</v>
      </c>
      <c r="C6" s="2">
        <f>B6*I6</f>
        <v>5155.92</v>
      </c>
      <c r="D6" s="50">
        <f t="shared" si="0"/>
        <v>10.526315789473683</v>
      </c>
      <c r="E6" s="36" t="s">
        <v>53</v>
      </c>
      <c r="F6" s="2"/>
      <c r="H6" s="10">
        <v>2007</v>
      </c>
      <c r="I6">
        <v>1.3640000000000001</v>
      </c>
    </row>
    <row r="7" spans="1:9">
      <c r="A7">
        <v>2008</v>
      </c>
      <c r="B7" s="2">
        <v>3711</v>
      </c>
      <c r="C7" s="2">
        <f t="shared" ref="C7:C14" si="1">B7*I7</f>
        <v>5447.7479999999996</v>
      </c>
      <c r="D7" s="50">
        <f t="shared" si="0"/>
        <v>5.6600567890890376</v>
      </c>
      <c r="E7" s="9" t="s">
        <v>54</v>
      </c>
      <c r="H7" s="10">
        <v>2008</v>
      </c>
      <c r="I7">
        <v>1.468</v>
      </c>
    </row>
    <row r="8" spans="1:9">
      <c r="A8">
        <v>2009</v>
      </c>
      <c r="B8" s="2">
        <v>3826</v>
      </c>
      <c r="C8" s="2">
        <f t="shared" si="1"/>
        <v>5310.4879999999994</v>
      </c>
      <c r="D8" s="50">
        <f t="shared" si="0"/>
        <v>-2.5195732254869396</v>
      </c>
      <c r="E8" s="9" t="s">
        <v>24</v>
      </c>
      <c r="H8" s="10">
        <v>2009</v>
      </c>
      <c r="I8">
        <v>1.3879999999999999</v>
      </c>
    </row>
    <row r="9" spans="1:9">
      <c r="A9">
        <v>2010</v>
      </c>
      <c r="B9" s="2">
        <v>4529</v>
      </c>
      <c r="C9" s="2">
        <f t="shared" si="1"/>
        <v>6005.4540000000006</v>
      </c>
      <c r="D9" s="50">
        <f t="shared" si="0"/>
        <v>13.086669247722647</v>
      </c>
      <c r="E9" s="9" t="s">
        <v>55</v>
      </c>
      <c r="H9" s="10">
        <v>2010</v>
      </c>
      <c r="I9">
        <v>1.3260000000000001</v>
      </c>
    </row>
    <row r="10" spans="1:9">
      <c r="A10">
        <v>2011</v>
      </c>
      <c r="B10">
        <v>5078</v>
      </c>
      <c r="C10" s="2">
        <f t="shared" si="1"/>
        <v>7088.8879999999999</v>
      </c>
      <c r="D10" s="50">
        <f t="shared" si="0"/>
        <v>18.040834215031857</v>
      </c>
      <c r="H10" s="10">
        <v>2011</v>
      </c>
      <c r="I10">
        <v>1.3959999999999999</v>
      </c>
    </row>
    <row r="11" spans="1:9">
      <c r="A11">
        <v>2012</v>
      </c>
      <c r="B11">
        <v>6025</v>
      </c>
      <c r="C11" s="2">
        <f t="shared" si="1"/>
        <v>7730.0749999999998</v>
      </c>
      <c r="D11" s="50">
        <f t="shared" si="0"/>
        <v>9.0449588144148976</v>
      </c>
      <c r="H11" s="10">
        <v>2012</v>
      </c>
      <c r="I11">
        <v>1.2829999999999999</v>
      </c>
    </row>
    <row r="12" spans="1:9">
      <c r="A12">
        <v>2013</v>
      </c>
      <c r="B12">
        <v>5876</v>
      </c>
      <c r="C12" s="2">
        <f t="shared" si="1"/>
        <v>7785.7</v>
      </c>
      <c r="D12" s="50">
        <f t="shared" si="0"/>
        <v>0.71959198326018825</v>
      </c>
      <c r="E12" s="9" t="s">
        <v>56</v>
      </c>
      <c r="H12" s="10">
        <v>2013</v>
      </c>
      <c r="I12">
        <v>1.325</v>
      </c>
    </row>
    <row r="13" spans="1:9">
      <c r="A13">
        <v>2014</v>
      </c>
      <c r="B13">
        <v>5682</v>
      </c>
      <c r="C13" s="2">
        <f t="shared" si="1"/>
        <v>7579.7880000000005</v>
      </c>
      <c r="D13" s="50">
        <f t="shared" si="0"/>
        <v>-2.644746137148867</v>
      </c>
      <c r="H13" s="10">
        <v>2014</v>
      </c>
      <c r="I13">
        <v>1.3340000000000001</v>
      </c>
    </row>
    <row r="14" spans="1:9">
      <c r="A14">
        <v>2015</v>
      </c>
      <c r="B14">
        <v>6517</v>
      </c>
      <c r="C14" s="2">
        <f t="shared" si="1"/>
        <v>7240.3869999999997</v>
      </c>
      <c r="D14" s="50">
        <f t="shared" si="0"/>
        <v>-4.4777109861120223</v>
      </c>
      <c r="E14" s="9" t="s">
        <v>57</v>
      </c>
      <c r="H14" s="10">
        <v>2015</v>
      </c>
      <c r="I14">
        <v>1.111</v>
      </c>
    </row>
    <row r="15" spans="1:9">
      <c r="H15" t="s">
        <v>21</v>
      </c>
    </row>
    <row r="16" spans="1:9">
      <c r="H16" s="9" t="s">
        <v>24</v>
      </c>
    </row>
    <row r="17" spans="8:8">
      <c r="H17" s="9" t="s">
        <v>26</v>
      </c>
    </row>
    <row r="18" spans="8:8">
      <c r="H18" s="9" t="s">
        <v>29</v>
      </c>
    </row>
  </sheetData>
  <hyperlinks>
    <hyperlink ref="E8" r:id="rId1" xr:uid="{791BBDF4-171B-4C8B-A486-7E6D367B6EA0}"/>
    <hyperlink ref="E9" r:id="rId2" xr:uid="{2E779193-09F9-447E-898D-BAD9AD960436}"/>
    <hyperlink ref="E7" r:id="rId3" xr:uid="{00AB8639-FA3C-41C8-BAA7-DDAAAE511BD0}"/>
    <hyperlink ref="H16" r:id="rId4" xr:uid="{69FCA03E-51A2-4FAC-BB4A-EFB38A88F4A5}"/>
    <hyperlink ref="H17" r:id="rId5" xr:uid="{3F87E249-F0A0-44B6-BECE-467C96119DDC}"/>
    <hyperlink ref="H18" r:id="rId6" xr:uid="{E98949B4-1435-42D6-B7D4-5EE5C9DF2651}"/>
    <hyperlink ref="E6" r:id="rId7" xr:uid="{6DAEE6C6-0EB1-4B20-A6E5-5B9F8D15E9CF}"/>
    <hyperlink ref="E12" r:id="rId8" xr:uid="{EAC14D44-D5F1-4EBC-8901-14B8FC8E0BBD}"/>
    <hyperlink ref="E14" r:id="rId9" xr:uid="{BB8969F4-E080-4712-9FD1-28B9BBD7EEC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0B27-0553-4385-8794-D3A33DD26B76}">
  <dimension ref="A1:J18"/>
  <sheetViews>
    <sheetView workbookViewId="0">
      <selection activeCell="C7" sqref="C7"/>
    </sheetView>
  </sheetViews>
  <sheetFormatPr baseColWidth="10" defaultColWidth="8.83203125" defaultRowHeight="13"/>
  <cols>
    <col min="4" max="4" width="12.33203125" customWidth="1"/>
    <col min="7" max="7" width="14.5" customWidth="1"/>
  </cols>
  <sheetData>
    <row r="1" spans="1:10">
      <c r="A1" t="s">
        <v>58</v>
      </c>
      <c r="C1" t="s">
        <v>59</v>
      </c>
    </row>
    <row r="2" spans="1:10" ht="70">
      <c r="A2" s="7" t="s">
        <v>0</v>
      </c>
      <c r="B2" s="5" t="s">
        <v>47</v>
      </c>
      <c r="C2" s="5" t="s">
        <v>4</v>
      </c>
      <c r="D2" s="6" t="s">
        <v>5</v>
      </c>
      <c r="E2" s="4"/>
      <c r="F2" s="4"/>
      <c r="G2" s="5"/>
      <c r="I2" s="5" t="s">
        <v>6</v>
      </c>
    </row>
    <row r="3" spans="1:10">
      <c r="A3" s="7">
        <v>2004</v>
      </c>
      <c r="B3" s="48">
        <v>3148</v>
      </c>
      <c r="C3" s="48"/>
      <c r="D3" s="6"/>
      <c r="E3" s="4"/>
      <c r="F3" s="4"/>
      <c r="G3" s="5"/>
      <c r="I3" s="48">
        <v>2004</v>
      </c>
      <c r="J3">
        <v>1.238</v>
      </c>
    </row>
    <row r="4" spans="1:10">
      <c r="A4">
        <v>2005</v>
      </c>
      <c r="B4" s="2">
        <v>3351</v>
      </c>
      <c r="C4" s="50">
        <f>(B4-B3)/B3*100</f>
        <v>6.4485387547649307</v>
      </c>
      <c r="G4" s="10"/>
      <c r="I4" s="10">
        <v>2005</v>
      </c>
      <c r="J4">
        <v>1.244</v>
      </c>
    </row>
    <row r="5" spans="1:10">
      <c r="A5">
        <v>2006</v>
      </c>
      <c r="B5" s="2">
        <v>3446</v>
      </c>
      <c r="C5" s="50">
        <f t="shared" ref="C5:C14" si="0">(B5-B4)/B4*100</f>
        <v>2.8349746344374811</v>
      </c>
      <c r="G5" s="10"/>
      <c r="I5" s="10">
        <v>2006</v>
      </c>
      <c r="J5">
        <v>1.254</v>
      </c>
    </row>
    <row r="6" spans="1:10">
      <c r="A6">
        <v>2007</v>
      </c>
      <c r="B6" s="2">
        <v>3561</v>
      </c>
      <c r="C6" s="50">
        <f t="shared" si="0"/>
        <v>3.3372025536854326</v>
      </c>
      <c r="D6" s="9" t="s">
        <v>60</v>
      </c>
      <c r="G6" s="10"/>
      <c r="I6" s="10">
        <v>2007</v>
      </c>
      <c r="J6">
        <v>1.3640000000000001</v>
      </c>
    </row>
    <row r="7" spans="1:10">
      <c r="A7">
        <v>2008</v>
      </c>
      <c r="B7" s="2">
        <v>3712</v>
      </c>
      <c r="C7" s="50">
        <f t="shared" si="0"/>
        <v>4.2403819151923612</v>
      </c>
      <c r="G7" s="10"/>
      <c r="I7" s="10">
        <v>2008</v>
      </c>
      <c r="J7">
        <v>1.468</v>
      </c>
    </row>
    <row r="8" spans="1:10">
      <c r="A8" s="7">
        <v>2009</v>
      </c>
      <c r="B8" s="11">
        <v>3421</v>
      </c>
      <c r="C8" s="50">
        <f t="shared" si="0"/>
        <v>-7.8394396551724146</v>
      </c>
      <c r="D8" s="12"/>
      <c r="G8" s="10"/>
      <c r="I8" s="10">
        <v>2009</v>
      </c>
      <c r="J8">
        <v>1.3879999999999999</v>
      </c>
    </row>
    <row r="9" spans="1:10">
      <c r="A9">
        <v>2010</v>
      </c>
      <c r="B9" s="2">
        <v>3442</v>
      </c>
      <c r="C9" s="50">
        <f t="shared" si="0"/>
        <v>0.61385559777842735</v>
      </c>
      <c r="D9" s="9" t="s">
        <v>61</v>
      </c>
      <c r="G9" s="10"/>
      <c r="I9" s="10">
        <v>2010</v>
      </c>
      <c r="J9">
        <v>1.3260000000000001</v>
      </c>
    </row>
    <row r="10" spans="1:10">
      <c r="A10">
        <v>2011</v>
      </c>
      <c r="B10">
        <v>3796</v>
      </c>
      <c r="C10" s="50">
        <f t="shared" si="0"/>
        <v>10.284718187100523</v>
      </c>
      <c r="G10" s="10"/>
      <c r="I10" s="10">
        <v>2011</v>
      </c>
      <c r="J10">
        <v>1.3959999999999999</v>
      </c>
    </row>
    <row r="11" spans="1:10">
      <c r="A11">
        <v>2012</v>
      </c>
      <c r="B11">
        <v>4101</v>
      </c>
      <c r="C11" s="50">
        <f t="shared" si="0"/>
        <v>8.0347734457323501</v>
      </c>
      <c r="G11" s="10"/>
      <c r="I11" s="10">
        <v>2012</v>
      </c>
      <c r="J11">
        <v>1.2829999999999999</v>
      </c>
    </row>
    <row r="12" spans="1:10">
      <c r="A12">
        <v>2013</v>
      </c>
      <c r="B12">
        <v>4303</v>
      </c>
      <c r="C12" s="50">
        <f t="shared" si="0"/>
        <v>4.9256278956352109</v>
      </c>
      <c r="G12" s="10"/>
      <c r="I12" s="10">
        <v>2013</v>
      </c>
      <c r="J12">
        <v>1.325</v>
      </c>
    </row>
    <row r="13" spans="1:10">
      <c r="A13">
        <v>2014</v>
      </c>
      <c r="B13">
        <v>4572</v>
      </c>
      <c r="C13" s="50">
        <f t="shared" si="0"/>
        <v>6.2514524750174303</v>
      </c>
      <c r="G13" s="10"/>
      <c r="I13" s="10">
        <v>2014</v>
      </c>
      <c r="J13">
        <v>1.3340000000000001</v>
      </c>
    </row>
    <row r="14" spans="1:10">
      <c r="A14" s="7">
        <v>2015</v>
      </c>
      <c r="B14">
        <v>4514</v>
      </c>
      <c r="C14" s="50">
        <f t="shared" si="0"/>
        <v>-1.268591426071741</v>
      </c>
      <c r="G14" s="10"/>
      <c r="I14" s="10">
        <v>2015</v>
      </c>
      <c r="J14">
        <v>1.111</v>
      </c>
    </row>
    <row r="15" spans="1:10">
      <c r="I15" t="s">
        <v>21</v>
      </c>
    </row>
    <row r="16" spans="1:10">
      <c r="G16" s="9"/>
      <c r="I16" s="9" t="s">
        <v>24</v>
      </c>
    </row>
    <row r="17" spans="7:9">
      <c r="G17" s="9"/>
      <c r="I17" s="9" t="s">
        <v>26</v>
      </c>
    </row>
    <row r="18" spans="7:9">
      <c r="G18" s="9"/>
      <c r="I18" s="9" t="s">
        <v>29</v>
      </c>
    </row>
  </sheetData>
  <hyperlinks>
    <hyperlink ref="D9" r:id="rId1" xr:uid="{70E821D2-11A9-494F-8963-1BCD563D3837}"/>
    <hyperlink ref="D6" r:id="rId2" xr:uid="{6D0DCAAC-320A-4E5B-B172-874412F16758}"/>
    <hyperlink ref="I16" r:id="rId3" xr:uid="{DA9E36E3-874B-46B0-928F-2D23D3F0C6AB}"/>
    <hyperlink ref="I17" r:id="rId4" xr:uid="{A5D8D5DE-0B7C-4085-B916-FF16EE171C21}"/>
    <hyperlink ref="I18" r:id="rId5" xr:uid="{001F5F8A-DEA0-4636-A792-C91DC2EF355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11AC-8BFA-418A-B84B-111D37C95DFA}">
  <dimension ref="A1:E14"/>
  <sheetViews>
    <sheetView workbookViewId="0">
      <selection activeCell="D3" sqref="D3"/>
    </sheetView>
  </sheetViews>
  <sheetFormatPr baseColWidth="10" defaultColWidth="9.1640625" defaultRowHeight="13"/>
  <cols>
    <col min="1" max="1" width="9.1640625" style="3"/>
    <col min="2" max="2" width="17.1640625" style="3" customWidth="1"/>
    <col min="3" max="3" width="25.1640625" style="3" customWidth="1"/>
    <col min="4" max="4" width="20.33203125" style="3" customWidth="1"/>
    <col min="5" max="16384" width="9.1640625" style="3"/>
  </cols>
  <sheetData>
    <row r="1" spans="1:5" ht="56">
      <c r="A1" s="13" t="s">
        <v>0</v>
      </c>
      <c r="B1" s="13" t="s">
        <v>62</v>
      </c>
      <c r="C1" s="21" t="s">
        <v>5</v>
      </c>
      <c r="E1" s="3" t="s">
        <v>48</v>
      </c>
    </row>
    <row r="2" spans="1:5">
      <c r="A2" s="45">
        <v>2004</v>
      </c>
      <c r="B2" s="53">
        <v>2587.1999999999998</v>
      </c>
      <c r="C2" s="56" t="s">
        <v>63</v>
      </c>
    </row>
    <row r="3" spans="1:5" ht="98">
      <c r="A3" s="45" t="s">
        <v>11</v>
      </c>
      <c r="B3" s="19">
        <v>3032.3</v>
      </c>
      <c r="C3" s="56"/>
      <c r="D3" s="3" t="s">
        <v>64</v>
      </c>
      <c r="E3" s="3">
        <f t="shared" ref="E3:E13" si="0">((B3-B2)/B2)*100</f>
        <v>17.203927025355611</v>
      </c>
    </row>
    <row r="4" spans="1:5" ht="14.25" customHeight="1">
      <c r="A4" s="45" t="s">
        <v>12</v>
      </c>
      <c r="B4" s="22">
        <v>3452.2</v>
      </c>
      <c r="C4" s="56" t="s">
        <v>65</v>
      </c>
      <c r="D4" s="3" t="s">
        <v>66</v>
      </c>
      <c r="E4" s="3">
        <f t="shared" si="0"/>
        <v>13.847574448438465</v>
      </c>
    </row>
    <row r="5" spans="1:5" ht="14">
      <c r="A5" s="45" t="s">
        <v>13</v>
      </c>
      <c r="B5" s="22">
        <v>3653.1</v>
      </c>
      <c r="C5" s="56"/>
      <c r="E5" s="3">
        <f t="shared" si="0"/>
        <v>5.8194774346793379</v>
      </c>
    </row>
    <row r="6" spans="1:5" ht="14">
      <c r="A6" s="45" t="s">
        <v>14</v>
      </c>
      <c r="B6" s="22">
        <v>3589.3</v>
      </c>
      <c r="C6" s="56"/>
      <c r="E6" s="3">
        <f t="shared" si="0"/>
        <v>-1.7464619090635278</v>
      </c>
    </row>
    <row r="7" spans="1:5" ht="12.75" customHeight="1">
      <c r="A7" s="45" t="s">
        <v>15</v>
      </c>
      <c r="B7" s="22">
        <v>3462.3</v>
      </c>
      <c r="C7" s="32" t="s">
        <v>67</v>
      </c>
      <c r="E7" s="3">
        <f t="shared" si="0"/>
        <v>-3.5382943749477613</v>
      </c>
    </row>
    <row r="8" spans="1:5" ht="21.75" customHeight="1">
      <c r="A8" s="45" t="s">
        <v>17</v>
      </c>
      <c r="B8" s="22">
        <v>3819.2</v>
      </c>
      <c r="C8" s="56" t="s">
        <v>68</v>
      </c>
      <c r="E8" s="3">
        <f t="shared" si="0"/>
        <v>10.308176645582405</v>
      </c>
    </row>
    <row r="9" spans="1:5" ht="14">
      <c r="A9" s="45" t="s">
        <v>18</v>
      </c>
      <c r="B9" s="22">
        <v>4403</v>
      </c>
      <c r="C9" s="56"/>
      <c r="E9" s="3">
        <f t="shared" si="0"/>
        <v>15.285923753665696</v>
      </c>
    </row>
    <row r="10" spans="1:5" ht="14">
      <c r="A10" s="45" t="s">
        <v>20</v>
      </c>
      <c r="B10" s="22">
        <v>4586.1000000000004</v>
      </c>
      <c r="C10" s="56"/>
      <c r="E10" s="3">
        <f t="shared" si="0"/>
        <v>4.1585282761753435</v>
      </c>
    </row>
    <row r="11" spans="1:5" ht="42">
      <c r="A11" s="45" t="s">
        <v>22</v>
      </c>
      <c r="B11" s="22">
        <v>4983</v>
      </c>
      <c r="C11" s="32" t="s">
        <v>69</v>
      </c>
      <c r="E11" s="3">
        <f t="shared" si="0"/>
        <v>8.6544122456989516</v>
      </c>
    </row>
    <row r="12" spans="1:5" ht="14">
      <c r="A12" s="45" t="s">
        <v>25</v>
      </c>
      <c r="B12" s="22">
        <v>4645.7</v>
      </c>
      <c r="C12" s="56" t="s">
        <v>70</v>
      </c>
      <c r="E12" s="3">
        <f t="shared" si="0"/>
        <v>-6.769014649809356</v>
      </c>
    </row>
    <row r="13" spans="1:5" ht="18" customHeight="1">
      <c r="A13" s="45" t="s">
        <v>27</v>
      </c>
      <c r="B13" s="22">
        <v>4493.8999999999996</v>
      </c>
      <c r="C13" s="56"/>
      <c r="E13" s="3">
        <f t="shared" si="0"/>
        <v>-3.267537723055733</v>
      </c>
    </row>
    <row r="14" spans="1:5">
      <c r="A14" s="28">
        <v>2016</v>
      </c>
      <c r="B14" s="27">
        <v>3795</v>
      </c>
      <c r="C14" s="56"/>
    </row>
  </sheetData>
  <mergeCells count="4">
    <mergeCell ref="C8:C10"/>
    <mergeCell ref="C12:C14"/>
    <mergeCell ref="C4:C6"/>
    <mergeCell ref="C2:C3"/>
  </mergeCells>
  <hyperlinks>
    <hyperlink ref="C12" r:id="rId1" xr:uid="{AED7D5A8-8A8B-4A79-97ED-F7A58E0E9C18}"/>
    <hyperlink ref="C8" r:id="rId2" xr:uid="{17A4D069-6262-498C-827B-B7A8E86981FD}"/>
    <hyperlink ref="C11" r:id="rId3" xr:uid="{6F515E03-29FB-4AAD-8CBE-428EA6DB2BF8}"/>
    <hyperlink ref="C2" r:id="rId4" xr:uid="{6DDABA24-8B81-43A8-8582-59D1EFFD6894}"/>
    <hyperlink ref="C4" r:id="rId5" xr:uid="{A4E52B1C-59EC-40A9-98A3-3086088FD8AA}"/>
    <hyperlink ref="C7" r:id="rId6" xr:uid="{706A478D-98C7-434E-9686-5E7E9E341B1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4E64D-5B01-4A53-9FEC-D5E992AE6AD6}">
  <dimension ref="A1:G13"/>
  <sheetViews>
    <sheetView workbookViewId="0">
      <selection activeCell="B3" sqref="B3"/>
    </sheetView>
  </sheetViews>
  <sheetFormatPr baseColWidth="10" defaultColWidth="9.1640625" defaultRowHeight="13"/>
  <cols>
    <col min="1" max="1" width="9.1640625" style="3"/>
    <col min="2" max="2" width="20.5" style="3" customWidth="1"/>
    <col min="3" max="3" width="18.5" style="3" customWidth="1"/>
    <col min="4" max="4" width="39.6640625" style="3" customWidth="1"/>
    <col min="5" max="16384" width="9.1640625" style="3"/>
  </cols>
  <sheetData>
    <row r="1" spans="1:7" ht="42">
      <c r="A1" s="13" t="s">
        <v>0</v>
      </c>
      <c r="B1" s="13" t="s">
        <v>71</v>
      </c>
      <c r="C1" s="21" t="s">
        <v>5</v>
      </c>
      <c r="D1" s="3" t="s">
        <v>72</v>
      </c>
      <c r="G1" s="3" t="s">
        <v>48</v>
      </c>
    </row>
    <row r="2" spans="1:7" ht="70">
      <c r="A2" s="28">
        <v>2004</v>
      </c>
      <c r="B2" s="54">
        <v>14199</v>
      </c>
      <c r="C2" s="55" t="s">
        <v>73</v>
      </c>
    </row>
    <row r="3" spans="1:7" ht="70">
      <c r="A3" s="28" t="s">
        <v>11</v>
      </c>
      <c r="B3" s="22">
        <v>13020</v>
      </c>
      <c r="C3" s="32" t="s">
        <v>74</v>
      </c>
      <c r="D3" s="3" t="s">
        <v>75</v>
      </c>
      <c r="G3" s="3">
        <f t="shared" ref="G3:G13" si="0">((B3-B2)/B2)*100</f>
        <v>-8.3034016480033799</v>
      </c>
    </row>
    <row r="4" spans="1:7" ht="33.75" customHeight="1">
      <c r="A4" s="28" t="s">
        <v>12</v>
      </c>
      <c r="B4" s="22">
        <v>12787</v>
      </c>
      <c r="C4" s="56" t="s">
        <v>76</v>
      </c>
      <c r="G4" s="3">
        <f t="shared" si="0"/>
        <v>-1.7895545314900154</v>
      </c>
    </row>
    <row r="5" spans="1:7" ht="14">
      <c r="A5" s="28" t="s">
        <v>13</v>
      </c>
      <c r="B5" s="22">
        <v>12273</v>
      </c>
      <c r="C5" s="56"/>
      <c r="G5" s="3">
        <f t="shared" si="0"/>
        <v>-4.0197075154453739</v>
      </c>
    </row>
    <row r="6" spans="1:7" ht="31.5" customHeight="1">
      <c r="A6" s="28" t="s">
        <v>14</v>
      </c>
      <c r="B6" s="22">
        <v>10901</v>
      </c>
      <c r="C6" s="56" t="s">
        <v>77</v>
      </c>
      <c r="G6" s="3">
        <f t="shared" si="0"/>
        <v>-11.179010836796218</v>
      </c>
    </row>
    <row r="7" spans="1:7" ht="14">
      <c r="A7" s="28" t="s">
        <v>15</v>
      </c>
      <c r="B7" s="22">
        <v>10491</v>
      </c>
      <c r="C7" s="56"/>
      <c r="G7" s="3">
        <f t="shared" si="0"/>
        <v>-3.761122832767636</v>
      </c>
    </row>
    <row r="8" spans="1:7" ht="14">
      <c r="A8" s="28" t="s">
        <v>17</v>
      </c>
      <c r="B8" s="22">
        <v>10483</v>
      </c>
      <c r="C8" s="56" t="s">
        <v>78</v>
      </c>
      <c r="G8" s="3">
        <f t="shared" si="0"/>
        <v>-7.6255838337622728E-2</v>
      </c>
    </row>
    <row r="9" spans="1:7" ht="14">
      <c r="A9" s="28" t="s">
        <v>18</v>
      </c>
      <c r="B9" s="22">
        <v>9935</v>
      </c>
      <c r="C9" s="56"/>
      <c r="G9" s="3">
        <f t="shared" si="0"/>
        <v>-5.2275112086234854</v>
      </c>
    </row>
    <row r="10" spans="1:7" ht="21.75" customHeight="1">
      <c r="A10" s="28" t="s">
        <v>20</v>
      </c>
      <c r="B10" s="22">
        <v>10439</v>
      </c>
      <c r="C10" s="56"/>
      <c r="G10" s="3">
        <f t="shared" si="0"/>
        <v>5.0729743331655763</v>
      </c>
    </row>
    <row r="11" spans="1:7" ht="36.75" customHeight="1">
      <c r="A11" s="28" t="s">
        <v>22</v>
      </c>
      <c r="B11" s="22">
        <v>12531</v>
      </c>
      <c r="C11" s="56" t="s">
        <v>79</v>
      </c>
      <c r="G11" s="3">
        <f t="shared" si="0"/>
        <v>20.040233738863876</v>
      </c>
    </row>
    <row r="12" spans="1:7" ht="14">
      <c r="A12" s="28" t="s">
        <v>25</v>
      </c>
      <c r="B12" s="22">
        <v>12672</v>
      </c>
      <c r="C12" s="56"/>
      <c r="G12" s="3">
        <f t="shared" si="0"/>
        <v>1.1252094804883888</v>
      </c>
    </row>
    <row r="13" spans="1:7" ht="14">
      <c r="A13" s="28" t="s">
        <v>27</v>
      </c>
      <c r="B13" s="22">
        <v>12213</v>
      </c>
      <c r="C13" s="56"/>
      <c r="G13" s="3">
        <f t="shared" si="0"/>
        <v>-3.6221590909090913</v>
      </c>
    </row>
  </sheetData>
  <mergeCells count="4">
    <mergeCell ref="C8:C10"/>
    <mergeCell ref="C11:C13"/>
    <mergeCell ref="C6:C7"/>
    <mergeCell ref="C4:C5"/>
  </mergeCells>
  <hyperlinks>
    <hyperlink ref="C11" r:id="rId1" xr:uid="{B565D142-9EB3-41DE-8AC6-5943C385C18E}"/>
    <hyperlink ref="C8" r:id="rId2" xr:uid="{06D63DAD-0A89-4172-8CDE-45FAA1B0C7DC}"/>
    <hyperlink ref="C6" r:id="rId3" xr:uid="{CB5DBB59-6C32-4086-B21F-5E060CF1872D}"/>
    <hyperlink ref="C4" r:id="rId4" xr:uid="{E66395DE-2746-4A70-A4AB-4A114D4C4C8C}"/>
    <hyperlink ref="C3" r:id="rId5" xr:uid="{12271F46-9EBD-47D7-AB0B-E7581496CEA4}"/>
    <hyperlink ref="C11:C13" r:id="rId6" display="https://www.sec.gov/Archives/edgar/data/39911/000003991116000269/fy201510-k.htm" xr:uid="{1C440E5E-FF35-4A71-90A8-E3C22D12AE6B}"/>
    <hyperlink ref="C2" r:id="rId7" xr:uid="{984182A2-FAC3-4E96-B411-9C69B9F6E5B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95B3-A2D1-4C61-9D9B-E84DED579953}">
  <dimension ref="A1:D20"/>
  <sheetViews>
    <sheetView workbookViewId="0">
      <selection activeCell="A5" sqref="A5:A7"/>
    </sheetView>
  </sheetViews>
  <sheetFormatPr baseColWidth="10" defaultColWidth="9.1640625" defaultRowHeight="13"/>
  <cols>
    <col min="1" max="1" width="9.1640625" style="4"/>
    <col min="2" max="2" width="21.5" style="3" customWidth="1"/>
    <col min="3" max="3" width="22.83203125" style="4" customWidth="1"/>
    <col min="4" max="16384" width="9.1640625" style="4"/>
  </cols>
  <sheetData>
    <row r="1" spans="1:4" ht="56">
      <c r="A1" s="23" t="s">
        <v>0</v>
      </c>
      <c r="B1" s="13" t="s">
        <v>80</v>
      </c>
      <c r="C1" s="24" t="s">
        <v>5</v>
      </c>
      <c r="D1" s="4" t="s">
        <v>81</v>
      </c>
    </row>
    <row r="2" spans="1:4">
      <c r="A2" s="14" t="s">
        <v>7</v>
      </c>
      <c r="B2" s="26">
        <v>4469.2</v>
      </c>
      <c r="C2" s="29" t="s">
        <v>82</v>
      </c>
    </row>
    <row r="3" spans="1:4">
      <c r="A3" s="14" t="s">
        <v>8</v>
      </c>
      <c r="B3" s="16">
        <v>4391.2</v>
      </c>
      <c r="C3" s="57" t="s">
        <v>83</v>
      </c>
    </row>
    <row r="4" spans="1:4">
      <c r="A4" s="14" t="s">
        <v>9</v>
      </c>
      <c r="B4" s="22">
        <v>4370.5</v>
      </c>
      <c r="C4" s="57"/>
    </row>
    <row r="5" spans="1:4">
      <c r="A5" s="44" t="s">
        <v>10</v>
      </c>
      <c r="B5" s="16">
        <v>4503.8999999999996</v>
      </c>
      <c r="C5" s="29" t="s">
        <v>84</v>
      </c>
    </row>
    <row r="6" spans="1:4">
      <c r="A6" s="44" t="s">
        <v>11</v>
      </c>
      <c r="B6" s="22">
        <v>4815.8999999999996</v>
      </c>
      <c r="C6" s="57" t="s">
        <v>85</v>
      </c>
      <c r="D6" s="4">
        <f>((B6-B5)/B5)*100</f>
        <v>6.9273296476387136</v>
      </c>
    </row>
    <row r="7" spans="1:4">
      <c r="A7" s="44" t="s">
        <v>12</v>
      </c>
      <c r="B7" s="22">
        <v>5423.8</v>
      </c>
      <c r="C7" s="57"/>
      <c r="D7" s="4">
        <f t="shared" ref="D7:D16" si="0">((B7-B6)/B6)*100</f>
        <v>12.622770406362271</v>
      </c>
    </row>
    <row r="8" spans="1:4">
      <c r="A8" s="44" t="s">
        <v>13</v>
      </c>
      <c r="B8" s="22">
        <v>5783.3</v>
      </c>
      <c r="C8" s="57"/>
      <c r="D8" s="4">
        <f t="shared" si="0"/>
        <v>6.6281942549504036</v>
      </c>
    </row>
    <row r="9" spans="1:4">
      <c r="A9" s="44" t="s">
        <v>14</v>
      </c>
      <c r="B9" s="22">
        <v>6071.9</v>
      </c>
      <c r="C9" s="57" t="s">
        <v>86</v>
      </c>
      <c r="D9" s="4">
        <f t="shared" si="0"/>
        <v>4.9902304912420146</v>
      </c>
    </row>
    <row r="10" spans="1:4">
      <c r="A10" s="44" t="s">
        <v>15</v>
      </c>
      <c r="B10" s="22">
        <v>6215.2</v>
      </c>
      <c r="C10" s="57"/>
      <c r="D10" s="4">
        <f t="shared" si="0"/>
        <v>2.3600520430178391</v>
      </c>
    </row>
    <row r="11" spans="1:4">
      <c r="A11" s="44" t="s">
        <v>17</v>
      </c>
      <c r="B11" s="22">
        <v>6351</v>
      </c>
      <c r="C11" s="57" t="s">
        <v>87</v>
      </c>
      <c r="D11" s="4">
        <f t="shared" si="0"/>
        <v>2.1849658900759459</v>
      </c>
    </row>
    <row r="12" spans="1:4">
      <c r="A12" s="44" t="s">
        <v>18</v>
      </c>
      <c r="B12" s="22">
        <v>7214</v>
      </c>
      <c r="C12" s="57"/>
      <c r="D12" s="4">
        <f t="shared" si="0"/>
        <v>13.588411273815149</v>
      </c>
    </row>
    <row r="13" spans="1:4">
      <c r="A13" s="44" t="s">
        <v>20</v>
      </c>
      <c r="B13" s="22">
        <v>8369</v>
      </c>
      <c r="C13" s="57"/>
      <c r="D13" s="4">
        <f t="shared" si="0"/>
        <v>16.01053507069587</v>
      </c>
    </row>
    <row r="14" spans="1:4">
      <c r="A14" s="44" t="s">
        <v>22</v>
      </c>
      <c r="B14" s="22">
        <v>10342</v>
      </c>
      <c r="C14" s="57" t="s">
        <v>88</v>
      </c>
      <c r="D14" s="4">
        <f t="shared" si="0"/>
        <v>23.575098578085793</v>
      </c>
    </row>
    <row r="15" spans="1:4">
      <c r="A15" s="44" t="s">
        <v>25</v>
      </c>
      <c r="B15" s="22">
        <v>11432</v>
      </c>
      <c r="C15" s="57"/>
      <c r="D15" s="4">
        <f t="shared" si="0"/>
        <v>10.539547476310192</v>
      </c>
    </row>
    <row r="16" spans="1:4">
      <c r="A16" s="44" t="s">
        <v>27</v>
      </c>
      <c r="B16" s="22">
        <v>12916</v>
      </c>
      <c r="C16" s="57" t="s">
        <v>89</v>
      </c>
      <c r="D16" s="4">
        <f t="shared" si="0"/>
        <v>12.981105668299511</v>
      </c>
    </row>
    <row r="17" spans="1:4">
      <c r="A17" s="14">
        <v>2016</v>
      </c>
      <c r="B17" s="22">
        <f>14764-719</f>
        <v>14045</v>
      </c>
      <c r="C17" s="57"/>
    </row>
    <row r="18" spans="1:4">
      <c r="A18" s="14" t="s">
        <v>90</v>
      </c>
      <c r="B18" s="27">
        <f>15216-646</f>
        <v>14570</v>
      </c>
      <c r="C18" s="57" t="s">
        <v>91</v>
      </c>
    </row>
    <row r="19" spans="1:4">
      <c r="A19" s="14" t="s">
        <v>92</v>
      </c>
      <c r="B19" s="27">
        <f>14855-595</f>
        <v>14260</v>
      </c>
      <c r="C19" s="57"/>
      <c r="D19" s="4" t="s">
        <v>93</v>
      </c>
    </row>
    <row r="20" spans="1:4">
      <c r="A20" s="14" t="s">
        <v>94</v>
      </c>
      <c r="B20" s="27"/>
      <c r="C20" s="25"/>
    </row>
  </sheetData>
  <mergeCells count="7">
    <mergeCell ref="C16:C17"/>
    <mergeCell ref="C18:C19"/>
    <mergeCell ref="C3:C4"/>
    <mergeCell ref="C6:C8"/>
    <mergeCell ref="C9:C10"/>
    <mergeCell ref="C11:C13"/>
    <mergeCell ref="C14:C15"/>
  </mergeCells>
  <hyperlinks>
    <hyperlink ref="C16" r:id="rId1" xr:uid="{4C05112C-657C-4DCB-80E6-B37D2C10DD37}"/>
    <hyperlink ref="C2" r:id="rId2" xr:uid="{678E10C6-2F40-417D-81FC-82A12FB0B011}"/>
    <hyperlink ref="C3" r:id="rId3" xr:uid="{5ABB8261-BF2B-408E-9D62-A34DBCB3FD58}"/>
    <hyperlink ref="C5" r:id="rId4" xr:uid="{FE7CB990-67CE-426A-B051-6F00416D9E10}"/>
    <hyperlink ref="C6" r:id="rId5" xr:uid="{9EC072D0-A655-4118-9DA9-3A9EEA87066E}"/>
    <hyperlink ref="C9" r:id="rId6" xr:uid="{42AD61C2-57A2-4E28-B64E-DC6DF699665C}"/>
    <hyperlink ref="C11" r:id="rId7" xr:uid="{A372E592-7898-4EA3-B910-8D096EA4837F}"/>
    <hyperlink ref="C11:C13" r:id="rId8" display="http://s1.q4cdn.com/806093406/files/doc_financials/2012/docs/nike-2012-form-10K.pdf" xr:uid="{A220FFC6-1471-46F8-A6E8-F8DF60A33280}"/>
    <hyperlink ref="C14" r:id="rId9" xr:uid="{C1F94E28-07DC-4F63-B62E-D5E268119FB9}"/>
    <hyperlink ref="C18" r:id="rId10" display="https://s1.q4cdn.com/806093406/files/doc_financials/2018/ar/docs/nike-2018-proxy.pdf" xr:uid="{316A6202-EC63-4112-A1EE-8B5D04B645BD}"/>
    <hyperlink ref="C18:C19" r:id="rId11" display="https://s1.q4cdn.com/806093406/files/doc_financials/2018/ar/docs/nike-2018-form-10K.pdf" xr:uid="{A8B233E1-12C5-4DB4-9899-386E83D176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IKEA</vt:lpstr>
      <vt:lpstr>Steel Case</vt:lpstr>
      <vt:lpstr>Williams-Sonoma</vt:lpstr>
      <vt:lpstr>L'OREAL</vt:lpstr>
      <vt:lpstr>Unilever</vt:lpstr>
      <vt:lpstr>Estee Lauder</vt:lpstr>
      <vt:lpstr>Ralph Lauren</vt:lpstr>
      <vt:lpstr>GAP</vt:lpstr>
      <vt:lpstr>Nike</vt:lpstr>
      <vt:lpstr>CCI, GDP, Stock Indices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siennapanuk@gmail.com</cp:lastModifiedBy>
  <cp:revision/>
  <dcterms:created xsi:type="dcterms:W3CDTF">2019-11-21T15:46:43Z</dcterms:created>
  <dcterms:modified xsi:type="dcterms:W3CDTF">2020-01-12T23:04:19Z</dcterms:modified>
  <cp:category/>
  <cp:contentStatus/>
</cp:coreProperties>
</file>