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awdwh20090067\"/>
    </mc:Choice>
  </mc:AlternateContent>
  <xr:revisionPtr revIDLastSave="0" documentId="13_ncr:1_{278027DA-D10A-43B4-B082-093A18B2373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enjualan" sheetId="1" r:id="rId1"/>
    <sheet name="PMB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D5" i="2" l="1"/>
  <c r="E5" i="2"/>
  <c r="F5" i="2"/>
  <c r="G5" i="2"/>
  <c r="D6" i="2"/>
  <c r="E6" i="2"/>
  <c r="F6" i="2"/>
  <c r="G6" i="2"/>
  <c r="D7" i="2"/>
  <c r="E7" i="2"/>
  <c r="F7" i="2"/>
  <c r="G7" i="2"/>
  <c r="D8" i="2"/>
  <c r="E8" i="2"/>
  <c r="F8" i="2"/>
  <c r="G8" i="2"/>
  <c r="E4" i="2"/>
  <c r="G4" i="2" s="1"/>
  <c r="D4" i="2"/>
  <c r="F4" i="2" s="1"/>
  <c r="E3" i="2"/>
  <c r="D3" i="2"/>
  <c r="F3" i="2" s="1"/>
  <c r="E2" i="2"/>
  <c r="D2" i="2"/>
  <c r="D10" i="2" l="1"/>
  <c r="G3" i="2"/>
  <c r="E10" i="2"/>
  <c r="G2" i="2"/>
  <c r="D9" i="2"/>
  <c r="F2" i="2"/>
  <c r="F9" i="2" s="1"/>
  <c r="E9" i="2"/>
  <c r="G9" i="2" l="1"/>
  <c r="C11" i="2" s="1"/>
  <c r="C12" i="2" l="1"/>
  <c r="F5" i="1"/>
  <c r="F7" i="1"/>
  <c r="F9" i="1"/>
  <c r="F11" i="1"/>
  <c r="F13" i="1"/>
  <c r="F15" i="1"/>
  <c r="D17" i="1"/>
  <c r="G17" i="1" s="1"/>
  <c r="D3" i="1"/>
  <c r="F3" i="1" s="1"/>
  <c r="D4" i="1"/>
  <c r="D5" i="1"/>
  <c r="D6" i="1"/>
  <c r="D7" i="1"/>
  <c r="D8" i="1"/>
  <c r="D9" i="1"/>
  <c r="D10" i="1"/>
  <c r="D11" i="1"/>
  <c r="D12" i="1"/>
  <c r="D13" i="1"/>
  <c r="D14" i="1"/>
  <c r="G14" i="1" s="1"/>
  <c r="D15" i="1"/>
  <c r="G15" i="1" s="1"/>
  <c r="D16" i="1"/>
  <c r="E15" i="1"/>
  <c r="E16" i="1"/>
  <c r="E17" i="1"/>
  <c r="E3" i="1"/>
  <c r="E4" i="1"/>
  <c r="E5" i="1"/>
  <c r="G5" i="1" s="1"/>
  <c r="E6" i="1"/>
  <c r="E7" i="1"/>
  <c r="G7" i="1" s="1"/>
  <c r="E8" i="1"/>
  <c r="E9" i="1"/>
  <c r="G9" i="1" s="1"/>
  <c r="E10" i="1"/>
  <c r="E11" i="1"/>
  <c r="G11" i="1" s="1"/>
  <c r="E12" i="1"/>
  <c r="E13" i="1"/>
  <c r="G13" i="1" s="1"/>
  <c r="E14" i="1"/>
  <c r="E2" i="1"/>
  <c r="E18" i="1" s="1"/>
  <c r="D2" i="1"/>
  <c r="D18" i="1" s="1"/>
  <c r="G16" i="1" l="1"/>
  <c r="E19" i="1"/>
  <c r="G12" i="1"/>
  <c r="G10" i="1"/>
  <c r="G2" i="1"/>
  <c r="D19" i="1"/>
  <c r="G8" i="1"/>
  <c r="G6" i="1"/>
  <c r="G3" i="1"/>
  <c r="G4" i="1"/>
  <c r="E18" i="2"/>
  <c r="C13" i="2"/>
  <c r="F2" i="1"/>
  <c r="F18" i="1" s="1"/>
  <c r="F14" i="1"/>
  <c r="F10" i="1"/>
  <c r="F6" i="1"/>
  <c r="F17" i="1"/>
  <c r="F16" i="1"/>
  <c r="F12" i="1"/>
  <c r="F8" i="1"/>
  <c r="F4" i="1"/>
  <c r="G18" i="1" l="1"/>
  <c r="C20" i="1" s="1"/>
  <c r="C21" i="1" s="1"/>
  <c r="C27" i="1" l="1"/>
  <c r="C22" i="1"/>
</calcChain>
</file>

<file path=xl/sharedStrings.xml><?xml version="1.0" encoding="utf-8"?>
<sst xmlns="http://schemas.openxmlformats.org/spreadsheetml/2006/main" count="49" uniqueCount="38">
  <si>
    <t>Minggu ke-4 Bulan 08 Tahun 2015</t>
  </si>
  <si>
    <t>No</t>
  </si>
  <si>
    <t>Minggu ke</t>
  </si>
  <si>
    <t>Penjualan</t>
  </si>
  <si>
    <t>Minggu ke-1 Bulan 09 Tahun 2015</t>
  </si>
  <si>
    <t>Minggu ke-2 Bulan 09 Tahun 2015</t>
  </si>
  <si>
    <t>Minggu ke-3 Bulan 09 Tahun 2015</t>
  </si>
  <si>
    <t>Minggu ke-4 Bulan 09 Tahun 2015</t>
  </si>
  <si>
    <t>Minggu ke-1 Bulan 10 Tahun 2015</t>
  </si>
  <si>
    <t>Minggu ke-2 Bulan 10 Tahun 2015</t>
  </si>
  <si>
    <t>Minggu ke-3 Bulan 10 Tahun 2015</t>
  </si>
  <si>
    <t>Minggu ke-4 Bulan 10 Tahun 2015</t>
  </si>
  <si>
    <t>Minggu ke-1 Bulan 11Tahun 2015</t>
  </si>
  <si>
    <t>Minggu ke-2 Bulan 11 Tahun 2015</t>
  </si>
  <si>
    <t>Minggu ke-3 Bulan 11 Tahun 2015</t>
  </si>
  <si>
    <t>Minggu ke-4 Bulan 11 Tahun 2015</t>
  </si>
  <si>
    <t>Minggu ke-1 Bulan 12 Tahun 2015</t>
  </si>
  <si>
    <t>Minggu ke-2 Bulan 12 Tahun 2015</t>
  </si>
  <si>
    <t>Minggu ke-3 Bulan 12 Tahun 2015</t>
  </si>
  <si>
    <t>y</t>
  </si>
  <si>
    <t>x</t>
  </si>
  <si>
    <t>XX</t>
  </si>
  <si>
    <t>XY</t>
  </si>
  <si>
    <t>Total</t>
  </si>
  <si>
    <t>Rata2</t>
  </si>
  <si>
    <t>B1</t>
  </si>
  <si>
    <t>B0</t>
  </si>
  <si>
    <t>Prediksi 1 minggu berikutnya</t>
  </si>
  <si>
    <t>Prediksi 1 tahun akademik berikutnya</t>
  </si>
  <si>
    <t>Tahun</t>
  </si>
  <si>
    <t>2001/2002</t>
  </si>
  <si>
    <t>2002/2003</t>
  </si>
  <si>
    <t>2003/2004</t>
  </si>
  <si>
    <t>2004/2005</t>
  </si>
  <si>
    <t>2005/2006</t>
  </si>
  <si>
    <t>2006/2007</t>
  </si>
  <si>
    <t>2007/2008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</si>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</sst>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RowHeight="14.4" x14ac:dyDescent="0.3"/>
  <cols>
    <col min="1" max="1" width="6.109375" style="2" customWidth="1"/>
    <col min="2" max="2" width="33.5546875" customWidth="1"/>
    <col min="3" max="3" width="19.109375" customWidth="1"/>
    <col min="5" max="5" width="9.5546875" customWidth="1"/>
    <col min="10" max="10" width="12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3" t="s">
        <v>20</v>
      </c>
      <c r="E1" s="3" t="s">
        <v>19</v>
      </c>
      <c r="F1" s="3" t="s">
        <v>21</v>
      </c>
      <c r="G1" s="3" t="s">
        <v>22</v>
      </c>
    </row>
    <row r="2" spans="1:7" x14ac:dyDescent="0.3">
      <c r="A2" s="2">
        <v>1</v>
      </c>
      <c r="B2" t="s">
        <v>0</v>
      </c>
      <c r="C2">
        <v>20</v>
      </c>
      <c r="D2" s="4">
        <f t="shared" ref="D2:D17" si="0">A2-1</f>
        <v>0</v>
      </c>
      <c r="E2" s="4">
        <f>C2</f>
        <v>20</v>
      </c>
      <c r="F2" s="4">
        <f>D2^2</f>
        <v>0</v>
      </c>
      <c r="G2" s="4">
        <f>D2*E2</f>
        <v>0</v>
      </c>
    </row>
    <row r="3" spans="1:7" x14ac:dyDescent="0.3">
      <c r="A3" s="2">
        <v>2</v>
      </c>
      <c r="B3" t="s">
        <v>4</v>
      </c>
      <c r="C3">
        <v>25</v>
      </c>
      <c r="D3" s="4">
        <f t="shared" si="0"/>
        <v>1</v>
      </c>
      <c r="E3" s="4">
        <f t="shared" ref="E3:E17" si="1">C3</f>
        <v>25</v>
      </c>
      <c r="F3" s="4">
        <f t="shared" ref="F3:F17" si="2">D3^2</f>
        <v>1</v>
      </c>
      <c r="G3" s="4">
        <f t="shared" ref="G3:G17" si="3">D3*E3</f>
        <v>25</v>
      </c>
    </row>
    <row r="4" spans="1:7" x14ac:dyDescent="0.3">
      <c r="A4" s="2">
        <v>3</v>
      </c>
      <c r="B4" t="s">
        <v>5</v>
      </c>
      <c r="C4">
        <v>23</v>
      </c>
      <c r="D4" s="4">
        <f t="shared" si="0"/>
        <v>2</v>
      </c>
      <c r="E4" s="4">
        <f t="shared" si="1"/>
        <v>23</v>
      </c>
      <c r="F4" s="4">
        <f t="shared" si="2"/>
        <v>4</v>
      </c>
      <c r="G4" s="4">
        <f t="shared" si="3"/>
        <v>46</v>
      </c>
    </row>
    <row r="5" spans="1:7" x14ac:dyDescent="0.3">
      <c r="A5" s="2">
        <v>4</v>
      </c>
      <c r="B5" t="s">
        <v>6</v>
      </c>
      <c r="C5">
        <v>24</v>
      </c>
      <c r="D5" s="4">
        <f t="shared" si="0"/>
        <v>3</v>
      </c>
      <c r="E5" s="4">
        <f t="shared" si="1"/>
        <v>24</v>
      </c>
      <c r="F5" s="4">
        <f t="shared" si="2"/>
        <v>9</v>
      </c>
      <c r="G5" s="4">
        <f t="shared" si="3"/>
        <v>72</v>
      </c>
    </row>
    <row r="6" spans="1:7" x14ac:dyDescent="0.3">
      <c r="A6" s="2">
        <v>5</v>
      </c>
      <c r="B6" t="s">
        <v>7</v>
      </c>
      <c r="C6">
        <v>25</v>
      </c>
      <c r="D6" s="4">
        <f t="shared" si="0"/>
        <v>4</v>
      </c>
      <c r="E6" s="4">
        <f t="shared" si="1"/>
        <v>25</v>
      </c>
      <c r="F6" s="4">
        <f t="shared" si="2"/>
        <v>16</v>
      </c>
      <c r="G6" s="4">
        <f t="shared" si="3"/>
        <v>100</v>
      </c>
    </row>
    <row r="7" spans="1:7" x14ac:dyDescent="0.3">
      <c r="A7" s="2">
        <v>6</v>
      </c>
      <c r="B7" t="s">
        <v>8</v>
      </c>
      <c r="C7">
        <v>26</v>
      </c>
      <c r="D7" s="4">
        <f t="shared" si="0"/>
        <v>5</v>
      </c>
      <c r="E7" s="4">
        <f t="shared" si="1"/>
        <v>26</v>
      </c>
      <c r="F7" s="4">
        <f t="shared" si="2"/>
        <v>25</v>
      </c>
      <c r="G7" s="4">
        <f t="shared" si="3"/>
        <v>130</v>
      </c>
    </row>
    <row r="8" spans="1:7" x14ac:dyDescent="0.3">
      <c r="A8" s="2">
        <v>7</v>
      </c>
      <c r="B8" t="s">
        <v>9</v>
      </c>
      <c r="C8">
        <v>23</v>
      </c>
      <c r="D8" s="4">
        <f t="shared" si="0"/>
        <v>6</v>
      </c>
      <c r="E8" s="4">
        <f t="shared" si="1"/>
        <v>23</v>
      </c>
      <c r="F8" s="4">
        <f t="shared" si="2"/>
        <v>36</v>
      </c>
      <c r="G8" s="4">
        <f t="shared" si="3"/>
        <v>138</v>
      </c>
    </row>
    <row r="9" spans="1:7" x14ac:dyDescent="0.3">
      <c r="A9" s="2">
        <v>8</v>
      </c>
      <c r="B9" t="s">
        <v>10</v>
      </c>
      <c r="C9">
        <v>21</v>
      </c>
      <c r="D9" s="4">
        <f t="shared" si="0"/>
        <v>7</v>
      </c>
      <c r="E9" s="4">
        <f t="shared" si="1"/>
        <v>21</v>
      </c>
      <c r="F9" s="4">
        <f t="shared" si="2"/>
        <v>49</v>
      </c>
      <c r="G9" s="4">
        <f t="shared" si="3"/>
        <v>147</v>
      </c>
    </row>
    <row r="10" spans="1:7" x14ac:dyDescent="0.3">
      <c r="A10" s="2">
        <v>9</v>
      </c>
      <c r="B10" t="s">
        <v>11</v>
      </c>
      <c r="C10">
        <v>22</v>
      </c>
      <c r="D10" s="4">
        <f t="shared" si="0"/>
        <v>8</v>
      </c>
      <c r="E10" s="4">
        <f t="shared" si="1"/>
        <v>22</v>
      </c>
      <c r="F10" s="4">
        <f t="shared" si="2"/>
        <v>64</v>
      </c>
      <c r="G10" s="4">
        <f t="shared" si="3"/>
        <v>176</v>
      </c>
    </row>
    <row r="11" spans="1:7" x14ac:dyDescent="0.3">
      <c r="A11" s="2">
        <v>10</v>
      </c>
      <c r="B11" t="s">
        <v>12</v>
      </c>
      <c r="C11">
        <v>30</v>
      </c>
      <c r="D11" s="4">
        <f t="shared" si="0"/>
        <v>9</v>
      </c>
      <c r="E11" s="4">
        <f t="shared" si="1"/>
        <v>30</v>
      </c>
      <c r="F11" s="4">
        <f t="shared" si="2"/>
        <v>81</v>
      </c>
      <c r="G11" s="4">
        <f t="shared" si="3"/>
        <v>270</v>
      </c>
    </row>
    <row r="12" spans="1:7" x14ac:dyDescent="0.3">
      <c r="A12" s="2">
        <v>11</v>
      </c>
      <c r="B12" t="s">
        <v>13</v>
      </c>
      <c r="C12">
        <v>22</v>
      </c>
      <c r="D12" s="4">
        <f t="shared" si="0"/>
        <v>10</v>
      </c>
      <c r="E12" s="4">
        <f t="shared" si="1"/>
        <v>22</v>
      </c>
      <c r="F12" s="4">
        <f t="shared" si="2"/>
        <v>100</v>
      </c>
      <c r="G12" s="4">
        <f t="shared" si="3"/>
        <v>220</v>
      </c>
    </row>
    <row r="13" spans="1:7" x14ac:dyDescent="0.3">
      <c r="A13" s="2">
        <v>12</v>
      </c>
      <c r="B13" t="s">
        <v>14</v>
      </c>
      <c r="C13">
        <v>25</v>
      </c>
      <c r="D13" s="4">
        <f t="shared" si="0"/>
        <v>11</v>
      </c>
      <c r="E13" s="4">
        <f t="shared" si="1"/>
        <v>25</v>
      </c>
      <c r="F13" s="4">
        <f t="shared" si="2"/>
        <v>121</v>
      </c>
      <c r="G13" s="4">
        <f t="shared" si="3"/>
        <v>275</v>
      </c>
    </row>
    <row r="14" spans="1:7" x14ac:dyDescent="0.3">
      <c r="A14" s="2">
        <v>13</v>
      </c>
      <c r="B14" t="s">
        <v>15</v>
      </c>
      <c r="C14">
        <v>24</v>
      </c>
      <c r="D14" s="4">
        <f t="shared" si="0"/>
        <v>12</v>
      </c>
      <c r="E14" s="4">
        <f t="shared" si="1"/>
        <v>24</v>
      </c>
      <c r="F14" s="4">
        <f t="shared" si="2"/>
        <v>144</v>
      </c>
      <c r="G14" s="4">
        <f t="shared" si="3"/>
        <v>288</v>
      </c>
    </row>
    <row r="15" spans="1:7" x14ac:dyDescent="0.3">
      <c r="A15" s="2">
        <v>14</v>
      </c>
      <c r="B15" t="s">
        <v>16</v>
      </c>
      <c r="C15">
        <v>27</v>
      </c>
      <c r="D15" s="4">
        <f t="shared" si="0"/>
        <v>13</v>
      </c>
      <c r="E15" s="4">
        <f>C15</f>
        <v>27</v>
      </c>
      <c r="F15" s="4">
        <f t="shared" si="2"/>
        <v>169</v>
      </c>
      <c r="G15" s="4">
        <f t="shared" si="3"/>
        <v>351</v>
      </c>
    </row>
    <row r="16" spans="1:7" x14ac:dyDescent="0.3">
      <c r="A16" s="2">
        <v>15</v>
      </c>
      <c r="B16" t="s">
        <v>17</v>
      </c>
      <c r="C16">
        <v>24</v>
      </c>
      <c r="D16" s="4">
        <f t="shared" si="0"/>
        <v>14</v>
      </c>
      <c r="E16" s="4">
        <f t="shared" si="1"/>
        <v>24</v>
      </c>
      <c r="F16" s="4">
        <f t="shared" si="2"/>
        <v>196</v>
      </c>
      <c r="G16" s="4">
        <f t="shared" si="3"/>
        <v>336</v>
      </c>
    </row>
    <row r="17" spans="1:7" x14ac:dyDescent="0.3">
      <c r="A17" s="2">
        <v>16</v>
      </c>
      <c r="B17" t="s">
        <v>18</v>
      </c>
      <c r="C17">
        <v>30</v>
      </c>
      <c r="D17" s="4">
        <f t="shared" si="0"/>
        <v>15</v>
      </c>
      <c r="E17" s="4">
        <f t="shared" si="1"/>
        <v>30</v>
      </c>
      <c r="F17" s="4">
        <f t="shared" si="2"/>
        <v>225</v>
      </c>
      <c r="G17" s="4">
        <f t="shared" si="3"/>
        <v>450</v>
      </c>
    </row>
    <row r="18" spans="1:7" x14ac:dyDescent="0.3">
      <c r="A18" s="2" t="s">
        <v>23</v>
      </c>
      <c r="D18" s="4">
        <f>SUM(D2:D17)</f>
        <v>120</v>
      </c>
      <c r="E18" s="4">
        <f>SUM(E2:E17)</f>
        <v>391</v>
      </c>
      <c r="F18" s="4">
        <f>SUM(F2:F17)</f>
        <v>1240</v>
      </c>
      <c r="G18" s="4">
        <f>SUM(G2:G17)</f>
        <v>3024</v>
      </c>
    </row>
    <row r="19" spans="1:7" x14ac:dyDescent="0.3">
      <c r="A19" s="2" t="s">
        <v>24</v>
      </c>
      <c r="D19" s="4">
        <f>AVERAGE(D2:D17)</f>
        <v>7.5</v>
      </c>
      <c r="E19" s="4">
        <f>AVERAGE(E2:E17)</f>
        <v>24.4375</v>
      </c>
      <c r="F19" s="4"/>
      <c r="G19" s="4"/>
    </row>
    <row r="20" spans="1:7" x14ac:dyDescent="0.3">
      <c r="A20" s="2" t="s">
        <v>25</v>
      </c>
      <c r="C20">
        <f>(G18-((D18*E18)/A17))/(F18-((D18^2)/A17))</f>
        <v>0.26911764705882352</v>
      </c>
    </row>
    <row r="21" spans="1:7" x14ac:dyDescent="0.3">
      <c r="A21" s="2" t="s">
        <v>26</v>
      </c>
      <c r="C21">
        <f>(E19-C20*D19)</f>
        <v>22.419117647058822</v>
      </c>
    </row>
    <row r="22" spans="1:7" x14ac:dyDescent="0.3">
      <c r="A22" s="2" t="s">
        <v>19</v>
      </c>
      <c r="C22" t="str">
        <f>C21&amp;"+"&amp;C20&amp;"x"</f>
        <v>22,4191176470588+0,269117647058824x</v>
      </c>
    </row>
    <row r="27" spans="1:7" x14ac:dyDescent="0.3">
      <c r="B27" t="s">
        <v>27</v>
      </c>
      <c r="C27">
        <f>C21+(C20*16)</f>
        <v>26.724999999999998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"/>
    </sheetView>
  </sheetViews>
  <sheetFormatPr defaultRowHeight="14.4" x14ac:dyDescent="0.3"/>
  <cols>
    <col min="2" max="2" width="20.6640625" customWidth="1"/>
    <col min="3" max="3" width="13.5546875" customWidth="1"/>
  </cols>
  <sheetData>
    <row r="1" spans="1:7" x14ac:dyDescent="0.3">
      <c r="A1" s="3" t="s">
        <v>1</v>
      </c>
      <c r="B1" s="3" t="s">
        <v>29</v>
      </c>
      <c r="C1" s="3" t="s">
        <v>37</v>
      </c>
      <c r="D1" s="3" t="s">
        <v>20</v>
      </c>
      <c r="E1" s="3" t="s">
        <v>19</v>
      </c>
      <c r="F1" s="3" t="s">
        <v>21</v>
      </c>
      <c r="G1" s="3" t="s">
        <v>22</v>
      </c>
    </row>
    <row r="2" spans="1:7" x14ac:dyDescent="0.3">
      <c r="A2" s="7">
        <v>1</v>
      </c>
      <c r="B2" s="6" t="s">
        <v>30</v>
      </c>
      <c r="C2" s="6">
        <v>1049752</v>
      </c>
      <c r="D2" s="6">
        <f t="shared" ref="D2:D8" si="0">A2-1</f>
        <v>0</v>
      </c>
      <c r="E2" s="6">
        <f>C2</f>
        <v>1049752</v>
      </c>
      <c r="F2" s="6">
        <f>D2^2</f>
        <v>0</v>
      </c>
      <c r="G2" s="6">
        <f>D2*E2</f>
        <v>0</v>
      </c>
    </row>
    <row r="3" spans="1:7" x14ac:dyDescent="0.3">
      <c r="A3" s="7">
        <v>2</v>
      </c>
      <c r="B3" s="6" t="s">
        <v>31</v>
      </c>
      <c r="C3" s="6">
        <v>1532580</v>
      </c>
      <c r="D3" s="6">
        <f t="shared" si="0"/>
        <v>1</v>
      </c>
      <c r="E3" s="6">
        <f t="shared" ref="E3:E8" si="1">C3</f>
        <v>1532580</v>
      </c>
      <c r="F3" s="6">
        <f t="shared" ref="F3:F8" si="2">D3^2</f>
        <v>1</v>
      </c>
      <c r="G3" s="6">
        <f t="shared" ref="G3:G8" si="3">D3*E3</f>
        <v>1532580</v>
      </c>
    </row>
    <row r="4" spans="1:7" x14ac:dyDescent="0.3">
      <c r="A4" s="7">
        <v>3</v>
      </c>
      <c r="B4" s="6" t="s">
        <v>32</v>
      </c>
      <c r="C4" s="6">
        <v>1678935</v>
      </c>
      <c r="D4" s="6">
        <f t="shared" si="0"/>
        <v>2</v>
      </c>
      <c r="E4" s="6">
        <f t="shared" si="1"/>
        <v>1678935</v>
      </c>
      <c r="F4" s="6">
        <f t="shared" si="2"/>
        <v>4</v>
      </c>
      <c r="G4" s="6">
        <f t="shared" si="3"/>
        <v>3357870</v>
      </c>
    </row>
    <row r="5" spans="1:7" x14ac:dyDescent="0.3">
      <c r="A5" s="7">
        <v>4</v>
      </c>
      <c r="B5" s="6" t="s">
        <v>33</v>
      </c>
      <c r="C5" s="6">
        <v>1785890</v>
      </c>
      <c r="D5" s="6">
        <f t="shared" si="0"/>
        <v>3</v>
      </c>
      <c r="E5" s="6">
        <f t="shared" si="1"/>
        <v>1785890</v>
      </c>
      <c r="F5" s="6">
        <f t="shared" si="2"/>
        <v>9</v>
      </c>
      <c r="G5" s="6">
        <f t="shared" si="3"/>
        <v>5357670</v>
      </c>
    </row>
    <row r="6" spans="1:7" x14ac:dyDescent="0.3">
      <c r="A6" s="7">
        <v>5</v>
      </c>
      <c r="B6" s="6" t="s">
        <v>34</v>
      </c>
      <c r="C6" s="6">
        <v>1999857</v>
      </c>
      <c r="D6" s="6">
        <f t="shared" si="0"/>
        <v>4</v>
      </c>
      <c r="E6" s="6">
        <f t="shared" si="1"/>
        <v>1999857</v>
      </c>
      <c r="F6" s="6">
        <f t="shared" si="2"/>
        <v>16</v>
      </c>
      <c r="G6" s="6">
        <f t="shared" si="3"/>
        <v>7999428</v>
      </c>
    </row>
    <row r="7" spans="1:7" x14ac:dyDescent="0.3">
      <c r="A7" s="7">
        <v>6</v>
      </c>
      <c r="B7" s="6" t="s">
        <v>35</v>
      </c>
      <c r="C7" s="6">
        <v>2335978</v>
      </c>
      <c r="D7" s="6">
        <f t="shared" si="0"/>
        <v>5</v>
      </c>
      <c r="E7" s="6">
        <f t="shared" si="1"/>
        <v>2335978</v>
      </c>
      <c r="F7" s="6">
        <f t="shared" si="2"/>
        <v>25</v>
      </c>
      <c r="G7" s="6">
        <f t="shared" si="3"/>
        <v>11679890</v>
      </c>
    </row>
    <row r="8" spans="1:7" x14ac:dyDescent="0.3">
      <c r="A8" s="7">
        <v>7</v>
      </c>
      <c r="B8" s="6" t="s">
        <v>36</v>
      </c>
      <c r="C8" s="6">
        <v>2690584</v>
      </c>
      <c r="D8" s="6">
        <f t="shared" si="0"/>
        <v>6</v>
      </c>
      <c r="E8" s="6">
        <f t="shared" si="1"/>
        <v>2690584</v>
      </c>
      <c r="F8" s="6">
        <f t="shared" si="2"/>
        <v>36</v>
      </c>
      <c r="G8" s="6">
        <f t="shared" si="3"/>
        <v>16143504</v>
      </c>
    </row>
    <row r="9" spans="1:7" x14ac:dyDescent="0.3">
      <c r="A9" s="2" t="s">
        <v>23</v>
      </c>
      <c r="B9" s="5"/>
      <c r="C9" s="5"/>
      <c r="D9" s="6">
        <f>SUM(D2:D8)</f>
        <v>21</v>
      </c>
      <c r="E9" s="6">
        <f>SUM(E2:E8)</f>
        <v>13073576</v>
      </c>
      <c r="F9" s="6">
        <f>SUM(F2:F8)</f>
        <v>91</v>
      </c>
      <c r="G9" s="6">
        <f>SUM(G2:G8)</f>
        <v>46070942</v>
      </c>
    </row>
    <row r="10" spans="1:7" x14ac:dyDescent="0.3">
      <c r="A10" s="2" t="s">
        <v>24</v>
      </c>
      <c r="B10" s="5"/>
      <c r="C10" s="5"/>
      <c r="D10" s="6">
        <f>AVERAGE(D2:D8)</f>
        <v>3</v>
      </c>
      <c r="E10" s="6">
        <f>AVERAGE(E2:E8)</f>
        <v>1867653.7142857143</v>
      </c>
      <c r="F10" s="8"/>
      <c r="G10" s="9"/>
    </row>
    <row r="11" spans="1:7" x14ac:dyDescent="0.3">
      <c r="A11" s="2" t="s">
        <v>25</v>
      </c>
      <c r="C11">
        <f>(G9-((D9*E9)/A8))/(F9-((D9^2)/A8))</f>
        <v>244650.5</v>
      </c>
    </row>
    <row r="12" spans="1:7" x14ac:dyDescent="0.3">
      <c r="A12" s="2" t="s">
        <v>26</v>
      </c>
      <c r="C12">
        <f>(E10-C11*D10)</f>
        <v>1133702.2142857143</v>
      </c>
    </row>
    <row r="13" spans="1:7" x14ac:dyDescent="0.3">
      <c r="A13" s="2" t="s">
        <v>19</v>
      </c>
      <c r="C13" t="str">
        <f>C12&amp;" + "&amp;C11&amp;" x"</f>
        <v>1133702,21428571 + 244650,5 x</v>
      </c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5" x14ac:dyDescent="0.3">
      <c r="A17" s="2"/>
    </row>
    <row r="18" spans="1:5" x14ac:dyDescent="0.3">
      <c r="A18" s="2"/>
      <c r="B18" t="s">
        <v>28</v>
      </c>
      <c r="E18">
        <f>C12+(C11*7)</f>
        <v>2846255.7142857146</v>
      </c>
    </row>
  </sheetData>
  <mergeCells count="1">
    <mergeCell ref="F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Penjualan</vt:lpstr>
      <vt:lpstr>PMB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2017-11-07T05:23:20Z</dcterms:created>
  <dcterms:modified xsi:type="dcterms:W3CDTF">2023-01-22T12:06:02Z</dcterms:modified>
</cp:coreProperties>
</file>