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PREPARATION COOLER</t>
        </is>
      </c>
      <c r="B1" s="1" t="inlineStr">
        <is>
          <t>THERMALRITE</t>
        </is>
      </c>
      <c r="C1" s="1" t="inlineStr">
        <is>
          <t>CUSTOM</t>
        </is>
      </c>
      <c r="D1" s="1" t="inlineStr"/>
    </row>
    <row r="2">
      <c r="A2" s="1" t="inlineStr">
        <is>
          <t>FLOOR TROUGH &amp; GRATE</t>
        </is>
      </c>
      <c r="B2" s="1" t="inlineStr">
        <is>
          <t>Custom Fabrication</t>
        </is>
      </c>
      <c r="C2" s="1" t="inlineStr"/>
      <c r="D2" s="1" t="inlineStr"/>
    </row>
    <row r="3">
      <c r="A3" s="2" t="inlineStr">
        <is>
          <t>EVAPORATOR COIL</t>
        </is>
      </c>
      <c r="B3" s="2" t="inlineStr">
        <is>
          <t>RDT</t>
        </is>
      </c>
      <c r="C3" s="2" t="inlineStr">
        <is>
          <t>BEL0095</t>
        </is>
      </c>
      <c r="D3" s="2">
        <f>HYPERLINK("[V:\Temp\Antonio\Template Specs_Word Files\EVAPORATOR COIL_RDT_BEL0095.docx]","EVAPORATOR COIL_RDT_BEL0095")</f>
        <v/>
      </c>
    </row>
    <row r="4">
      <c r="A4" s="3" t="inlineStr">
        <is>
          <t>COOLER STORAGE SHELVING</t>
        </is>
      </c>
      <c r="B4" s="3" t="inlineStr">
        <is>
          <t>METRO</t>
        </is>
      </c>
      <c r="C4" s="3" t="inlineStr">
        <is>
          <t>CHROME</t>
        </is>
      </c>
      <c r="D4" s="3">
        <f>HYPERLINK("[V:\Temp\Antonio\Template Specs_Word Files\COOLER STORAGE SHELVING_Metro_1836NK3.docx]","COOLER STORAGE SHELVING_Metro_1836NK3")</f>
        <v/>
      </c>
    </row>
    <row r="5">
      <c r="A5" s="1" t="inlineStr">
        <is>
          <t>FLOOR TROUGH &amp; GRATE</t>
        </is>
      </c>
      <c r="B5" s="1" t="inlineStr">
        <is>
          <t>Custom Fabrication</t>
        </is>
      </c>
      <c r="C5" s="1" t="inlineStr"/>
      <c r="D5" s="1" t="inlineStr"/>
    </row>
    <row r="6">
      <c r="A6" s="1" t="inlineStr">
        <is>
          <t>POT AND PAN SHELVING</t>
        </is>
      </c>
      <c r="B6" s="1" t="inlineStr">
        <is>
          <t>METRO</t>
        </is>
      </c>
      <c r="C6" s="1" t="inlineStr">
        <is>
          <t>MAX4</t>
        </is>
      </c>
      <c r="D6" s="1" t="inlineStr"/>
    </row>
    <row r="7">
      <c r="A7" s="2" t="inlineStr">
        <is>
          <t>WALL SHELF</t>
        </is>
      </c>
      <c r="B7" s="2" t="inlineStr">
        <is>
          <t>Custom Fabrication</t>
        </is>
      </c>
      <c r="C7" s="2" t="inlineStr"/>
      <c r="D7" s="2">
        <f>HYPERLINK("[V:\Temp\Antonio\Template Specs_Word Files\DOUBLE WALL SHELF_Custom Fabrication_Stainless Steel.docx]","DOUBLE WALL SHELF_Custom Fabrication_Stainless Steel")</f>
        <v/>
      </c>
    </row>
    <row r="8">
      <c r="A8" s="3" t="inlineStr">
        <is>
          <t>DETERGENT STORAGE SHELVING</t>
        </is>
      </c>
      <c r="B8" s="3" t="inlineStr">
        <is>
          <t>METRO</t>
        </is>
      </c>
      <c r="C8" s="3" t="inlineStr">
        <is>
          <t>CHROME</t>
        </is>
      </c>
      <c r="D8" s="3">
        <f>HYPERLINK("[V:\Temp\Antonio\Template Specs_Word Files\DETERGENT STORAGE SHELVING_Metro_1836NK3.docx]","DETERGENT STORAGE SHELVING_Metro_1836NK3")</f>
        <v/>
      </c>
    </row>
    <row r="9">
      <c r="A9" s="2" t="inlineStr">
        <is>
          <t>TRASH RECEPTACLE</t>
        </is>
      </c>
      <c r="B9" s="2" t="inlineStr">
        <is>
          <t>RUBBERMAID</t>
        </is>
      </c>
      <c r="C9" s="2" t="inlineStr">
        <is>
          <t>FG354060GRAY</t>
        </is>
      </c>
      <c r="D9" s="2">
        <f>HYPERLINK("[V:\Temp\Antonio\Template Specs_Word Files\TRASH RECEPTACLE_Rubbermaid_FG354060GRAY.docx]","TRASH RECEPTACLE_Rubbermaid_FG354060GRAY")</f>
        <v/>
      </c>
    </row>
    <row r="10">
      <c r="A10" s="2" t="inlineStr">
        <is>
          <t>HAND SINK</t>
        </is>
      </c>
      <c r="B10" s="2" t="inlineStr">
        <is>
          <t>ADVANCE TABCO</t>
        </is>
      </c>
      <c r="C10" s="2" t="inlineStr">
        <is>
          <t>7-PS-61</t>
        </is>
      </c>
      <c r="D10" s="2">
        <f>HYPERLINK("[V:\Temp\Antonio\Template Specs_Word Files\HAND SINK WITH VENDOR SUPPLIED SOAP AND TOWEL DISPENSER_Advance Tabco_7-PS-61.docx]","HAND SINK WITH VENDOR SUPPLIED SOAP AND TOWEL DISPENSER_Advance Tabco_7-PS-61")</f>
        <v/>
      </c>
    </row>
    <row r="11">
      <c r="A11" s="1" t="inlineStr">
        <is>
          <t>SOILED DISH TABLE WITH SINK</t>
        </is>
      </c>
      <c r="B11" s="1" t="inlineStr">
        <is>
          <t>Custom Fabrication</t>
        </is>
      </c>
      <c r="C11" s="1" t="inlineStr"/>
      <c r="D11" s="1" t="inlineStr"/>
    </row>
    <row r="12">
      <c r="A12" s="2" t="inlineStr">
        <is>
          <t>DOUBLE SIDED GLASS RACK SHELF</t>
        </is>
      </c>
      <c r="B12" s="2" t="inlineStr">
        <is>
          <t>Custom Fabrication</t>
        </is>
      </c>
      <c r="C12" s="2" t="inlineStr"/>
      <c r="D12" s="2">
        <f>HYPERLINK("[V:\Temp\Antonio\Template Specs_Word Files\DOUBLE SIDED GLASS RACK SHELF_Custom Fabrication_Stainless Steel.docx]","DOUBLE SIDED GLASS RACK SHELF_Custom Fabrication_Stainless Steel")</f>
        <v/>
      </c>
    </row>
    <row r="13">
      <c r="A13" s="1" t="inlineStr">
        <is>
          <t>DISH DROP WINDOW WITH SHELF</t>
        </is>
      </c>
      <c r="B13" s="1" t="inlineStr">
        <is>
          <t>Custom Fabrication</t>
        </is>
      </c>
      <c r="C13" s="1" t="inlineStr"/>
      <c r="D13" s="1" t="inlineStr"/>
    </row>
    <row r="14">
      <c r="A14" s="2" t="inlineStr">
        <is>
          <t>SILVERWARE CHUTE</t>
        </is>
      </c>
      <c r="B14" s="2" t="inlineStr">
        <is>
          <t>Custom Fabrication</t>
        </is>
      </c>
      <c r="C14" s="2" t="inlineStr"/>
      <c r="D14" s="2">
        <f>HYPERLINK("[V:\Temp\Antonio\Template Specs_Word Files\SILVERWARE CHUTE_Custom Fabrication_Stainless Steel.docx]","SILVERWARE CHUTE_Custom Fabrication_Stainless Steel")</f>
        <v/>
      </c>
    </row>
    <row r="15">
      <c r="A15" s="3" t="inlineStr">
        <is>
          <t>SILVER SOAK SINK</t>
        </is>
      </c>
      <c r="B15" s="3" t="inlineStr">
        <is>
          <t>ADVANCE TABCO</t>
        </is>
      </c>
      <c r="C15" s="3" t="inlineStr">
        <is>
          <t>9-FSS-20</t>
        </is>
      </c>
      <c r="D15" s="3">
        <f>HYPERLINK("[V:\Temp\Antonio\Template Specs_Word Files\SILVER SOAK SINK_Advance Tabco_9FSS20.docx]","SILVER SOAK SINK_Advance Tabco_9FSS20")</f>
        <v/>
      </c>
    </row>
    <row r="16">
      <c r="A16" s="1" t="inlineStr">
        <is>
          <t>FLOOR TROUGH &amp; GRATE</t>
        </is>
      </c>
      <c r="B16" s="1" t="inlineStr">
        <is>
          <t>Custom Fabrication</t>
        </is>
      </c>
      <c r="C16" s="1" t="inlineStr"/>
      <c r="D16" s="1" t="inlineStr"/>
    </row>
    <row r="17">
      <c r="A17" s="2" t="inlineStr">
        <is>
          <t>PRE-RINSE UNIT</t>
        </is>
      </c>
      <c r="B17" s="2" t="inlineStr">
        <is>
          <t>FISHER</t>
        </is>
      </c>
      <c r="C17" s="2" t="n">
        <v>34460</v>
      </c>
      <c r="D17" s="2">
        <f>HYPERLINK("[V:\Temp\Antonio\Template Specs_Word Files\PRE-RINSE UNIT_Fisher_34460.docx]","PRE-RINSE UNIT_Fisher_34460")</f>
        <v/>
      </c>
    </row>
    <row r="18">
      <c r="A18" s="1" t="inlineStr">
        <is>
          <t>CLEAN DISH TABLE</t>
        </is>
      </c>
      <c r="B18" s="1" t="inlineStr">
        <is>
          <t>Custom Fabrication</t>
        </is>
      </c>
      <c r="C18" s="1" t="inlineStr"/>
      <c r="D18" s="1" t="inlineStr"/>
    </row>
    <row r="19">
      <c r="A19" s="1" t="inlineStr">
        <is>
          <t>UNDERCOUNTER DISH MACHINE</t>
        </is>
      </c>
      <c r="B19" s="1" t="inlineStr">
        <is>
          <t>ELECTROLUX</t>
        </is>
      </c>
      <c r="C19" s="1" t="n">
        <v>502315</v>
      </c>
      <c r="D19" s="1" t="inlineStr"/>
    </row>
    <row r="20">
      <c r="A20" s="2" t="inlineStr">
        <is>
          <t>GLASS RACK SHELF</t>
        </is>
      </c>
      <c r="B20" s="2" t="inlineStr">
        <is>
          <t>Custom Fabrication</t>
        </is>
      </c>
      <c r="C20" s="2" t="inlineStr"/>
      <c r="D20" s="2">
        <f>HYPERLINK("[V:\Temp\Antonio\Template Specs_Word Files\DOUBLE SIDED GLASS RACK SHELF_Custom Fabrication_Stainless Steel.docx]","DOUBLE SIDED GLASS RACK SHELF_Custom Fabrication_Stainless Steel")</f>
        <v/>
      </c>
    </row>
    <row r="21">
      <c r="A21" s="3" t="inlineStr">
        <is>
          <t>DRY STORAGE SHELVING</t>
        </is>
      </c>
      <c r="B21" s="3" t="inlineStr">
        <is>
          <t>METRO</t>
        </is>
      </c>
      <c r="C21" s="3" t="inlineStr">
        <is>
          <t>CHROME</t>
        </is>
      </c>
      <c r="D21" s="3">
        <f>HYPERLINK("[V:\Temp\Antonio\Template Specs_Word Files\DRY STORAGE SHELVING_Metro_1836BR.docx]","DRY STORAGE SHELVING_Metro_1836BR")</f>
        <v/>
      </c>
    </row>
    <row r="22">
      <c r="A22" s="2" t="inlineStr">
        <is>
          <t>TRASH RECEPTACLE</t>
        </is>
      </c>
      <c r="B22" s="2" t="inlineStr">
        <is>
          <t>RUBBERMAID</t>
        </is>
      </c>
      <c r="C22" s="2" t="inlineStr">
        <is>
          <t>FG354060GRAY</t>
        </is>
      </c>
      <c r="D22" s="2">
        <f>HYPERLINK("[V:\Temp\Antonio\Template Specs_Word Files\TRASH RECEPTACLE_Rubbermaid_FG354060GRAY.docx]","TRASH RECEPTACLE_Rubbermaid_FG354060GRAY")</f>
        <v/>
      </c>
    </row>
    <row r="23">
      <c r="A23" s="2" t="inlineStr">
        <is>
          <t>HAND SINK</t>
        </is>
      </c>
      <c r="B23" s="2" t="inlineStr">
        <is>
          <t>ADVANCE TABCO</t>
        </is>
      </c>
      <c r="C23" s="2" t="inlineStr">
        <is>
          <t>7-PS-61</t>
        </is>
      </c>
      <c r="D23" s="2">
        <f>HYPERLINK("[V:\Temp\Antonio\Template Specs_Word Files\HAND SINK WITH VENDOR SUPPLIED SOAP AND TOWEL DISPENSER_Advance Tabco_7-PS-61.docx]","HAND SINK WITH VENDOR SUPPLIED SOAP AND TOWEL DISPENSER_Advance Tabco_7-PS-61")</f>
        <v/>
      </c>
    </row>
    <row r="24">
      <c r="A24" s="3" t="inlineStr">
        <is>
          <t>REFRIGERATION RACK</t>
        </is>
      </c>
      <c r="B24" s="3" t="inlineStr">
        <is>
          <t>RDT</t>
        </is>
      </c>
      <c r="C24" s="3" t="inlineStr">
        <is>
          <t>IRW1-02Z-CT3-AST</t>
        </is>
      </c>
      <c r="D24" s="3">
        <f>HYPERLINK("[V:\Temp\Antonio\Template Specs_Word Files\REFRIGERATION RACK_RDT_ZS12.docx]","REFRIGERATION RACK_RDT_ZS12")</f>
        <v/>
      </c>
    </row>
    <row r="25">
      <c r="A25" s="3" t="inlineStr">
        <is>
          <t>DRY STORAGE SHELVING</t>
        </is>
      </c>
      <c r="B25" s="3" t="inlineStr">
        <is>
          <t>METRO</t>
        </is>
      </c>
      <c r="C25" s="3" t="inlineStr">
        <is>
          <t>CHROME</t>
        </is>
      </c>
      <c r="D25" s="3">
        <f>HYPERLINK("[V:\Temp\Antonio\Template Specs_Word Files\DRY STORAGE SHELVING_Metro_1836BR.docx]","DRY STORAGE SHELVING_Metro_1836BR")</f>
        <v/>
      </c>
    </row>
    <row r="26">
      <c r="A26" s="1" t="inlineStr">
        <is>
          <t>CHEF'S COOLER</t>
        </is>
      </c>
      <c r="B26" s="1" t="inlineStr">
        <is>
          <t>THERMALRITE</t>
        </is>
      </c>
      <c r="C26" s="1" t="inlineStr">
        <is>
          <t>CUSTOM</t>
        </is>
      </c>
      <c r="D26" s="1" t="inlineStr"/>
    </row>
    <row r="27">
      <c r="A27" s="2" t="inlineStr">
        <is>
          <t>EVAPORATOR COIL</t>
        </is>
      </c>
      <c r="B27" s="2" t="inlineStr">
        <is>
          <t>RDT</t>
        </is>
      </c>
      <c r="C27" s="2" t="inlineStr">
        <is>
          <t>BEL0095</t>
        </is>
      </c>
      <c r="D27" s="2">
        <f>HYPERLINK("[V:\Temp\Antonio\Template Specs_Word Files\EVAPORATOR COIL_RDT_BEL0095.docx]","EVAPORATOR COIL_RDT_BEL0095")</f>
        <v/>
      </c>
    </row>
    <row r="28">
      <c r="A28" s="3" t="inlineStr">
        <is>
          <t>COOLER STORAGE SHELVING</t>
        </is>
      </c>
      <c r="B28" s="3" t="inlineStr">
        <is>
          <t>METRO</t>
        </is>
      </c>
      <c r="C28" s="3" t="inlineStr">
        <is>
          <t>CHROME</t>
        </is>
      </c>
      <c r="D28" s="3">
        <f>HYPERLINK("[V:\Temp\Antonio\Template Specs_Word Files\COOLER STORAGE SHELVING_Metro_1836NK3.docx]","COOLER STORAGE SHELVING_Metro_1836NK3")</f>
        <v/>
      </c>
    </row>
    <row r="29">
      <c r="A29" s="1" t="inlineStr">
        <is>
          <t>FLOOR TROUGH &amp; GRATE</t>
        </is>
      </c>
      <c r="B29" s="1" t="inlineStr">
        <is>
          <t>Custom Fabrication</t>
        </is>
      </c>
      <c r="C29" s="1" t="inlineStr"/>
      <c r="D29" s="1" t="inlineStr"/>
    </row>
    <row r="30">
      <c r="A30" s="3" t="inlineStr">
        <is>
          <t>DISPLAY COOLER SHELVING</t>
        </is>
      </c>
      <c r="B30" s="3" t="inlineStr">
        <is>
          <t>ANTHONY</t>
        </is>
      </c>
      <c r="C30" s="3" t="inlineStr">
        <is>
          <t>GFS 91611</t>
        </is>
      </c>
      <c r="D30" s="3">
        <f>HYPERLINK("[V:\Temp\Antonio\Template Specs_Word Files\DISPLAY COOLER SHELVING_Anthony_GFS Roll-A-Way.docx]","DISPLAY COOLER SHELVING_Anthony_GFS Roll-A-Way")</f>
        <v/>
      </c>
    </row>
    <row r="31">
      <c r="A31" s="1" t="inlineStr">
        <is>
          <t>DISPLAY COOLER DOOR</t>
        </is>
      </c>
      <c r="B31" s="1" t="inlineStr">
        <is>
          <t>ANTHONY</t>
        </is>
      </c>
      <c r="C31" s="1" t="inlineStr">
        <is>
          <t>INFINITY-60</t>
        </is>
      </c>
      <c r="D31" s="1" t="inlineStr"/>
    </row>
    <row r="32">
      <c r="A32" s="2" t="inlineStr">
        <is>
          <t>CHEF'S COUNTER WITH SINK</t>
        </is>
      </c>
      <c r="B32" s="2" t="inlineStr">
        <is>
          <t>Custom Fabrication</t>
        </is>
      </c>
      <c r="C32" s="2" t="inlineStr"/>
      <c r="D32" s="2">
        <f>HYPERLINK("[V:\Temp\Antonio\Template Specs_Word Files\CHEF'S COUNTER WITH SINK_Custom Fabrication_Stainless Steel.docx]","CHEF'S COUNTER WITH SINK_Custom Fabrication_Stainless Steel")</f>
        <v/>
      </c>
    </row>
    <row r="33">
      <c r="A33" s="2" t="inlineStr">
        <is>
          <t>DOUBLE OVERSHELF</t>
        </is>
      </c>
      <c r="B33" s="2" t="inlineStr">
        <is>
          <t>Custom Fabrication</t>
        </is>
      </c>
      <c r="C33" s="2" t="inlineStr"/>
      <c r="D33" s="2">
        <f>HYPERLINK("[V:\Temp\Antonio\Template Specs_Word Files\DOUBLE OVERSHELF_Custom Fabrication_Stainless Steel.docx]","DOUBLE OVERSHELF_Custom Fabrication_Stainless Steel")</f>
        <v/>
      </c>
    </row>
    <row r="34">
      <c r="A34" s="3" t="inlineStr">
        <is>
          <t>FOOD WARMER</t>
        </is>
      </c>
      <c r="B34" s="3" t="inlineStr">
        <is>
          <t>HATCO</t>
        </is>
      </c>
      <c r="C34" s="3" t="inlineStr">
        <is>
          <t>GRAH-54</t>
        </is>
      </c>
      <c r="D34" s="3">
        <f>HYPERLINK("[V:\Temp\Antonio\Template Specs_Word Files\FOOD WARMER_Hatco_GRNM-48.docx]","FOOD WARMER_Hatco_GRNM-48")</f>
        <v/>
      </c>
    </row>
    <row r="35">
      <c r="A35" s="2" t="inlineStr">
        <is>
          <t>DROP-IN HAND SINK</t>
        </is>
      </c>
      <c r="B35" s="2" t="inlineStr">
        <is>
          <t>ADVANCE TABCO</t>
        </is>
      </c>
      <c r="C35" s="2" t="inlineStr">
        <is>
          <t>7-PS-42</t>
        </is>
      </c>
      <c r="D35" s="2">
        <f>HYPERLINK("[V:\Temp\Antonio\Template Specs_Word Files\DROP-IN HAND SINK WITH SOAP AND TOWEL DISPENSER_Advance Tabco_7-PS-42.docx]","DROP-IN HAND SINK WITH SOAP AND TOWEL DISPENSER_Advance Tabco_7-PS-42")</f>
        <v/>
      </c>
    </row>
    <row r="36">
      <c r="A36" s="2" t="inlineStr">
        <is>
          <t>TRASH CHUTE</t>
        </is>
      </c>
      <c r="B36" s="2" t="inlineStr">
        <is>
          <t>Custom Fabrication</t>
        </is>
      </c>
      <c r="C36" s="2" t="inlineStr"/>
      <c r="D36" s="2">
        <f>HYPERLINK("[V:\Temp\Antonio\Template Specs_Word Files\TRASH CHUTE_Custom Fabrication_Stainless Steel.docx]","TRASH CHUTE_Custom Fabrication_Stainless Steel")</f>
        <v/>
      </c>
    </row>
    <row r="37">
      <c r="A37" s="2" t="inlineStr">
        <is>
          <t>TRASH RECEPTACLE</t>
        </is>
      </c>
      <c r="B37" s="2" t="inlineStr">
        <is>
          <t>RUBBERMAID</t>
        </is>
      </c>
      <c r="C37" s="2" t="inlineStr">
        <is>
          <t>FG354060GRAY</t>
        </is>
      </c>
      <c r="D37" s="2">
        <f>HYPERLINK("[V:\Temp\Antonio\Template Specs_Word Files\TRASH RECEPTACLE_Rubbermaid_FG354060GRAY.docx]","TRASH RECEPTACLE_Rubbermaid_FG354060GRAY")</f>
        <v/>
      </c>
    </row>
    <row r="38">
      <c r="A38" s="1" t="inlineStr">
        <is>
          <t>UNDERCOUNTER FREEZER</t>
        </is>
      </c>
      <c r="B38" s="1" t="inlineStr">
        <is>
          <t>CONTINENTAL</t>
        </is>
      </c>
      <c r="C38" s="1" t="inlineStr">
        <is>
          <t>SWF27N-U-D</t>
        </is>
      </c>
      <c r="D38" s="1" t="inlineStr"/>
    </row>
    <row r="39">
      <c r="A39" s="3" t="inlineStr">
        <is>
          <t>FOOD WARMER</t>
        </is>
      </c>
      <c r="B39" s="3" t="inlineStr">
        <is>
          <t>HATCO</t>
        </is>
      </c>
      <c r="C39" s="3" t="inlineStr">
        <is>
          <t>GRAH-60</t>
        </is>
      </c>
      <c r="D39" s="3">
        <f>HYPERLINK("[V:\Temp\Antonio\Template Specs_Word Files\FOOD WARMER_Hatco_GRNM-48.docx]","FOOD WARMER_Hatco_GRNM-48")</f>
        <v/>
      </c>
    </row>
    <row r="40">
      <c r="A40" s="1" t="inlineStr">
        <is>
          <t>UNDERCOUNTER REFRIGERATOR</t>
        </is>
      </c>
      <c r="B40" s="1" t="inlineStr">
        <is>
          <t>CONTINENTAL</t>
        </is>
      </c>
      <c r="C40" s="1" t="inlineStr">
        <is>
          <t>SW36N-U</t>
        </is>
      </c>
      <c r="D40" s="1" t="inlineStr"/>
    </row>
    <row r="41">
      <c r="A41" s="2" t="inlineStr">
        <is>
          <t>RECESSED CUTTING BOARD</t>
        </is>
      </c>
      <c r="B41" s="2" t="inlineStr">
        <is>
          <t>Custom Fabrication</t>
        </is>
      </c>
      <c r="C41" s="2" t="inlineStr"/>
      <c r="D41" s="2">
        <f>HYPERLINK("[V:\Temp\Antonio\Template Specs_Word Files\RECESSED CUTTING BOARD_Custom Fabrication_Polymer.docx]","RECESSED CUTTING BOARD_Custom Fabrication_Polymer")</f>
        <v/>
      </c>
    </row>
    <row r="42">
      <c r="A42" s="1" t="inlineStr">
        <is>
          <t>UNDERCOUNTER REFRIGERATOR</t>
        </is>
      </c>
      <c r="B42" s="1" t="inlineStr">
        <is>
          <t>CONTINENTAL</t>
        </is>
      </c>
      <c r="C42" s="1" t="inlineStr">
        <is>
          <t>D48N-U-D</t>
        </is>
      </c>
      <c r="D42" s="1" t="inlineStr"/>
    </row>
    <row r="43">
      <c r="A43" s="2" t="inlineStr">
        <is>
          <t>FOOD WARMER</t>
        </is>
      </c>
      <c r="B43" s="2" t="inlineStr">
        <is>
          <t>HATCO</t>
        </is>
      </c>
      <c r="C43" s="2" t="inlineStr">
        <is>
          <t>GRAH-42</t>
        </is>
      </c>
      <c r="D43" s="2">
        <f>HYPERLINK("[V:\Temp\Antonio\Template Specs_Word Files\FOOD WARMER_Hatco_GRAH-42.docx]","FOOD WARMER_Hatco_GRAH-42")</f>
        <v/>
      </c>
    </row>
    <row r="44">
      <c r="A44" s="3" t="inlineStr">
        <is>
          <t>HOT FOOD WELL</t>
        </is>
      </c>
      <c r="B44" s="3" t="inlineStr">
        <is>
          <t>WELLS</t>
        </is>
      </c>
      <c r="C44" s="3" t="inlineStr">
        <is>
          <t>MOD-300TDM/AF</t>
        </is>
      </c>
      <c r="D44" s="3">
        <f>HYPERLINK("[V:\Temp\Antonio\Template Specs_Word Files\HOT FOOD WELL_Wells Manufacturing_MOD-100TD.docx]","HOT FOOD WELL_Wells Manufacturing_MOD-100TD")</f>
        <v/>
      </c>
    </row>
    <row r="45">
      <c r="A45" s="2" t="inlineStr">
        <is>
          <t>RECESSED CUTTING BOARD</t>
        </is>
      </c>
      <c r="B45" s="2" t="inlineStr">
        <is>
          <t>Custom Fabrication</t>
        </is>
      </c>
      <c r="C45" s="2" t="inlineStr"/>
      <c r="D45" s="2">
        <f>HYPERLINK("[V:\Temp\Antonio\Template Specs_Word Files\RECESSED CUTTING BOARD_Custom Fabrication_Polymer.docx]","RECESSED CUTTING BOARD_Custom Fabrication_Polymer")</f>
        <v/>
      </c>
    </row>
    <row r="46">
      <c r="A46" s="2" t="inlineStr">
        <is>
          <t>LOAD CENTER</t>
        </is>
      </c>
      <c r="B46" s="2" t="inlineStr">
        <is>
          <t>Custom Fabrication</t>
        </is>
      </c>
      <c r="C46" s="2" t="inlineStr"/>
      <c r="D46" s="2">
        <f>HYPERLINK("[V:\Temp\Antonio\Template Specs_Word Files\LOAD CENTER_Custom Fabrication_Stainless Steel.docx]","LOAD CENTER_Custom Fabrication_Stainless Steel")</f>
        <v/>
      </c>
    </row>
    <row r="47">
      <c r="A47" s="2" t="inlineStr">
        <is>
          <t>EXHAUST HOOD</t>
        </is>
      </c>
      <c r="B47" s="2" t="inlineStr">
        <is>
          <t>GAYLORD</t>
        </is>
      </c>
      <c r="C47" s="2" t="inlineStr">
        <is>
          <t>ELX</t>
        </is>
      </c>
      <c r="D47" s="2">
        <f>HYPERLINK("[V:\Temp\Antonio\Template Specs_Word Files\EXHAUST HOOD_Gaylord_ELX-UVI-GBD-A-AV-60.docx]","EXHAUST HOOD_Gaylord_ELX-UVI-GBD-A-AV-60")</f>
        <v/>
      </c>
    </row>
    <row r="48">
      <c r="A48" s="1" t="inlineStr">
        <is>
          <t>DUMP STATION</t>
        </is>
      </c>
      <c r="B48" s="1" t="inlineStr">
        <is>
          <t>ULTRAFRYER</t>
        </is>
      </c>
      <c r="C48" s="1" t="inlineStr">
        <is>
          <t>11D911</t>
        </is>
      </c>
      <c r="D48" s="1" t="inlineStr"/>
    </row>
    <row r="49">
      <c r="A49" s="1" t="inlineStr">
        <is>
          <t>FRYER BATTERY</t>
        </is>
      </c>
      <c r="B49" s="1" t="inlineStr">
        <is>
          <t>ULTRAFRYER</t>
        </is>
      </c>
      <c r="C49" s="1" t="inlineStr">
        <is>
          <t>B-P20-18-2-UCP</t>
        </is>
      </c>
      <c r="D49" s="1" t="inlineStr"/>
    </row>
    <row r="50">
      <c r="A50" s="1" t="inlineStr">
        <is>
          <t>PLATE SHELF</t>
        </is>
      </c>
      <c r="B50" s="1" t="inlineStr">
        <is>
          <t>Custom Fabrication</t>
        </is>
      </c>
      <c r="C50" s="1" t="inlineStr"/>
      <c r="D50" s="1" t="inlineStr"/>
    </row>
    <row r="51">
      <c r="A51" s="1" t="inlineStr">
        <is>
          <t>SPREADER</t>
        </is>
      </c>
      <c r="B51" s="1" t="inlineStr">
        <is>
          <t>JADE</t>
        </is>
      </c>
      <c r="C51" s="1" t="inlineStr">
        <is>
          <t>JMPR-6</t>
        </is>
      </c>
      <c r="D51" s="1" t="inlineStr"/>
    </row>
    <row r="52">
      <c r="A52" s="2" t="inlineStr">
        <is>
          <t>GRIDDLE</t>
        </is>
      </c>
      <c r="B52" s="2" t="inlineStr">
        <is>
          <t xml:space="preserve">JADE </t>
        </is>
      </c>
      <c r="C52" s="2" t="inlineStr">
        <is>
          <t>JMRH-36G</t>
        </is>
      </c>
      <c r="D52" s="2">
        <f>HYPERLINK("[V:\Temp\Antonio\Template Specs_Word Files\MODULAR GRIDDLE_Jade Range_JMRH-36GT.docx]","MODULAR GRIDDLE_Jade Range_JMRH-36GT")</f>
        <v/>
      </c>
    </row>
    <row r="53">
      <c r="A53" s="3" t="inlineStr">
        <is>
          <t>MODULAR FOUR BURNER RANGE</t>
        </is>
      </c>
      <c r="B53" s="3" t="inlineStr">
        <is>
          <t>JADE</t>
        </is>
      </c>
      <c r="C53" s="3" t="inlineStr">
        <is>
          <t>JMRH-4</t>
        </is>
      </c>
      <c r="D53" s="3">
        <f>HYPERLINK("[V:\Temp\Antonio\Template Specs_Word Files\MODULAR FOUR BURNER RANGE_Jade_JMRH4.docx]","MODULAR FOUR BURNER RANGE_Jade_JMRH4")</f>
        <v/>
      </c>
    </row>
    <row r="54">
      <c r="A54" s="2" t="inlineStr">
        <is>
          <t>SALAMANDER</t>
        </is>
      </c>
      <c r="B54" s="2" t="inlineStr">
        <is>
          <t>JADE</t>
        </is>
      </c>
      <c r="C54" s="2" t="inlineStr">
        <is>
          <t>JSB-36</t>
        </is>
      </c>
      <c r="D54" s="2">
        <f>HYPERLINK("[V:\Temp\Antonio\Template Specs_Word Files\SALAMANDER_Jade_JSB-36WM.docx]","SALAMANDER_Jade_JSB-36WM")</f>
        <v/>
      </c>
    </row>
    <row r="55">
      <c r="A55" s="2" t="inlineStr">
        <is>
          <t>REFRIGERATED EQUIPMENT STAND</t>
        </is>
      </c>
      <c r="B55" s="2" t="inlineStr">
        <is>
          <t>JADE</t>
        </is>
      </c>
      <c r="C55" s="2" t="inlineStr">
        <is>
          <t>JRLH-04S-T-72</t>
        </is>
      </c>
      <c r="D55" s="2">
        <f>HYPERLINK("[V:\Temp\Antonio\Template Specs_Word Files\REFRIGERATED BASE_Jade Range_JRLH-04S-T-72.docx]","REFRIGERATED BASE_Jade Range_JRLH-04S-T-72")</f>
        <v/>
      </c>
    </row>
    <row r="56">
      <c r="A56" s="3" t="inlineStr">
        <is>
          <t>CHARBROILER</t>
        </is>
      </c>
      <c r="B56" s="3" t="inlineStr">
        <is>
          <t>JADE</t>
        </is>
      </c>
      <c r="C56" s="3" t="inlineStr">
        <is>
          <t>JB-54</t>
        </is>
      </c>
      <c r="D56" s="3">
        <f>HYPERLINK("[V:\Temp\Antonio\Template Specs_Word Files\MODULAR CHARBROILER_Jade Range_JMRH-36B.docx]","MODULAR CHARBROILER_Jade Range_JMRH-36B")</f>
        <v/>
      </c>
    </row>
    <row r="57">
      <c r="A57" s="1" t="inlineStr">
        <is>
          <t>REFRIGERATED EQUIPMENT STAND</t>
        </is>
      </c>
      <c r="B57" s="1" t="inlineStr">
        <is>
          <t>JADE PRODUCTS</t>
        </is>
      </c>
      <c r="C57" s="1" t="inlineStr">
        <is>
          <t>JRLH-02S-T-60</t>
        </is>
      </c>
      <c r="D57" s="1" t="inlineStr"/>
    </row>
    <row r="58">
      <c r="A58" s="1" t="inlineStr">
        <is>
          <t>MODULAR SPREADER</t>
        </is>
      </c>
      <c r="B58" s="1" t="inlineStr">
        <is>
          <t>JADE</t>
        </is>
      </c>
      <c r="C58" s="1" t="inlineStr">
        <is>
          <t>JMPR-6</t>
        </is>
      </c>
      <c r="D58" s="1" t="inlineStr"/>
    </row>
    <row r="59">
      <c r="A59" s="2" t="inlineStr">
        <is>
          <t>DOUBLE CONVECTION OVEN</t>
        </is>
      </c>
      <c r="B59" s="2" t="inlineStr">
        <is>
          <t>BLODGETT</t>
        </is>
      </c>
      <c r="C59" s="2" t="inlineStr">
        <is>
          <t>MARK V-100 DBL</t>
        </is>
      </c>
      <c r="D59" s="2">
        <f>HYPERLINK("[V:\Temp\Antonio\Template Specs_Word Files\DOUBLE CONVECTION RETHERM OVEN_Blodgett_MARK V-100 DBL.docx]","DOUBLE CONVECTION RETHERM OVEN_Blodgett_MARK V-100 DBL")</f>
        <v/>
      </c>
    </row>
    <row r="60">
      <c r="A60" s="3" t="inlineStr">
        <is>
          <t>FIRE SUPPRESSION SYSTEM</t>
        </is>
      </c>
      <c r="B60" s="3" t="inlineStr">
        <is>
          <t>ANSUL</t>
        </is>
      </c>
      <c r="C60" s="3" t="inlineStr">
        <is>
          <t>R-102</t>
        </is>
      </c>
      <c r="D60" s="3">
        <f>HYPERLINK("[V:\Temp\Antonio\Template Specs_Word Files\FIRE SUPPRESSION SYSTEM_Ansul_Piranha.docx]","FIRE SUPPRESSION SYSTEM_Ansul_Piranha")</f>
        <v/>
      </c>
    </row>
    <row r="61">
      <c r="A61" s="1" t="inlineStr">
        <is>
          <t>PREPARATION COUNTER</t>
        </is>
      </c>
      <c r="B61" s="1" t="inlineStr">
        <is>
          <t>Custom Fabrication</t>
        </is>
      </c>
      <c r="C61" s="1" t="inlineStr"/>
      <c r="D61" s="1" t="inlineStr"/>
    </row>
    <row r="62">
      <c r="A62" s="2" t="inlineStr">
        <is>
          <t>DROP-IN HAND SINK</t>
        </is>
      </c>
      <c r="B62" s="2" t="inlineStr">
        <is>
          <t>ADVANCE TABCO</t>
        </is>
      </c>
      <c r="C62" s="2" t="inlineStr">
        <is>
          <t>7-PS-42</t>
        </is>
      </c>
      <c r="D62" s="2">
        <f>HYPERLINK("[V:\Temp\Antonio\Template Specs_Word Files\DROP-IN HAND SINK WITH SOAP AND TOWEL DISPENSER_Advance Tabco_7-PS-42.docx]","DROP-IN HAND SINK WITH SOAP AND TOWEL DISPENSER_Advance Tabco_7-PS-42")</f>
        <v/>
      </c>
    </row>
    <row r="63">
      <c r="A63" s="2" t="inlineStr">
        <is>
          <t>TRASH CHUTE</t>
        </is>
      </c>
      <c r="B63" s="2" t="inlineStr">
        <is>
          <t>Custom Fabrication</t>
        </is>
      </c>
      <c r="C63" s="2" t="inlineStr"/>
      <c r="D63" s="2">
        <f>HYPERLINK("[V:\Temp\Antonio\Template Specs_Word Files\TRASH CHUTE_Custom Fabrication_Stainless Steel.docx]","TRASH CHUTE_Custom Fabrication_Stainless Steel")</f>
        <v/>
      </c>
    </row>
    <row r="64">
      <c r="A64" s="2" t="inlineStr">
        <is>
          <t>TRASH RECEPTACLE</t>
        </is>
      </c>
      <c r="B64" s="2" t="inlineStr">
        <is>
          <t>RUBBERMAID</t>
        </is>
      </c>
      <c r="C64" s="2" t="inlineStr">
        <is>
          <t>FG354060GRAY</t>
        </is>
      </c>
      <c r="D64" s="2">
        <f>HYPERLINK("[V:\Temp\Antonio\Template Specs_Word Files\TRASH RECEPTACLE_Rubbermaid_FG354060GRAY.docx]","TRASH RECEPTACLE_Rubbermaid_FG354060GRAY")</f>
        <v/>
      </c>
    </row>
    <row r="65">
      <c r="A65" s="2" t="inlineStr">
        <is>
          <t>DIPPERWELL</t>
        </is>
      </c>
      <c r="B65" s="2" t="inlineStr">
        <is>
          <t>FISHER</t>
        </is>
      </c>
      <c r="C65" s="2" t="n">
        <v>3041</v>
      </c>
      <c r="D65" s="2">
        <f>HYPERLINK("[V:\Temp\Antonio\Template Specs_Word Files\DIPPERWELL_Fisher_3041.docx]","DIPPERWELL_Fisher_3041")</f>
        <v/>
      </c>
    </row>
    <row r="66">
      <c r="A66" s="1" t="inlineStr">
        <is>
          <t>UNDERCOUNTER REFRIGERATOR</t>
        </is>
      </c>
      <c r="B66" s="1" t="inlineStr">
        <is>
          <t>CONTINENTAL</t>
        </is>
      </c>
      <c r="C66" s="1" t="inlineStr">
        <is>
          <t>D48N-U</t>
        </is>
      </c>
      <c r="D66" s="1" t="inlineStr"/>
    </row>
    <row r="67">
      <c r="A67" s="2" t="inlineStr">
        <is>
          <t>DOUBLE WALL SHELF</t>
        </is>
      </c>
      <c r="B67" s="2" t="inlineStr">
        <is>
          <t>Custom Fabrication</t>
        </is>
      </c>
      <c r="C67" s="2" t="inlineStr"/>
      <c r="D67" s="2">
        <f>HYPERLINK("[V:\Temp\Antonio\Template Specs_Word Files\DOUBLE WALL SHELF_Custom Fabrication_Stainless Steel.docx]","DOUBLE WALL SHELF_Custom Fabrication_Stainless Steel")</f>
        <v/>
      </c>
    </row>
    <row r="68">
      <c r="A68" s="1" t="inlineStr">
        <is>
          <t>UNDERCOUNTER FREEZER</t>
        </is>
      </c>
      <c r="B68" s="1" t="inlineStr">
        <is>
          <t>CONTINENTAL</t>
        </is>
      </c>
      <c r="C68" s="1" t="inlineStr">
        <is>
          <t>SWF27-U-D</t>
        </is>
      </c>
      <c r="D68" s="1" t="inlineStr"/>
    </row>
    <row r="69">
      <c r="A69" s="2" t="inlineStr">
        <is>
          <t>DOUBLE OVERSHELF</t>
        </is>
      </c>
      <c r="B69" s="2" t="inlineStr">
        <is>
          <t>Custom Fabrication</t>
        </is>
      </c>
      <c r="C69" s="2" t="inlineStr"/>
      <c r="D69" s="2">
        <f>HYPERLINK("[V:\Temp\Antonio\Template Specs_Word Files\DOUBLE OVERSHELF_Custom Fabrication_Stainless Steel.docx]","DOUBLE OVERSHELF_Custom Fabrication_Stainless Steel")</f>
        <v/>
      </c>
    </row>
    <row r="70">
      <c r="A70" s="1" t="inlineStr">
        <is>
          <t>SANDWICH PREP REFRIGERATOR</t>
        </is>
      </c>
      <c r="B70" s="1" t="inlineStr">
        <is>
          <t>CONTINENTAL</t>
        </is>
      </c>
      <c r="C70" s="1" t="inlineStr">
        <is>
          <t>SW72N18-FB-D</t>
        </is>
      </c>
      <c r="D70" s="1" t="inlineStr"/>
    </row>
    <row r="71">
      <c r="A71" s="1" t="inlineStr">
        <is>
          <t>PLATE SHELF</t>
        </is>
      </c>
      <c r="B71" s="1" t="inlineStr">
        <is>
          <t>Custom Fabrication</t>
        </is>
      </c>
      <c r="C71" s="1" t="inlineStr"/>
      <c r="D71" s="1" t="inlineStr"/>
    </row>
    <row r="72">
      <c r="A72" s="1" t="inlineStr">
        <is>
          <t>REACH-IN REFRIGERATOR</t>
        </is>
      </c>
      <c r="B72" s="1" t="inlineStr">
        <is>
          <t>CONTINENTAL</t>
        </is>
      </c>
      <c r="C72" s="1" t="inlineStr">
        <is>
          <t>2RD-SD</t>
        </is>
      </c>
      <c r="D72" s="1" t="inlineStr"/>
    </row>
    <row r="73">
      <c r="A73" s="2" t="inlineStr">
        <is>
          <t>BEVERAGE COUNTER</t>
        </is>
      </c>
      <c r="B73" s="2" t="inlineStr">
        <is>
          <t>Custom Fabrication</t>
        </is>
      </c>
      <c r="C73" s="2" t="inlineStr"/>
      <c r="D73" s="2">
        <f>HYPERLINK("[V:\Temp\Antonio\Template Specs_Word Files\BEVERAGE COUNTER_Custom Fabrication_Stainless Steel.docx]","BEVERAGE COUNTER_Custom Fabrication_Stainless Steel")</f>
        <v/>
      </c>
    </row>
    <row r="74">
      <c r="A74" s="2" t="inlineStr">
        <is>
          <t>ICE MACHINE</t>
        </is>
      </c>
      <c r="B74" s="2" t="inlineStr">
        <is>
          <t>SCOTSMAN</t>
        </is>
      </c>
      <c r="C74" s="2" t="inlineStr">
        <is>
          <t>N0922W-32</t>
        </is>
      </c>
      <c r="D74" s="2">
        <f>HYPERLINK("[V:\Temp\Antonio\Template Specs_Word Files\ICE MACHINE_Scotsman_N0922W-32.docx]","ICE MACHINE_Scotsman_N0922W-32")</f>
        <v/>
      </c>
    </row>
    <row r="75">
      <c r="A75" s="2" t="inlineStr">
        <is>
          <t>WATER FILTRATION SYSTEM</t>
        </is>
      </c>
      <c r="B75" s="2" t="inlineStr">
        <is>
          <t>SCOTSMAN</t>
        </is>
      </c>
      <c r="C75" s="2" t="inlineStr">
        <is>
          <t>AP2-P</t>
        </is>
      </c>
      <c r="D75" s="2">
        <f>HYPERLINK("[V:\Temp\Antonio\Template Specs_Word Files\WATER FILTRATION SYSTEM_Scotsman_AP2-P.docx]","WATER FILTRATION SYSTEM_Scotsman_AP2-P")</f>
        <v/>
      </c>
    </row>
    <row r="76">
      <c r="A76" s="1" t="inlineStr">
        <is>
          <t>WATER DISPENSER</t>
        </is>
      </c>
      <c r="B76" s="1" t="inlineStr">
        <is>
          <t>ELKAY</t>
        </is>
      </c>
      <c r="C76" s="1" t="inlineStr">
        <is>
          <t>DSC2K</t>
        </is>
      </c>
      <c r="D76" s="1" t="inlineStr"/>
    </row>
    <row r="77">
      <c r="A77" s="1" t="inlineStr">
        <is>
          <t>CARBONATION CHILLER</t>
        </is>
      </c>
      <c r="B77" s="1" t="inlineStr">
        <is>
          <t>ELKAY</t>
        </is>
      </c>
      <c r="C77" s="1" t="inlineStr">
        <is>
          <t>DSFBF180K</t>
        </is>
      </c>
      <c r="D77" s="1" t="inlineStr"/>
    </row>
    <row r="78">
      <c r="A78" s="2" t="inlineStr">
        <is>
          <t>HOT WATER DISPENSER</t>
        </is>
      </c>
      <c r="B78" s="2" t="inlineStr">
        <is>
          <t>BUNN</t>
        </is>
      </c>
      <c r="C78" s="2" t="inlineStr">
        <is>
          <t>HW2</t>
        </is>
      </c>
      <c r="D78" s="2">
        <f>HYPERLINK("[V:\Temp\Antonio\Template Specs_Word Files\HOT WATER DISPENSER_Bunn_HW2 SST (02500.0001).docx]","HOT WATER DISPENSER_Bunn_HW2 SST (02500.0001)")</f>
        <v/>
      </c>
    </row>
    <row r="79">
      <c r="A79" s="2" t="inlineStr">
        <is>
          <t>DOUBLE WALL SHELF</t>
        </is>
      </c>
      <c r="B79" s="2" t="inlineStr">
        <is>
          <t>Custom Fabrication</t>
        </is>
      </c>
      <c r="C79" s="2" t="inlineStr"/>
      <c r="D79" s="2">
        <f>HYPERLINK("[V:\Temp\Antonio\Template Specs_Word Files\DOUBLE WALL SHELF_Custom Fabrication_Stainless Steel.docx]","DOUBLE WALL SHELF_Custom Fabrication_Stainless Steel")</f>
        <v/>
      </c>
    </row>
    <row r="80">
      <c r="A80" s="2" t="inlineStr">
        <is>
          <t>TRASH CHUTE</t>
        </is>
      </c>
      <c r="B80" s="2" t="inlineStr">
        <is>
          <t>Custom Fabrication</t>
        </is>
      </c>
      <c r="C80" s="2" t="inlineStr"/>
      <c r="D80" s="2">
        <f>HYPERLINK("[V:\Temp\Antonio\Template Specs_Word Files\TRASH CHUTE_Custom Fabrication_Stainless Steel.docx]","TRASH CHUTE_Custom Fabrication_Stainless Steel")</f>
        <v/>
      </c>
    </row>
    <row r="81">
      <c r="A81" s="2" t="inlineStr">
        <is>
          <t>TRASH RECEPTACLE</t>
        </is>
      </c>
      <c r="B81" s="2" t="inlineStr">
        <is>
          <t>RUBBERMAID</t>
        </is>
      </c>
      <c r="C81" s="2" t="inlineStr">
        <is>
          <t>FG354060GRAY</t>
        </is>
      </c>
      <c r="D81" s="2">
        <f>HYPERLINK("[V:\Temp\Antonio\Template Specs_Word Files\TRASH RECEPTACLE_Rubbermaid_FG354060GRAY.docx]","TRASH RECEPTACLE_Rubbermaid_FG354060GRAY")</f>
        <v/>
      </c>
    </row>
    <row r="82">
      <c r="A82" s="2" t="inlineStr">
        <is>
          <t>UNDERCOUNTER REFRIGERATOR</t>
        </is>
      </c>
      <c r="B82" s="2" t="b">
        <v>1</v>
      </c>
      <c r="C82" s="2" t="inlineStr">
        <is>
          <t>TUC-27-HC</t>
        </is>
      </c>
      <c r="D82" s="2">
        <f>HYPERLINK("[V:\Temp\Antonio\Template Specs_Word Files\UNDER COUNTER REFRIGERATOR_True Food Service Equipment_TUC-27-HC.docx]","UNDER COUNTER REFRIGERATOR_True Food Service Equipment_TUC-27-HC")</f>
        <v/>
      </c>
    </row>
    <row r="83">
      <c r="A83" s="2" t="inlineStr">
        <is>
          <t>GLASS RACK DISH DOLLY</t>
        </is>
      </c>
      <c r="B83" s="2" t="inlineStr">
        <is>
          <t>METRO</t>
        </is>
      </c>
      <c r="C83" s="2" t="inlineStr">
        <is>
          <t>CBH2121C</t>
        </is>
      </c>
      <c r="D83" s="2">
        <f>HYPERLINK("[V:\Temp\Antonio\Template Specs_Word Files\GLASS RACK DOLLY_InterMetro Industries Corp_CBH2121C.docx]","GLASS RACK DOLLY_InterMetro Industries Corp_CBH2121C")</f>
        <v/>
      </c>
    </row>
    <row r="84">
      <c r="A84" s="2" t="inlineStr">
        <is>
          <t>HAND SINK</t>
        </is>
      </c>
      <c r="B84" s="2" t="inlineStr">
        <is>
          <t>ADVANCE TABCO</t>
        </is>
      </c>
      <c r="C84" s="2" t="inlineStr">
        <is>
          <t>7-PS-61</t>
        </is>
      </c>
      <c r="D84" s="2">
        <f>HYPERLINK("[V:\Temp\Antonio\Template Specs_Word Files\HAND SINK WITH VENDOR SUPPLIED SOAP AND TOWEL DISPENSER_Advance Tabco_7-PS-61.docx]","HAND SINK WITH VENDOR SUPPLIED SOAP AND TOWEL DISPENSER_Advance Tabco_7-PS-61")</f>
        <v/>
      </c>
    </row>
    <row r="85">
      <c r="A85" s="2" t="inlineStr">
        <is>
          <t>TRASH RECEPTACLE</t>
        </is>
      </c>
      <c r="B85" s="2" t="inlineStr">
        <is>
          <t>RUBBERMAID</t>
        </is>
      </c>
      <c r="C85" s="2" t="inlineStr">
        <is>
          <t>FG354060GRAY</t>
        </is>
      </c>
      <c r="D85" s="2">
        <f>HYPERLINK("[V:\Temp\Antonio\Template Specs_Word Files\TRASH RECEPTACLE_Rubbermaid_FG354060GRAY.docx]","TRASH RECEPTACLE_Rubbermaid_FG354060GRAY")</f>
        <v/>
      </c>
    </row>
    <row r="86">
      <c r="A86" s="3" t="inlineStr">
        <is>
          <t>HOOD CONTROL CABINET</t>
        </is>
      </c>
      <c r="B86" s="3" t="inlineStr">
        <is>
          <t>GAYLORD</t>
        </is>
      </c>
      <c r="C86" s="3" t="inlineStr">
        <is>
          <t>COMMAND CENTER</t>
        </is>
      </c>
      <c r="D86" s="3">
        <f>HYPERLINK("[V:\Temp\Antonio\Template Specs_Word Files\EXHAUST HOOD CONTROL CABINET_Gaylord_DCVAV.docx]","EXHAUST HOOD CONTROL CABINET_Gaylord_DCVAV")</f>
        <v/>
      </c>
    </row>
    <row r="87">
      <c r="A87" s="3" t="inlineStr">
        <is>
          <t>UTILITY RACK</t>
        </is>
      </c>
      <c r="B87" s="3" t="inlineStr">
        <is>
          <t>NEW AGE</t>
        </is>
      </c>
      <c r="C87" s="3" t="n">
        <v>1305</v>
      </c>
      <c r="D87" s="3">
        <f>HYPERLINK("[V:\Temp\Antonio\Template Specs_Word Files\UTILITY RACK_New Age_1331.docx]","UTILITY RACK_New Age_1331")</f>
        <v/>
      </c>
    </row>
    <row r="88">
      <c r="A88" s="2" t="inlineStr">
        <is>
          <t>BEVERAGE COUNTER</t>
        </is>
      </c>
      <c r="B88" s="2" t="inlineStr">
        <is>
          <t>Custom Fabrication</t>
        </is>
      </c>
      <c r="C88" s="2" t="inlineStr"/>
      <c r="D88" s="2">
        <f>HYPERLINK("[V:\Temp\Antonio\Template Specs_Word Files\BEVERAGE COUNTER_Custom Fabrication_Stainless Steel.docx]","BEVERAGE COUNTER_Custom Fabrication_Stainless Steel")</f>
        <v/>
      </c>
    </row>
    <row r="89">
      <c r="A89" s="2" t="inlineStr">
        <is>
          <t>ICE MACHINE</t>
        </is>
      </c>
      <c r="B89" s="2" t="inlineStr">
        <is>
          <t>SCOTSMAN</t>
        </is>
      </c>
      <c r="C89" s="2" t="inlineStr">
        <is>
          <t>N0922W-32</t>
        </is>
      </c>
      <c r="D89" s="2">
        <f>HYPERLINK("[V:\Temp\Antonio\Template Specs_Word Files\ICE MACHINE_Scotsman_N0922W-32.docx]","ICE MACHINE_Scotsman_N0922W-32")</f>
        <v/>
      </c>
    </row>
    <row r="90">
      <c r="A90" s="1" t="inlineStr">
        <is>
          <t>PLATING TABLE</t>
        </is>
      </c>
      <c r="B90" s="1" t="inlineStr">
        <is>
          <t>Custom Fabrication</t>
        </is>
      </c>
      <c r="C90" s="1" t="inlineStr"/>
      <c r="D90" s="1" t="inlineStr"/>
    </row>
    <row r="91">
      <c r="A91" s="1" t="inlineStr">
        <is>
          <t>HEATED CABINET</t>
        </is>
      </c>
      <c r="B91" s="1" t="inlineStr">
        <is>
          <t>CONTINENTAL</t>
        </is>
      </c>
      <c r="C91" s="1" t="inlineStr">
        <is>
          <t>DL1W-SS-HD</t>
        </is>
      </c>
      <c r="D91" s="1" t="inlineStr"/>
    </row>
    <row r="92">
      <c r="A92" s="2" t="inlineStr">
        <is>
          <t>WATER FILTRATION SYSTEM</t>
        </is>
      </c>
      <c r="B92" s="2" t="inlineStr">
        <is>
          <t>SCOTSMAN</t>
        </is>
      </c>
      <c r="C92" s="2" t="inlineStr">
        <is>
          <t>AP2-P</t>
        </is>
      </c>
      <c r="D92" s="2">
        <f>HYPERLINK("[V:\Temp\Antonio\Template Specs_Word Files\WATER FILTRATION SYSTEM_Scotsman_AP2-P.docx]","WATER FILTRATION SYSTEM_Scotsman_AP2-P")</f>
        <v/>
      </c>
    </row>
    <row r="93">
      <c r="A93" s="2" t="inlineStr">
        <is>
          <t>TRASH RECEPTACLE</t>
        </is>
      </c>
      <c r="B93" s="2" t="inlineStr">
        <is>
          <t>RUBBERMAID</t>
        </is>
      </c>
      <c r="C93" s="2" t="inlineStr">
        <is>
          <t>FG262000GRAY</t>
        </is>
      </c>
      <c r="D93" s="2">
        <f>HYPERLINK("[V:\Temp\Antonio\Template Specs_Word Files\TRASH RECEPTACLE_Rubbermaid_FG262000GRAY.docx]","TRASH RECEPTACLE_Rubbermaid_FG262000GRAY")</f>
        <v/>
      </c>
    </row>
    <row r="94">
      <c r="A94" s="2" t="inlineStr">
        <is>
          <t>GLASS RACK DISH DOLLY</t>
        </is>
      </c>
      <c r="B94" s="2" t="inlineStr">
        <is>
          <t>METRO</t>
        </is>
      </c>
      <c r="C94" s="2" t="inlineStr">
        <is>
          <t>CBH2121C</t>
        </is>
      </c>
      <c r="D94" s="2">
        <f>HYPERLINK("[V:\Temp\Antonio\Template Specs_Word Files\GLASS RACK DOLLY_InterMetro Industries Corp_CBH2121C.docx]","GLASS RACK DOLLY_InterMetro Industries Corp_CBH2121C")</f>
        <v/>
      </c>
    </row>
    <row r="95">
      <c r="A95" s="2" t="inlineStr">
        <is>
          <t>TRASH RECEPTACLE</t>
        </is>
      </c>
      <c r="B95" s="2" t="inlineStr">
        <is>
          <t>RUBBERMAID</t>
        </is>
      </c>
      <c r="C95" s="2" t="inlineStr">
        <is>
          <t>FG262000GRAY</t>
        </is>
      </c>
      <c r="D95" s="2">
        <f>HYPERLINK("[V:\Temp\Antonio\Template Specs_Word Files\TRASH RECEPTACLE_Rubbermaid_FG262000GRAY.docx]","TRASH RECEPTACLE_Rubbermaid_FG262000GRAY")</f>
        <v/>
      </c>
    </row>
    <row r="96">
      <c r="A96" s="2" t="inlineStr">
        <is>
          <t>HAND SINK</t>
        </is>
      </c>
      <c r="B96" s="2" t="inlineStr">
        <is>
          <t>ADVANCE TABCO</t>
        </is>
      </c>
      <c r="C96" s="2" t="inlineStr">
        <is>
          <t>7-PS-61</t>
        </is>
      </c>
      <c r="D96" s="2">
        <f>HYPERLINK("[V:\Temp\Antonio\Template Specs_Word Files\HAND SINK WITH VENDOR SUPPLIED SOAP AND TOWEL DISPENSER_Advance Tabco_7-PS-61.docx]","HAND SINK WITH VENDOR SUPPLIED SOAP AND TOWEL DISPENSER_Advance Tabco_7-PS-61")</f>
        <v/>
      </c>
    </row>
    <row r="97">
      <c r="A97" s="2" t="inlineStr">
        <is>
          <t>TRASH RECEPTACLE</t>
        </is>
      </c>
      <c r="B97" s="2" t="inlineStr">
        <is>
          <t>RUBBERMAID</t>
        </is>
      </c>
      <c r="C97" s="2" t="inlineStr">
        <is>
          <t>FG354060GRAY</t>
        </is>
      </c>
      <c r="D97" s="2">
        <f>HYPERLINK("[V:\Temp\Antonio\Template Specs_Word Files\TRASH RECEPTACLE_Rubbermaid_FG354060GRAY.docx]","TRASH RECEPTACLE_Rubbermaid_FG354060GRAY")</f>
        <v/>
      </c>
    </row>
    <row r="98">
      <c r="A98" s="3" t="inlineStr">
        <is>
          <t>DRY STORAGE SHELVING</t>
        </is>
      </c>
      <c r="B98" s="3" t="inlineStr">
        <is>
          <t>METRO</t>
        </is>
      </c>
      <c r="C98" s="3" t="inlineStr">
        <is>
          <t>CHROME</t>
        </is>
      </c>
      <c r="D98" s="3">
        <f>HYPERLINK("[V:\Temp\Antonio\Template Specs_Word Files\DRY STORAGE SHELVING_Metro_1836BR.docx]","DRY STORAGE SHELVING_Metro_1836BR")</f>
        <v/>
      </c>
    </row>
    <row r="99">
      <c r="A99" s="2" t="inlineStr">
        <is>
          <t>MOP SINK CABINET</t>
        </is>
      </c>
      <c r="B99" s="2" t="inlineStr">
        <is>
          <t>ADVANCE TABCO</t>
        </is>
      </c>
      <c r="C99" s="2" t="inlineStr">
        <is>
          <t>9-OPC-84</t>
        </is>
      </c>
      <c r="D99" s="2">
        <f>HYPERLINK("[V:\Temp\Antonio\Template Specs_Word Files\MOP SINK CABINET_Advance Tabco_9-OPC-84-300.docx]","MOP SINK CABINET_Advance Tabco_9-OPC-84-300")</f>
        <v/>
      </c>
    </row>
    <row r="100">
      <c r="A100" s="2" t="inlineStr">
        <is>
          <t>TRASH RECEPTACLE</t>
        </is>
      </c>
      <c r="B100" s="2" t="inlineStr">
        <is>
          <t>RUBBERMAID</t>
        </is>
      </c>
      <c r="C100" s="2" t="inlineStr">
        <is>
          <t>FG354060GRAY</t>
        </is>
      </c>
      <c r="D100" s="2">
        <f>HYPERLINK("[V:\Temp\Antonio\Template Specs_Word Files\TRASH RECEPTACLE_Rubbermaid_FG354060GRAY.docx]","TRASH RECEPTACLE_Rubbermaid_FG354060GRAY")</f>
        <v/>
      </c>
    </row>
    <row r="101">
      <c r="A101" s="2" t="inlineStr">
        <is>
          <t>HAND SINK</t>
        </is>
      </c>
      <c r="B101" s="2" t="inlineStr">
        <is>
          <t>ADVANCE TABCO</t>
        </is>
      </c>
      <c r="C101" s="2" t="inlineStr">
        <is>
          <t>7-PS-61</t>
        </is>
      </c>
      <c r="D101" s="2">
        <f>HYPERLINK("[V:\Temp\Antonio\Template Specs_Word Files\HAND SINK WITH VENDOR SUPPLIED SOAP AND TOWEL DISPENSER_Advance Tabco_7-PS-61.docx]","HAND SINK WITH VENDOR SUPPLIED SOAP AND TOWEL DISPENSER_Advance Tabco_7-PS-61")</f>
        <v/>
      </c>
    </row>
    <row r="102">
      <c r="A102" s="3" t="inlineStr">
        <is>
          <t>DRY STORAGE SHELVING</t>
        </is>
      </c>
      <c r="B102" s="3" t="inlineStr">
        <is>
          <t>METRO</t>
        </is>
      </c>
      <c r="C102" s="3" t="inlineStr">
        <is>
          <t>CHROME</t>
        </is>
      </c>
      <c r="D102" s="3">
        <f>HYPERLINK("[V:\Temp\Antonio\Template Specs_Word Files\DRY STORAGE SHELVING_Metro_1836BR.docx]","DRY STORAGE SHELVING_Metro_1836BR")</f>
        <v/>
      </c>
    </row>
    <row r="103">
      <c r="A103" s="2" t="inlineStr">
        <is>
          <t>BEVERAGE COUNTER</t>
        </is>
      </c>
      <c r="B103" s="2" t="inlineStr">
        <is>
          <t>Custom Fabrication</t>
        </is>
      </c>
      <c r="C103" s="2" t="inlineStr"/>
      <c r="D103" s="2">
        <f>HYPERLINK("[V:\Temp\Antonio\Template Specs_Word Files\BEVERAGE COUNTER_Custom Fabrication_Stainless Steel.docx]","BEVERAGE COUNTER_Custom Fabrication_Stainless Steel")</f>
        <v/>
      </c>
    </row>
    <row r="104">
      <c r="A104" s="3" t="inlineStr">
        <is>
          <t>ICE MACHINE</t>
        </is>
      </c>
      <c r="B104" s="3" t="inlineStr">
        <is>
          <t>SCOTSMAN</t>
        </is>
      </c>
      <c r="C104" s="3" t="inlineStr">
        <is>
          <t>NH0922W-32</t>
        </is>
      </c>
      <c r="D104" s="3">
        <f>HYPERLINK("[V:\Temp\Antonio\Template Specs_Word Files\UNDERCOUNTER ICE MACHINE_Scotsman_UF424A-1.docx]","UNDERCOUNTER ICE MACHINE_Scotsman_UF424A-1")</f>
        <v/>
      </c>
    </row>
    <row r="105">
      <c r="A105" s="1" t="inlineStr">
        <is>
          <t>WATER FILTRATION SYSTEM</t>
        </is>
      </c>
      <c r="B105" s="1" t="inlineStr">
        <is>
          <t>EVERPURE</t>
        </is>
      </c>
      <c r="C105" s="1" t="inlineStr">
        <is>
          <t>EV9275-01</t>
        </is>
      </c>
      <c r="D105" s="1" t="inlineStr"/>
    </row>
    <row r="106">
      <c r="A106" s="1" t="inlineStr">
        <is>
          <t>LIQUID COFFEE DISPENSER</t>
        </is>
      </c>
      <c r="B106" s="1" t="inlineStr">
        <is>
          <t>BUNN</t>
        </is>
      </c>
      <c r="C106" s="1" t="inlineStr">
        <is>
          <t>LCS-2 (34400.0001)</t>
        </is>
      </c>
      <c r="D106" s="1" t="inlineStr"/>
    </row>
    <row r="107">
      <c r="A107" s="2" t="inlineStr">
        <is>
          <t>TRASH CHUTE</t>
        </is>
      </c>
      <c r="B107" s="2" t="inlineStr">
        <is>
          <t>Custom Fabrication</t>
        </is>
      </c>
      <c r="C107" s="2" t="inlineStr"/>
      <c r="D107" s="2">
        <f>HYPERLINK("[V:\Temp\Antonio\Template Specs_Word Files\TRASH CHUTE_Custom Fabrication_Stainless Steel.docx]","TRASH CHUTE_Custom Fabrication_Stainless Steel")</f>
        <v/>
      </c>
    </row>
    <row r="108">
      <c r="A108" s="2" t="inlineStr">
        <is>
          <t>TRASH RECEPTACLE</t>
        </is>
      </c>
      <c r="B108" s="2" t="inlineStr">
        <is>
          <t>RUBBERMAID</t>
        </is>
      </c>
      <c r="C108" s="2" t="inlineStr">
        <is>
          <t>FG354060GRAY</t>
        </is>
      </c>
      <c r="D108" s="2">
        <f>HYPERLINK("[V:\Temp\Antonio\Template Specs_Word Files\TRASH RECEPTACLE_Rubbermaid_FG354060GRAY.docx]","TRASH RECEPTACLE_Rubbermaid_FG354060GRAY")</f>
        <v/>
      </c>
    </row>
    <row r="109">
      <c r="A109" s="2" t="inlineStr">
        <is>
          <t>TRASH CHUTE</t>
        </is>
      </c>
      <c r="B109" s="2" t="inlineStr">
        <is>
          <t>Custom Fabrication</t>
        </is>
      </c>
      <c r="C109" s="2" t="inlineStr"/>
      <c r="D109" s="2">
        <f>HYPERLINK("[V:\Temp\Antonio\Template Specs_Word Files\TRASH CHUTE_Custom Fabrication_Stainless Steel.docx]","TRASH CHUTE_Custom Fabrication_Stainless Steel")</f>
        <v/>
      </c>
    </row>
    <row r="110">
      <c r="A110" s="2" t="inlineStr">
        <is>
          <t>TRASH RECEPTACLE</t>
        </is>
      </c>
      <c r="B110" s="2" t="inlineStr">
        <is>
          <t>RUBBERMAID</t>
        </is>
      </c>
      <c r="C110" s="2" t="inlineStr">
        <is>
          <t>FG354060GRAY</t>
        </is>
      </c>
      <c r="D110" s="2">
        <f>HYPERLINK("[V:\Temp\Antonio\Template Specs_Word Files\TRASH RECEPTACLE_Rubbermaid_FG354060GRAY.docx]","TRASH RECEPTACLE_Rubbermaid_FG354060GRAY")</f>
        <v/>
      </c>
    </row>
    <row r="111">
      <c r="A111" s="1" t="inlineStr">
        <is>
          <t>LIQUID COFFEE DISPENSER</t>
        </is>
      </c>
      <c r="B111" s="1" t="inlineStr">
        <is>
          <t>BUNN</t>
        </is>
      </c>
      <c r="C111" s="1" t="inlineStr">
        <is>
          <t>LCS-2 (34400.0001)</t>
        </is>
      </c>
      <c r="D111" s="1" t="inlineStr"/>
    </row>
    <row r="112">
      <c r="A112" s="1" t="inlineStr">
        <is>
          <t>WATER FILTRATION SYSTEM</t>
        </is>
      </c>
      <c r="B112" s="1" t="inlineStr">
        <is>
          <t>EVERPURE</t>
        </is>
      </c>
      <c r="C112" s="1" t="inlineStr">
        <is>
          <t>EV9275-01</t>
        </is>
      </c>
      <c r="D112" s="1" t="inlineStr"/>
    </row>
    <row r="113">
      <c r="A113" s="3" t="inlineStr">
        <is>
          <t>ICE MACHINE</t>
        </is>
      </c>
      <c r="B113" s="3" t="inlineStr">
        <is>
          <t>SCOTSMAN</t>
        </is>
      </c>
      <c r="C113" s="3" t="inlineStr">
        <is>
          <t>NH0922W-32</t>
        </is>
      </c>
      <c r="D113" s="3">
        <f>HYPERLINK("[V:\Temp\Antonio\Template Specs_Word Files\UNDERCOUNTER ICE MACHINE_Scotsman_UF424A-1.docx]","UNDERCOUNTER ICE MACHINE_Scotsman_UF424A-1")</f>
        <v/>
      </c>
    </row>
    <row r="114">
      <c r="A114" s="1" t="inlineStr">
        <is>
          <t>BARISTA COUNTER</t>
        </is>
      </c>
      <c r="B114" s="1" t="inlineStr">
        <is>
          <t>Custom Fabrication</t>
        </is>
      </c>
      <c r="C114" s="1" t="inlineStr"/>
      <c r="D114" s="1" t="inlineStr"/>
    </row>
    <row r="115">
      <c r="A115" s="1" t="inlineStr">
        <is>
          <t>REFRIGERATED DISPLAY CASE</t>
        </is>
      </c>
      <c r="B115" s="1" t="inlineStr">
        <is>
          <t>STRUCTURAL CONCEPTS</t>
        </is>
      </c>
      <c r="C115" s="1" t="inlineStr">
        <is>
          <t>NR6055RSV</t>
        </is>
      </c>
      <c r="D115" s="1" t="inlineStr"/>
    </row>
    <row r="116">
      <c r="A116" s="1" t="inlineStr">
        <is>
          <t>AMBIENT GRAB-N-GO CASE</t>
        </is>
      </c>
      <c r="B116" s="1" t="inlineStr">
        <is>
          <t>STRUCTURAL CONCEPT</t>
        </is>
      </c>
      <c r="C116" s="1" t="inlineStr">
        <is>
          <t>NR3635DSV</t>
        </is>
      </c>
      <c r="D116" s="1" t="inlineStr"/>
    </row>
    <row r="117">
      <c r="A117" s="1" t="inlineStr">
        <is>
          <t>BARISTA COUNTER</t>
        </is>
      </c>
      <c r="B117" s="1" t="inlineStr">
        <is>
          <t>Custom Fabrication</t>
        </is>
      </c>
      <c r="C117" s="1" t="inlineStr"/>
      <c r="D117" s="1" t="inlineStr"/>
    </row>
    <row r="118">
      <c r="A118" s="1" t="inlineStr">
        <is>
          <t>UNDERCOUNTER REFRIGERATOR</t>
        </is>
      </c>
      <c r="B118" s="1" t="inlineStr">
        <is>
          <t>CONTINENTAL</t>
        </is>
      </c>
      <c r="C118" s="1" t="inlineStr">
        <is>
          <t>D48N-U</t>
        </is>
      </c>
      <c r="D118" s="1" t="inlineStr"/>
    </row>
    <row r="119">
      <c r="A119" s="1" t="inlineStr">
        <is>
          <t>OPEN SHELVING</t>
        </is>
      </c>
      <c r="B119" s="1" t="inlineStr">
        <is>
          <t>Custom Fabrication</t>
        </is>
      </c>
      <c r="C119" s="1" t="inlineStr"/>
      <c r="D119" s="1" t="inlineStr"/>
    </row>
    <row r="120">
      <c r="A120" s="3" t="inlineStr">
        <is>
          <t>BLENDER</t>
        </is>
      </c>
      <c r="B120" s="3" t="inlineStr">
        <is>
          <t>VITAMIX</t>
        </is>
      </c>
      <c r="C120" s="3" t="inlineStr">
        <is>
          <t>036019-ABAB</t>
        </is>
      </c>
      <c r="D120" s="3">
        <f>HYPERLINK("[V:\Temp\Antonio\Template Specs_Word Files\FOOD BLENDER_Vitamix_5205.docx]","FOOD BLENDER_Vitamix_5205")</f>
        <v/>
      </c>
    </row>
    <row r="121">
      <c r="A121" s="2" t="inlineStr">
        <is>
          <t>KNOCK BOX</t>
        </is>
      </c>
      <c r="B121" s="2" t="inlineStr">
        <is>
          <t>Custom Fabrication</t>
        </is>
      </c>
      <c r="C121" s="2" t="inlineStr"/>
      <c r="D121" s="2">
        <f>HYPERLINK("[V:\Temp\Antonio\Template Specs_Word Files\KNOCK BOX_Custom Fabrication_Stainless Steel.docx]","KNOCK BOX_Custom Fabrication_Stainless Steel")</f>
        <v/>
      </c>
    </row>
    <row r="122">
      <c r="A122" s="2" t="inlineStr">
        <is>
          <t>TRASH RECEPTACLE</t>
        </is>
      </c>
      <c r="B122" s="2" t="inlineStr">
        <is>
          <t>RUBBERMAID</t>
        </is>
      </c>
      <c r="C122" s="2" t="inlineStr">
        <is>
          <t>FG354060GRAY</t>
        </is>
      </c>
      <c r="D122" s="2">
        <f>HYPERLINK("[V:\Temp\Antonio\Template Specs_Word Files\TRASH RECEPTACLE_Rubbermaid_FG354060GRAY.docx]","TRASH RECEPTACLE_Rubbermaid_FG354060GRAY")</f>
        <v/>
      </c>
    </row>
    <row r="123">
      <c r="A123" s="3" t="inlineStr">
        <is>
          <t>ESPRESSO MACHINE</t>
        </is>
      </c>
      <c r="B123" s="3" t="inlineStr">
        <is>
          <t>SCHAERER</t>
        </is>
      </c>
      <c r="C123" s="3" t="inlineStr">
        <is>
          <t>COFFEE ART PLUS</t>
        </is>
      </c>
      <c r="D123" s="3">
        <f>HYPERLINK("[V:\Temp\Antonio\Template Specs_Word Files\ESPRESSO MACHINE_Schaerer_Coffee Art Plus.docx]","ESPRESSO MACHINE_Schaerer_Coffee Art Plus")</f>
        <v/>
      </c>
    </row>
    <row r="124">
      <c r="A124" s="3" t="inlineStr">
        <is>
          <t>ICE MAKER WITH BIN</t>
        </is>
      </c>
      <c r="B124" s="3" t="inlineStr">
        <is>
          <t>SCOTSMAN</t>
        </is>
      </c>
      <c r="C124" s="3" t="inlineStr">
        <is>
          <t>UC2024MA-1</t>
        </is>
      </c>
      <c r="D124" s="3">
        <f>HYPERLINK("[V:\Temp\Antonio\Template Specs_Word Files\ICE MAKER WITH BIN_Scotsman_CU1526SA-1.docx]","ICE MAKER WITH BIN_Scotsman_CU1526SA-1")</f>
        <v/>
      </c>
    </row>
    <row r="125">
      <c r="A125" s="3" t="inlineStr">
        <is>
          <t>WATER FILTRATION SYSTEM</t>
        </is>
      </c>
      <c r="B125" s="3" t="inlineStr">
        <is>
          <t>SCOTSMAN</t>
        </is>
      </c>
      <c r="C125" s="3" t="inlineStr">
        <is>
          <t>AP1-P</t>
        </is>
      </c>
      <c r="D125" s="3">
        <f>HYPERLINK("[V:\Temp\Antonio\Template Specs_Word Files\WATER FILTRATION SYSTEM_Scotsman_SSM2-P.docx]","WATER FILTRATION SYSTEM_Scotsman_SSM2-P")</f>
        <v/>
      </c>
    </row>
    <row r="126">
      <c r="A126" s="1" t="inlineStr">
        <is>
          <t>PORTABLE COFFEE DISPENSER</t>
        </is>
      </c>
      <c r="B126" s="1" t="inlineStr">
        <is>
          <t>MICROMATIC</t>
        </is>
      </c>
      <c r="C126" s="1" t="inlineStr">
        <is>
          <t>MDD23-E-AMER</t>
        </is>
      </c>
      <c r="D126" s="1" t="inlineStr"/>
    </row>
    <row r="127">
      <c r="A127" s="1" t="inlineStr">
        <is>
          <t>BARISTA BACK COUNTER</t>
        </is>
      </c>
      <c r="B127" s="1" t="inlineStr">
        <is>
          <t>Custom Fabrication</t>
        </is>
      </c>
      <c r="C127" s="1" t="inlineStr"/>
      <c r="D127" s="1" t="inlineStr"/>
    </row>
    <row r="128">
      <c r="A128" s="2" t="inlineStr">
        <is>
          <t>DROP-IN HAND SINK</t>
        </is>
      </c>
      <c r="B128" s="2" t="inlineStr">
        <is>
          <t>ADVANCE TABCO</t>
        </is>
      </c>
      <c r="C128" s="2" t="inlineStr">
        <is>
          <t>7-PS-42</t>
        </is>
      </c>
      <c r="D128" s="2">
        <f>HYPERLINK("[V:\Temp\Antonio\Template Specs_Word Files\DROP-IN HAND SINK WITH SOAP AND TOWEL DISPENSER_Advance Tabco_7-PS-42.docx]","DROP-IN HAND SINK WITH SOAP AND TOWEL DISPENSER_Advance Tabco_7-PS-42")</f>
        <v/>
      </c>
    </row>
    <row r="129">
      <c r="A129" s="2" t="inlineStr">
        <is>
          <t>TRASH CHUTE</t>
        </is>
      </c>
      <c r="B129" s="2" t="inlineStr">
        <is>
          <t>Custom Fabrication</t>
        </is>
      </c>
      <c r="C129" s="2" t="inlineStr"/>
      <c r="D129" s="2">
        <f>HYPERLINK("[V:\Temp\Antonio\Template Specs_Word Files\TRASH CHUTE_Custom Fabrication_Stainless Steel.docx]","TRASH CHUTE_Custom Fabrication_Stainless Steel")</f>
        <v/>
      </c>
    </row>
    <row r="130">
      <c r="A130" s="2" t="inlineStr">
        <is>
          <t>TRASH RECEPTACLE</t>
        </is>
      </c>
      <c r="B130" s="2" t="inlineStr">
        <is>
          <t>RUBBERMAID</t>
        </is>
      </c>
      <c r="C130" s="2" t="inlineStr">
        <is>
          <t>FG354060GRAY</t>
        </is>
      </c>
      <c r="D130" s="2">
        <f>HYPERLINK("[V:\Temp\Antonio\Template Specs_Word Files\TRASH RECEPTACLE_Rubbermaid_FG354060GRAY.docx]","TRASH RECEPTACLE_Rubbermaid_FG354060GRAY")</f>
        <v/>
      </c>
    </row>
    <row r="131">
      <c r="A131" s="2" t="inlineStr">
        <is>
          <t>COFFEE GRINDER</t>
        </is>
      </c>
      <c r="B131" s="2" t="inlineStr">
        <is>
          <t>BUNN</t>
        </is>
      </c>
      <c r="C131" s="2" t="n">
        <v>35600.002</v>
      </c>
      <c r="D131" s="2">
        <f>HYPERLINK("[V:\Temp\Antonio\Template Specs_Word Files\COFFEE GRINDER_Bunn_35600.0020.docx]","COFFEE GRINDER_Bunn_35600.0020")</f>
        <v/>
      </c>
    </row>
    <row r="132">
      <c r="A132" s="1" t="inlineStr">
        <is>
          <t>UNDERCOUNTER REFRIGERATOR</t>
        </is>
      </c>
      <c r="B132" s="1" t="inlineStr">
        <is>
          <t>CONTINENTAL</t>
        </is>
      </c>
      <c r="C132" s="1" t="inlineStr">
        <is>
          <t>D48N-U</t>
        </is>
      </c>
      <c r="D132" s="1" t="inlineStr"/>
    </row>
    <row r="133">
      <c r="A133" s="1" t="inlineStr">
        <is>
          <t>RAPID COOK OVEN</t>
        </is>
      </c>
      <c r="B133" s="1" t="inlineStr">
        <is>
          <t>TURBOCHEF</t>
        </is>
      </c>
      <c r="C133" s="1" t="inlineStr">
        <is>
          <t>BULLET</t>
        </is>
      </c>
      <c r="D133" s="1" t="inlineStr"/>
    </row>
    <row r="134">
      <c r="A134" s="2" t="inlineStr">
        <is>
          <t>CONDIMENT COUNTER</t>
        </is>
      </c>
      <c r="B134" s="2" t="inlineStr">
        <is>
          <t>Custom Fabrication</t>
        </is>
      </c>
      <c r="C134" s="2" t="inlineStr"/>
      <c r="D134" s="2">
        <f>HYPERLINK("[V:\Temp\Antonio\Template Specs_Word Files\CONDIMENT COUNTER_Custom Fabrication_SS-Millwork.docx]","CONDIMENT COUNTER_Custom Fabrication_SS-Millwork")</f>
        <v/>
      </c>
    </row>
    <row r="135">
      <c r="A135" s="2" t="inlineStr">
        <is>
          <t>TRASH CHUTE</t>
        </is>
      </c>
      <c r="B135" s="2" t="inlineStr">
        <is>
          <t>Custom Fabrication</t>
        </is>
      </c>
      <c r="C135" s="2" t="inlineStr"/>
      <c r="D135" s="2">
        <f>HYPERLINK("[V:\Temp\Antonio\Template Specs_Word Files\TRASH CHUTE_Custom Fabrication_Stainless Steel.docx]","TRASH CHUTE_Custom Fabrication_Stainless Steel")</f>
        <v/>
      </c>
    </row>
    <row r="136">
      <c r="A136" s="2" t="inlineStr">
        <is>
          <t>TRASH RECEPTACLE</t>
        </is>
      </c>
      <c r="B136" s="2" t="inlineStr">
        <is>
          <t>RUBBERMAID</t>
        </is>
      </c>
      <c r="C136" s="2" t="inlineStr">
        <is>
          <t>FG354060GRAY</t>
        </is>
      </c>
      <c r="D136" s="2">
        <f>HYPERLINK("[V:\Temp\Antonio\Template Specs_Word Files\TRASH RECEPTACLE_Rubbermaid_FG354060GRAY.docx]","TRASH RECEPTACLE_Rubbermaid_FG354060GRAY")</f>
        <v/>
      </c>
    </row>
    <row r="137">
      <c r="A137" s="2" t="inlineStr">
        <is>
          <t>TRASH CHUTE</t>
        </is>
      </c>
      <c r="B137" s="2" t="inlineStr">
        <is>
          <t>Custom Fabrication</t>
        </is>
      </c>
      <c r="C137" s="2" t="inlineStr"/>
      <c r="D137" s="2">
        <f>HYPERLINK("[V:\Temp\Antonio\Template Specs_Word Files\TRASH CHUTE_Custom Fabrication_Stainless Steel.docx]","TRASH CHUTE_Custom Fabrication_Stainless Steel")</f>
        <v/>
      </c>
    </row>
    <row r="138">
      <c r="A138" s="2" t="inlineStr">
        <is>
          <t>TRASH RECEPTACLE</t>
        </is>
      </c>
      <c r="B138" s="2" t="inlineStr">
        <is>
          <t>RUBBERMAID</t>
        </is>
      </c>
      <c r="C138" s="2" t="inlineStr">
        <is>
          <t>FG354060GRAY</t>
        </is>
      </c>
      <c r="D138" s="2">
        <f>HYPERLINK("[V:\Temp\Antonio\Template Specs_Word Files\TRASH RECEPTACLE_Rubbermaid_FG354060GRAY.docx]","TRASH RECEPTACLE_Rubbermaid_FG354060GRAY")</f>
        <v/>
      </c>
    </row>
    <row r="139">
      <c r="A139" s="3" t="inlineStr">
        <is>
          <t>DRY STORAGE SHELVING</t>
        </is>
      </c>
      <c r="B139" s="3" t="inlineStr">
        <is>
          <t>METRO</t>
        </is>
      </c>
      <c r="C139" s="3" t="inlineStr">
        <is>
          <t>CHROME</t>
        </is>
      </c>
      <c r="D139" s="3">
        <f>HYPERLINK("[V:\Temp\Antonio\Template Specs_Word Files\DRY STORAGE SHELVING_Metro_1836BR.docx]","DRY STORAGE SHELVING_Metro_1836BR")</f>
        <v/>
      </c>
    </row>
    <row r="140">
      <c r="A140" s="2" t="inlineStr">
        <is>
          <t>TRASH RECEPTACLE</t>
        </is>
      </c>
      <c r="B140" s="2" t="inlineStr">
        <is>
          <t>RUBBERMAID</t>
        </is>
      </c>
      <c r="C140" s="2" t="inlineStr">
        <is>
          <t>FG354060GRAY</t>
        </is>
      </c>
      <c r="D140" s="2">
        <f>HYPERLINK("[V:\Temp\Antonio\Template Specs_Word Files\TRASH RECEPTACLE_Rubbermaid_FG354060GRAY.docx]","TRASH RECEPTACLE_Rubbermaid_FG354060GRAY")</f>
        <v/>
      </c>
    </row>
    <row r="141">
      <c r="A141" s="1" t="inlineStr">
        <is>
          <t>WORK COUNTER WITH SINK</t>
        </is>
      </c>
      <c r="B141" s="1" t="inlineStr">
        <is>
          <t>Custom Fabrication</t>
        </is>
      </c>
      <c r="C141" s="1" t="inlineStr"/>
      <c r="D141" s="1" t="inlineStr"/>
    </row>
    <row r="142">
      <c r="A142" s="1" t="inlineStr">
        <is>
          <t>REACH-IN REFRIGERATION</t>
        </is>
      </c>
      <c r="B142" s="1" t="inlineStr">
        <is>
          <t>CONTINENTAL</t>
        </is>
      </c>
      <c r="C142" s="1" t="inlineStr">
        <is>
          <t>1RN</t>
        </is>
      </c>
      <c r="D142" s="1" t="inlineStr"/>
    </row>
    <row r="143">
      <c r="A143" s="1" t="inlineStr">
        <is>
          <t>REACH-IN FREEZER</t>
        </is>
      </c>
      <c r="B143" s="1" t="inlineStr">
        <is>
          <t>CONTINENTAL</t>
        </is>
      </c>
      <c r="C143" s="1" t="inlineStr">
        <is>
          <t>2FN</t>
        </is>
      </c>
      <c r="D143" s="1" t="inlineStr"/>
    </row>
    <row r="144">
      <c r="A144" s="2" t="inlineStr">
        <is>
          <t>REFRIGERATED GRAB-N-GO</t>
        </is>
      </c>
      <c r="B144" s="2" t="inlineStr">
        <is>
          <t>STRUCTURAL CONCEPTS</t>
        </is>
      </c>
      <c r="C144" s="2" t="inlineStr">
        <is>
          <t>B3632</t>
        </is>
      </c>
      <c r="D144" s="2">
        <f>HYPERLINK("[V:\Temp\Antonio\Template Specs_Word Files\REFRIGERATED GRAB-N-GO CASE_Structural Concepts_B3632.docx]","REFRIGERATED GRAB-N-GO CASE_Structural Concepts_B3632")</f>
        <v/>
      </c>
    </row>
    <row r="145">
      <c r="A145" s="3" t="inlineStr">
        <is>
          <t>UNDERCOUNTER FREEZER</t>
        </is>
      </c>
      <c r="B145" s="3" t="inlineStr">
        <is>
          <t>PERLICK</t>
        </is>
      </c>
      <c r="C145" s="3" t="inlineStr">
        <is>
          <t>HB24FS-SD-STK</t>
        </is>
      </c>
      <c r="D145" s="3">
        <f>HYPERLINK("[V:\Temp\Antonio\Template Specs_Word Files\UNDERCOUNTER FREEZER_Perlick_HB24FS4D-00-EDFLD.docx]","UNDERCOUNTER FREEZER_Perlick_HB24FS4D-00-EDFLD")</f>
        <v/>
      </c>
    </row>
    <row r="146">
      <c r="A146" s="2" t="inlineStr">
        <is>
          <t>SODA GUN HOLDER</t>
        </is>
      </c>
      <c r="B146" s="2" t="inlineStr">
        <is>
          <t>PERLICK</t>
        </is>
      </c>
      <c r="C146" s="2" t="inlineStr">
        <is>
          <t>TS6SGB</t>
        </is>
      </c>
      <c r="D146" s="2">
        <f>HYPERLINK("[V:\Temp\Antonio\Template Specs_Word Files\SODA GUN HOLDER_Perlick_TS6SGB.docx]","SODA GUN HOLDER_Perlick_TS6SGB")</f>
        <v/>
      </c>
    </row>
    <row r="147">
      <c r="A147" s="2" t="inlineStr">
        <is>
          <t>SPEED RAIL</t>
        </is>
      </c>
      <c r="B147" s="2" t="inlineStr">
        <is>
          <t>PERLICK</t>
        </is>
      </c>
      <c r="C147" s="2" t="inlineStr">
        <is>
          <t>SR-S36A</t>
        </is>
      </c>
      <c r="D147" s="2">
        <f>HYPERLINK("[V:\Temp\Antonio\Template Specs_Word Files\BOTTLE RAIL_Perlick_SR-S36A.docx]","BOTTLE RAIL_Perlick_SR-S36A")</f>
        <v/>
      </c>
    </row>
    <row r="148">
      <c r="A148" s="2" t="inlineStr">
        <is>
          <t>COCKTAIL STATION</t>
        </is>
      </c>
      <c r="B148" s="2" t="inlineStr">
        <is>
          <t>PERLICK</t>
        </is>
      </c>
      <c r="C148" s="2" t="inlineStr">
        <is>
          <t>TS30IC10</t>
        </is>
      </c>
      <c r="D148" s="2">
        <f>HYPERLINK("[V:\Temp\Antonio\Template Specs_Word Files\COCKTAIL STATION_Perlick_TS30IC10.docx]","COCKTAIL STATION_Perlick_TS30IC10")</f>
        <v/>
      </c>
    </row>
    <row r="149">
      <c r="A149" s="2" t="inlineStr">
        <is>
          <t>DUMP SINK</t>
        </is>
      </c>
      <c r="B149" s="2" t="inlineStr">
        <is>
          <t>PERLICK</t>
        </is>
      </c>
      <c r="C149" s="2" t="inlineStr">
        <is>
          <t>TSF12PS-SR</t>
        </is>
      </c>
      <c r="D149" s="2">
        <f>HYPERLINK("[V:\Temp\Antonio\Template Specs_Word Files\DUMP SINK_Perlick_TSF12PS-SR.docx]","DUMP SINK_Perlick_TSF12PS-SR")</f>
        <v/>
      </c>
    </row>
    <row r="150">
      <c r="A150" s="1" t="inlineStr">
        <is>
          <t>CORNER DRAINBOARD</t>
        </is>
      </c>
      <c r="B150" s="1" t="inlineStr">
        <is>
          <t>Custom Fabrication</t>
        </is>
      </c>
      <c r="C150" s="1" t="inlineStr"/>
      <c r="D150" s="1" t="inlineStr"/>
    </row>
    <row r="151">
      <c r="A151" s="3" t="inlineStr">
        <is>
          <t>UNDERCOUNTER FREEZER</t>
        </is>
      </c>
      <c r="B151" s="3" t="inlineStr">
        <is>
          <t>PERLICK</t>
        </is>
      </c>
      <c r="C151" s="3" t="inlineStr">
        <is>
          <t>HB24FS-SD-STK</t>
        </is>
      </c>
      <c r="D151" s="3">
        <f>HYPERLINK("[V:\Temp\Antonio\Template Specs_Word Files\UNDERCOUNTER FREEZER_Perlick_HB24FS4D-00-EDFLD.docx]","UNDERCOUNTER FREEZER_Perlick_HB24FS4D-00-EDFLD")</f>
        <v/>
      </c>
    </row>
    <row r="152">
      <c r="A152" s="1" t="inlineStr">
        <is>
          <t>FILLER SECTION</t>
        </is>
      </c>
      <c r="B152" s="1" t="inlineStr">
        <is>
          <t>Custom Fabrication</t>
        </is>
      </c>
      <c r="C152" s="1" t="inlineStr"/>
      <c r="D152" s="1" t="inlineStr"/>
    </row>
    <row r="153">
      <c r="A153" s="1" t="inlineStr">
        <is>
          <t>FILLER SECTION</t>
        </is>
      </c>
      <c r="B153" s="1" t="inlineStr">
        <is>
          <t>Custom Fabrication</t>
        </is>
      </c>
      <c r="C153" s="1" t="inlineStr"/>
      <c r="D153" s="1" t="inlineStr"/>
    </row>
    <row r="154">
      <c r="A154" s="1" t="inlineStr">
        <is>
          <t>FILLER SECTION</t>
        </is>
      </c>
      <c r="B154" s="1" t="inlineStr">
        <is>
          <t>Custom Fabrication</t>
        </is>
      </c>
      <c r="C154" s="1" t="inlineStr"/>
      <c r="D154" s="1" t="inlineStr"/>
    </row>
    <row r="155">
      <c r="A155" s="1" t="inlineStr">
        <is>
          <t>FILLER SECTION</t>
        </is>
      </c>
      <c r="B155" s="1" t="inlineStr">
        <is>
          <t>Custom Fabrication</t>
        </is>
      </c>
      <c r="C155" s="1" t="inlineStr"/>
      <c r="D155" s="1" t="inlineStr"/>
    </row>
    <row r="156">
      <c r="A156" s="1" t="inlineStr">
        <is>
          <t>FILLER SECTION</t>
        </is>
      </c>
      <c r="B156" s="1" t="inlineStr">
        <is>
          <t>Custom Fabrication</t>
        </is>
      </c>
      <c r="C156" s="1" t="inlineStr"/>
      <c r="D156" s="1" t="inlineStr"/>
    </row>
    <row r="157">
      <c r="A157" s="2" t="inlineStr">
        <is>
          <t>DUMP SINK</t>
        </is>
      </c>
      <c r="B157" s="2" t="inlineStr">
        <is>
          <t>PERLICK</t>
        </is>
      </c>
      <c r="C157" s="2" t="inlineStr">
        <is>
          <t>TSF12PS-SR</t>
        </is>
      </c>
      <c r="D157" s="2">
        <f>HYPERLINK("[V:\Temp\Antonio\Template Specs_Word Files\DUMP SINK_Perlick_TSF12PS-SR.docx]","DUMP SINK_Perlick_TSF12PS-SR")</f>
        <v/>
      </c>
    </row>
    <row r="158">
      <c r="A158" s="1" t="inlineStr">
        <is>
          <t>FILLER SECTION</t>
        </is>
      </c>
      <c r="B158" s="1" t="inlineStr">
        <is>
          <t>Custom Fabrication</t>
        </is>
      </c>
      <c r="C158" s="1" t="inlineStr"/>
      <c r="D158" s="1" t="inlineStr"/>
    </row>
    <row r="159">
      <c r="A159" s="1" t="inlineStr">
        <is>
          <t>CORNER DRAINBOARD</t>
        </is>
      </c>
      <c r="B159" s="1" t="inlineStr">
        <is>
          <t>Custom Fabrication</t>
        </is>
      </c>
      <c r="C159" s="1" t="inlineStr"/>
      <c r="D159" s="1" t="inlineStr"/>
    </row>
    <row r="160">
      <c r="A160" s="1" t="inlineStr">
        <is>
          <t>DRAINBOARD WITH STORAGE CABINET</t>
        </is>
      </c>
      <c r="B160" s="1" t="inlineStr">
        <is>
          <t>PERLICK</t>
        </is>
      </c>
      <c r="C160" s="1" t="inlineStr">
        <is>
          <t>TS12SC</t>
        </is>
      </c>
      <c r="D160" s="1" t="inlineStr"/>
    </row>
    <row r="161">
      <c r="A161" s="2" t="inlineStr">
        <is>
          <t>BOTTLE DISPLAY</t>
        </is>
      </c>
      <c r="B161" s="2" t="inlineStr">
        <is>
          <t>PERLICK</t>
        </is>
      </c>
      <c r="C161" s="2" t="inlineStr">
        <is>
          <t>TS12LS</t>
        </is>
      </c>
      <c r="D161" s="2">
        <f>HYPERLINK("[V:\Temp\Antonio\Template Specs_Word Files\BOTTLE DISPLAY_Perlick_TS12LS.docx]","BOTTLE DISPLAY_Perlick_TS12LS")</f>
        <v/>
      </c>
    </row>
    <row r="162">
      <c r="A162" s="2" t="inlineStr">
        <is>
          <t>DUMP SINK</t>
        </is>
      </c>
      <c r="B162" s="2" t="inlineStr">
        <is>
          <t>PERLICK</t>
        </is>
      </c>
      <c r="C162" s="2" t="inlineStr">
        <is>
          <t>TSF12PS-SR</t>
        </is>
      </c>
      <c r="D162" s="2">
        <f>HYPERLINK("[V:\Temp\Antonio\Template Specs_Word Files\DUMP SINK_Perlick_TSF12PS-SR.docx]","DUMP SINK_Perlick_TSF12PS-SR")</f>
        <v/>
      </c>
    </row>
    <row r="163">
      <c r="A163" s="2" t="inlineStr">
        <is>
          <t>GLASSWASHER</t>
        </is>
      </c>
      <c r="B163" s="2" t="inlineStr">
        <is>
          <t>PERLICK</t>
        </is>
      </c>
      <c r="C163" s="2" t="inlineStr">
        <is>
          <t>PKHT24</t>
        </is>
      </c>
      <c r="D163" s="2">
        <f>HYPERLINK("[V:\Temp\Antonio\Template Specs_Word Files\GLASSWASHER_Perlick_PKHT24.docx]","GLASSWASHER_Perlick_PKHT24")</f>
        <v/>
      </c>
    </row>
    <row r="164">
      <c r="A164" s="1" t="inlineStr">
        <is>
          <t>DRAINBOARD WITH STORAGE CABINET</t>
        </is>
      </c>
      <c r="B164" s="1" t="inlineStr">
        <is>
          <t>PERLICK</t>
        </is>
      </c>
      <c r="C164" s="1" t="inlineStr">
        <is>
          <t>TS12SC</t>
        </is>
      </c>
      <c r="D164" s="1" t="inlineStr"/>
    </row>
    <row r="165">
      <c r="A165" s="1" t="inlineStr">
        <is>
          <t>CORNER DRAINBOARD</t>
        </is>
      </c>
      <c r="B165" s="1" t="inlineStr">
        <is>
          <t>Custom Fabrication</t>
        </is>
      </c>
      <c r="C165" s="1" t="inlineStr"/>
      <c r="D165" s="1" t="inlineStr"/>
    </row>
    <row r="166">
      <c r="A166" s="1" t="inlineStr">
        <is>
          <t>FILLER SECTION</t>
        </is>
      </c>
      <c r="B166" s="1" t="inlineStr">
        <is>
          <t>Custom Fabrication</t>
        </is>
      </c>
      <c r="C166" s="1" t="inlineStr"/>
      <c r="D166" s="1" t="inlineStr"/>
    </row>
    <row r="167">
      <c r="A167" s="2" t="inlineStr">
        <is>
          <t>POS CABINET</t>
        </is>
      </c>
      <c r="B167" s="2" t="inlineStr">
        <is>
          <t>PERLICK</t>
        </is>
      </c>
      <c r="C167" s="2" t="inlineStr">
        <is>
          <t>TSF18POS</t>
        </is>
      </c>
      <c r="D167" s="2">
        <f>HYPERLINK("[V:\Temp\Antonio\Template Specs_Word Files\POS CABINET_Perlick_TSF18POS.docx]","POS CABINET_Perlick_TSF18POS")</f>
        <v/>
      </c>
    </row>
    <row r="168">
      <c r="A168" s="1" t="inlineStr">
        <is>
          <t>FILLER SECTION</t>
        </is>
      </c>
      <c r="B168" s="1" t="inlineStr">
        <is>
          <t>Custom Fabrication</t>
        </is>
      </c>
      <c r="C168" s="1" t="inlineStr"/>
      <c r="D168" s="1" t="inlineStr"/>
    </row>
    <row r="169">
      <c r="A169" s="2" t="inlineStr">
        <is>
          <t>BOTTLE DISPLAY</t>
        </is>
      </c>
      <c r="B169" s="2" t="inlineStr">
        <is>
          <t>PERLICK</t>
        </is>
      </c>
      <c r="C169" s="2" t="inlineStr">
        <is>
          <t>TS12LS</t>
        </is>
      </c>
      <c r="D169" s="2">
        <f>HYPERLINK("[V:\Temp\Antonio\Template Specs_Word Files\BOTTLE DISPLAY_Perlick_TS12LS.docx]","BOTTLE DISPLAY_Perlick_TS12LS")</f>
        <v/>
      </c>
    </row>
    <row r="170">
      <c r="A170" s="1" t="inlineStr">
        <is>
          <t>FILLER SECTION</t>
        </is>
      </c>
      <c r="B170" s="1" t="inlineStr">
        <is>
          <t>Custom Fabrication</t>
        </is>
      </c>
      <c r="C170" s="1" t="inlineStr"/>
      <c r="D170" s="1" t="inlineStr"/>
    </row>
    <row r="171">
      <c r="A171" s="2" t="inlineStr">
        <is>
          <t>SODA GUN HOLDER</t>
        </is>
      </c>
      <c r="B171" s="2" t="inlineStr">
        <is>
          <t>PERLICK</t>
        </is>
      </c>
      <c r="C171" s="2" t="inlineStr">
        <is>
          <t>TS6SGB</t>
        </is>
      </c>
      <c r="D171" s="2">
        <f>HYPERLINK("[V:\Temp\Antonio\Template Specs_Word Files\SODA GUN HOLDER_Perlick_TS6SGB.docx]","SODA GUN HOLDER_Perlick_TS6SGB")</f>
        <v/>
      </c>
    </row>
    <row r="172">
      <c r="A172" s="1" t="inlineStr">
        <is>
          <t>SODA GUN</t>
        </is>
      </c>
      <c r="B172" s="1" t="inlineStr">
        <is>
          <t>PERLICK</t>
        </is>
      </c>
      <c r="C172" s="1" t="n"/>
      <c r="D172" s="1" t="inlineStr"/>
    </row>
    <row r="173">
      <c r="A173" s="2" t="inlineStr">
        <is>
          <t>SPEED RAIL</t>
        </is>
      </c>
      <c r="B173" s="2" t="inlineStr">
        <is>
          <t>PERLICK</t>
        </is>
      </c>
      <c r="C173" s="2" t="inlineStr">
        <is>
          <t>SR-S36A</t>
        </is>
      </c>
      <c r="D173" s="2">
        <f>HYPERLINK("[V:\Temp\Antonio\Template Specs_Word Files\BOTTLE RAIL_Perlick_SR-S36A.docx]","BOTTLE RAIL_Perlick_SR-S36A")</f>
        <v/>
      </c>
    </row>
    <row r="174">
      <c r="A174" s="2" t="inlineStr">
        <is>
          <t>COCKTAIL STATION</t>
        </is>
      </c>
      <c r="B174" s="2" t="inlineStr">
        <is>
          <t>PERLICK</t>
        </is>
      </c>
      <c r="C174" s="2" t="inlineStr">
        <is>
          <t>TS30IC10</t>
        </is>
      </c>
      <c r="D174" s="2">
        <f>HYPERLINK("[V:\Temp\Antonio\Template Specs_Word Files\COCKTAIL STATION_Perlick_TS30IC10.docx]","COCKTAIL STATION_Perlick_TS30IC10")</f>
        <v/>
      </c>
    </row>
    <row r="175">
      <c r="A175" s="1" t="inlineStr">
        <is>
          <t>FILLER SECTION</t>
        </is>
      </c>
      <c r="B175" s="1" t="inlineStr">
        <is>
          <t>Custom Fabrication</t>
        </is>
      </c>
      <c r="C175" s="1" t="inlineStr"/>
      <c r="D175" s="1" t="inlineStr"/>
    </row>
    <row r="176">
      <c r="A176" s="2" t="inlineStr">
        <is>
          <t>DUMP SINK</t>
        </is>
      </c>
      <c r="B176" s="2" t="inlineStr">
        <is>
          <t>PERLICK</t>
        </is>
      </c>
      <c r="C176" s="2" t="inlineStr">
        <is>
          <t>TSF12PS-SR</t>
        </is>
      </c>
      <c r="D176" s="2">
        <f>HYPERLINK("[V:\Temp\Antonio\Template Specs_Word Files\DUMP SINK_Perlick_TSF12PS-SR.docx]","DUMP SINK_Perlick_TSF12PS-SR")</f>
        <v/>
      </c>
    </row>
    <row r="177">
      <c r="A177" s="1" t="inlineStr">
        <is>
          <t>FILLER SECTION</t>
        </is>
      </c>
      <c r="B177" s="1" t="inlineStr">
        <is>
          <t>Custom Fabrication</t>
        </is>
      </c>
      <c r="C177" s="1" t="inlineStr"/>
      <c r="D177" s="1" t="inlineStr"/>
    </row>
    <row r="178">
      <c r="A178" s="2" t="inlineStr">
        <is>
          <t>TRASH UNIT</t>
        </is>
      </c>
      <c r="B178" s="2" t="inlineStr">
        <is>
          <t>PERLICK</t>
        </is>
      </c>
      <c r="C178" s="2" t="inlineStr">
        <is>
          <t>TSF12BTB</t>
        </is>
      </c>
      <c r="D178" s="2">
        <f>HYPERLINK("[V:\Temp\Antonio\Template Specs_Word Files\TRASH UNIT WITH SLIM JIM_Perlick_TSF12BTB.docx]","TRASH UNIT WITH SLIM JIM_Perlick_TSF12BTB")</f>
        <v/>
      </c>
    </row>
    <row r="179">
      <c r="A179" s="1" t="inlineStr">
        <is>
          <t>FILLER SECTION</t>
        </is>
      </c>
      <c r="B179" s="1" t="inlineStr">
        <is>
          <t>Custom Fabrication</t>
        </is>
      </c>
      <c r="C179" s="1" t="inlineStr"/>
      <c r="D179" s="1" t="inlineStr"/>
    </row>
    <row r="180">
      <c r="A180" s="2" t="inlineStr">
        <is>
          <t>HAND SINK</t>
        </is>
      </c>
      <c r="B180" s="2" t="inlineStr">
        <is>
          <t>PERLICK</t>
        </is>
      </c>
      <c r="C180" s="2" t="inlineStr">
        <is>
          <t>TS12HSN</t>
        </is>
      </c>
      <c r="D180" s="2">
        <f>HYPERLINK("[V:\Temp\Antonio\Template Specs_Word Files\HAND SINK WITH SOAP AND TOWEL DISPENSER_Perlick_TS12HSN.docx]","HAND SINK WITH SOAP AND TOWEL DISPENSER_Perlick_TS12HSN")</f>
        <v/>
      </c>
    </row>
    <row r="181">
      <c r="A181" s="1" t="inlineStr">
        <is>
          <t>FILLER SECTION</t>
        </is>
      </c>
      <c r="B181" s="1" t="inlineStr">
        <is>
          <t>Custom Fabrication</t>
        </is>
      </c>
      <c r="C181" s="1" t="inlineStr"/>
      <c r="D181" s="1" t="inlineStr"/>
    </row>
    <row r="182">
      <c r="A182" s="2" t="inlineStr">
        <is>
          <t>TRASH UNIT</t>
        </is>
      </c>
      <c r="B182" s="2" t="inlineStr">
        <is>
          <t>PERLICK</t>
        </is>
      </c>
      <c r="C182" s="2" t="inlineStr">
        <is>
          <t>TSF12BTB</t>
        </is>
      </c>
      <c r="D182" s="2">
        <f>HYPERLINK("[V:\Temp\Antonio\Template Specs_Word Files\TRASH UNIT WITH SLIM JIM_Perlick_TSF12BTB.docx]","TRASH UNIT WITH SLIM JIM_Perlick_TSF12BTB")</f>
        <v/>
      </c>
    </row>
    <row r="183">
      <c r="A183" s="1" t="inlineStr">
        <is>
          <t>CORNER DRAINBOARD</t>
        </is>
      </c>
      <c r="B183" s="1" t="inlineStr">
        <is>
          <t>Custom Fabrication</t>
        </is>
      </c>
      <c r="C183" s="1" t="inlineStr"/>
      <c r="D183" s="1" t="inlineStr"/>
    </row>
    <row r="184">
      <c r="A184" s="1" t="inlineStr">
        <is>
          <t>LOW PROFILE BACK BAR REFRIGERATOR</t>
        </is>
      </c>
      <c r="B184" s="1" t="inlineStr">
        <is>
          <t>PERLICK</t>
        </is>
      </c>
      <c r="C184" s="1" t="inlineStr">
        <is>
          <t>BBSLP60</t>
        </is>
      </c>
      <c r="D184" s="1" t="inlineStr"/>
    </row>
    <row r="185">
      <c r="A185" s="2" t="inlineStr">
        <is>
          <t>BEER DISPENSING TOWER</t>
        </is>
      </c>
      <c r="B185" s="2" t="inlineStr">
        <is>
          <t>PERLICK</t>
        </is>
      </c>
      <c r="C185" s="2" t="inlineStr">
        <is>
          <t>4006-6B</t>
        </is>
      </c>
      <c r="D185" s="2">
        <f>HYPERLINK("[V:\Temp\Antonio\Template Specs_Word Files\BEER DISPENSING TOWER_Perlick_4006-6B-N.docx]","BEER DISPENSING TOWER_Perlick_4006-6B-N")</f>
        <v/>
      </c>
    </row>
    <row r="186">
      <c r="A186" s="2" t="inlineStr">
        <is>
          <t>DRIP TROUGH</t>
        </is>
      </c>
      <c r="B186" s="2" t="inlineStr">
        <is>
          <t>PERLICK</t>
        </is>
      </c>
      <c r="C186" s="2" t="inlineStr">
        <is>
          <t>C18645A-GRC</t>
        </is>
      </c>
      <c r="D186" s="2">
        <f>HYPERLINK("[V:\Temp\Antonio\Template Specs_Word Files\DRIP TROUGH_Perlick_C18645A-GRC.docx]","DRIP TROUGH_Perlick_C18645A-GRC")</f>
        <v/>
      </c>
    </row>
    <row r="187">
      <c r="A187" s="1" t="inlineStr">
        <is>
          <t>LOW PROFILE BACK BAR REFRIGERATOR</t>
        </is>
      </c>
      <c r="B187" s="1" t="inlineStr">
        <is>
          <t>PERLICK</t>
        </is>
      </c>
      <c r="C187" s="1" t="inlineStr">
        <is>
          <t>BBSLP60</t>
        </is>
      </c>
      <c r="D187" s="1" t="inlineStr"/>
    </row>
    <row r="188">
      <c r="A188" s="1" t="inlineStr">
        <is>
          <t>LOW PROFILE BACK BAR REFRIGERATOR</t>
        </is>
      </c>
      <c r="B188" s="1" t="inlineStr">
        <is>
          <t>PERLICK</t>
        </is>
      </c>
      <c r="C188" s="1" t="inlineStr">
        <is>
          <t>BBSLP60</t>
        </is>
      </c>
      <c r="D188" s="1" t="inlineStr"/>
    </row>
    <row r="189">
      <c r="A189" s="2" t="inlineStr">
        <is>
          <t>BEER DISPENSING TOWER</t>
        </is>
      </c>
      <c r="B189" s="2" t="inlineStr">
        <is>
          <t>PERLICK</t>
        </is>
      </c>
      <c r="C189" s="2" t="inlineStr">
        <is>
          <t>4006-6B</t>
        </is>
      </c>
      <c r="D189" s="2">
        <f>HYPERLINK("[V:\Temp\Antonio\Template Specs_Word Files\BEER DISPENSING TOWER_Perlick_4006-6B-N.docx]","BEER DISPENSING TOWER_Perlick_4006-6B-N")</f>
        <v/>
      </c>
    </row>
    <row r="190">
      <c r="A190" s="2" t="inlineStr">
        <is>
          <t>DRIP TROUGH</t>
        </is>
      </c>
      <c r="B190" s="2" t="inlineStr">
        <is>
          <t>PERLICK</t>
        </is>
      </c>
      <c r="C190" s="2" t="inlineStr">
        <is>
          <t>C18645A-GRC</t>
        </is>
      </c>
      <c r="D190" s="2">
        <f>HYPERLINK("[V:\Temp\Antonio\Template Specs_Word Files\DRIP TROUGH_Perlick_C18645A-GRC.docx]","DRIP TROUGH_Perlick_C18645A-GRC")</f>
        <v/>
      </c>
    </row>
    <row r="191">
      <c r="A191" s="1" t="inlineStr">
        <is>
          <t>LOW PROFILE BACK BAR REFRIGERATOR</t>
        </is>
      </c>
      <c r="B191" s="1" t="inlineStr">
        <is>
          <t>PERLICK</t>
        </is>
      </c>
      <c r="C191" s="1" t="inlineStr">
        <is>
          <t>BBSLP60</t>
        </is>
      </c>
      <c r="D191" s="1" t="inlineStr"/>
    </row>
    <row r="192">
      <c r="A192" s="2" t="inlineStr">
        <is>
          <t>BOTTLE COOLER</t>
        </is>
      </c>
      <c r="B192" s="2" t="inlineStr">
        <is>
          <t>PERLICK</t>
        </is>
      </c>
      <c r="C192" s="2" t="inlineStr">
        <is>
          <t>BC24</t>
        </is>
      </c>
      <c r="D192" s="2">
        <f>HYPERLINK("[V:\Temp\Antonio\Template Specs_Word Files\BOTTLE COOLER_Perlick_BC24.docx]","BOTTLE COOLER_Perlick_BC24")</f>
        <v/>
      </c>
    </row>
    <row r="193">
      <c r="A193" s="2" t="inlineStr">
        <is>
          <t>TRASH UNIT</t>
        </is>
      </c>
      <c r="B193" s="2" t="inlineStr">
        <is>
          <t>PERLICK</t>
        </is>
      </c>
      <c r="C193" s="2" t="inlineStr">
        <is>
          <t>TSF12BTB</t>
        </is>
      </c>
      <c r="D193" s="2">
        <f>HYPERLINK("[V:\Temp\Antonio\Template Specs_Word Files\TRASH UNIT WITH SLIM JIM_Perlick_TSF12BTB.docx]","TRASH UNIT WITH SLIM JIM_Perlick_TSF12BTB")</f>
        <v/>
      </c>
    </row>
    <row r="194">
      <c r="A194" s="2" t="inlineStr">
        <is>
          <t>DUMP SINK</t>
        </is>
      </c>
      <c r="B194" s="2" t="inlineStr">
        <is>
          <t>PERLICK</t>
        </is>
      </c>
      <c r="C194" s="2" t="inlineStr">
        <is>
          <t>TSF12PS-SR</t>
        </is>
      </c>
      <c r="D194" s="2">
        <f>HYPERLINK("[V:\Temp\Antonio\Template Specs_Word Files\DUMP SINK_Perlick_TSF12PS-SR.docx]","DUMP SINK_Perlick_TSF12PS-SR")</f>
        <v/>
      </c>
    </row>
    <row r="195">
      <c r="A195" s="2" t="inlineStr">
        <is>
          <t>SPEED RAIL</t>
        </is>
      </c>
      <c r="B195" s="2" t="inlineStr">
        <is>
          <t>PERLICK</t>
        </is>
      </c>
      <c r="C195" s="2" t="inlineStr">
        <is>
          <t>SR-S36A</t>
        </is>
      </c>
      <c r="D195" s="2">
        <f>HYPERLINK("[V:\Temp\Antonio\Template Specs_Word Files\BOTTLE RAIL_Perlick_SR-S36A.docx]","BOTTLE RAIL_Perlick_SR-S36A")</f>
        <v/>
      </c>
    </row>
    <row r="196">
      <c r="A196" s="2" t="inlineStr">
        <is>
          <t>COCKTAIL STATION</t>
        </is>
      </c>
      <c r="B196" s="2" t="inlineStr">
        <is>
          <t>PERLICK</t>
        </is>
      </c>
      <c r="C196" s="2" t="inlineStr">
        <is>
          <t>TS30IC10</t>
        </is>
      </c>
      <c r="D196" s="2">
        <f>HYPERLINK("[V:\Temp\Antonio\Template Specs_Word Files\COCKTAIL STATION_Perlick_TS30IC10.docx]","COCKTAIL STATION_Perlick_TS30IC10")</f>
        <v/>
      </c>
    </row>
    <row r="197">
      <c r="A197" s="3" t="inlineStr">
        <is>
          <t>SODA GUN HOLDER</t>
        </is>
      </c>
      <c r="B197" s="3" t="inlineStr">
        <is>
          <t>PERLICK</t>
        </is>
      </c>
      <c r="C197" s="3" t="inlineStr">
        <is>
          <t>TS4SGA</t>
        </is>
      </c>
      <c r="D197" s="3">
        <f>HYPERLINK("[V:\Temp\Antonio\Template Specs_Word Files\SODA GUN HOLDER_Perlick_TSF6SGB.docx]","SODA GUN HOLDER_Perlick_TSF6SGB")</f>
        <v/>
      </c>
    </row>
    <row r="198">
      <c r="A198" s="1" t="inlineStr">
        <is>
          <t>SODA GUN</t>
        </is>
      </c>
      <c r="B198" s="1" t="inlineStr">
        <is>
          <t>PERLICK</t>
        </is>
      </c>
      <c r="C198" s="1" t="n"/>
      <c r="D198" s="1" t="inlineStr"/>
    </row>
    <row r="199">
      <c r="A199" s="2" t="inlineStr">
        <is>
          <t>BOTTLE DISPLAY</t>
        </is>
      </c>
      <c r="B199" s="2" t="inlineStr">
        <is>
          <t>PERLICK</t>
        </is>
      </c>
      <c r="C199" s="2" t="inlineStr">
        <is>
          <t>TS12LS</t>
        </is>
      </c>
      <c r="D199" s="2">
        <f>HYPERLINK("[V:\Temp\Antonio\Template Specs_Word Files\BOTTLE DISPLAY_Perlick_TS12LS.docx]","BOTTLE DISPLAY_Perlick_TS12LS")</f>
        <v/>
      </c>
    </row>
    <row r="200">
      <c r="A200" s="2" t="inlineStr">
        <is>
          <t>POS CABINET</t>
        </is>
      </c>
      <c r="B200" s="2" t="inlineStr">
        <is>
          <t>PERLICK</t>
        </is>
      </c>
      <c r="C200" s="2" t="inlineStr">
        <is>
          <t>TSF18POS</t>
        </is>
      </c>
      <c r="D200" s="2">
        <f>HYPERLINK("[V:\Temp\Antonio\Template Specs_Word Files\POS CABINET_Perlick_TSF18POS.docx]","POS CABINET_Perlick_TSF18POS")</f>
        <v/>
      </c>
    </row>
    <row r="201">
      <c r="A201" s="2" t="inlineStr">
        <is>
          <t>HAND SINK</t>
        </is>
      </c>
      <c r="B201" s="2" t="inlineStr">
        <is>
          <t>PERLICK</t>
        </is>
      </c>
      <c r="C201" s="2" t="inlineStr">
        <is>
          <t>TS12HSN</t>
        </is>
      </c>
      <c r="D201" s="2">
        <f>HYPERLINK("[V:\Temp\Antonio\Template Specs_Word Files\HAND SINK WITH SOAP AND TOWEL DISPENSER_Perlick_TS12HSN.docx]","HAND SINK WITH SOAP AND TOWEL DISPENSER_Perlick_TS12HSN")</f>
        <v/>
      </c>
    </row>
    <row r="202">
      <c r="A202" s="2" t="inlineStr">
        <is>
          <t>TRASH UNIT</t>
        </is>
      </c>
      <c r="B202" s="2" t="inlineStr">
        <is>
          <t>PERLICK</t>
        </is>
      </c>
      <c r="C202" s="2" t="inlineStr">
        <is>
          <t>TSF12BTB</t>
        </is>
      </c>
      <c r="D202" s="2">
        <f>HYPERLINK("[V:\Temp\Antonio\Template Specs_Word Files\TRASH UNIT WITH SLIM JIM_Perlick_TSF12BTB.docx]","TRASH UNIT WITH SLIM JIM_Perlick_TSF12BTB")</f>
        <v/>
      </c>
    </row>
    <row r="203">
      <c r="A203" s="1" t="inlineStr">
        <is>
          <t>DRAINBOARD WITH STORAGE CABINET</t>
        </is>
      </c>
      <c r="B203" s="1" t="inlineStr">
        <is>
          <t>PERLICK</t>
        </is>
      </c>
      <c r="C203" s="1" t="inlineStr">
        <is>
          <t>TSF24SC-GR</t>
        </is>
      </c>
      <c r="D203" s="1" t="inlineStr"/>
    </row>
    <row r="204">
      <c r="A204" s="2" t="inlineStr">
        <is>
          <t>GLASSWASHER</t>
        </is>
      </c>
      <c r="B204" s="2" t="inlineStr">
        <is>
          <t>PERLICK</t>
        </is>
      </c>
      <c r="C204" s="2" t="inlineStr">
        <is>
          <t>PKHT24</t>
        </is>
      </c>
      <c r="D204" s="2">
        <f>HYPERLINK("[V:\Temp\Antonio\Template Specs_Word Files\GLASSWASHER_Perlick_PKHT24.docx]","GLASSWASHER_Perlick_PKHT24")</f>
        <v/>
      </c>
    </row>
    <row r="205">
      <c r="A205" s="1" t="inlineStr">
        <is>
          <t>DRAINBOARD WITH STORAGE CABINET</t>
        </is>
      </c>
      <c r="B205" s="1" t="inlineStr">
        <is>
          <t>PERLICK</t>
        </is>
      </c>
      <c r="C205" s="1" t="inlineStr">
        <is>
          <t>TSF24SC-GR</t>
        </is>
      </c>
      <c r="D205" s="1" t="inlineStr"/>
    </row>
    <row r="206">
      <c r="A206" s="2" t="inlineStr">
        <is>
          <t>BOTTLE COOLER</t>
        </is>
      </c>
      <c r="B206" s="2" t="inlineStr">
        <is>
          <t>PERLICK</t>
        </is>
      </c>
      <c r="C206" s="2" t="inlineStr">
        <is>
          <t>BC24</t>
        </is>
      </c>
      <c r="D206" s="2">
        <f>HYPERLINK("[V:\Temp\Antonio\Template Specs_Word Files\BOTTLE COOLER_Perlick_BC24.docx]","BOTTLE COOLER_Perlick_BC24")</f>
        <v/>
      </c>
    </row>
    <row r="207">
      <c r="A207" s="2" t="inlineStr">
        <is>
          <t>DUMP SINK</t>
        </is>
      </c>
      <c r="B207" s="2" t="inlineStr">
        <is>
          <t>PERLICK</t>
        </is>
      </c>
      <c r="C207" s="2" t="inlineStr">
        <is>
          <t>TSF12PS-SR</t>
        </is>
      </c>
      <c r="D207" s="2">
        <f>HYPERLINK("[V:\Temp\Antonio\Template Specs_Word Files\DUMP SINK_Perlick_TSF12PS-SR.docx]","DUMP SINK_Perlick_TSF12PS-SR")</f>
        <v/>
      </c>
    </row>
    <row r="208">
      <c r="A208" s="2" t="inlineStr">
        <is>
          <t>TRASH UNIT</t>
        </is>
      </c>
      <c r="B208" s="2" t="inlineStr">
        <is>
          <t>PERLICK</t>
        </is>
      </c>
      <c r="C208" s="2" t="inlineStr">
        <is>
          <t>TSF12BTB</t>
        </is>
      </c>
      <c r="D208" s="2">
        <f>HYPERLINK("[V:\Temp\Antonio\Template Specs_Word Files\TRASH UNIT WITH SLIM JIM_Perlick_TSF12BTB.docx]","TRASH UNIT WITH SLIM JIM_Perlick_TSF12BTB")</f>
        <v/>
      </c>
    </row>
    <row r="209">
      <c r="A209" s="2" t="inlineStr">
        <is>
          <t>SPEED RAIL</t>
        </is>
      </c>
      <c r="B209" s="2" t="inlineStr">
        <is>
          <t>PERLICK</t>
        </is>
      </c>
      <c r="C209" s="2" t="inlineStr">
        <is>
          <t>SR-S36A</t>
        </is>
      </c>
      <c r="D209" s="2">
        <f>HYPERLINK("[V:\Temp\Antonio\Template Specs_Word Files\BOTTLE RAIL_Perlick_SR-S36A.docx]","BOTTLE RAIL_Perlick_SR-S36A")</f>
        <v/>
      </c>
    </row>
    <row r="210">
      <c r="A210" s="2" t="inlineStr">
        <is>
          <t>COCKTAIL STATION</t>
        </is>
      </c>
      <c r="B210" s="2" t="inlineStr">
        <is>
          <t>PERLICK</t>
        </is>
      </c>
      <c r="C210" s="2" t="inlineStr">
        <is>
          <t>TS30IC10</t>
        </is>
      </c>
      <c r="D210" s="2">
        <f>HYPERLINK("[V:\Temp\Antonio\Template Specs_Word Files\COCKTAIL STATION_Perlick_TS30IC10.docx]","COCKTAIL STATION_Perlick_TS30IC10")</f>
        <v/>
      </c>
    </row>
    <row r="211">
      <c r="A211" s="3" t="inlineStr">
        <is>
          <t>SODA GUN HOLDER</t>
        </is>
      </c>
      <c r="B211" s="3" t="inlineStr">
        <is>
          <t>PERLICK</t>
        </is>
      </c>
      <c r="C211" s="3" t="inlineStr">
        <is>
          <t>TS4SGA</t>
        </is>
      </c>
      <c r="D211" s="3">
        <f>HYPERLINK("[V:\Temp\Antonio\Template Specs_Word Files\SODA GUN HOLDER_Perlick_TSF6SGB.docx]","SODA GUN HOLDER_Perlick_TSF6SGB")</f>
        <v/>
      </c>
    </row>
    <row r="212">
      <c r="A212" s="1" t="inlineStr">
        <is>
          <t>SODA GUN</t>
        </is>
      </c>
      <c r="B212" s="1" t="inlineStr">
        <is>
          <t>PERLICK</t>
        </is>
      </c>
      <c r="C212" s="1" t="n"/>
      <c r="D212" s="1" t="inlineStr"/>
    </row>
    <row r="213">
      <c r="A213" s="2" t="inlineStr">
        <is>
          <t>BOTTLE DISPLAY</t>
        </is>
      </c>
      <c r="B213" s="2" t="inlineStr">
        <is>
          <t>PERLICK</t>
        </is>
      </c>
      <c r="C213" s="2" t="inlineStr">
        <is>
          <t>TS12LS</t>
        </is>
      </c>
      <c r="D213" s="2">
        <f>HYPERLINK("[V:\Temp\Antonio\Template Specs_Word Files\BOTTLE DISPLAY_Perlick_TS12LS.docx]","BOTTLE DISPLAY_Perlick_TS12LS")</f>
        <v/>
      </c>
    </row>
    <row r="214">
      <c r="A214" s="2" t="inlineStr">
        <is>
          <t>POS CABINET</t>
        </is>
      </c>
      <c r="B214" s="2" t="inlineStr">
        <is>
          <t>PERLICK</t>
        </is>
      </c>
      <c r="C214" s="2" t="inlineStr">
        <is>
          <t>TSF18POS</t>
        </is>
      </c>
      <c r="D214" s="2">
        <f>HYPERLINK("[V:\Temp\Antonio\Template Specs_Word Files\POS CABINET_Perlick_TSF18POS.docx]","POS CABINET_Perlick_TSF18POS")</f>
        <v/>
      </c>
    </row>
    <row r="215">
      <c r="A215" s="1" t="inlineStr">
        <is>
          <t>CORNER DRAINBOARD</t>
        </is>
      </c>
      <c r="B215" s="1" t="inlineStr">
        <is>
          <t>Custom Fabrication</t>
        </is>
      </c>
      <c r="C215" s="1" t="inlineStr"/>
      <c r="D215" s="1" t="inlineStr"/>
    </row>
    <row r="216">
      <c r="A216" s="2" t="inlineStr">
        <is>
          <t>DUMP SINK</t>
        </is>
      </c>
      <c r="B216" s="2" t="inlineStr">
        <is>
          <t>PERLICK</t>
        </is>
      </c>
      <c r="C216" s="2" t="inlineStr">
        <is>
          <t>TSF12PS-SR</t>
        </is>
      </c>
      <c r="D216" s="2">
        <f>HYPERLINK("[V:\Temp\Antonio\Template Specs_Word Files\DUMP SINK_Perlick_TSF12PS-SR.docx]","DUMP SINK_Perlick_TSF12PS-SR")</f>
        <v/>
      </c>
    </row>
    <row r="217">
      <c r="A217" s="2" t="inlineStr">
        <is>
          <t>SPEED RAIL</t>
        </is>
      </c>
      <c r="B217" s="2" t="inlineStr">
        <is>
          <t>PERLICK</t>
        </is>
      </c>
      <c r="C217" s="2" t="inlineStr">
        <is>
          <t>SR-S36A</t>
        </is>
      </c>
      <c r="D217" s="2">
        <f>HYPERLINK("[V:\Temp\Antonio\Template Specs_Word Files\BOTTLE RAIL_Perlick_SR-S36A.docx]","BOTTLE RAIL_Perlick_SR-S36A")</f>
        <v/>
      </c>
    </row>
    <row r="218">
      <c r="A218" s="2" t="inlineStr">
        <is>
          <t>COCKTAIL STATION</t>
        </is>
      </c>
      <c r="B218" s="2" t="inlineStr">
        <is>
          <t>PERLICK</t>
        </is>
      </c>
      <c r="C218" s="2" t="inlineStr">
        <is>
          <t>TS30IC10</t>
        </is>
      </c>
      <c r="D218" s="2">
        <f>HYPERLINK("[V:\Temp\Antonio\Template Specs_Word Files\COCKTAIL STATION_Perlick_TS30IC10.docx]","COCKTAIL STATION_Perlick_TS30IC10")</f>
        <v/>
      </c>
    </row>
    <row r="219">
      <c r="A219" s="3" t="inlineStr">
        <is>
          <t>SODA GUN HOLDER</t>
        </is>
      </c>
      <c r="B219" s="3" t="inlineStr">
        <is>
          <t>PERLICK</t>
        </is>
      </c>
      <c r="C219" s="3" t="inlineStr">
        <is>
          <t>TS6SGA</t>
        </is>
      </c>
      <c r="D219" s="3">
        <f>HYPERLINK("[V:\Temp\Antonio\Template Specs_Word Files\SODA GUN HOLDER_Perlick_TSF6SGB.docx]","SODA GUN HOLDER_Perlick_TSF6SGB")</f>
        <v/>
      </c>
    </row>
    <row r="220">
      <c r="A220" s="1" t="inlineStr">
        <is>
          <t>SODA GUN</t>
        </is>
      </c>
      <c r="B220" s="1" t="inlineStr">
        <is>
          <t>PERLICK</t>
        </is>
      </c>
      <c r="C220" s="1" t="n"/>
      <c r="D220" s="1" t="inlineStr"/>
    </row>
    <row r="221">
      <c r="A221" s="1" t="inlineStr">
        <is>
          <t>LOW PROFILE BACK BAR REFRIGERATOR</t>
        </is>
      </c>
      <c r="B221" s="1" t="inlineStr">
        <is>
          <t>PERLICK</t>
        </is>
      </c>
      <c r="C221" s="1" t="inlineStr">
        <is>
          <t>BBSLP60</t>
        </is>
      </c>
      <c r="D221" s="1" t="inlineStr"/>
    </row>
    <row r="222">
      <c r="A222" s="2" t="inlineStr">
        <is>
          <t>DRIP TROUGH</t>
        </is>
      </c>
      <c r="B222" s="2" t="inlineStr">
        <is>
          <t>PERLICK</t>
        </is>
      </c>
      <c r="C222" s="2" t="inlineStr">
        <is>
          <t>C18645A-GRC</t>
        </is>
      </c>
      <c r="D222" s="2">
        <f>HYPERLINK("[V:\Temp\Antonio\Template Specs_Word Files\DRIP TROUGH_Perlick_C18645A-GRC.docx]","DRIP TROUGH_Perlick_C18645A-GRC")</f>
        <v/>
      </c>
    </row>
    <row r="223">
      <c r="A223" s="2" t="inlineStr">
        <is>
          <t>BEER DISPENSING TOWER</t>
        </is>
      </c>
      <c r="B223" s="2" t="inlineStr">
        <is>
          <t>PERLICK</t>
        </is>
      </c>
      <c r="C223" s="2" t="inlineStr">
        <is>
          <t>4006-6B</t>
        </is>
      </c>
      <c r="D223" s="2">
        <f>HYPERLINK("[V:\Temp\Antonio\Template Specs_Word Files\BEER DISPENSING TOWER_Perlick_4006-6B-N.docx]","BEER DISPENSING TOWER_Perlick_4006-6B-N")</f>
        <v/>
      </c>
    </row>
    <row r="224">
      <c r="A224" s="3" t="inlineStr">
        <is>
          <t>UNDERCOUNTER FREEZER</t>
        </is>
      </c>
      <c r="B224" s="3" t="inlineStr">
        <is>
          <t>PERLICK</t>
        </is>
      </c>
      <c r="C224" s="3" t="inlineStr">
        <is>
          <t>HB24FS-SD-STK</t>
        </is>
      </c>
      <c r="D224" s="3">
        <f>HYPERLINK("[V:\Temp\Antonio\Template Specs_Word Files\UNDERCOUNTER FREEZER_Perlick_HB24FS4D-00-EDFLD.docx]","UNDERCOUNTER FREEZER_Perlick_HB24FS4D-00-EDFLD")</f>
        <v/>
      </c>
    </row>
    <row r="225">
      <c r="A225" s="2" t="inlineStr">
        <is>
          <t>DRIP TROUGH</t>
        </is>
      </c>
      <c r="B225" s="2" t="inlineStr">
        <is>
          <t>PERLICK</t>
        </is>
      </c>
      <c r="C225" s="2" t="inlineStr">
        <is>
          <t>C18645A-GRC</t>
        </is>
      </c>
      <c r="D225" s="2">
        <f>HYPERLINK("[V:\Temp\Antonio\Template Specs_Word Files\DRIP TROUGH_Perlick_C18645A-GRC.docx]","DRIP TROUGH_Perlick_C18645A-GRC")</f>
        <v/>
      </c>
    </row>
    <row r="226">
      <c r="A226" s="2" t="inlineStr">
        <is>
          <t>BEER DISPENSING TOWER</t>
        </is>
      </c>
      <c r="B226" s="2" t="inlineStr">
        <is>
          <t>PERLICK</t>
        </is>
      </c>
      <c r="C226" s="2" t="inlineStr">
        <is>
          <t>4006-6B</t>
        </is>
      </c>
      <c r="D226" s="2">
        <f>HYPERLINK("[V:\Temp\Antonio\Template Specs_Word Files\BEER DISPENSING TOWER_Perlick_4006-6B-N.docx]","BEER DISPENSING TOWER_Perlick_4006-6B-N")</f>
        <v/>
      </c>
    </row>
    <row r="227">
      <c r="A227" s="1" t="inlineStr">
        <is>
          <t>LOW PROFILE BACK BAR REFRIGERATOR</t>
        </is>
      </c>
      <c r="B227" s="1" t="inlineStr">
        <is>
          <t>PERLICK</t>
        </is>
      </c>
      <c r="C227" s="1" t="inlineStr">
        <is>
          <t>BBSLP60</t>
        </is>
      </c>
      <c r="D227" s="1" t="inlineStr"/>
    </row>
    <row r="228">
      <c r="A228" s="1" t="inlineStr">
        <is>
          <t>UNDERCOUNTER REFRIGERATOR</t>
        </is>
      </c>
      <c r="B228" s="1" t="inlineStr">
        <is>
          <t>CONTINENTAL</t>
        </is>
      </c>
      <c r="C228" s="1" t="inlineStr">
        <is>
          <t>D27N-U</t>
        </is>
      </c>
      <c r="D228" s="1" t="inlineStr"/>
    </row>
    <row r="229">
      <c r="A229" s="3" t="inlineStr">
        <is>
          <t>ESPRESSO MACHINE</t>
        </is>
      </c>
      <c r="B229" s="3" t="inlineStr">
        <is>
          <t>LA MARZOCCO</t>
        </is>
      </c>
      <c r="C229" s="3" t="inlineStr">
        <is>
          <t>LINEA 2 GROUP</t>
        </is>
      </c>
      <c r="D229" s="3">
        <f>HYPERLINK("[V:\Temp\Antonio\Template Specs_Word Files\ESPRESSO MACHINE_La Marzocco_Linea Classic 2 Group.docx]","ESPRESSO MACHINE_La Marzocco_Linea Classic 2 Group")</f>
        <v/>
      </c>
    </row>
    <row r="230">
      <c r="A230" s="1" t="inlineStr">
        <is>
          <t>ESPRESSO GRINDER</t>
        </is>
      </c>
      <c r="B230" s="1" t="inlineStr">
        <is>
          <t>MAZZER</t>
        </is>
      </c>
      <c r="C230" s="1" t="inlineStr">
        <is>
          <t>SUPER JOLLY E</t>
        </is>
      </c>
      <c r="D230" s="1" t="inlineStr"/>
    </row>
    <row r="231">
      <c r="A231" s="2" t="inlineStr">
        <is>
          <t>TRASH CHUTE</t>
        </is>
      </c>
      <c r="B231" s="2" t="inlineStr">
        <is>
          <t>Custom Fabrication</t>
        </is>
      </c>
      <c r="C231" s="2" t="inlineStr"/>
      <c r="D231" s="2">
        <f>HYPERLINK("[V:\Temp\Antonio\Template Specs_Word Files\TRASH CHUTE_Custom Fabrication_Stainless Steel.docx]","TRASH CHUTE_Custom Fabrication_Stainless Steel")</f>
        <v/>
      </c>
    </row>
    <row r="232">
      <c r="A232" s="2" t="inlineStr">
        <is>
          <t>TRASH RECEPTACLE</t>
        </is>
      </c>
      <c r="B232" s="2" t="inlineStr">
        <is>
          <t>RUBBERMAID</t>
        </is>
      </c>
      <c r="C232" s="2" t="inlineStr">
        <is>
          <t>FG354060GRAY</t>
        </is>
      </c>
      <c r="D232" s="2">
        <f>HYPERLINK("[V:\Temp\Antonio\Template Specs_Word Files\TRASH RECEPTACLE_Rubbermaid_FG354060GRAY.docx]","TRASH RECEPTACLE_Rubbermaid_FG354060GRAY")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2024-07-10T18:51:20Z</dcterms:created>
  <dcterms:modified xmlns:dcterms="http://purl.org/dc/terms/" xmlns:xsi="http://www.w3.org/2001/XMLSchema-instance" xsi:type="dcterms:W3CDTF">2024-07-10T18:51:21Z</dcterms:modified>
</cp:coreProperties>
</file>