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824\Utility Loads\"/>
    </mc:Choice>
  </mc:AlternateContent>
  <xr:revisionPtr revIDLastSave="0" documentId="13_ncr:1_{246B21AB-83E5-4689-A2C3-185A3CC19A5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S Utility Load Schedule" sheetId="1" r:id="rId1"/>
  </sheets>
  <definedNames>
    <definedName name="_xlnm.Print_Area" localSheetId="0">'FS Utility Load Schedule'!$A$1:$S$7</definedName>
  </definedNames>
  <calcPr calcId="181029"/>
</workbook>
</file>

<file path=xl/calcChain.xml><?xml version="1.0" encoding="utf-8"?>
<calcChain xmlns="http://schemas.openxmlformats.org/spreadsheetml/2006/main">
  <c r="F282" i="1" l="1"/>
  <c r="F261" i="1"/>
  <c r="F301" i="1"/>
  <c r="G262" i="1"/>
  <c r="G265" i="1"/>
  <c r="G266" i="1"/>
  <c r="G271" i="1"/>
  <c r="G272" i="1"/>
  <c r="G273" i="1"/>
  <c r="G280" i="1"/>
  <c r="G281" i="1"/>
  <c r="G282" i="1"/>
  <c r="G283" i="1"/>
  <c r="G284" i="1"/>
  <c r="G286" i="1"/>
  <c r="G287" i="1"/>
  <c r="G288" i="1"/>
  <c r="G290" i="1"/>
  <c r="G291" i="1"/>
  <c r="G292" i="1"/>
  <c r="G293" i="1"/>
  <c r="G300" i="1"/>
  <c r="G301" i="1"/>
  <c r="G302" i="1"/>
  <c r="G303" i="1"/>
  <c r="G261" i="1"/>
  <c r="G112" i="1"/>
  <c r="G111" i="1"/>
  <c r="G102" i="1"/>
  <c r="G95" i="1"/>
  <c r="O626" i="1"/>
  <c r="N626" i="1"/>
  <c r="M626" i="1"/>
  <c r="J626" i="1"/>
  <c r="F306" i="1"/>
  <c r="G306" i="1" s="1"/>
  <c r="F250" i="1"/>
  <c r="G250" i="1" s="1"/>
  <c r="F239" i="1"/>
  <c r="G239" i="1" s="1"/>
  <c r="F201" i="1"/>
  <c r="G201" i="1" s="1"/>
  <c r="F136" i="1"/>
  <c r="G136" i="1" s="1"/>
  <c r="F123" i="1"/>
  <c r="G123" i="1" s="1"/>
  <c r="F84" i="1"/>
  <c r="G84" i="1" s="1"/>
  <c r="F9" i="1"/>
  <c r="G9" i="1" s="1"/>
  <c r="G12" i="1"/>
  <c r="G20" i="1"/>
  <c r="G22" i="1"/>
  <c r="G23" i="1"/>
  <c r="G27" i="1"/>
  <c r="G29" i="1"/>
  <c r="G30" i="1"/>
  <c r="G32" i="1"/>
  <c r="G39" i="1"/>
  <c r="G40" i="1"/>
  <c r="G42" i="1"/>
  <c r="G49" i="1"/>
  <c r="G53" i="1"/>
  <c r="G54" i="1"/>
  <c r="G57" i="1"/>
  <c r="G59" i="1"/>
  <c r="G62" i="1"/>
  <c r="G80" i="1"/>
  <c r="G85" i="1"/>
  <c r="G87" i="1"/>
  <c r="G127" i="1"/>
  <c r="G128" i="1"/>
  <c r="G131" i="1"/>
  <c r="G132" i="1"/>
  <c r="G142" i="1"/>
  <c r="G146" i="1"/>
  <c r="G151" i="1"/>
  <c r="G152" i="1"/>
  <c r="G153" i="1"/>
  <c r="G160" i="1"/>
  <c r="G161" i="1"/>
  <c r="G168" i="1"/>
  <c r="G170" i="1"/>
  <c r="G198" i="1"/>
  <c r="G199" i="1"/>
  <c r="G208" i="1"/>
  <c r="G209" i="1"/>
  <c r="G210" i="1"/>
  <c r="G211" i="1"/>
  <c r="G213" i="1"/>
  <c r="G214" i="1"/>
  <c r="G215" i="1"/>
  <c r="G220" i="1"/>
  <c r="G221" i="1"/>
  <c r="G225" i="1"/>
  <c r="G228" i="1"/>
  <c r="G240" i="1"/>
  <c r="G241" i="1"/>
  <c r="G242" i="1"/>
  <c r="G245" i="1"/>
  <c r="G246" i="1"/>
  <c r="G251" i="1"/>
  <c r="G254" i="1"/>
  <c r="G307" i="1"/>
  <c r="G309" i="1"/>
  <c r="G311" i="1"/>
  <c r="G312" i="1"/>
  <c r="G318" i="1"/>
  <c r="G319" i="1"/>
  <c r="G321" i="1"/>
  <c r="G322" i="1"/>
  <c r="G323" i="1"/>
  <c r="G326" i="1"/>
  <c r="G336" i="1"/>
  <c r="G339" i="1"/>
  <c r="G342" i="1"/>
  <c r="G344" i="1"/>
  <c r="G345" i="1"/>
  <c r="G347" i="1"/>
  <c r="G349" i="1"/>
  <c r="G352" i="1"/>
  <c r="G369" i="1"/>
  <c r="G370" i="1"/>
  <c r="G379" i="1"/>
  <c r="G384" i="1"/>
  <c r="G385" i="1"/>
  <c r="G393" i="1"/>
  <c r="G403" i="1"/>
  <c r="G407" i="1"/>
  <c r="G410" i="1"/>
  <c r="G413" i="1"/>
  <c r="G415" i="1"/>
  <c r="G434" i="1"/>
  <c r="G436" i="1"/>
  <c r="G438" i="1"/>
  <c r="G441" i="1"/>
  <c r="G448" i="1"/>
  <c r="G451" i="1"/>
  <c r="G459" i="1"/>
  <c r="G469" i="1"/>
  <c r="G470" i="1"/>
  <c r="G472" i="1"/>
  <c r="G477" i="1"/>
  <c r="G490" i="1"/>
  <c r="G492" i="1"/>
  <c r="G494" i="1"/>
  <c r="G498" i="1"/>
  <c r="G502" i="1"/>
  <c r="G504" i="1"/>
  <c r="G514" i="1"/>
  <c r="G517" i="1"/>
  <c r="G522" i="1"/>
  <c r="G523" i="1"/>
  <c r="G527" i="1"/>
  <c r="G534" i="1"/>
  <c r="G536" i="1"/>
  <c r="G544" i="1"/>
  <c r="G546" i="1"/>
  <c r="G559" i="1"/>
  <c r="G570" i="1"/>
  <c r="G571" i="1"/>
  <c r="G575" i="1"/>
  <c r="G576" i="1"/>
  <c r="G583" i="1"/>
  <c r="G586" i="1"/>
  <c r="G590" i="1"/>
  <c r="G596" i="1"/>
  <c r="G606" i="1"/>
  <c r="G607" i="1"/>
  <c r="G616" i="1"/>
  <c r="G618" i="1"/>
  <c r="G621" i="1"/>
  <c r="G623" i="1"/>
  <c r="G626" i="1" l="1"/>
</calcChain>
</file>

<file path=xl/sharedStrings.xml><?xml version="1.0" encoding="utf-8"?>
<sst xmlns="http://schemas.openxmlformats.org/spreadsheetml/2006/main" count="1451" uniqueCount="269">
  <si>
    <t>PRELIMINARY FOODSERVICE EQUIPMENT SCHEDULE</t>
  </si>
  <si>
    <t xml:space="preserve"> </t>
  </si>
  <si>
    <t>ITEM</t>
  </si>
  <si>
    <t>QTY</t>
  </si>
  <si>
    <t>DESCRIPTION</t>
  </si>
  <si>
    <t>TOTAL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</si>
  <si>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</si>
  <si>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</si>
  <si>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</si>
  <si>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</si>
  <si>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</si>
  <si>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</si>
  <si>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</si>
  <si>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</si>
  <si>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</si>
  <si>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</si>
  <si>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</si>
  <si>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</si>
  <si>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</si>
  <si>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</si>
  <si>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</si>
  <si>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>KW</t>
  </si>
  <si>
    <t xml:space="preserve">  PROJECT NAME: WYNN ZERO BOND CLUB</t>
  </si>
  <si>
    <t xml:space="preserve">  PROJECT NUMBER: 1824</t>
  </si>
  <si>
    <t>PREPARATION AREA</t>
  </si>
  <si>
    <t>TRASH RECEPTACLE</t>
  </si>
  <si>
    <t>SLIM JIM</t>
  </si>
  <si>
    <t>HAND SINK</t>
  </si>
  <si>
    <t>1/2"</t>
  </si>
  <si>
    <t>1-1/2"</t>
  </si>
  <si>
    <t>WITH VENDOR PROVIDED SOAP &amp; TOWEL DISPENSER</t>
  </si>
  <si>
    <t>PREPARATION TABLE WITH MIXER RECESS</t>
  </si>
  <si>
    <t>CUSTOM FABRICATION</t>
  </si>
  <si>
    <t>MIXER ATTACHMENT SHELF</t>
  </si>
  <si>
    <t>-</t>
  </si>
  <si>
    <t>SPARE NUMBER</t>
  </si>
  <si>
    <t>20 QT. MIXER</t>
  </si>
  <si>
    <t>DOUBLE WALL SHELF</t>
  </si>
  <si>
    <t>INGREDIENT BIN</t>
  </si>
  <si>
    <t>MOBILE</t>
  </si>
  <si>
    <t>MARBLE TOP</t>
  </si>
  <si>
    <t>CUSTOM FABRICATION, PART OF ITEM#3</t>
  </si>
  <si>
    <t>DRY STORAGE SHELVING</t>
  </si>
  <si>
    <t>FIXED, FIVE TIER</t>
  </si>
  <si>
    <t>FLOOR TROUGH &amp; GRATE</t>
  </si>
  <si>
    <t>2"</t>
  </si>
  <si>
    <t>WALK-IN FREEZER</t>
  </si>
  <si>
    <t>FREEZER CONDENSING UNIT</t>
  </si>
  <si>
    <t>ON EMERGENCY POWER, WATER-COOLED, INDOOR</t>
  </si>
  <si>
    <t>EVAPORATOR COIL</t>
  </si>
  <si>
    <t>3/4"</t>
  </si>
  <si>
    <t>ON EMERGENCY POWER</t>
  </si>
  <si>
    <t>FREEZER STORAGE SHELVING</t>
  </si>
  <si>
    <t>MOBILE, FIVE TIER</t>
  </si>
  <si>
    <t>30 QT. MIXER</t>
  </si>
  <si>
    <t>PROTEIN COOLER</t>
  </si>
  <si>
    <t>COOLER CONDENSING UNIT</t>
  </si>
  <si>
    <t>UTILITY RACK</t>
  </si>
  <si>
    <t>COOLER STORAGE SHELVING</t>
  </si>
  <si>
    <t>PRODUCE COOLER</t>
  </si>
  <si>
    <t>PREPARATION TABLE WITH SINK</t>
  </si>
  <si>
    <t>(2)1-1/2"</t>
  </si>
  <si>
    <t>WITH LID AND DOLLY</t>
  </si>
  <si>
    <t>VEGETABLE SLICER</t>
  </si>
  <si>
    <t>FOOD PROCESSOR</t>
  </si>
  <si>
    <t>BLENDER</t>
  </si>
  <si>
    <t>PREPARATION TABLE</t>
  </si>
  <si>
    <t>CUSTOM FABRICATION, WITH UNDERCOUNTER SHELVING</t>
  </si>
  <si>
    <t>DOUBLE OVERSHELF</t>
  </si>
  <si>
    <t>CUSTOM FABRICATION, CEILING HUNG</t>
  </si>
  <si>
    <t>60- 70</t>
  </si>
  <si>
    <t>SPARE NUMBERS</t>
  </si>
  <si>
    <t>POT/PAN WASH AREA</t>
  </si>
  <si>
    <t>POT SINK</t>
  </si>
  <si>
    <t>(3)2"</t>
  </si>
  <si>
    <t>POT SHELF</t>
  </si>
  <si>
    <t>PRE-RINSE UNIT</t>
  </si>
  <si>
    <t>WITH FAUCET</t>
  </si>
  <si>
    <t>UNDERCOUNTER DISH MACHINE</t>
  </si>
  <si>
    <t>MOP SINK CABINET</t>
  </si>
  <si>
    <t>85- 100</t>
  </si>
  <si>
    <t>OFFICE AREA</t>
  </si>
  <si>
    <t>WORK SURFACE</t>
  </si>
  <si>
    <t>MILLWORK / BY GENERAL CONTRACTOR</t>
  </si>
  <si>
    <t>PRINTER / FAX MACHINE</t>
  </si>
  <si>
    <t>BY OS&amp;E</t>
  </si>
  <si>
    <t>WALL CABINET</t>
  </si>
  <si>
    <t>COMPUTER</t>
  </si>
  <si>
    <t>BY OWNER</t>
  </si>
  <si>
    <t>CHAIR</t>
  </si>
  <si>
    <t>BEVERAGE STORAGE AREA</t>
  </si>
  <si>
    <t>WATER FILTRATION SYSTEM</t>
  </si>
  <si>
    <t>ICE BIN</t>
  </si>
  <si>
    <t>1"</t>
  </si>
  <si>
    <t>ICE CART</t>
  </si>
  <si>
    <t>MOBILE, 250LBS.</t>
  </si>
  <si>
    <t>ICE MACHINE</t>
  </si>
  <si>
    <t>380LBS, AIR-COOLED, CUBE ICE</t>
  </si>
  <si>
    <t>690LBS, AIR-COOLED, CUBELET ICE</t>
  </si>
  <si>
    <t>FOR ITEM #118</t>
  </si>
  <si>
    <t>LIQUOR STORAGE SHELVING</t>
  </si>
  <si>
    <t>WINE STORAGE SHELVING</t>
  </si>
  <si>
    <t>FIXED, FOURTEEN TIER</t>
  </si>
  <si>
    <t>BEVERAGE COOLER</t>
  </si>
  <si>
    <t>EXISTING TO REMAIN</t>
  </si>
  <si>
    <t>PREPARATION COUNTER WITH SINK</t>
  </si>
  <si>
    <t>UNDERCOUNTER REFRIGERATOR</t>
  </si>
  <si>
    <t>CUSTOM FABRICATION, WITH DOORS, PART OF ITEM #303</t>
  </si>
  <si>
    <t>HOOD CONTROL CABINET</t>
  </si>
  <si>
    <t>FOR ITEM #312</t>
  </si>
  <si>
    <t>FIRE SUPPRESSION SYSTEM</t>
  </si>
  <si>
    <t>EXHAUST HOOD</t>
  </si>
  <si>
    <t>WITH MAKE-UP AIR</t>
  </si>
  <si>
    <t>EIGHT BURNER RANGE</t>
  </si>
  <si>
    <t>FILL FAUCET</t>
  </si>
  <si>
    <t>DOUBLE COMBI OVEN</t>
  </si>
  <si>
    <t>(2)3/4"_x000D_
(2)3/4"</t>
  </si>
  <si>
    <t>(2)2"</t>
  </si>
  <si>
    <t>FILLER FAUCET</t>
  </si>
  <si>
    <t>WALK-IN COOLER</t>
  </si>
  <si>
    <t>335-340</t>
  </si>
  <si>
    <t>WAREWASHING AREA</t>
  </si>
  <si>
    <t>SOILED DISH TABLE WITH SINK</t>
  </si>
  <si>
    <t>DOUBLE SIDED GLASS RACK SHELF</t>
  </si>
  <si>
    <t>CUSTOM FABRICATION, PART OF ITEM #341</t>
  </si>
  <si>
    <t>DISHWASHER</t>
  </si>
  <si>
    <t>180° RINSE, VENTLESS</t>
  </si>
  <si>
    <t>CLEAN DISH TABLE</t>
  </si>
  <si>
    <t>GLASS RACK SHELF</t>
  </si>
  <si>
    <t>CUSTOM FABRICATION, WALL MOUNTED</t>
  </si>
  <si>
    <t>FOOD WASTE COLLECTOR</t>
  </si>
  <si>
    <t>WITH COVER</t>
  </si>
  <si>
    <t>DISH MACHINE</t>
  </si>
  <si>
    <t>(2)1/2"</t>
  </si>
  <si>
    <t>180°F RINSE, VENTLESS</t>
  </si>
  <si>
    <t>GLASS POLISH TABLE</t>
  </si>
  <si>
    <t>GLASS RACK DISH DOLLY</t>
  </si>
  <si>
    <t>CLEAN DISH STORAGE SHELVING</t>
  </si>
  <si>
    <t>380-400</t>
  </si>
  <si>
    <t>SERVICE AREA</t>
  </si>
  <si>
    <t>WINE REFRIGERATOR</t>
  </si>
  <si>
    <t>MOBILE, GLASS DOOR</t>
  </si>
  <si>
    <t>REACH-IN REFRIGERATOR</t>
  </si>
  <si>
    <t>SERVICE COUNTER</t>
  </si>
  <si>
    <t>DROP-IN HAND SINK</t>
  </si>
  <si>
    <t>WITH SOAP &amp; TOWEL DISPENSER</t>
  </si>
  <si>
    <t>TRASH CHUTE</t>
  </si>
  <si>
    <t>CUSTOM FABRICATION, PART OF ITEM #404</t>
  </si>
  <si>
    <t>UNDERCOUNTER FREEZER</t>
  </si>
  <si>
    <t>CUSTOM FABRICATION, WITH DOOR, PART OF ITEM #404</t>
  </si>
  <si>
    <t>HOT WATER DISPENSER</t>
  </si>
  <si>
    <t>1/4"</t>
  </si>
  <si>
    <t>COFFEE/TEA BREWER</t>
  </si>
  <si>
    <t>3/8"</t>
  </si>
  <si>
    <t>CUSTOM FABRICATION, WITH DRAWERS, PART OF ITEM #404</t>
  </si>
  <si>
    <t>ESPRESSO MACHINE</t>
  </si>
  <si>
    <t>5/8"</t>
  </si>
  <si>
    <t>AUTOMATIC</t>
  </si>
  <si>
    <t>POS PRINTER</t>
  </si>
  <si>
    <t>POS SYSTEM</t>
  </si>
  <si>
    <t>1818LBS</t>
  </si>
  <si>
    <t>FOR ITEM #423</t>
  </si>
  <si>
    <t>FOR ITEM #428</t>
  </si>
  <si>
    <t>FOR ITEM #424</t>
  </si>
  <si>
    <t>FOR ITEM #431</t>
  </si>
  <si>
    <t>SUSHI AREA</t>
  </si>
  <si>
    <t>SUSHI COUNTER</t>
  </si>
  <si>
    <t>SUSHI CASE</t>
  </si>
  <si>
    <t>CUSTOM FABRICATION, WITH DRAWER, PART OF ITEM #441</t>
  </si>
  <si>
    <t>CUTTING BOARD</t>
  </si>
  <si>
    <t>CUSTOM FABRICATION, PART OF ITEM #441</t>
  </si>
  <si>
    <t>RICE COOKER WITH WARMER</t>
  </si>
  <si>
    <t>SUSHI BACK COUNTER WITH SINK</t>
  </si>
  <si>
    <t>CUSTOM FABRICATION, WITH DRAWERS, PART OF ITEM #452</t>
  </si>
  <si>
    <t>STAINLESS STEEL TRASH RECEPTACLE</t>
  </si>
  <si>
    <t>CUSTOM FABRICATION, PART OF ITEM #452</t>
  </si>
  <si>
    <t>CUSTOM FABRICATION, WITH VENDOR PROVIDED SOAP &amp; TOWEL DISPENSER, PART OF ITEM #452</t>
  </si>
  <si>
    <t>COOKING AREA</t>
  </si>
  <si>
    <t>CHEF'S COUNTER</t>
  </si>
  <si>
    <t>CUSTOM FABRICATION, WITH DRAWER, PART OF ITEM #462</t>
  </si>
  <si>
    <t>CUSTOM FABRICATION, WITH DOORS, PART OF ITEM #462</t>
  </si>
  <si>
    <t>CUSTOM FABRICATION, WITH DRAWERS, DOOR AND NSF7 RAIL, PART OF ITEM #462</t>
  </si>
  <si>
    <t>CUSTOM FABRICATION, PART OF ITEM #462</t>
  </si>
  <si>
    <t>CUSTOM FABRICATION, WITH VENDOR PROVIDED SOAP &amp; TOWEL DISPENSER, PART OF ITEM #462</t>
  </si>
  <si>
    <t>CUSTOM FABRICATION, WITH DRAWERS AND NSF7 RAIL, PART OF ITEM #462</t>
  </si>
  <si>
    <t>CHEF'S COUNTER WITH SINK</t>
  </si>
  <si>
    <t>CUSTOM FABRICATION, WITH DRAWERS, PART OF ITEM #483</t>
  </si>
  <si>
    <t>CUSTOM FABRICATION, WITH DRAWER, PART OF ITEM #483</t>
  </si>
  <si>
    <t>SPREADER</t>
  </si>
  <si>
    <t>FRYER</t>
  </si>
  <si>
    <t>SIX BURNER RANGE WITH CONVECTION OVEN</t>
  </si>
  <si>
    <t>PIZZA OVEN</t>
  </si>
  <si>
    <t>505-600</t>
  </si>
  <si>
    <t>CUSTOM FABRICATION, WITH DRAWERS, PART OF ITEM #601</t>
  </si>
  <si>
    <t>CUSTOM FABRICATION, WITH DRAWERS AND DOOR, PART OF ITEM #601</t>
  </si>
  <si>
    <t>CUSTOM FABRICATION, WITH VENDOR PROVIDED SOAP &amp; TOWEL DISPENSER, PART OF ITEM #601</t>
  </si>
  <si>
    <t>CUSTOM FABRICATION, PART OF ITEM #601</t>
  </si>
  <si>
    <t>FOR ITEM #613</t>
  </si>
  <si>
    <t>WORK TABLE</t>
  </si>
  <si>
    <t>PASTA COOKER</t>
  </si>
  <si>
    <t>MOBILE, WITH PLATE SHELF</t>
  </si>
  <si>
    <t>SALAMANDER</t>
  </si>
  <si>
    <t>WALL MOUNTED</t>
  </si>
  <si>
    <t>MODULAR EIGHT BURNER RANGE</t>
  </si>
  <si>
    <t>REFRIGERATED EQUIPMENT STAND</t>
  </si>
  <si>
    <t>MEAT RESTING RACK</t>
  </si>
  <si>
    <t>STEAKHOUSE BROILER WITH OVEN</t>
  </si>
  <si>
    <t>635-640</t>
  </si>
  <si>
    <t>COOLER FREEZER AREA</t>
  </si>
  <si>
    <t>655-660</t>
  </si>
  <si>
    <t>JANITOR AREA</t>
  </si>
  <si>
    <t>MOP SINK</t>
  </si>
  <si>
    <t>BY GENERAL CONTRACTOR</t>
  </si>
  <si>
    <t>HOSE BIBB</t>
  </si>
  <si>
    <t>MOP RACK</t>
  </si>
  <si>
    <t>665-700</t>
  </si>
  <si>
    <t>BAR AREA</t>
  </si>
  <si>
    <t>BAR TOP AND DIE WALL</t>
  </si>
  <si>
    <t>BY INTERIOR DESIGNER</t>
  </si>
  <si>
    <t>TRASH UNIT</t>
  </si>
  <si>
    <t>WITH SLIM JIM</t>
  </si>
  <si>
    <t>POS CABINET</t>
  </si>
  <si>
    <t>DUMP SINK</t>
  </si>
  <si>
    <t>WITH GLASS RINSER</t>
  </si>
  <si>
    <t>SLANTED LIQUOR RACK</t>
  </si>
  <si>
    <t>COCKTAIL STATION</t>
  </si>
  <si>
    <t>SPEED RAIL</t>
  </si>
  <si>
    <t>COCKTAIL STATION BOTTLE WELL</t>
  </si>
  <si>
    <t>GLASSWASHER</t>
  </si>
  <si>
    <t>180° RINSE</t>
  </si>
  <si>
    <t>BACK BAR TOP</t>
  </si>
  <si>
    <t>BOTTLE DISPLAY</t>
  </si>
  <si>
    <t>BACK BAR REFRIGERATOR</t>
  </si>
  <si>
    <t>725-750</t>
  </si>
  <si>
    <t>DRAINBOARD</t>
  </si>
  <si>
    <t>WITH DRAWERS</t>
  </si>
  <si>
    <t>BUTCHER BLOCK TOP</t>
  </si>
  <si>
    <t>780-800</t>
  </si>
  <si>
    <t>FLIP TOP DOOR</t>
  </si>
  <si>
    <t>835-900</t>
  </si>
  <si>
    <t>FILLER PIECE</t>
  </si>
  <si>
    <t>CUSTOM DESIGN</t>
  </si>
  <si>
    <t>DRAIN WORKBOARD</t>
  </si>
  <si>
    <t>PASS-THRU BACK BAR REFRIGERATOR</t>
  </si>
  <si>
    <t>SELF-CONTAINED</t>
  </si>
  <si>
    <t>975-1000</t>
  </si>
  <si>
    <t>BAR PANTRY AREA</t>
  </si>
  <si>
    <t>500LBS.</t>
  </si>
  <si>
    <t>300LBS.</t>
  </si>
  <si>
    <t>FOR ITEM #1002</t>
  </si>
  <si>
    <t>FOR ITEM #1004</t>
  </si>
  <si>
    <t>GLASS POLISH TABLE WITH SINK</t>
  </si>
  <si>
    <t>FLIP TOP BAR</t>
  </si>
  <si>
    <t>1045- 1100</t>
  </si>
  <si>
    <t>FOR ITEM #1104</t>
  </si>
  <si>
    <t>FOR ITEM #1107</t>
  </si>
  <si>
    <t>1145- 1200</t>
  </si>
  <si>
    <t>Date: 2024.07.11</t>
  </si>
  <si>
    <t>SODA BAG IN BOX RACK</t>
  </si>
  <si>
    <t>BY VENDOR</t>
  </si>
  <si>
    <t>650LBS., WITH DIVIDER</t>
  </si>
  <si>
    <t>KEG RACK</t>
  </si>
  <si>
    <t>135-300</t>
  </si>
  <si>
    <t>DIPPERWELL</t>
  </si>
  <si>
    <t>COMBI OVEN</t>
  </si>
  <si>
    <t>FOOD WARMER</t>
  </si>
  <si>
    <t>FOR ITEMS #472, #492</t>
  </si>
  <si>
    <t>REFRIGERATED MAKEUP TABLE</t>
  </si>
  <si>
    <t>CUSTOM FABRICATION, WITH DRAWER, PART OF ITEM #503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</si>
</sst>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8" fillId="0" borderId="0"/>
    <xf numFmtId="0" fontId="6" fillId="0" borderId="1" applyNumberFormat="0" applyFont="0" applyBorder="0" applyAlignment="0" applyProtection="0"/>
    <xf numFmtId="0" fontId="1" fillId="0" borderId="0"/>
  </cellStyleXfs>
  <cellXfs count="67">
    <xf numFmtId="0" fontId="0" fillId="0" borderId="0" xfId="0"/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Continuous"/>
    </xf>
    <xf numFmtId="165" fontId="4" fillId="0" borderId="0" xfId="0" applyNumberFormat="1" applyFont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1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13" fillId="0" borderId="5" xfId="9" applyFont="1" applyBorder="1" applyAlignment="1">
      <alignment horizontal="center"/>
    </xf>
    <xf numFmtId="0" fontId="13" fillId="0" borderId="5" xfId="9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5" xfId="9" applyFont="1" applyBorder="1" applyAlignment="1">
      <alignment horizontal="center"/>
    </xf>
    <xf numFmtId="165" fontId="12" fillId="0" borderId="5" xfId="9" applyNumberFormat="1" applyFont="1" applyBorder="1" applyAlignment="1">
      <alignment horizontal="center"/>
    </xf>
    <xf numFmtId="3" fontId="12" fillId="0" borderId="5" xfId="9" applyNumberFormat="1" applyFont="1" applyBorder="1" applyAlignment="1">
      <alignment horizontal="center"/>
    </xf>
    <xf numFmtId="2" fontId="12" fillId="0" borderId="5" xfId="9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wrapText="1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Normal 3" xfId="9" xr:uid="{99EE61E7-7F66-4125-8AB9-539BAF4ED1EC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88"/>
  <sheetViews>
    <sheetView tabSelected="1" zoomScaleNormal="100" workbookViewId="0">
      <pane xSplit="2" ySplit="5" topLeftCell="C600" activePane="bottomRight" state="frozen"/>
      <selection pane="topRight" activeCell="C1" sqref="C1"/>
      <selection pane="bottomLeft" activeCell="A6" sqref="A6"/>
      <selection pane="bottomRight" activeCell="N536" sqref="N536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9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28" ht="18" x14ac:dyDescent="0.25">
      <c r="A1" s="18" t="s">
        <v>0</v>
      </c>
      <c r="B1" s="5"/>
      <c r="C1" s="5"/>
      <c r="D1" s="5"/>
      <c r="E1" s="5"/>
      <c r="F1" s="8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28" s="24" customFormat="1" ht="15" x14ac:dyDescent="0.25">
      <c r="A2" s="19" t="s">
        <v>22</v>
      </c>
      <c r="B2" s="23"/>
      <c r="D2" s="23"/>
      <c r="E2" s="23"/>
      <c r="F2" s="25"/>
      <c r="G2" s="23"/>
      <c r="H2" s="23"/>
      <c r="I2" s="23"/>
      <c r="J2" s="23"/>
      <c r="K2" s="23"/>
      <c r="L2" s="23"/>
      <c r="M2" s="26"/>
      <c r="N2" s="23"/>
      <c r="O2" s="23"/>
      <c r="P2" s="23"/>
      <c r="Q2" s="23"/>
      <c r="R2" s="23"/>
      <c r="S2" s="20" t="s">
        <v>257</v>
      </c>
    </row>
    <row r="3" spans="1:28" s="24" customFormat="1" ht="15" x14ac:dyDescent="0.25">
      <c r="A3" s="19" t="s">
        <v>23</v>
      </c>
      <c r="B3" s="23"/>
      <c r="D3" s="23"/>
      <c r="E3" s="23"/>
      <c r="F3" s="25"/>
      <c r="G3" s="23" t="s">
        <v>1</v>
      </c>
      <c r="H3" s="23"/>
      <c r="I3" s="23"/>
      <c r="J3" s="23"/>
      <c r="K3" s="23"/>
      <c r="L3" s="23"/>
      <c r="M3" s="26"/>
      <c r="N3" s="23"/>
      <c r="O3" s="23"/>
      <c r="P3" s="23"/>
      <c r="Q3" s="23"/>
      <c r="R3" s="23"/>
      <c r="S3" s="20"/>
    </row>
    <row r="5" spans="1:28" s="16" customFormat="1" ht="24" x14ac:dyDescent="0.2">
      <c r="A5" s="12" t="s">
        <v>2</v>
      </c>
      <c r="B5" s="12" t="s">
        <v>3</v>
      </c>
      <c r="C5" s="12" t="s">
        <v>4</v>
      </c>
      <c r="D5" s="12" t="s">
        <v>6</v>
      </c>
      <c r="E5" s="12" t="s">
        <v>7</v>
      </c>
      <c r="F5" s="13" t="s">
        <v>8</v>
      </c>
      <c r="G5" s="12" t="s">
        <v>21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5" t="s">
        <v>14</v>
      </c>
      <c r="N5" s="12" t="s">
        <v>15</v>
      </c>
      <c r="O5" s="12" t="s">
        <v>16</v>
      </c>
      <c r="P5" s="12" t="s">
        <v>17</v>
      </c>
      <c r="Q5" s="17" t="s">
        <v>20</v>
      </c>
      <c r="R5" s="12" t="s">
        <v>18</v>
      </c>
      <c r="S5" s="14" t="s">
        <v>19</v>
      </c>
    </row>
    <row r="6" spans="1:28" ht="12.75" x14ac:dyDescent="0.2">
      <c r="A6" s="28" t="s">
        <v>24</v>
      </c>
      <c r="B6" s="7"/>
      <c r="C6" s="22"/>
      <c r="D6" s="11"/>
      <c r="E6" s="11"/>
      <c r="F6" s="10"/>
      <c r="G6" s="11"/>
      <c r="H6" s="11"/>
      <c r="I6" s="11"/>
      <c r="J6" s="11"/>
      <c r="K6" s="11"/>
      <c r="L6" s="11"/>
      <c r="M6" s="27"/>
      <c r="N6" s="27"/>
      <c r="O6" s="27"/>
      <c r="P6" s="27"/>
      <c r="Q6" s="11"/>
      <c r="R6" s="6"/>
      <c r="S6" s="21"/>
      <c r="T6"/>
      <c r="U6"/>
      <c r="V6"/>
      <c r="W6"/>
      <c r="X6"/>
      <c r="Y6"/>
      <c r="Z6"/>
      <c r="AA6"/>
      <c r="AB6"/>
    </row>
    <row r="7" spans="1:28" ht="12.75" x14ac:dyDescent="0.2">
      <c r="A7" s="7">
        <v>1</v>
      </c>
      <c r="B7" s="7">
        <v>1</v>
      </c>
      <c r="C7" s="22" t="s">
        <v>25</v>
      </c>
      <c r="D7" s="11"/>
      <c r="E7" s="11"/>
      <c r="F7" s="10"/>
      <c r="G7" s="11"/>
      <c r="H7" s="11"/>
      <c r="I7" s="11"/>
      <c r="J7" s="11"/>
      <c r="K7" s="11"/>
      <c r="L7" s="11"/>
      <c r="M7" s="27"/>
      <c r="N7" s="27"/>
      <c r="O7" s="27"/>
      <c r="P7" s="27"/>
      <c r="Q7" s="11"/>
      <c r="R7" s="6"/>
      <c r="S7" s="21" t="s">
        <v>26</v>
      </c>
      <c r="T7"/>
      <c r="U7"/>
      <c r="V7"/>
      <c r="W7"/>
      <c r="X7"/>
      <c r="Y7"/>
      <c r="Z7"/>
      <c r="AA7"/>
      <c r="AB7"/>
    </row>
    <row r="8" spans="1:28" ht="12.75" x14ac:dyDescent="0.2">
      <c r="A8" s="7">
        <v>2</v>
      </c>
      <c r="B8" s="7">
        <v>1</v>
      </c>
      <c r="C8" s="22" t="s">
        <v>27</v>
      </c>
      <c r="D8" s="11"/>
      <c r="E8" s="11"/>
      <c r="F8" s="10"/>
      <c r="G8" s="11"/>
      <c r="H8" s="11" t="s">
        <v>28</v>
      </c>
      <c r="I8" s="11" t="s">
        <v>28</v>
      </c>
      <c r="J8" s="11">
        <v>5</v>
      </c>
      <c r="K8" s="11"/>
      <c r="L8" s="11" t="s">
        <v>29</v>
      </c>
      <c r="M8" s="27"/>
      <c r="N8" s="27"/>
      <c r="O8" s="27"/>
      <c r="P8" s="27"/>
      <c r="Q8" s="11"/>
      <c r="R8" s="6"/>
      <c r="S8" s="21" t="s">
        <v>30</v>
      </c>
      <c r="T8"/>
      <c r="U8"/>
      <c r="V8"/>
      <c r="W8"/>
      <c r="X8"/>
      <c r="Y8"/>
      <c r="Z8"/>
      <c r="AA8"/>
      <c r="AB8"/>
    </row>
    <row r="9" spans="1:28" ht="12.75" x14ac:dyDescent="0.2">
      <c r="A9" s="7">
        <v>3</v>
      </c>
      <c r="B9" s="7">
        <v>1</v>
      </c>
      <c r="C9" s="22" t="s">
        <v>31</v>
      </c>
      <c r="D9" s="11">
        <v>120</v>
      </c>
      <c r="E9" s="11">
        <v>1</v>
      </c>
      <c r="F9" s="10">
        <f>(3)*20</f>
        <v>60</v>
      </c>
      <c r="G9" s="11">
        <f t="shared" ref="G9:G62" si="0">IF(E9&gt;1,(1.732*D9*F9)/1000,(D9*F9)/1000)</f>
        <v>7.2</v>
      </c>
      <c r="H9" s="11"/>
      <c r="I9" s="11"/>
      <c r="J9" s="11"/>
      <c r="K9" s="11"/>
      <c r="L9" s="11"/>
      <c r="M9" s="27"/>
      <c r="N9" s="27"/>
      <c r="O9" s="27"/>
      <c r="P9" s="27"/>
      <c r="Q9" s="11"/>
      <c r="R9" s="6"/>
      <c r="S9" s="21" t="s">
        <v>32</v>
      </c>
      <c r="T9"/>
      <c r="U9"/>
      <c r="V9"/>
      <c r="W9"/>
      <c r="X9"/>
      <c r="Y9"/>
      <c r="Z9"/>
      <c r="AA9"/>
      <c r="AB9"/>
    </row>
    <row r="10" spans="1:28" ht="12.75" x14ac:dyDescent="0.2">
      <c r="A10" s="7">
        <v>4</v>
      </c>
      <c r="B10" s="7">
        <v>1</v>
      </c>
      <c r="C10" s="22" t="s">
        <v>33</v>
      </c>
      <c r="D10" s="11"/>
      <c r="E10" s="11"/>
      <c r="F10" s="10"/>
      <c r="G10" s="11"/>
      <c r="H10" s="11"/>
      <c r="I10" s="11"/>
      <c r="J10" s="11"/>
      <c r="K10" s="11"/>
      <c r="L10" s="11"/>
      <c r="M10" s="27"/>
      <c r="N10" s="27"/>
      <c r="O10" s="27"/>
      <c r="P10" s="27"/>
      <c r="Q10" s="11"/>
      <c r="R10" s="6"/>
      <c r="S10" s="21" t="s">
        <v>32</v>
      </c>
      <c r="T10"/>
      <c r="U10"/>
      <c r="V10"/>
      <c r="W10"/>
      <c r="X10"/>
      <c r="Y10"/>
      <c r="Z10"/>
      <c r="AA10"/>
      <c r="AB10"/>
    </row>
    <row r="11" spans="1:28" ht="12.75" x14ac:dyDescent="0.2">
      <c r="A11" s="7">
        <v>5</v>
      </c>
      <c r="B11" s="7" t="s">
        <v>34</v>
      </c>
      <c r="C11" s="22" t="s">
        <v>35</v>
      </c>
      <c r="D11" s="11"/>
      <c r="E11" s="11"/>
      <c r="F11" s="10"/>
      <c r="G11" s="11"/>
      <c r="H11" s="11"/>
      <c r="I11" s="11"/>
      <c r="J11" s="11"/>
      <c r="K11" s="11"/>
      <c r="L11" s="11"/>
      <c r="M11" s="27"/>
      <c r="N11" s="27"/>
      <c r="O11" s="27"/>
      <c r="P11" s="27"/>
      <c r="Q11" s="11"/>
      <c r="R11" s="6"/>
      <c r="S11" s="21"/>
      <c r="T11"/>
      <c r="U11"/>
      <c r="V11"/>
      <c r="W11"/>
      <c r="X11"/>
      <c r="Y11"/>
      <c r="Z11"/>
      <c r="AA11"/>
      <c r="AB11"/>
    </row>
    <row r="12" spans="1:28" ht="12.75" x14ac:dyDescent="0.2">
      <c r="A12" s="7">
        <v>6</v>
      </c>
      <c r="B12" s="7">
        <v>1</v>
      </c>
      <c r="C12" s="22" t="s">
        <v>36</v>
      </c>
      <c r="D12" s="11">
        <v>120</v>
      </c>
      <c r="E12" s="11">
        <v>1</v>
      </c>
      <c r="F12" s="10">
        <v>6</v>
      </c>
      <c r="G12" s="10">
        <f t="shared" si="0"/>
        <v>0.72</v>
      </c>
      <c r="H12" s="11"/>
      <c r="I12" s="11"/>
      <c r="J12" s="11"/>
      <c r="K12" s="11"/>
      <c r="L12" s="11"/>
      <c r="M12" s="27"/>
      <c r="N12" s="27"/>
      <c r="O12" s="27"/>
      <c r="P12" s="27"/>
      <c r="Q12" s="11"/>
      <c r="R12" s="6"/>
      <c r="S12" s="21"/>
      <c r="T12"/>
      <c r="U12"/>
      <c r="V12"/>
      <c r="W12"/>
      <c r="X12"/>
      <c r="Y12"/>
      <c r="Z12"/>
      <c r="AA12"/>
      <c r="AB12"/>
    </row>
    <row r="13" spans="1:28" ht="12.75" x14ac:dyDescent="0.2">
      <c r="A13" s="7">
        <v>7</v>
      </c>
      <c r="B13" s="7">
        <v>1</v>
      </c>
      <c r="C13" s="22" t="s">
        <v>37</v>
      </c>
      <c r="D13" s="11"/>
      <c r="E13" s="11"/>
      <c r="F13" s="10"/>
      <c r="G13" s="10"/>
      <c r="H13" s="11"/>
      <c r="I13" s="11"/>
      <c r="J13" s="11"/>
      <c r="K13" s="11"/>
      <c r="L13" s="11"/>
      <c r="M13" s="27"/>
      <c r="N13" s="27"/>
      <c r="O13" s="27"/>
      <c r="P13" s="27"/>
      <c r="Q13" s="11"/>
      <c r="R13" s="6"/>
      <c r="S13" s="21" t="s">
        <v>32</v>
      </c>
      <c r="T13"/>
      <c r="U13"/>
      <c r="V13"/>
      <c r="W13"/>
      <c r="X13"/>
      <c r="Y13"/>
      <c r="Z13"/>
      <c r="AA13"/>
      <c r="AB13"/>
    </row>
    <row r="14" spans="1:28" ht="12.75" x14ac:dyDescent="0.2">
      <c r="A14" s="7">
        <v>8</v>
      </c>
      <c r="B14" s="7">
        <v>3</v>
      </c>
      <c r="C14" s="22" t="s">
        <v>38</v>
      </c>
      <c r="D14" s="11"/>
      <c r="E14" s="11"/>
      <c r="F14" s="10"/>
      <c r="G14" s="10"/>
      <c r="H14" s="11"/>
      <c r="I14" s="11"/>
      <c r="J14" s="11"/>
      <c r="K14" s="11"/>
      <c r="L14" s="11"/>
      <c r="M14" s="27"/>
      <c r="N14" s="27"/>
      <c r="O14" s="27"/>
      <c r="P14" s="27"/>
      <c r="Q14" s="11"/>
      <c r="R14" s="6"/>
      <c r="S14" s="21" t="s">
        <v>39</v>
      </c>
      <c r="T14"/>
      <c r="U14"/>
      <c r="V14"/>
      <c r="W14"/>
      <c r="X14"/>
      <c r="Y14"/>
      <c r="Z14"/>
      <c r="AA14"/>
      <c r="AB14"/>
    </row>
    <row r="15" spans="1:28" ht="12.75" x14ac:dyDescent="0.2">
      <c r="A15" s="7">
        <v>9</v>
      </c>
      <c r="B15" s="7" t="s">
        <v>34</v>
      </c>
      <c r="C15" s="22" t="s">
        <v>35</v>
      </c>
      <c r="D15" s="11"/>
      <c r="E15" s="11"/>
      <c r="F15" s="10"/>
      <c r="G15" s="10"/>
      <c r="H15" s="11"/>
      <c r="I15" s="11"/>
      <c r="J15" s="11"/>
      <c r="K15" s="11"/>
      <c r="L15" s="11"/>
      <c r="M15" s="27"/>
      <c r="N15" s="27"/>
      <c r="O15" s="27"/>
      <c r="P15" s="27"/>
      <c r="Q15" s="11"/>
      <c r="R15" s="6"/>
      <c r="S15" s="21"/>
      <c r="T15"/>
      <c r="U15"/>
      <c r="V15"/>
      <c r="W15"/>
      <c r="X15"/>
      <c r="Y15"/>
      <c r="Z15"/>
      <c r="AA15"/>
      <c r="AB15"/>
    </row>
    <row r="16" spans="1:28" ht="12.75" x14ac:dyDescent="0.2">
      <c r="A16" s="7">
        <v>10</v>
      </c>
      <c r="B16" s="7" t="s">
        <v>34</v>
      </c>
      <c r="C16" s="22" t="s">
        <v>35</v>
      </c>
      <c r="D16" s="11"/>
      <c r="E16" s="11"/>
      <c r="F16" s="10"/>
      <c r="G16" s="10"/>
      <c r="H16" s="11"/>
      <c r="I16" s="11"/>
      <c r="J16" s="11"/>
      <c r="K16" s="11"/>
      <c r="L16" s="11"/>
      <c r="M16" s="27"/>
      <c r="N16" s="27"/>
      <c r="O16" s="27"/>
      <c r="P16" s="27"/>
      <c r="Q16" s="11"/>
      <c r="R16" s="6"/>
      <c r="S16" s="21"/>
      <c r="T16"/>
      <c r="U16"/>
      <c r="V16"/>
      <c r="W16"/>
      <c r="X16"/>
      <c r="Y16"/>
      <c r="Z16"/>
      <c r="AA16"/>
      <c r="AB16"/>
    </row>
    <row r="17" spans="1:28" ht="12.75" x14ac:dyDescent="0.2">
      <c r="A17" s="7">
        <v>11</v>
      </c>
      <c r="B17" s="7">
        <v>1</v>
      </c>
      <c r="C17" s="22" t="s">
        <v>40</v>
      </c>
      <c r="D17" s="11"/>
      <c r="E17" s="11"/>
      <c r="F17" s="10"/>
      <c r="G17" s="10"/>
      <c r="H17" s="11"/>
      <c r="I17" s="11"/>
      <c r="J17" s="11"/>
      <c r="K17" s="11"/>
      <c r="L17" s="11"/>
      <c r="M17" s="27"/>
      <c r="N17" s="27"/>
      <c r="O17" s="27"/>
      <c r="P17" s="27"/>
      <c r="Q17" s="11"/>
      <c r="R17" s="6"/>
      <c r="S17" s="21" t="s">
        <v>41</v>
      </c>
      <c r="T17"/>
      <c r="U17"/>
      <c r="V17"/>
      <c r="W17"/>
      <c r="X17"/>
      <c r="Y17"/>
      <c r="Z17"/>
      <c r="AA17"/>
      <c r="AB17"/>
    </row>
    <row r="18" spans="1:28" ht="12.75" x14ac:dyDescent="0.2">
      <c r="A18" s="7">
        <v>12</v>
      </c>
      <c r="B18" s="7">
        <v>4</v>
      </c>
      <c r="C18" s="22" t="s">
        <v>42</v>
      </c>
      <c r="D18" s="11"/>
      <c r="E18" s="11"/>
      <c r="F18" s="10"/>
      <c r="G18" s="10"/>
      <c r="H18" s="11"/>
      <c r="I18" s="11"/>
      <c r="J18" s="11"/>
      <c r="K18" s="11"/>
      <c r="L18" s="11"/>
      <c r="M18" s="27"/>
      <c r="N18" s="27"/>
      <c r="O18" s="27"/>
      <c r="P18" s="27"/>
      <c r="Q18" s="11"/>
      <c r="R18" s="6"/>
      <c r="S18" s="21" t="s">
        <v>43</v>
      </c>
      <c r="T18"/>
      <c r="U18"/>
      <c r="V18"/>
      <c r="W18"/>
      <c r="X18"/>
      <c r="Y18"/>
      <c r="Z18"/>
      <c r="AA18"/>
      <c r="AB18"/>
    </row>
    <row r="19" spans="1:28" ht="12.75" x14ac:dyDescent="0.2">
      <c r="A19" s="7">
        <v>13</v>
      </c>
      <c r="B19" s="7">
        <v>1</v>
      </c>
      <c r="C19" s="22" t="s">
        <v>44</v>
      </c>
      <c r="D19" s="11"/>
      <c r="E19" s="11"/>
      <c r="F19" s="10"/>
      <c r="G19" s="10"/>
      <c r="H19" s="11"/>
      <c r="I19" s="11"/>
      <c r="J19" s="11"/>
      <c r="K19" s="11"/>
      <c r="L19" s="11" t="s">
        <v>45</v>
      </c>
      <c r="M19" s="27"/>
      <c r="N19" s="27"/>
      <c r="O19" s="27"/>
      <c r="P19" s="27"/>
      <c r="Q19" s="11"/>
      <c r="R19" s="6"/>
      <c r="S19" s="21" t="s">
        <v>32</v>
      </c>
      <c r="T19"/>
      <c r="U19"/>
      <c r="V19"/>
      <c r="W19"/>
      <c r="X19"/>
      <c r="Y19"/>
      <c r="Z19"/>
      <c r="AA19"/>
      <c r="AB19"/>
    </row>
    <row r="20" spans="1:28" ht="12.75" x14ac:dyDescent="0.2">
      <c r="A20" s="7">
        <v>14</v>
      </c>
      <c r="B20" s="7">
        <v>1</v>
      </c>
      <c r="C20" s="22" t="s">
        <v>46</v>
      </c>
      <c r="D20" s="11">
        <v>120</v>
      </c>
      <c r="E20" s="11">
        <v>1</v>
      </c>
      <c r="F20" s="10">
        <v>20</v>
      </c>
      <c r="G20" s="10">
        <f t="shared" si="0"/>
        <v>2.4</v>
      </c>
      <c r="H20" s="11"/>
      <c r="I20" s="11"/>
      <c r="J20" s="11"/>
      <c r="K20" s="11"/>
      <c r="L20" s="11"/>
      <c r="M20" s="27"/>
      <c r="N20" s="27"/>
      <c r="O20" s="27"/>
      <c r="P20" s="27"/>
      <c r="Q20" s="11"/>
      <c r="R20" s="6"/>
      <c r="S20" s="21"/>
      <c r="T20"/>
      <c r="U20"/>
      <c r="V20"/>
      <c r="W20"/>
      <c r="X20"/>
      <c r="Y20"/>
      <c r="Z20"/>
      <c r="AA20"/>
      <c r="AB20"/>
    </row>
    <row r="21" spans="1:28" ht="12.75" x14ac:dyDescent="0.2">
      <c r="A21" s="7">
        <v>15</v>
      </c>
      <c r="B21" s="7" t="s">
        <v>34</v>
      </c>
      <c r="C21" s="22" t="s">
        <v>35</v>
      </c>
      <c r="D21" s="11"/>
      <c r="E21" s="11"/>
      <c r="F21" s="10"/>
      <c r="G21" s="10"/>
      <c r="H21" s="11"/>
      <c r="I21" s="11"/>
      <c r="J21" s="11"/>
      <c r="K21" s="11"/>
      <c r="L21" s="11"/>
      <c r="M21" s="27"/>
      <c r="N21" s="27"/>
      <c r="O21" s="27"/>
      <c r="P21" s="27"/>
      <c r="Q21" s="11"/>
      <c r="R21" s="6"/>
      <c r="S21" s="21"/>
      <c r="T21"/>
      <c r="U21"/>
      <c r="V21"/>
      <c r="W21"/>
      <c r="X21"/>
      <c r="Y21"/>
      <c r="Z21"/>
      <c r="AA21"/>
      <c r="AB21"/>
    </row>
    <row r="22" spans="1:28" ht="12.75" x14ac:dyDescent="0.2">
      <c r="A22" s="7">
        <v>16</v>
      </c>
      <c r="B22" s="7">
        <v>1</v>
      </c>
      <c r="C22" s="22" t="s">
        <v>47</v>
      </c>
      <c r="D22" s="11">
        <v>208</v>
      </c>
      <c r="E22" s="11">
        <v>3</v>
      </c>
      <c r="F22" s="10">
        <v>8.6999999999999993</v>
      </c>
      <c r="G22" s="10">
        <f t="shared" si="0"/>
        <v>3.1342271999999993</v>
      </c>
      <c r="H22" s="11"/>
      <c r="I22" s="11"/>
      <c r="J22" s="11"/>
      <c r="K22" s="11"/>
      <c r="L22" s="11"/>
      <c r="M22" s="27"/>
      <c r="N22" s="27"/>
      <c r="O22" s="27"/>
      <c r="P22" s="27"/>
      <c r="Q22" s="11" t="s">
        <v>28</v>
      </c>
      <c r="R22" s="6" t="s">
        <v>28</v>
      </c>
      <c r="S22" s="21" t="s">
        <v>48</v>
      </c>
      <c r="T22"/>
      <c r="U22"/>
      <c r="V22"/>
      <c r="W22"/>
      <c r="X22"/>
      <c r="Y22"/>
      <c r="Z22"/>
      <c r="AA22"/>
      <c r="AB22"/>
    </row>
    <row r="23" spans="1:28" ht="12.75" x14ac:dyDescent="0.2">
      <c r="A23" s="7">
        <v>17</v>
      </c>
      <c r="B23" s="7">
        <v>1</v>
      </c>
      <c r="C23" s="22" t="s">
        <v>49</v>
      </c>
      <c r="D23" s="11">
        <v>120</v>
      </c>
      <c r="E23" s="11">
        <v>1</v>
      </c>
      <c r="F23" s="10">
        <v>1.8</v>
      </c>
      <c r="G23" s="10">
        <f t="shared" si="0"/>
        <v>0.216</v>
      </c>
      <c r="H23" s="11"/>
      <c r="I23" s="11"/>
      <c r="J23" s="11"/>
      <c r="K23" s="11" t="s">
        <v>50</v>
      </c>
      <c r="L23" s="11"/>
      <c r="M23" s="27"/>
      <c r="N23" s="27"/>
      <c r="O23" s="27"/>
      <c r="P23" s="27"/>
      <c r="Q23" s="11"/>
      <c r="R23" s="6"/>
      <c r="S23" s="21" t="s">
        <v>51</v>
      </c>
      <c r="T23"/>
      <c r="U23"/>
      <c r="V23"/>
      <c r="W23"/>
      <c r="X23"/>
      <c r="Y23"/>
      <c r="Z23"/>
      <c r="AA23"/>
      <c r="AB23"/>
    </row>
    <row r="24" spans="1:28" ht="12.75" x14ac:dyDescent="0.2">
      <c r="A24" s="7">
        <v>18</v>
      </c>
      <c r="B24" s="7">
        <v>4</v>
      </c>
      <c r="C24" s="22" t="s">
        <v>52</v>
      </c>
      <c r="D24" s="11"/>
      <c r="E24" s="11"/>
      <c r="F24" s="10"/>
      <c r="G24" s="10"/>
      <c r="H24" s="11"/>
      <c r="I24" s="11"/>
      <c r="J24" s="11"/>
      <c r="K24" s="11"/>
      <c r="L24" s="11"/>
      <c r="M24" s="27"/>
      <c r="N24" s="27"/>
      <c r="O24" s="27"/>
      <c r="P24" s="27"/>
      <c r="Q24" s="11"/>
      <c r="R24" s="6"/>
      <c r="S24" s="21" t="s">
        <v>53</v>
      </c>
      <c r="T24"/>
      <c r="U24"/>
      <c r="V24"/>
      <c r="W24"/>
      <c r="X24"/>
      <c r="Y24"/>
      <c r="Z24"/>
      <c r="AA24"/>
      <c r="AB24"/>
    </row>
    <row r="25" spans="1:28" ht="12.75" x14ac:dyDescent="0.2">
      <c r="A25" s="7">
        <v>19</v>
      </c>
      <c r="B25" s="7" t="s">
        <v>34</v>
      </c>
      <c r="C25" s="22" t="s">
        <v>35</v>
      </c>
      <c r="D25" s="11"/>
      <c r="E25" s="11"/>
      <c r="F25" s="10"/>
      <c r="G25" s="10"/>
      <c r="H25" s="11"/>
      <c r="I25" s="11"/>
      <c r="J25" s="11"/>
      <c r="K25" s="11"/>
      <c r="L25" s="11"/>
      <c r="M25" s="27"/>
      <c r="N25" s="27"/>
      <c r="O25" s="27"/>
      <c r="P25" s="27"/>
      <c r="Q25" s="11"/>
      <c r="R25" s="6"/>
      <c r="S25" s="21"/>
      <c r="T25"/>
      <c r="U25"/>
      <c r="V25"/>
      <c r="W25"/>
      <c r="X25"/>
      <c r="Y25"/>
      <c r="Z25"/>
      <c r="AA25"/>
      <c r="AB25"/>
    </row>
    <row r="26" spans="1:28" ht="12.75" x14ac:dyDescent="0.2">
      <c r="A26" s="7">
        <v>20</v>
      </c>
      <c r="B26" s="7" t="s">
        <v>34</v>
      </c>
      <c r="C26" s="22" t="s">
        <v>35</v>
      </c>
      <c r="D26" s="11"/>
      <c r="E26" s="11"/>
      <c r="F26" s="10"/>
      <c r="G26" s="10"/>
      <c r="H26" s="11"/>
      <c r="I26" s="11"/>
      <c r="J26" s="11"/>
      <c r="K26" s="11"/>
      <c r="L26" s="11"/>
      <c r="M26" s="27"/>
      <c r="N26" s="27"/>
      <c r="O26" s="27"/>
      <c r="P26" s="27"/>
      <c r="Q26" s="11"/>
      <c r="R26" s="6"/>
      <c r="S26" s="21"/>
      <c r="T26"/>
      <c r="U26"/>
      <c r="V26"/>
      <c r="W26"/>
      <c r="X26"/>
      <c r="Y26"/>
      <c r="Z26"/>
      <c r="AA26"/>
      <c r="AB26"/>
    </row>
    <row r="27" spans="1:28" ht="12.75" x14ac:dyDescent="0.2">
      <c r="A27" s="7">
        <v>21</v>
      </c>
      <c r="B27" s="7">
        <v>1</v>
      </c>
      <c r="C27" s="22" t="s">
        <v>54</v>
      </c>
      <c r="D27" s="11">
        <v>120</v>
      </c>
      <c r="E27" s="11">
        <v>1</v>
      </c>
      <c r="F27" s="10">
        <v>16</v>
      </c>
      <c r="G27" s="10">
        <f t="shared" si="0"/>
        <v>1.92</v>
      </c>
      <c r="H27" s="11"/>
      <c r="I27" s="11"/>
      <c r="J27" s="11"/>
      <c r="K27" s="11"/>
      <c r="L27" s="11"/>
      <c r="M27" s="27"/>
      <c r="N27" s="27"/>
      <c r="O27" s="27"/>
      <c r="P27" s="27"/>
      <c r="Q27" s="11"/>
      <c r="R27" s="6"/>
      <c r="S27" s="21"/>
      <c r="T27"/>
      <c r="U27"/>
      <c r="V27"/>
      <c r="W27"/>
      <c r="X27"/>
      <c r="Y27"/>
      <c r="Z27"/>
      <c r="AA27"/>
      <c r="AB27"/>
    </row>
    <row r="28" spans="1:28" ht="12.75" x14ac:dyDescent="0.2">
      <c r="A28" s="7">
        <v>22</v>
      </c>
      <c r="B28" s="7">
        <v>1</v>
      </c>
      <c r="C28" s="22" t="s">
        <v>44</v>
      </c>
      <c r="D28" s="11"/>
      <c r="E28" s="11"/>
      <c r="F28" s="10"/>
      <c r="G28" s="10"/>
      <c r="H28" s="11"/>
      <c r="I28" s="11"/>
      <c r="J28" s="11"/>
      <c r="K28" s="11"/>
      <c r="L28" s="11" t="s">
        <v>45</v>
      </c>
      <c r="M28" s="27"/>
      <c r="N28" s="27"/>
      <c r="O28" s="27"/>
      <c r="P28" s="27"/>
      <c r="Q28" s="11"/>
      <c r="R28" s="6"/>
      <c r="S28" s="21" t="s">
        <v>32</v>
      </c>
      <c r="T28"/>
      <c r="U28"/>
      <c r="V28"/>
      <c r="W28"/>
      <c r="X28"/>
      <c r="Y28"/>
      <c r="Z28"/>
      <c r="AA28"/>
      <c r="AB28"/>
    </row>
    <row r="29" spans="1:28" ht="12.75" x14ac:dyDescent="0.2">
      <c r="A29" s="7">
        <v>23</v>
      </c>
      <c r="B29" s="7">
        <v>1</v>
      </c>
      <c r="C29" s="22" t="s">
        <v>55</v>
      </c>
      <c r="D29" s="11">
        <v>120</v>
      </c>
      <c r="E29" s="11">
        <v>1</v>
      </c>
      <c r="F29" s="10">
        <v>20</v>
      </c>
      <c r="G29" s="10">
        <f t="shared" si="0"/>
        <v>2.4</v>
      </c>
      <c r="H29" s="11"/>
      <c r="I29" s="11"/>
      <c r="J29" s="11"/>
      <c r="K29" s="11"/>
      <c r="L29" s="11"/>
      <c r="M29" s="27"/>
      <c r="N29" s="27"/>
      <c r="O29" s="27"/>
      <c r="P29" s="27"/>
      <c r="Q29" s="11"/>
      <c r="R29" s="6"/>
      <c r="S29" s="21"/>
      <c r="T29"/>
      <c r="U29"/>
      <c r="V29"/>
      <c r="W29"/>
      <c r="X29"/>
      <c r="Y29"/>
      <c r="Z29"/>
      <c r="AA29"/>
      <c r="AB29"/>
    </row>
    <row r="30" spans="1:28" ht="12.75" x14ac:dyDescent="0.2">
      <c r="A30" s="7">
        <v>24</v>
      </c>
      <c r="B30" s="7">
        <v>1</v>
      </c>
      <c r="C30" s="22" t="s">
        <v>56</v>
      </c>
      <c r="D30" s="11">
        <v>208</v>
      </c>
      <c r="E30" s="11">
        <v>3</v>
      </c>
      <c r="F30" s="10">
        <v>4.7</v>
      </c>
      <c r="G30" s="10">
        <f t="shared" si="0"/>
        <v>1.6932031999999999</v>
      </c>
      <c r="H30" s="11"/>
      <c r="I30" s="11"/>
      <c r="J30" s="11"/>
      <c r="K30" s="11"/>
      <c r="L30" s="11"/>
      <c r="M30" s="27"/>
      <c r="N30" s="27"/>
      <c r="O30" s="27"/>
      <c r="P30" s="27"/>
      <c r="Q30" s="11" t="s">
        <v>28</v>
      </c>
      <c r="R30" s="6" t="s">
        <v>28</v>
      </c>
      <c r="S30" s="21" t="s">
        <v>48</v>
      </c>
      <c r="T30"/>
      <c r="U30"/>
      <c r="V30"/>
      <c r="W30"/>
      <c r="X30"/>
      <c r="Y30"/>
      <c r="Z30"/>
      <c r="AA30"/>
      <c r="AB30"/>
    </row>
    <row r="31" spans="1:28" ht="12.75" x14ac:dyDescent="0.2">
      <c r="A31" s="7">
        <v>25</v>
      </c>
      <c r="B31" s="7" t="s">
        <v>34</v>
      </c>
      <c r="C31" s="22" t="s">
        <v>35</v>
      </c>
      <c r="D31" s="11"/>
      <c r="E31" s="11"/>
      <c r="F31" s="10"/>
      <c r="G31" s="10"/>
      <c r="H31" s="11"/>
      <c r="I31" s="11"/>
      <c r="J31" s="11"/>
      <c r="K31" s="11"/>
      <c r="L31" s="11"/>
      <c r="M31" s="27"/>
      <c r="N31" s="27"/>
      <c r="O31" s="27"/>
      <c r="P31" s="27"/>
      <c r="Q31" s="11"/>
      <c r="R31" s="6"/>
      <c r="S31" s="21"/>
      <c r="T31"/>
      <c r="U31"/>
      <c r="V31"/>
      <c r="W31"/>
      <c r="X31"/>
      <c r="Y31"/>
      <c r="Z31"/>
      <c r="AA31"/>
      <c r="AB31"/>
    </row>
    <row r="32" spans="1:28" ht="12.75" x14ac:dyDescent="0.2">
      <c r="A32" s="7">
        <v>26</v>
      </c>
      <c r="B32" s="7">
        <v>1</v>
      </c>
      <c r="C32" s="22" t="s">
        <v>49</v>
      </c>
      <c r="D32" s="11">
        <v>120</v>
      </c>
      <c r="E32" s="11">
        <v>1</v>
      </c>
      <c r="F32" s="10">
        <v>1.8</v>
      </c>
      <c r="G32" s="10">
        <f t="shared" si="0"/>
        <v>0.216</v>
      </c>
      <c r="H32" s="11"/>
      <c r="I32" s="11"/>
      <c r="J32" s="11"/>
      <c r="K32" s="11" t="s">
        <v>50</v>
      </c>
      <c r="L32" s="11"/>
      <c r="M32" s="27"/>
      <c r="N32" s="27"/>
      <c r="O32" s="27"/>
      <c r="P32" s="27"/>
      <c r="Q32" s="11"/>
      <c r="R32" s="6"/>
      <c r="S32" s="21" t="s">
        <v>51</v>
      </c>
      <c r="T32"/>
      <c r="U32"/>
      <c r="V32"/>
      <c r="W32"/>
      <c r="X32"/>
      <c r="Y32"/>
      <c r="Z32"/>
      <c r="AA32"/>
      <c r="AB32"/>
    </row>
    <row r="33" spans="1:28" ht="12.75" x14ac:dyDescent="0.2">
      <c r="A33" s="7">
        <v>27</v>
      </c>
      <c r="B33" s="7">
        <v>2</v>
      </c>
      <c r="C33" s="22" t="s">
        <v>57</v>
      </c>
      <c r="D33" s="11"/>
      <c r="E33" s="11"/>
      <c r="F33" s="10"/>
      <c r="G33" s="10"/>
      <c r="H33" s="11"/>
      <c r="I33" s="11"/>
      <c r="J33" s="11"/>
      <c r="K33" s="11"/>
      <c r="L33" s="11"/>
      <c r="M33" s="27"/>
      <c r="N33" s="27"/>
      <c r="O33" s="27"/>
      <c r="P33" s="27"/>
      <c r="Q33" s="11"/>
      <c r="R33" s="6"/>
      <c r="S33" s="21" t="s">
        <v>39</v>
      </c>
      <c r="T33"/>
      <c r="U33"/>
      <c r="V33"/>
      <c r="W33"/>
      <c r="X33"/>
      <c r="Y33"/>
      <c r="Z33"/>
      <c r="AA33"/>
      <c r="AB33"/>
    </row>
    <row r="34" spans="1:28" ht="12.75" x14ac:dyDescent="0.2">
      <c r="A34" s="7">
        <v>28</v>
      </c>
      <c r="B34" s="7">
        <v>6</v>
      </c>
      <c r="C34" s="22" t="s">
        <v>58</v>
      </c>
      <c r="D34" s="11"/>
      <c r="E34" s="11"/>
      <c r="F34" s="10"/>
      <c r="G34" s="10"/>
      <c r="H34" s="11"/>
      <c r="I34" s="11"/>
      <c r="J34" s="11"/>
      <c r="K34" s="11"/>
      <c r="L34" s="11"/>
      <c r="M34" s="27"/>
      <c r="N34" s="27"/>
      <c r="O34" s="27"/>
      <c r="P34" s="27"/>
      <c r="Q34" s="11"/>
      <c r="R34" s="6"/>
      <c r="S34" s="21" t="s">
        <v>53</v>
      </c>
      <c r="T34"/>
      <c r="U34"/>
      <c r="V34"/>
      <c r="W34"/>
      <c r="X34"/>
      <c r="Y34"/>
      <c r="Z34"/>
      <c r="AA34"/>
      <c r="AB34"/>
    </row>
    <row r="35" spans="1:28" ht="12.75" x14ac:dyDescent="0.2">
      <c r="A35" s="7">
        <v>29</v>
      </c>
      <c r="B35" s="7" t="s">
        <v>34</v>
      </c>
      <c r="C35" s="22" t="s">
        <v>35</v>
      </c>
      <c r="D35" s="11"/>
      <c r="E35" s="11"/>
      <c r="F35" s="10"/>
      <c r="G35" s="10"/>
      <c r="H35" s="11"/>
      <c r="I35" s="11"/>
      <c r="J35" s="11"/>
      <c r="K35" s="11"/>
      <c r="L35" s="11"/>
      <c r="M35" s="27"/>
      <c r="N35" s="27"/>
      <c r="O35" s="27"/>
      <c r="P35" s="27"/>
      <c r="Q35" s="11"/>
      <c r="R35" s="6"/>
      <c r="S35" s="21"/>
      <c r="T35"/>
      <c r="U35"/>
      <c r="V35"/>
      <c r="W35"/>
      <c r="X35"/>
      <c r="Y35"/>
      <c r="Z35"/>
      <c r="AA35"/>
      <c r="AB35"/>
    </row>
    <row r="36" spans="1:28" ht="12.75" x14ac:dyDescent="0.2">
      <c r="A36" s="7">
        <v>30</v>
      </c>
      <c r="B36" s="7" t="s">
        <v>34</v>
      </c>
      <c r="C36" s="22" t="s">
        <v>35</v>
      </c>
      <c r="D36" s="11"/>
      <c r="E36" s="11"/>
      <c r="F36" s="10"/>
      <c r="G36" s="10"/>
      <c r="H36" s="11"/>
      <c r="I36" s="11"/>
      <c r="J36" s="11"/>
      <c r="K36" s="11"/>
      <c r="L36" s="11"/>
      <c r="M36" s="27"/>
      <c r="N36" s="27"/>
      <c r="O36" s="27"/>
      <c r="P36" s="27"/>
      <c r="Q36" s="11"/>
      <c r="R36" s="6"/>
      <c r="S36" s="21"/>
      <c r="T36"/>
      <c r="U36"/>
      <c r="V36"/>
      <c r="W36"/>
      <c r="X36"/>
      <c r="Y36"/>
      <c r="Z36"/>
      <c r="AA36"/>
      <c r="AB36"/>
    </row>
    <row r="37" spans="1:28" ht="12.75" x14ac:dyDescent="0.2">
      <c r="A37" s="7">
        <v>31</v>
      </c>
      <c r="B37" s="7">
        <v>4</v>
      </c>
      <c r="C37" s="22" t="s">
        <v>42</v>
      </c>
      <c r="D37" s="11"/>
      <c r="E37" s="11"/>
      <c r="F37" s="10"/>
      <c r="G37" s="10"/>
      <c r="H37" s="11"/>
      <c r="I37" s="11"/>
      <c r="J37" s="11"/>
      <c r="K37" s="11"/>
      <c r="L37" s="11"/>
      <c r="M37" s="27"/>
      <c r="N37" s="27"/>
      <c r="O37" s="27"/>
      <c r="P37" s="27"/>
      <c r="Q37" s="11"/>
      <c r="R37" s="6"/>
      <c r="S37" s="21" t="s">
        <v>43</v>
      </c>
      <c r="T37"/>
      <c r="U37"/>
      <c r="V37"/>
      <c r="W37"/>
      <c r="X37"/>
      <c r="Y37"/>
      <c r="Z37"/>
      <c r="AA37"/>
      <c r="AB37"/>
    </row>
    <row r="38" spans="1:28" ht="12.75" x14ac:dyDescent="0.2">
      <c r="A38" s="7">
        <v>32</v>
      </c>
      <c r="B38" s="7">
        <v>1</v>
      </c>
      <c r="C38" s="22" t="s">
        <v>44</v>
      </c>
      <c r="D38" s="11"/>
      <c r="E38" s="11"/>
      <c r="F38" s="10"/>
      <c r="G38" s="10"/>
      <c r="H38" s="11"/>
      <c r="I38" s="11"/>
      <c r="J38" s="11"/>
      <c r="K38" s="11"/>
      <c r="L38" s="11" t="s">
        <v>45</v>
      </c>
      <c r="M38" s="27"/>
      <c r="N38" s="27"/>
      <c r="O38" s="27"/>
      <c r="P38" s="27"/>
      <c r="Q38" s="11"/>
      <c r="R38" s="6"/>
      <c r="S38" s="21" t="s">
        <v>32</v>
      </c>
      <c r="T38"/>
      <c r="U38"/>
      <c r="V38"/>
      <c r="W38"/>
      <c r="X38"/>
      <c r="Y38"/>
      <c r="Z38"/>
      <c r="AA38"/>
      <c r="AB38"/>
    </row>
    <row r="39" spans="1:28" ht="12.75" x14ac:dyDescent="0.2">
      <c r="A39" s="7">
        <v>33</v>
      </c>
      <c r="B39" s="7">
        <v>1</v>
      </c>
      <c r="C39" s="22" t="s">
        <v>59</v>
      </c>
      <c r="D39" s="11">
        <v>120</v>
      </c>
      <c r="E39" s="11">
        <v>1</v>
      </c>
      <c r="F39" s="10">
        <v>20</v>
      </c>
      <c r="G39" s="10">
        <f t="shared" si="0"/>
        <v>2.4</v>
      </c>
      <c r="H39" s="11"/>
      <c r="I39" s="11"/>
      <c r="J39" s="11"/>
      <c r="K39" s="11"/>
      <c r="L39" s="11"/>
      <c r="M39" s="27"/>
      <c r="N39" s="27"/>
      <c r="O39" s="27"/>
      <c r="P39" s="27"/>
      <c r="Q39" s="11"/>
      <c r="R39" s="6"/>
      <c r="S39" s="21"/>
      <c r="T39"/>
      <c r="U39"/>
      <c r="V39"/>
      <c r="W39"/>
      <c r="X39"/>
      <c r="Y39"/>
      <c r="Z39"/>
      <c r="AA39"/>
      <c r="AB39"/>
    </row>
    <row r="40" spans="1:28" ht="12.75" x14ac:dyDescent="0.2">
      <c r="A40" s="7">
        <v>34</v>
      </c>
      <c r="B40" s="7">
        <v>1</v>
      </c>
      <c r="C40" s="22" t="s">
        <v>56</v>
      </c>
      <c r="D40" s="11">
        <v>208</v>
      </c>
      <c r="E40" s="11">
        <v>3</v>
      </c>
      <c r="F40" s="10">
        <v>4.7</v>
      </c>
      <c r="G40" s="10">
        <f t="shared" si="0"/>
        <v>1.6932031999999999</v>
      </c>
      <c r="H40" s="11"/>
      <c r="I40" s="11"/>
      <c r="J40" s="11"/>
      <c r="K40" s="11"/>
      <c r="L40" s="11"/>
      <c r="M40" s="27"/>
      <c r="N40" s="27"/>
      <c r="O40" s="27"/>
      <c r="P40" s="27"/>
      <c r="Q40" s="11" t="s">
        <v>28</v>
      </c>
      <c r="R40" s="6" t="s">
        <v>28</v>
      </c>
      <c r="S40" s="21" t="s">
        <v>48</v>
      </c>
      <c r="T40"/>
      <c r="U40"/>
      <c r="V40"/>
      <c r="W40"/>
      <c r="X40"/>
      <c r="Y40"/>
      <c r="Z40"/>
      <c r="AA40"/>
      <c r="AB40"/>
    </row>
    <row r="41" spans="1:28" ht="12.75" x14ac:dyDescent="0.2">
      <c r="A41" s="7">
        <v>35</v>
      </c>
      <c r="B41" s="7" t="s">
        <v>34</v>
      </c>
      <c r="C41" s="22" t="s">
        <v>35</v>
      </c>
      <c r="D41" s="11"/>
      <c r="E41" s="11"/>
      <c r="F41" s="10"/>
      <c r="G41" s="10"/>
      <c r="H41" s="11"/>
      <c r="I41" s="11"/>
      <c r="J41" s="11"/>
      <c r="K41" s="11"/>
      <c r="L41" s="11"/>
      <c r="M41" s="27"/>
      <c r="N41" s="27"/>
      <c r="O41" s="27"/>
      <c r="P41" s="27"/>
      <c r="Q41" s="11"/>
      <c r="R41" s="6"/>
      <c r="S41" s="21"/>
      <c r="T41"/>
      <c r="U41"/>
      <c r="V41"/>
      <c r="W41"/>
      <c r="X41"/>
      <c r="Y41"/>
      <c r="Z41"/>
      <c r="AA41"/>
      <c r="AB41"/>
    </row>
    <row r="42" spans="1:28" ht="12.75" x14ac:dyDescent="0.2">
      <c r="A42" s="7">
        <v>36</v>
      </c>
      <c r="B42" s="7">
        <v>1</v>
      </c>
      <c r="C42" s="22" t="s">
        <v>49</v>
      </c>
      <c r="D42" s="11">
        <v>120</v>
      </c>
      <c r="E42" s="11">
        <v>1</v>
      </c>
      <c r="F42" s="10">
        <v>1.8</v>
      </c>
      <c r="G42" s="10">
        <f t="shared" si="0"/>
        <v>0.216</v>
      </c>
      <c r="H42" s="11"/>
      <c r="I42" s="11"/>
      <c r="J42" s="11"/>
      <c r="K42" s="11" t="s">
        <v>50</v>
      </c>
      <c r="L42" s="11"/>
      <c r="M42" s="27"/>
      <c r="N42" s="27"/>
      <c r="O42" s="27"/>
      <c r="P42" s="27"/>
      <c r="Q42" s="11"/>
      <c r="R42" s="6"/>
      <c r="S42" s="21" t="s">
        <v>51</v>
      </c>
      <c r="T42"/>
      <c r="U42"/>
      <c r="V42"/>
      <c r="W42"/>
      <c r="X42"/>
      <c r="Y42"/>
      <c r="Z42"/>
      <c r="AA42"/>
      <c r="AB42"/>
    </row>
    <row r="43" spans="1:28" ht="12.75" x14ac:dyDescent="0.2">
      <c r="A43" s="7">
        <v>37</v>
      </c>
      <c r="B43" s="7">
        <v>2</v>
      </c>
      <c r="C43" s="22" t="s">
        <v>57</v>
      </c>
      <c r="D43" s="11"/>
      <c r="E43" s="11"/>
      <c r="F43" s="10"/>
      <c r="G43" s="10"/>
      <c r="H43" s="11"/>
      <c r="I43" s="11"/>
      <c r="J43" s="11"/>
      <c r="K43" s="11"/>
      <c r="L43" s="11"/>
      <c r="M43" s="27"/>
      <c r="N43" s="27"/>
      <c r="O43" s="27"/>
      <c r="P43" s="27"/>
      <c r="Q43" s="11"/>
      <c r="R43" s="6"/>
      <c r="S43" s="21" t="s">
        <v>39</v>
      </c>
      <c r="T43"/>
      <c r="U43"/>
      <c r="V43"/>
      <c r="W43"/>
      <c r="X43"/>
      <c r="Y43"/>
      <c r="Z43"/>
      <c r="AA43"/>
      <c r="AB43"/>
    </row>
    <row r="44" spans="1:28" ht="12.75" x14ac:dyDescent="0.2">
      <c r="A44" s="7">
        <v>38</v>
      </c>
      <c r="B44" s="7">
        <v>6</v>
      </c>
      <c r="C44" s="22" t="s">
        <v>58</v>
      </c>
      <c r="D44" s="11"/>
      <c r="E44" s="11"/>
      <c r="F44" s="10"/>
      <c r="G44" s="10"/>
      <c r="H44" s="11"/>
      <c r="I44" s="11"/>
      <c r="J44" s="11"/>
      <c r="K44" s="11"/>
      <c r="L44" s="11"/>
      <c r="M44" s="27"/>
      <c r="N44" s="27"/>
      <c r="O44" s="27"/>
      <c r="P44" s="27"/>
      <c r="Q44" s="11"/>
      <c r="R44" s="6"/>
      <c r="S44" s="21" t="s">
        <v>53</v>
      </c>
      <c r="T44"/>
      <c r="U44"/>
      <c r="V44"/>
      <c r="W44"/>
      <c r="X44"/>
      <c r="Y44"/>
      <c r="Z44"/>
      <c r="AA44"/>
      <c r="AB44"/>
    </row>
    <row r="45" spans="1:28" ht="12.75" x14ac:dyDescent="0.2">
      <c r="A45" s="7">
        <v>39</v>
      </c>
      <c r="B45" s="7" t="s">
        <v>34</v>
      </c>
      <c r="C45" s="22" t="s">
        <v>35</v>
      </c>
      <c r="D45" s="11"/>
      <c r="E45" s="11"/>
      <c r="F45" s="10"/>
      <c r="G45" s="10"/>
      <c r="H45" s="11"/>
      <c r="I45" s="11"/>
      <c r="J45" s="11"/>
      <c r="K45" s="11"/>
      <c r="L45" s="11"/>
      <c r="M45" s="27"/>
      <c r="N45" s="27"/>
      <c r="O45" s="27"/>
      <c r="P45" s="27"/>
      <c r="Q45" s="11"/>
      <c r="R45" s="6"/>
      <c r="S45" s="21"/>
      <c r="T45"/>
      <c r="U45"/>
      <c r="V45"/>
      <c r="W45"/>
      <c r="X45"/>
      <c r="Y45"/>
      <c r="Z45"/>
      <c r="AA45"/>
      <c r="AB45"/>
    </row>
    <row r="46" spans="1:28" ht="12.75" x14ac:dyDescent="0.2">
      <c r="A46" s="7">
        <v>40</v>
      </c>
      <c r="B46" s="7" t="s">
        <v>34</v>
      </c>
      <c r="C46" s="22" t="s">
        <v>35</v>
      </c>
      <c r="D46" s="11"/>
      <c r="E46" s="11"/>
      <c r="F46" s="10"/>
      <c r="G46" s="10"/>
      <c r="H46" s="11"/>
      <c r="I46" s="11"/>
      <c r="J46" s="11"/>
      <c r="K46" s="11"/>
      <c r="L46" s="11"/>
      <c r="M46" s="27"/>
      <c r="N46" s="27"/>
      <c r="O46" s="27"/>
      <c r="P46" s="27"/>
      <c r="Q46" s="11"/>
      <c r="R46" s="6"/>
      <c r="S46" s="21"/>
      <c r="T46"/>
      <c r="U46"/>
      <c r="V46"/>
      <c r="W46"/>
      <c r="X46"/>
      <c r="Y46"/>
      <c r="Z46"/>
      <c r="AA46"/>
      <c r="AB46"/>
    </row>
    <row r="47" spans="1:28" ht="12.75" x14ac:dyDescent="0.2">
      <c r="A47" s="7">
        <v>41</v>
      </c>
      <c r="B47" s="7">
        <v>1</v>
      </c>
      <c r="C47" s="22" t="s">
        <v>25</v>
      </c>
      <c r="D47" s="11"/>
      <c r="E47" s="11"/>
      <c r="F47" s="10"/>
      <c r="G47" s="10"/>
      <c r="H47" s="11"/>
      <c r="I47" s="11"/>
      <c r="J47" s="11"/>
      <c r="K47" s="11"/>
      <c r="L47" s="11"/>
      <c r="M47" s="27"/>
      <c r="N47" s="27"/>
      <c r="O47" s="27"/>
      <c r="P47" s="27"/>
      <c r="Q47" s="11"/>
      <c r="R47" s="6"/>
      <c r="S47" s="21" t="s">
        <v>26</v>
      </c>
      <c r="T47"/>
      <c r="U47"/>
      <c r="V47"/>
      <c r="W47"/>
      <c r="X47"/>
      <c r="Y47"/>
      <c r="Z47"/>
      <c r="AA47"/>
      <c r="AB47"/>
    </row>
    <row r="48" spans="1:28" ht="12.75" x14ac:dyDescent="0.2">
      <c r="A48" s="7">
        <v>42</v>
      </c>
      <c r="B48" s="7">
        <v>1</v>
      </c>
      <c r="C48" s="22" t="s">
        <v>27</v>
      </c>
      <c r="D48" s="11"/>
      <c r="E48" s="11"/>
      <c r="F48" s="10"/>
      <c r="G48" s="10"/>
      <c r="H48" s="11" t="s">
        <v>28</v>
      </c>
      <c r="I48" s="11" t="s">
        <v>28</v>
      </c>
      <c r="J48" s="11">
        <v>5</v>
      </c>
      <c r="K48" s="11"/>
      <c r="L48" s="11" t="s">
        <v>29</v>
      </c>
      <c r="M48" s="27"/>
      <c r="N48" s="27"/>
      <c r="O48" s="27"/>
      <c r="P48" s="27"/>
      <c r="Q48" s="11"/>
      <c r="R48" s="6"/>
      <c r="S48" s="21" t="s">
        <v>30</v>
      </c>
      <c r="T48"/>
      <c r="U48"/>
      <c r="V48"/>
      <c r="W48"/>
      <c r="X48"/>
      <c r="Y48"/>
      <c r="Z48"/>
      <c r="AA48"/>
      <c r="AB48"/>
    </row>
    <row r="49" spans="1:28" ht="12.75" x14ac:dyDescent="0.2">
      <c r="A49" s="7">
        <v>43</v>
      </c>
      <c r="B49" s="7">
        <v>1</v>
      </c>
      <c r="C49" s="22" t="s">
        <v>60</v>
      </c>
      <c r="D49" s="11">
        <v>120</v>
      </c>
      <c r="E49" s="11">
        <v>1</v>
      </c>
      <c r="F49" s="10">
        <v>20</v>
      </c>
      <c r="G49" s="10">
        <f t="shared" si="0"/>
        <v>2.4</v>
      </c>
      <c r="H49" s="11" t="s">
        <v>28</v>
      </c>
      <c r="I49" s="11" t="s">
        <v>28</v>
      </c>
      <c r="J49" s="11">
        <v>30</v>
      </c>
      <c r="K49" s="11" t="s">
        <v>61</v>
      </c>
      <c r="L49" s="11"/>
      <c r="M49" s="27"/>
      <c r="N49" s="27"/>
      <c r="O49" s="27"/>
      <c r="P49" s="27"/>
      <c r="Q49" s="11"/>
      <c r="R49" s="6"/>
      <c r="S49" s="21" t="s">
        <v>32</v>
      </c>
      <c r="T49"/>
      <c r="U49"/>
      <c r="V49"/>
      <c r="W49"/>
      <c r="X49"/>
      <c r="Y49"/>
      <c r="Z49"/>
      <c r="AA49"/>
      <c r="AB49"/>
    </row>
    <row r="50" spans="1:28" ht="12.75" x14ac:dyDescent="0.2">
      <c r="A50" s="7">
        <v>44</v>
      </c>
      <c r="B50" s="7">
        <v>1</v>
      </c>
      <c r="C50" s="22" t="s">
        <v>37</v>
      </c>
      <c r="D50" s="11"/>
      <c r="E50" s="11"/>
      <c r="F50" s="10"/>
      <c r="G50" s="10"/>
      <c r="H50" s="11"/>
      <c r="I50" s="11"/>
      <c r="J50" s="11"/>
      <c r="K50" s="11"/>
      <c r="L50" s="11"/>
      <c r="M50" s="27"/>
      <c r="N50" s="27"/>
      <c r="O50" s="27"/>
      <c r="P50" s="27"/>
      <c r="Q50" s="11"/>
      <c r="R50" s="6"/>
      <c r="S50" s="21" t="s">
        <v>32</v>
      </c>
      <c r="T50"/>
      <c r="U50"/>
      <c r="V50"/>
      <c r="W50"/>
      <c r="X50"/>
      <c r="Y50"/>
      <c r="Z50"/>
      <c r="AA50"/>
      <c r="AB50"/>
    </row>
    <row r="51" spans="1:28" ht="12.75" x14ac:dyDescent="0.2">
      <c r="A51" s="7">
        <v>45</v>
      </c>
      <c r="B51" s="7" t="s">
        <v>34</v>
      </c>
      <c r="C51" s="22" t="s">
        <v>35</v>
      </c>
      <c r="D51" s="11"/>
      <c r="E51" s="11"/>
      <c r="F51" s="10"/>
      <c r="G51" s="10"/>
      <c r="H51" s="11"/>
      <c r="I51" s="11"/>
      <c r="J51" s="11"/>
      <c r="K51" s="11"/>
      <c r="L51" s="11"/>
      <c r="M51" s="27"/>
      <c r="N51" s="27"/>
      <c r="O51" s="27"/>
      <c r="P51" s="27"/>
      <c r="Q51" s="11"/>
      <c r="R51" s="6"/>
      <c r="S51" s="21"/>
      <c r="T51"/>
      <c r="U51"/>
      <c r="V51"/>
      <c r="W51"/>
      <c r="X51"/>
      <c r="Y51"/>
      <c r="Z51"/>
      <c r="AA51"/>
      <c r="AB51"/>
    </row>
    <row r="52" spans="1:28" ht="12.75" x14ac:dyDescent="0.2">
      <c r="A52" s="7">
        <v>46</v>
      </c>
      <c r="B52" s="7">
        <v>1</v>
      </c>
      <c r="C52" s="22" t="s">
        <v>25</v>
      </c>
      <c r="D52" s="11"/>
      <c r="E52" s="11"/>
      <c r="F52" s="10"/>
      <c r="G52" s="10"/>
      <c r="H52" s="11"/>
      <c r="I52" s="11"/>
      <c r="J52" s="11"/>
      <c r="K52" s="11"/>
      <c r="L52" s="11"/>
      <c r="M52" s="27"/>
      <c r="N52" s="27"/>
      <c r="O52" s="27"/>
      <c r="P52" s="27"/>
      <c r="Q52" s="11"/>
      <c r="R52" s="6"/>
      <c r="S52" s="21" t="s">
        <v>62</v>
      </c>
      <c r="T52"/>
      <c r="U52"/>
      <c r="V52"/>
      <c r="W52"/>
      <c r="X52"/>
      <c r="Y52"/>
      <c r="Z52"/>
      <c r="AA52"/>
      <c r="AB52"/>
    </row>
    <row r="53" spans="1:28" ht="12.75" x14ac:dyDescent="0.2">
      <c r="A53" s="7">
        <v>47</v>
      </c>
      <c r="B53" s="7">
        <v>1</v>
      </c>
      <c r="C53" s="22" t="s">
        <v>63</v>
      </c>
      <c r="D53" s="11">
        <v>120</v>
      </c>
      <c r="E53" s="11">
        <v>1</v>
      </c>
      <c r="F53" s="10">
        <v>14.5</v>
      </c>
      <c r="G53" s="10">
        <f t="shared" si="0"/>
        <v>1.74</v>
      </c>
      <c r="H53" s="11"/>
      <c r="I53" s="11"/>
      <c r="J53" s="11"/>
      <c r="K53" s="11"/>
      <c r="L53" s="11"/>
      <c r="M53" s="27"/>
      <c r="N53" s="27"/>
      <c r="O53" s="27"/>
      <c r="P53" s="27"/>
      <c r="Q53" s="11"/>
      <c r="R53" s="6"/>
      <c r="S53" s="21"/>
      <c r="T53"/>
      <c r="U53"/>
      <c r="V53"/>
      <c r="W53"/>
      <c r="X53"/>
      <c r="Y53"/>
      <c r="Z53"/>
      <c r="AA53"/>
      <c r="AB53"/>
    </row>
    <row r="54" spans="1:28" ht="12.75" x14ac:dyDescent="0.2">
      <c r="A54" s="7">
        <v>48</v>
      </c>
      <c r="B54" s="7">
        <v>1</v>
      </c>
      <c r="C54" s="22" t="s">
        <v>64</v>
      </c>
      <c r="D54" s="11">
        <v>120</v>
      </c>
      <c r="E54" s="11">
        <v>1</v>
      </c>
      <c r="F54" s="10">
        <v>7</v>
      </c>
      <c r="G54" s="10">
        <f t="shared" si="0"/>
        <v>0.84</v>
      </c>
      <c r="H54" s="11"/>
      <c r="I54" s="11"/>
      <c r="J54" s="11"/>
      <c r="K54" s="11"/>
      <c r="L54" s="11"/>
      <c r="M54" s="27"/>
      <c r="N54" s="27"/>
      <c r="O54" s="27"/>
      <c r="P54" s="27"/>
      <c r="Q54" s="11"/>
      <c r="R54" s="6"/>
      <c r="S54" s="21"/>
      <c r="T54"/>
      <c r="U54"/>
      <c r="V54"/>
      <c r="W54"/>
      <c r="X54"/>
      <c r="Y54"/>
      <c r="Z54"/>
      <c r="AA54"/>
      <c r="AB54"/>
    </row>
    <row r="55" spans="1:28" ht="12.75" x14ac:dyDescent="0.2">
      <c r="A55" s="7">
        <v>49</v>
      </c>
      <c r="B55" s="7" t="s">
        <v>34</v>
      </c>
      <c r="C55" s="22" t="s">
        <v>35</v>
      </c>
      <c r="D55" s="11"/>
      <c r="E55" s="11"/>
      <c r="F55" s="10"/>
      <c r="G55" s="10"/>
      <c r="H55" s="11"/>
      <c r="I55" s="11"/>
      <c r="J55" s="11"/>
      <c r="K55" s="11"/>
      <c r="L55" s="11"/>
      <c r="M55" s="27"/>
      <c r="N55" s="27"/>
      <c r="O55" s="27"/>
      <c r="P55" s="27"/>
      <c r="Q55" s="11"/>
      <c r="R55" s="6"/>
      <c r="S55" s="21"/>
      <c r="T55"/>
      <c r="U55"/>
      <c r="V55"/>
      <c r="W55"/>
      <c r="X55"/>
      <c r="Y55"/>
      <c r="Z55"/>
      <c r="AA55"/>
      <c r="AB55"/>
    </row>
    <row r="56" spans="1:28" ht="12.75" x14ac:dyDescent="0.2">
      <c r="A56" s="7">
        <v>50</v>
      </c>
      <c r="B56" s="7" t="s">
        <v>34</v>
      </c>
      <c r="C56" s="22" t="s">
        <v>35</v>
      </c>
      <c r="D56" s="11"/>
      <c r="E56" s="11"/>
      <c r="F56" s="10"/>
      <c r="G56" s="10"/>
      <c r="H56" s="11"/>
      <c r="I56" s="11"/>
      <c r="J56" s="11"/>
      <c r="K56" s="11"/>
      <c r="L56" s="11"/>
      <c r="M56" s="27"/>
      <c r="N56" s="27"/>
      <c r="O56" s="27"/>
      <c r="P56" s="27"/>
      <c r="Q56" s="11"/>
      <c r="R56" s="6"/>
      <c r="S56" s="21"/>
      <c r="T56"/>
      <c r="U56"/>
      <c r="V56"/>
      <c r="W56"/>
      <c r="X56"/>
      <c r="Y56"/>
      <c r="Z56"/>
      <c r="AA56"/>
      <c r="AB56"/>
    </row>
    <row r="57" spans="1:28" ht="12.75" x14ac:dyDescent="0.2">
      <c r="A57" s="7">
        <v>51</v>
      </c>
      <c r="B57" s="7">
        <v>1</v>
      </c>
      <c r="C57" s="22" t="s">
        <v>65</v>
      </c>
      <c r="D57" s="11">
        <v>120</v>
      </c>
      <c r="E57" s="11">
        <v>1</v>
      </c>
      <c r="F57" s="10">
        <v>5.2</v>
      </c>
      <c r="G57" s="10">
        <f t="shared" si="0"/>
        <v>0.624</v>
      </c>
      <c r="H57" s="11"/>
      <c r="I57" s="11"/>
      <c r="J57" s="11"/>
      <c r="K57" s="11"/>
      <c r="L57" s="11"/>
      <c r="M57" s="27"/>
      <c r="N57" s="27"/>
      <c r="O57" s="27"/>
      <c r="P57" s="27"/>
      <c r="Q57" s="11"/>
      <c r="R57" s="6"/>
      <c r="S57" s="21"/>
      <c r="T57"/>
      <c r="U57"/>
      <c r="V57"/>
      <c r="W57"/>
      <c r="X57"/>
      <c r="Y57"/>
      <c r="Z57"/>
      <c r="AA57"/>
      <c r="AB57"/>
    </row>
    <row r="58" spans="1:28" ht="12.75" x14ac:dyDescent="0.2">
      <c r="A58" s="7">
        <v>52</v>
      </c>
      <c r="B58" s="7">
        <v>1</v>
      </c>
      <c r="C58" s="22" t="s">
        <v>42</v>
      </c>
      <c r="D58" s="11"/>
      <c r="E58" s="11"/>
      <c r="F58" s="10"/>
      <c r="G58" s="10"/>
      <c r="H58" s="11"/>
      <c r="I58" s="11"/>
      <c r="J58" s="11"/>
      <c r="K58" s="11"/>
      <c r="L58" s="11"/>
      <c r="M58" s="27"/>
      <c r="N58" s="27"/>
      <c r="O58" s="27"/>
      <c r="P58" s="27"/>
      <c r="Q58" s="11"/>
      <c r="R58" s="6"/>
      <c r="S58" s="21" t="s">
        <v>43</v>
      </c>
      <c r="T58"/>
      <c r="U58"/>
      <c r="V58"/>
      <c r="W58"/>
      <c r="X58"/>
      <c r="Y58"/>
      <c r="Z58"/>
      <c r="AA58"/>
      <c r="AB58"/>
    </row>
    <row r="59" spans="1:28" ht="12.75" x14ac:dyDescent="0.2">
      <c r="A59" s="7">
        <v>53</v>
      </c>
      <c r="B59" s="7">
        <v>1</v>
      </c>
      <c r="C59" s="22" t="s">
        <v>66</v>
      </c>
      <c r="D59" s="11">
        <v>120</v>
      </c>
      <c r="E59" s="11">
        <v>1</v>
      </c>
      <c r="F59" s="10">
        <v>20</v>
      </c>
      <c r="G59" s="10">
        <f t="shared" si="0"/>
        <v>2.4</v>
      </c>
      <c r="H59" s="11"/>
      <c r="I59" s="11"/>
      <c r="J59" s="11"/>
      <c r="K59" s="11"/>
      <c r="L59" s="11"/>
      <c r="M59" s="27"/>
      <c r="N59" s="27"/>
      <c r="O59" s="27"/>
      <c r="P59" s="27"/>
      <c r="Q59" s="11"/>
      <c r="R59" s="6"/>
      <c r="S59" s="21" t="s">
        <v>67</v>
      </c>
      <c r="T59"/>
      <c r="U59"/>
      <c r="V59"/>
      <c r="W59"/>
      <c r="X59"/>
      <c r="Y59"/>
      <c r="Z59"/>
      <c r="AA59"/>
      <c r="AB59"/>
    </row>
    <row r="60" spans="1:28" ht="12.75" x14ac:dyDescent="0.2">
      <c r="A60" s="7">
        <v>54</v>
      </c>
      <c r="B60" s="7">
        <v>1</v>
      </c>
      <c r="C60" s="22" t="s">
        <v>68</v>
      </c>
      <c r="D60" s="11"/>
      <c r="E60" s="11"/>
      <c r="F60" s="10"/>
      <c r="G60" s="10"/>
      <c r="H60" s="11"/>
      <c r="I60" s="11"/>
      <c r="J60" s="11"/>
      <c r="K60" s="11"/>
      <c r="L60" s="11"/>
      <c r="M60" s="27"/>
      <c r="N60" s="27"/>
      <c r="O60" s="27"/>
      <c r="P60" s="27"/>
      <c r="Q60" s="11"/>
      <c r="R60" s="6"/>
      <c r="S60" s="21" t="s">
        <v>69</v>
      </c>
      <c r="T60"/>
      <c r="U60"/>
      <c r="V60"/>
      <c r="W60"/>
      <c r="X60"/>
      <c r="Y60"/>
      <c r="Z60"/>
      <c r="AA60"/>
      <c r="AB60"/>
    </row>
    <row r="61" spans="1:28" ht="12.75" x14ac:dyDescent="0.2">
      <c r="A61" s="7">
        <v>55</v>
      </c>
      <c r="B61" s="7" t="s">
        <v>34</v>
      </c>
      <c r="C61" s="22" t="s">
        <v>35</v>
      </c>
      <c r="D61" s="11"/>
      <c r="E61" s="11"/>
      <c r="F61" s="10"/>
      <c r="G61" s="10"/>
      <c r="H61" s="11"/>
      <c r="I61" s="11"/>
      <c r="J61" s="11"/>
      <c r="K61" s="11"/>
      <c r="L61" s="11"/>
      <c r="M61" s="27"/>
      <c r="N61" s="27"/>
      <c r="O61" s="27"/>
      <c r="P61" s="27"/>
      <c r="Q61" s="11"/>
      <c r="R61" s="6"/>
      <c r="S61" s="21"/>
      <c r="T61"/>
      <c r="U61"/>
      <c r="V61"/>
      <c r="W61"/>
      <c r="X61"/>
      <c r="Y61"/>
      <c r="Z61"/>
      <c r="AA61"/>
      <c r="AB61"/>
    </row>
    <row r="62" spans="1:28" ht="12.75" x14ac:dyDescent="0.2">
      <c r="A62" s="7">
        <v>56</v>
      </c>
      <c r="B62" s="7">
        <v>1</v>
      </c>
      <c r="C62" s="22" t="s">
        <v>66</v>
      </c>
      <c r="D62" s="11">
        <v>120</v>
      </c>
      <c r="E62" s="11">
        <v>1</v>
      </c>
      <c r="F62" s="10">
        <v>20</v>
      </c>
      <c r="G62" s="10">
        <f t="shared" si="0"/>
        <v>2.4</v>
      </c>
      <c r="H62" s="11"/>
      <c r="I62" s="11"/>
      <c r="J62" s="11"/>
      <c r="K62" s="11"/>
      <c r="L62" s="11"/>
      <c r="M62" s="27"/>
      <c r="N62" s="27"/>
      <c r="O62" s="27"/>
      <c r="P62" s="27"/>
      <c r="Q62" s="11"/>
      <c r="R62" s="6"/>
      <c r="S62" s="21" t="s">
        <v>67</v>
      </c>
      <c r="T62"/>
      <c r="U62"/>
      <c r="V62"/>
      <c r="W62"/>
      <c r="X62"/>
      <c r="Y62"/>
      <c r="Z62"/>
      <c r="AA62"/>
      <c r="AB62"/>
    </row>
    <row r="63" spans="1:28" ht="12.75" x14ac:dyDescent="0.2">
      <c r="A63" s="7">
        <v>57</v>
      </c>
      <c r="B63" s="7">
        <v>1</v>
      </c>
      <c r="C63" s="22" t="s">
        <v>68</v>
      </c>
      <c r="D63" s="11"/>
      <c r="E63" s="11"/>
      <c r="F63" s="10"/>
      <c r="G63" s="10"/>
      <c r="H63" s="11"/>
      <c r="I63" s="11"/>
      <c r="J63" s="11"/>
      <c r="K63" s="11"/>
      <c r="L63" s="11"/>
      <c r="M63" s="27"/>
      <c r="N63" s="27"/>
      <c r="O63" s="27"/>
      <c r="P63" s="27"/>
      <c r="Q63" s="11"/>
      <c r="R63" s="6"/>
      <c r="S63" s="21" t="s">
        <v>69</v>
      </c>
      <c r="T63"/>
      <c r="U63"/>
      <c r="V63"/>
      <c r="W63"/>
      <c r="X63"/>
      <c r="Y63"/>
      <c r="Z63"/>
      <c r="AA63"/>
      <c r="AB63"/>
    </row>
    <row r="64" spans="1:28" ht="12.75" x14ac:dyDescent="0.2">
      <c r="A64" s="7">
        <v>58</v>
      </c>
      <c r="B64" s="7" t="s">
        <v>34</v>
      </c>
      <c r="C64" s="22" t="s">
        <v>35</v>
      </c>
      <c r="D64" s="11"/>
      <c r="E64" s="11"/>
      <c r="F64" s="10"/>
      <c r="G64" s="10"/>
      <c r="H64" s="11"/>
      <c r="I64" s="11"/>
      <c r="J64" s="11"/>
      <c r="K64" s="11"/>
      <c r="L64" s="11"/>
      <c r="M64" s="27"/>
      <c r="N64" s="27"/>
      <c r="O64" s="27"/>
      <c r="P64" s="27"/>
      <c r="Q64" s="11"/>
      <c r="R64" s="6"/>
      <c r="S64" s="21"/>
      <c r="T64"/>
      <c r="U64"/>
      <c r="V64"/>
      <c r="W64"/>
      <c r="X64"/>
      <c r="Y64"/>
      <c r="Z64"/>
      <c r="AA64"/>
      <c r="AB64"/>
    </row>
    <row r="65" spans="1:28" ht="12.75" x14ac:dyDescent="0.2">
      <c r="A65" s="7">
        <v>59</v>
      </c>
      <c r="B65" s="7" t="s">
        <v>34</v>
      </c>
      <c r="C65" s="22" t="s">
        <v>35</v>
      </c>
      <c r="D65" s="11"/>
      <c r="E65" s="11"/>
      <c r="F65" s="10"/>
      <c r="G65" s="10"/>
      <c r="H65" s="11"/>
      <c r="I65" s="11"/>
      <c r="J65" s="11"/>
      <c r="K65" s="11"/>
      <c r="L65" s="11"/>
      <c r="M65" s="27"/>
      <c r="N65" s="27"/>
      <c r="O65" s="27"/>
      <c r="P65" s="27"/>
      <c r="Q65" s="11"/>
      <c r="R65" s="6"/>
      <c r="S65" s="21"/>
      <c r="T65"/>
      <c r="U65"/>
      <c r="V65"/>
      <c r="W65"/>
      <c r="X65"/>
      <c r="Y65"/>
      <c r="Z65"/>
      <c r="AA65"/>
      <c r="AB65"/>
    </row>
    <row r="66" spans="1:28" ht="12.75" x14ac:dyDescent="0.2">
      <c r="A66" s="7" t="s">
        <v>70</v>
      </c>
      <c r="B66" s="7" t="s">
        <v>34</v>
      </c>
      <c r="C66" s="22" t="s">
        <v>71</v>
      </c>
      <c r="D66" s="11"/>
      <c r="E66" s="11"/>
      <c r="F66" s="10"/>
      <c r="G66" s="10"/>
      <c r="H66" s="11"/>
      <c r="I66" s="11"/>
      <c r="J66" s="11"/>
      <c r="K66" s="11"/>
      <c r="L66" s="11"/>
      <c r="M66" s="27"/>
      <c r="N66" s="27"/>
      <c r="O66" s="27"/>
      <c r="P66" s="27"/>
      <c r="Q66" s="11"/>
      <c r="R66" s="6"/>
      <c r="S66" s="21"/>
      <c r="T66"/>
      <c r="U66"/>
      <c r="V66"/>
      <c r="W66"/>
      <c r="X66"/>
      <c r="Y66"/>
      <c r="Z66"/>
      <c r="AA66"/>
      <c r="AB66"/>
    </row>
    <row r="67" spans="1:28" ht="12.75" x14ac:dyDescent="0.2">
      <c r="A67" s="28" t="s">
        <v>72</v>
      </c>
      <c r="B67" s="7"/>
      <c r="C67" s="22"/>
      <c r="D67" s="11"/>
      <c r="E67" s="11"/>
      <c r="F67" s="10"/>
      <c r="G67" s="10"/>
      <c r="H67" s="11"/>
      <c r="I67" s="11"/>
      <c r="J67" s="11"/>
      <c r="K67" s="11"/>
      <c r="L67" s="11"/>
      <c r="M67" s="27"/>
      <c r="N67" s="27"/>
      <c r="O67" s="27"/>
      <c r="P67" s="27"/>
      <c r="Q67" s="11"/>
      <c r="R67" s="6"/>
      <c r="S67" s="21"/>
      <c r="T67"/>
      <c r="U67"/>
      <c r="V67"/>
      <c r="W67"/>
      <c r="X67"/>
      <c r="Y67"/>
      <c r="Z67"/>
      <c r="AA67"/>
      <c r="AB67"/>
    </row>
    <row r="68" spans="1:28" ht="12.75" x14ac:dyDescent="0.2">
      <c r="A68" s="7">
        <v>71</v>
      </c>
      <c r="B68" s="7">
        <v>1</v>
      </c>
      <c r="C68" s="22" t="s">
        <v>27</v>
      </c>
      <c r="D68" s="11"/>
      <c r="E68" s="11"/>
      <c r="F68" s="10"/>
      <c r="G68" s="10"/>
      <c r="H68" s="11" t="s">
        <v>28</v>
      </c>
      <c r="I68" s="11" t="s">
        <v>28</v>
      </c>
      <c r="J68" s="11">
        <v>5</v>
      </c>
      <c r="K68" s="11"/>
      <c r="L68" s="11" t="s">
        <v>29</v>
      </c>
      <c r="M68" s="27"/>
      <c r="N68" s="27"/>
      <c r="O68" s="27"/>
      <c r="P68" s="27"/>
      <c r="Q68" s="11"/>
      <c r="R68" s="6"/>
      <c r="S68" s="21" t="s">
        <v>30</v>
      </c>
      <c r="T68"/>
      <c r="U68"/>
      <c r="V68"/>
      <c r="W68"/>
      <c r="X68"/>
      <c r="Y68"/>
      <c r="Z68"/>
      <c r="AA68"/>
      <c r="AB68"/>
    </row>
    <row r="69" spans="1:28" ht="12.75" x14ac:dyDescent="0.2">
      <c r="A69" s="7">
        <v>72</v>
      </c>
      <c r="B69" s="7">
        <v>1</v>
      </c>
      <c r="C69" s="22" t="s">
        <v>25</v>
      </c>
      <c r="D69" s="11"/>
      <c r="E69" s="11"/>
      <c r="F69" s="10"/>
      <c r="G69" s="10"/>
      <c r="H69" s="11"/>
      <c r="I69" s="11"/>
      <c r="J69" s="11"/>
      <c r="K69" s="11"/>
      <c r="L69" s="11"/>
      <c r="M69" s="27"/>
      <c r="N69" s="27"/>
      <c r="O69" s="27"/>
      <c r="P69" s="27"/>
      <c r="Q69" s="11"/>
      <c r="R69" s="6"/>
      <c r="S69" s="21" t="s">
        <v>26</v>
      </c>
      <c r="T69"/>
      <c r="U69"/>
      <c r="V69"/>
      <c r="W69"/>
      <c r="X69"/>
      <c r="Y69"/>
      <c r="Z69"/>
      <c r="AA69"/>
      <c r="AB69"/>
    </row>
    <row r="70" spans="1:28" ht="12.75" x14ac:dyDescent="0.2">
      <c r="A70" s="7">
        <v>73</v>
      </c>
      <c r="B70" s="7">
        <v>1</v>
      </c>
      <c r="C70" s="22" t="s">
        <v>42</v>
      </c>
      <c r="D70" s="11"/>
      <c r="E70" s="11"/>
      <c r="F70" s="10"/>
      <c r="G70" s="10"/>
      <c r="H70" s="11"/>
      <c r="I70" s="11"/>
      <c r="J70" s="11"/>
      <c r="K70" s="11"/>
      <c r="L70" s="11"/>
      <c r="M70" s="27"/>
      <c r="N70" s="27"/>
      <c r="O70" s="27"/>
      <c r="P70" s="27"/>
      <c r="Q70" s="11"/>
      <c r="R70" s="6"/>
      <c r="S70" s="21" t="s">
        <v>43</v>
      </c>
      <c r="T70"/>
      <c r="U70"/>
      <c r="V70"/>
      <c r="W70"/>
      <c r="X70"/>
      <c r="Y70"/>
      <c r="Z70"/>
      <c r="AA70"/>
      <c r="AB70"/>
    </row>
    <row r="71" spans="1:28" ht="12.75" x14ac:dyDescent="0.2">
      <c r="A71" s="7">
        <v>74</v>
      </c>
      <c r="B71" s="7">
        <v>1</v>
      </c>
      <c r="C71" s="22" t="s">
        <v>73</v>
      </c>
      <c r="D71" s="11"/>
      <c r="E71" s="11"/>
      <c r="F71" s="10"/>
      <c r="G71" s="10"/>
      <c r="H71" s="11" t="s">
        <v>50</v>
      </c>
      <c r="I71" s="11" t="s">
        <v>50</v>
      </c>
      <c r="J71" s="11">
        <v>40</v>
      </c>
      <c r="K71" s="11" t="s">
        <v>74</v>
      </c>
      <c r="L71" s="11"/>
      <c r="M71" s="27"/>
      <c r="N71" s="27"/>
      <c r="O71" s="27"/>
      <c r="P71" s="27"/>
      <c r="Q71" s="11"/>
      <c r="R71" s="6"/>
      <c r="S71" s="21" t="s">
        <v>32</v>
      </c>
      <c r="T71"/>
      <c r="U71"/>
      <c r="V71"/>
      <c r="W71"/>
      <c r="X71"/>
      <c r="Y71"/>
      <c r="Z71"/>
      <c r="AA71"/>
      <c r="AB71"/>
    </row>
    <row r="72" spans="1:28" ht="12.75" x14ac:dyDescent="0.2">
      <c r="A72" s="7">
        <v>75</v>
      </c>
      <c r="B72" s="7" t="s">
        <v>34</v>
      </c>
      <c r="C72" s="22" t="s">
        <v>35</v>
      </c>
      <c r="D72" s="11"/>
      <c r="E72" s="11"/>
      <c r="F72" s="10"/>
      <c r="G72" s="10"/>
      <c r="H72" s="11"/>
      <c r="I72" s="11"/>
      <c r="J72" s="11"/>
      <c r="K72" s="11"/>
      <c r="L72" s="11"/>
      <c r="M72" s="27"/>
      <c r="N72" s="27"/>
      <c r="O72" s="27"/>
      <c r="P72" s="27"/>
      <c r="Q72" s="11"/>
      <c r="R72" s="6"/>
      <c r="S72" s="21"/>
      <c r="T72"/>
      <c r="U72"/>
      <c r="V72"/>
      <c r="W72"/>
      <c r="X72"/>
      <c r="Y72"/>
      <c r="Z72"/>
      <c r="AA72"/>
      <c r="AB72"/>
    </row>
    <row r="73" spans="1:28" ht="12.75" x14ac:dyDescent="0.2">
      <c r="A73" s="7">
        <v>76</v>
      </c>
      <c r="B73" s="7">
        <v>1</v>
      </c>
      <c r="C73" s="22" t="s">
        <v>25</v>
      </c>
      <c r="D73" s="11"/>
      <c r="E73" s="11"/>
      <c r="F73" s="10"/>
      <c r="G73" s="10"/>
      <c r="H73" s="11"/>
      <c r="I73" s="11"/>
      <c r="J73" s="11"/>
      <c r="K73" s="11"/>
      <c r="L73" s="11"/>
      <c r="M73" s="27"/>
      <c r="N73" s="27"/>
      <c r="O73" s="27"/>
      <c r="P73" s="27"/>
      <c r="Q73" s="11"/>
      <c r="R73" s="6"/>
      <c r="S73" s="21" t="s">
        <v>62</v>
      </c>
      <c r="T73"/>
      <c r="U73"/>
      <c r="V73"/>
      <c r="W73"/>
      <c r="X73"/>
      <c r="Y73"/>
      <c r="Z73"/>
      <c r="AA73"/>
      <c r="AB73"/>
    </row>
    <row r="74" spans="1:28" ht="12.75" x14ac:dyDescent="0.2">
      <c r="A74" s="7">
        <v>77</v>
      </c>
      <c r="B74" s="7">
        <v>1</v>
      </c>
      <c r="C74" s="22" t="s">
        <v>75</v>
      </c>
      <c r="D74" s="11"/>
      <c r="E74" s="11"/>
      <c r="F74" s="10"/>
      <c r="G74" s="10"/>
      <c r="H74" s="11"/>
      <c r="I74" s="11"/>
      <c r="J74" s="11"/>
      <c r="K74" s="11"/>
      <c r="L74" s="11"/>
      <c r="M74" s="27"/>
      <c r="N74" s="27"/>
      <c r="O74" s="27"/>
      <c r="P74" s="27"/>
      <c r="Q74" s="11"/>
      <c r="R74" s="6"/>
      <c r="S74" s="21" t="s">
        <v>32</v>
      </c>
      <c r="T74"/>
      <c r="U74"/>
      <c r="V74"/>
      <c r="W74"/>
      <c r="X74"/>
      <c r="Y74"/>
      <c r="Z74"/>
      <c r="AA74"/>
      <c r="AB74"/>
    </row>
    <row r="75" spans="1:28" ht="12.75" x14ac:dyDescent="0.2">
      <c r="A75" s="7">
        <v>78</v>
      </c>
      <c r="B75" s="7">
        <v>1</v>
      </c>
      <c r="C75" s="22" t="s">
        <v>76</v>
      </c>
      <c r="D75" s="11"/>
      <c r="E75" s="11"/>
      <c r="F75" s="10"/>
      <c r="G75" s="10"/>
      <c r="H75" s="11" t="s">
        <v>28</v>
      </c>
      <c r="I75" s="11" t="s">
        <v>28</v>
      </c>
      <c r="J75" s="11">
        <v>50</v>
      </c>
      <c r="K75" s="11"/>
      <c r="L75" s="11"/>
      <c r="M75" s="27"/>
      <c r="N75" s="27"/>
      <c r="O75" s="27"/>
      <c r="P75" s="27"/>
      <c r="Q75" s="11"/>
      <c r="R75" s="6"/>
      <c r="S75" s="21" t="s">
        <v>77</v>
      </c>
      <c r="T75"/>
      <c r="U75"/>
      <c r="V75"/>
      <c r="W75"/>
      <c r="X75"/>
      <c r="Y75"/>
      <c r="Z75"/>
      <c r="AA75"/>
      <c r="AB75"/>
    </row>
    <row r="76" spans="1:28" ht="12.75" x14ac:dyDescent="0.2">
      <c r="A76" s="7">
        <v>79</v>
      </c>
      <c r="B76" s="7" t="s">
        <v>34</v>
      </c>
      <c r="C76" s="22" t="s">
        <v>35</v>
      </c>
      <c r="D76" s="11"/>
      <c r="E76" s="11"/>
      <c r="F76" s="10"/>
      <c r="G76" s="10"/>
      <c r="H76" s="11"/>
      <c r="I76" s="11"/>
      <c r="J76" s="11"/>
      <c r="K76" s="11"/>
      <c r="L76" s="11"/>
      <c r="M76" s="27"/>
      <c r="N76" s="27"/>
      <c r="O76" s="27"/>
      <c r="P76" s="27"/>
      <c r="Q76" s="11"/>
      <c r="R76" s="6"/>
      <c r="S76" s="21"/>
      <c r="T76"/>
      <c r="U76"/>
      <c r="V76"/>
      <c r="W76"/>
      <c r="X76"/>
      <c r="Y76"/>
      <c r="Z76"/>
      <c r="AA76"/>
      <c r="AB76"/>
    </row>
    <row r="77" spans="1:28" ht="12.75" x14ac:dyDescent="0.2">
      <c r="A77" s="7">
        <v>80</v>
      </c>
      <c r="B77" s="7" t="s">
        <v>34</v>
      </c>
      <c r="C77" s="22" t="s">
        <v>35</v>
      </c>
      <c r="D77" s="11"/>
      <c r="E77" s="11"/>
      <c r="F77" s="10"/>
      <c r="G77" s="10"/>
      <c r="H77" s="11"/>
      <c r="I77" s="11"/>
      <c r="J77" s="11"/>
      <c r="K77" s="11"/>
      <c r="L77" s="11"/>
      <c r="M77" s="27"/>
      <c r="N77" s="27"/>
      <c r="O77" s="27"/>
      <c r="P77" s="27"/>
      <c r="Q77" s="11"/>
      <c r="R77" s="6"/>
      <c r="S77" s="21"/>
      <c r="T77"/>
      <c r="U77"/>
      <c r="V77"/>
      <c r="W77"/>
      <c r="X77"/>
      <c r="Y77"/>
      <c r="Z77"/>
      <c r="AA77"/>
      <c r="AB77"/>
    </row>
    <row r="78" spans="1:28" ht="12.75" x14ac:dyDescent="0.2">
      <c r="A78" s="7">
        <v>81</v>
      </c>
      <c r="B78" s="7">
        <v>1</v>
      </c>
      <c r="C78" s="22" t="s">
        <v>44</v>
      </c>
      <c r="D78" s="11"/>
      <c r="E78" s="11"/>
      <c r="F78" s="10"/>
      <c r="G78" s="10"/>
      <c r="H78" s="11"/>
      <c r="I78" s="11"/>
      <c r="J78" s="11"/>
      <c r="K78" s="11"/>
      <c r="L78" s="11" t="s">
        <v>45</v>
      </c>
      <c r="M78" s="27"/>
      <c r="N78" s="27"/>
      <c r="O78" s="27"/>
      <c r="P78" s="27"/>
      <c r="Q78" s="11"/>
      <c r="R78" s="6"/>
      <c r="S78" s="21" t="s">
        <v>32</v>
      </c>
      <c r="T78"/>
      <c r="U78"/>
      <c r="V78"/>
      <c r="W78"/>
      <c r="X78"/>
      <c r="Y78"/>
      <c r="Z78"/>
      <c r="AA78"/>
      <c r="AB78"/>
    </row>
    <row r="79" spans="1:28" ht="12.75" x14ac:dyDescent="0.2">
      <c r="A79" s="7">
        <v>82</v>
      </c>
      <c r="B79" s="7">
        <v>1</v>
      </c>
      <c r="C79" s="22" t="s">
        <v>75</v>
      </c>
      <c r="D79" s="11"/>
      <c r="E79" s="11"/>
      <c r="F79" s="10"/>
      <c r="G79" s="10"/>
      <c r="H79" s="11"/>
      <c r="I79" s="11"/>
      <c r="J79" s="11"/>
      <c r="K79" s="11"/>
      <c r="L79" s="11"/>
      <c r="M79" s="27"/>
      <c r="N79" s="27"/>
      <c r="O79" s="27"/>
      <c r="P79" s="27"/>
      <c r="Q79" s="11"/>
      <c r="R79" s="6"/>
      <c r="S79" s="21" t="s">
        <v>32</v>
      </c>
      <c r="T79"/>
      <c r="U79"/>
      <c r="V79"/>
      <c r="W79"/>
      <c r="X79"/>
      <c r="Y79"/>
      <c r="Z79"/>
      <c r="AA79"/>
      <c r="AB79"/>
    </row>
    <row r="80" spans="1:28" ht="12.75" x14ac:dyDescent="0.2">
      <c r="A80" s="7">
        <v>83</v>
      </c>
      <c r="B80" s="7">
        <v>1</v>
      </c>
      <c r="C80" s="22" t="s">
        <v>78</v>
      </c>
      <c r="D80" s="11">
        <v>120</v>
      </c>
      <c r="E80" s="11">
        <v>1</v>
      </c>
      <c r="F80" s="10">
        <v>30.5</v>
      </c>
      <c r="G80" s="10">
        <f t="shared" ref="G80:G132" si="1">IF(E80&gt;1,(1.732*D80*F80)/1000,(D80*F80)/1000)</f>
        <v>3.66</v>
      </c>
      <c r="H80" s="11" t="s">
        <v>28</v>
      </c>
      <c r="I80" s="11"/>
      <c r="J80" s="11"/>
      <c r="K80" s="11" t="s">
        <v>29</v>
      </c>
      <c r="L80" s="11"/>
      <c r="M80" s="27"/>
      <c r="N80" s="27"/>
      <c r="O80" s="27"/>
      <c r="P80" s="27"/>
      <c r="Q80" s="11"/>
      <c r="R80" s="6"/>
      <c r="S80" s="21"/>
      <c r="T80"/>
      <c r="U80"/>
      <c r="V80"/>
      <c r="W80"/>
      <c r="X80"/>
      <c r="Y80"/>
      <c r="Z80"/>
      <c r="AA80"/>
      <c r="AB80"/>
    </row>
    <row r="81" spans="1:28" ht="12.75" x14ac:dyDescent="0.2">
      <c r="A81" s="7">
        <v>84</v>
      </c>
      <c r="B81" s="7">
        <v>1</v>
      </c>
      <c r="C81" s="22" t="s">
        <v>79</v>
      </c>
      <c r="D81" s="11"/>
      <c r="E81" s="11"/>
      <c r="F81" s="10"/>
      <c r="G81" s="10"/>
      <c r="H81" s="11" t="s">
        <v>28</v>
      </c>
      <c r="I81" s="11" t="s">
        <v>28</v>
      </c>
      <c r="J81" s="11">
        <v>30</v>
      </c>
      <c r="K81" s="11"/>
      <c r="L81" s="11" t="s">
        <v>45</v>
      </c>
      <c r="M81" s="27"/>
      <c r="N81" s="27"/>
      <c r="O81" s="27"/>
      <c r="P81" s="27"/>
      <c r="Q81" s="11"/>
      <c r="R81" s="6"/>
      <c r="S81" s="21"/>
      <c r="T81"/>
      <c r="U81"/>
      <c r="V81"/>
      <c r="W81"/>
      <c r="X81"/>
      <c r="Y81"/>
      <c r="Z81"/>
      <c r="AA81"/>
      <c r="AB81"/>
    </row>
    <row r="82" spans="1:28" ht="12.75" x14ac:dyDescent="0.2">
      <c r="A82" s="7" t="s">
        <v>80</v>
      </c>
      <c r="B82" s="7" t="s">
        <v>34</v>
      </c>
      <c r="C82" s="22" t="s">
        <v>71</v>
      </c>
      <c r="D82" s="11"/>
      <c r="E82" s="11"/>
      <c r="F82" s="10"/>
      <c r="G82" s="10"/>
      <c r="H82" s="11"/>
      <c r="I82" s="11"/>
      <c r="J82" s="11"/>
      <c r="K82" s="11"/>
      <c r="L82" s="11"/>
      <c r="M82" s="27"/>
      <c r="N82" s="27"/>
      <c r="O82" s="27"/>
      <c r="P82" s="27"/>
      <c r="Q82" s="11"/>
      <c r="R82" s="6"/>
      <c r="S82" s="21"/>
      <c r="T82"/>
      <c r="U82"/>
      <c r="V82"/>
      <c r="W82"/>
      <c r="X82"/>
      <c r="Y82"/>
      <c r="Z82"/>
      <c r="AA82"/>
      <c r="AB82"/>
    </row>
    <row r="83" spans="1:28" ht="12.75" x14ac:dyDescent="0.2">
      <c r="A83" s="28" t="s">
        <v>81</v>
      </c>
      <c r="B83" s="7"/>
      <c r="C83" s="22"/>
      <c r="D83" s="11"/>
      <c r="E83" s="11"/>
      <c r="F83" s="10"/>
      <c r="G83" s="10"/>
      <c r="H83" s="11"/>
      <c r="I83" s="11"/>
      <c r="J83" s="11"/>
      <c r="K83" s="11"/>
      <c r="L83" s="11"/>
      <c r="M83" s="27"/>
      <c r="N83" s="27"/>
      <c r="O83" s="27"/>
      <c r="P83" s="27"/>
      <c r="Q83" s="11"/>
      <c r="R83" s="6"/>
      <c r="S83" s="21"/>
      <c r="T83"/>
      <c r="U83"/>
      <c r="V83"/>
      <c r="W83"/>
      <c r="X83"/>
      <c r="Y83"/>
      <c r="Z83"/>
      <c r="AA83"/>
      <c r="AB83"/>
    </row>
    <row r="84" spans="1:28" ht="12.75" x14ac:dyDescent="0.2">
      <c r="A84" s="7">
        <v>101</v>
      </c>
      <c r="B84" s="7">
        <v>1</v>
      </c>
      <c r="C84" s="22" t="s">
        <v>82</v>
      </c>
      <c r="D84" s="44">
        <v>120</v>
      </c>
      <c r="E84" s="44">
        <v>1</v>
      </c>
      <c r="F84" s="45">
        <f>(3)*20</f>
        <v>60</v>
      </c>
      <c r="G84" s="45">
        <f t="shared" si="1"/>
        <v>7.2</v>
      </c>
      <c r="H84" s="44"/>
      <c r="I84" s="44"/>
      <c r="J84" s="44"/>
      <c r="K84" s="44"/>
      <c r="L84" s="44"/>
      <c r="M84" s="46"/>
      <c r="N84" s="46"/>
      <c r="O84" s="46"/>
      <c r="P84" s="46"/>
      <c r="Q84" s="44"/>
      <c r="R84" s="58"/>
      <c r="S84" s="21" t="s">
        <v>83</v>
      </c>
      <c r="T84"/>
      <c r="U84"/>
      <c r="V84"/>
      <c r="W84"/>
      <c r="X84"/>
      <c r="Y84"/>
      <c r="Z84"/>
      <c r="AA84"/>
      <c r="AB84"/>
    </row>
    <row r="85" spans="1:28" ht="12.75" x14ac:dyDescent="0.2">
      <c r="A85" s="7">
        <v>102</v>
      </c>
      <c r="B85" s="7">
        <v>1</v>
      </c>
      <c r="C85" s="22" t="s">
        <v>84</v>
      </c>
      <c r="D85" s="44">
        <v>120</v>
      </c>
      <c r="E85" s="44">
        <v>1</v>
      </c>
      <c r="F85" s="45">
        <v>15</v>
      </c>
      <c r="G85" s="45">
        <f t="shared" si="1"/>
        <v>1.8</v>
      </c>
      <c r="H85" s="44"/>
      <c r="I85" s="44"/>
      <c r="J85" s="44"/>
      <c r="K85" s="44"/>
      <c r="L85" s="44"/>
      <c r="M85" s="46"/>
      <c r="N85" s="46"/>
      <c r="O85" s="46"/>
      <c r="P85" s="46"/>
      <c r="Q85" s="44"/>
      <c r="R85" s="58"/>
      <c r="S85" s="21" t="s">
        <v>85</v>
      </c>
      <c r="T85"/>
      <c r="U85"/>
      <c r="V85"/>
      <c r="W85"/>
      <c r="X85"/>
      <c r="Y85"/>
      <c r="Z85"/>
      <c r="AA85"/>
      <c r="AB85"/>
    </row>
    <row r="86" spans="1:28" ht="12.75" x14ac:dyDescent="0.2">
      <c r="A86" s="7">
        <v>103</v>
      </c>
      <c r="B86" s="7">
        <v>1</v>
      </c>
      <c r="C86" s="22" t="s">
        <v>86</v>
      </c>
      <c r="D86" s="44"/>
      <c r="E86" s="44"/>
      <c r="F86" s="45"/>
      <c r="G86" s="45"/>
      <c r="H86" s="44"/>
      <c r="I86" s="44"/>
      <c r="J86" s="44"/>
      <c r="K86" s="44"/>
      <c r="L86" s="44"/>
      <c r="M86" s="46"/>
      <c r="N86" s="46"/>
      <c r="O86" s="46"/>
      <c r="P86" s="46"/>
      <c r="Q86" s="44"/>
      <c r="R86" s="58"/>
      <c r="S86" s="21" t="s">
        <v>83</v>
      </c>
      <c r="T86"/>
      <c r="U86"/>
      <c r="V86"/>
      <c r="W86"/>
      <c r="X86"/>
      <c r="Y86"/>
      <c r="Z86"/>
      <c r="AA86"/>
      <c r="AB86"/>
    </row>
    <row r="87" spans="1:28" ht="12.75" x14ac:dyDescent="0.2">
      <c r="A87" s="7">
        <v>104</v>
      </c>
      <c r="B87" s="7">
        <v>3</v>
      </c>
      <c r="C87" s="22" t="s">
        <v>87</v>
      </c>
      <c r="D87" s="44">
        <v>120</v>
      </c>
      <c r="E87" s="44">
        <v>1</v>
      </c>
      <c r="F87" s="45">
        <v>15</v>
      </c>
      <c r="G87" s="45">
        <f t="shared" si="1"/>
        <v>1.8</v>
      </c>
      <c r="H87" s="44"/>
      <c r="I87" s="44"/>
      <c r="J87" s="44"/>
      <c r="K87" s="44"/>
      <c r="L87" s="44"/>
      <c r="M87" s="46"/>
      <c r="N87" s="46"/>
      <c r="O87" s="46"/>
      <c r="P87" s="46"/>
      <c r="Q87" s="44"/>
      <c r="R87" s="58"/>
      <c r="S87" s="21" t="s">
        <v>88</v>
      </c>
      <c r="T87"/>
      <c r="U87"/>
      <c r="V87"/>
      <c r="W87"/>
      <c r="X87"/>
      <c r="Y87"/>
      <c r="Z87"/>
      <c r="AA87"/>
      <c r="AB87"/>
    </row>
    <row r="88" spans="1:28" ht="12.75" x14ac:dyDescent="0.2">
      <c r="A88" s="7">
        <v>105</v>
      </c>
      <c r="B88" s="7" t="s">
        <v>34</v>
      </c>
      <c r="C88" s="22" t="s">
        <v>35</v>
      </c>
      <c r="D88" s="44"/>
      <c r="E88" s="44"/>
      <c r="F88" s="45"/>
      <c r="G88" s="45"/>
      <c r="H88" s="44"/>
      <c r="I88" s="44"/>
      <c r="J88" s="44"/>
      <c r="K88" s="44"/>
      <c r="L88" s="44"/>
      <c r="M88" s="46"/>
      <c r="N88" s="46"/>
      <c r="O88" s="46"/>
      <c r="P88" s="46"/>
      <c r="Q88" s="44"/>
      <c r="R88" s="58"/>
      <c r="S88" s="21"/>
      <c r="T88"/>
      <c r="U88"/>
      <c r="V88"/>
      <c r="W88"/>
      <c r="X88"/>
      <c r="Y88"/>
      <c r="Z88"/>
      <c r="AA88"/>
      <c r="AB88"/>
    </row>
    <row r="89" spans="1:28" ht="12.75" x14ac:dyDescent="0.2">
      <c r="A89" s="7">
        <v>106</v>
      </c>
      <c r="B89" s="7">
        <v>3</v>
      </c>
      <c r="C89" s="22" t="s">
        <v>89</v>
      </c>
      <c r="D89" s="44"/>
      <c r="E89" s="44"/>
      <c r="F89" s="45"/>
      <c r="G89" s="45"/>
      <c r="H89" s="44"/>
      <c r="I89" s="44"/>
      <c r="J89" s="44"/>
      <c r="K89" s="44"/>
      <c r="L89" s="44"/>
      <c r="M89" s="46"/>
      <c r="N89" s="46"/>
      <c r="O89" s="46"/>
      <c r="P89" s="46"/>
      <c r="Q89" s="44"/>
      <c r="R89" s="58"/>
      <c r="S89" s="21" t="s">
        <v>85</v>
      </c>
      <c r="T89"/>
      <c r="U89"/>
      <c r="V89"/>
      <c r="W89"/>
      <c r="X89"/>
      <c r="Y89"/>
      <c r="Z89"/>
      <c r="AA89"/>
      <c r="AB89"/>
    </row>
    <row r="90" spans="1:28" ht="12.75" x14ac:dyDescent="0.2">
      <c r="A90" s="7">
        <v>107</v>
      </c>
      <c r="B90" s="7" t="s">
        <v>34</v>
      </c>
      <c r="C90" s="22" t="s">
        <v>35</v>
      </c>
      <c r="D90" s="44"/>
      <c r="E90" s="44"/>
      <c r="F90" s="45"/>
      <c r="G90" s="45"/>
      <c r="H90" s="44"/>
      <c r="I90" s="44"/>
      <c r="J90" s="44"/>
      <c r="K90" s="44"/>
      <c r="L90" s="44"/>
      <c r="M90" s="46"/>
      <c r="N90" s="46"/>
      <c r="O90" s="46"/>
      <c r="P90" s="46"/>
      <c r="Q90" s="44"/>
      <c r="R90" s="58"/>
      <c r="S90" s="21"/>
      <c r="T90"/>
      <c r="U90"/>
      <c r="V90"/>
      <c r="W90"/>
      <c r="X90"/>
      <c r="Y90"/>
      <c r="Z90"/>
      <c r="AA90"/>
      <c r="AB90"/>
    </row>
    <row r="91" spans="1:28" ht="12.75" x14ac:dyDescent="0.2">
      <c r="A91" s="7">
        <v>108</v>
      </c>
      <c r="B91" s="7" t="s">
        <v>34</v>
      </c>
      <c r="C91" s="22" t="s">
        <v>35</v>
      </c>
      <c r="D91" s="44"/>
      <c r="E91" s="44"/>
      <c r="F91" s="45"/>
      <c r="G91" s="45"/>
      <c r="H91" s="44"/>
      <c r="I91" s="44"/>
      <c r="J91" s="44"/>
      <c r="K91" s="44"/>
      <c r="L91" s="44"/>
      <c r="M91" s="46"/>
      <c r="N91" s="46"/>
      <c r="O91" s="46"/>
      <c r="P91" s="46"/>
      <c r="Q91" s="44"/>
      <c r="R91" s="58"/>
      <c r="S91" s="21"/>
      <c r="T91"/>
      <c r="U91"/>
      <c r="V91"/>
      <c r="W91"/>
      <c r="X91"/>
      <c r="Y91"/>
      <c r="Z91"/>
      <c r="AA91"/>
      <c r="AB91"/>
    </row>
    <row r="92" spans="1:28" ht="12.75" x14ac:dyDescent="0.2">
      <c r="A92" s="7">
        <v>109</v>
      </c>
      <c r="B92" s="7" t="s">
        <v>34</v>
      </c>
      <c r="C92" s="22" t="s">
        <v>35</v>
      </c>
      <c r="D92" s="44"/>
      <c r="E92" s="44"/>
      <c r="F92" s="45"/>
      <c r="G92" s="45"/>
      <c r="H92" s="44"/>
      <c r="I92" s="44"/>
      <c r="J92" s="44"/>
      <c r="K92" s="44"/>
      <c r="L92" s="44"/>
      <c r="M92" s="46"/>
      <c r="N92" s="46"/>
      <c r="O92" s="46"/>
      <c r="P92" s="46"/>
      <c r="Q92" s="44"/>
      <c r="R92" s="58"/>
      <c r="S92" s="21"/>
      <c r="T92"/>
      <c r="U92"/>
      <c r="V92"/>
      <c r="W92"/>
      <c r="X92"/>
      <c r="Y92"/>
      <c r="Z92"/>
      <c r="AA92"/>
      <c r="AB92"/>
    </row>
    <row r="93" spans="1:28" ht="12.75" x14ac:dyDescent="0.2">
      <c r="A93" s="7">
        <v>110</v>
      </c>
      <c r="B93" s="7" t="s">
        <v>34</v>
      </c>
      <c r="C93" s="22" t="s">
        <v>35</v>
      </c>
      <c r="D93" s="44"/>
      <c r="E93" s="44"/>
      <c r="F93" s="45"/>
      <c r="G93" s="45"/>
      <c r="H93" s="44"/>
      <c r="I93" s="44"/>
      <c r="J93" s="44"/>
      <c r="K93" s="44"/>
      <c r="L93" s="44"/>
      <c r="M93" s="46"/>
      <c r="N93" s="46"/>
      <c r="O93" s="46"/>
      <c r="P93" s="46"/>
      <c r="Q93" s="44"/>
      <c r="R93" s="58"/>
      <c r="S93" s="21"/>
      <c r="T93"/>
      <c r="U93"/>
      <c r="V93"/>
      <c r="W93"/>
      <c r="X93"/>
      <c r="Y93"/>
      <c r="Z93"/>
      <c r="AA93"/>
      <c r="AB93"/>
    </row>
    <row r="94" spans="1:28" ht="12.75" x14ac:dyDescent="0.2">
      <c r="A94" s="29" t="s">
        <v>90</v>
      </c>
      <c r="B94" s="30"/>
      <c r="C94" s="31"/>
      <c r="D94" s="47"/>
      <c r="E94" s="47"/>
      <c r="F94" s="48"/>
      <c r="G94" s="48"/>
      <c r="H94" s="47"/>
      <c r="I94" s="47"/>
      <c r="J94" s="47"/>
      <c r="K94" s="47"/>
      <c r="L94" s="47"/>
      <c r="M94" s="49"/>
      <c r="N94" s="49"/>
      <c r="O94" s="49"/>
      <c r="P94" s="49"/>
      <c r="Q94" s="47"/>
      <c r="R94" s="59"/>
      <c r="S94" s="36"/>
      <c r="T94"/>
      <c r="U94"/>
      <c r="V94"/>
      <c r="W94"/>
      <c r="X94"/>
      <c r="Y94"/>
      <c r="Z94"/>
      <c r="AA94"/>
      <c r="AB94"/>
    </row>
    <row r="95" spans="1:28" ht="12.75" x14ac:dyDescent="0.2">
      <c r="A95" s="56">
        <v>111</v>
      </c>
      <c r="B95" s="56">
        <v>4</v>
      </c>
      <c r="C95" s="57" t="s">
        <v>258</v>
      </c>
      <c r="D95" s="60">
        <v>120</v>
      </c>
      <c r="E95" s="60">
        <v>1</v>
      </c>
      <c r="F95" s="61">
        <v>20</v>
      </c>
      <c r="G95" s="45">
        <f t="shared" si="1"/>
        <v>2.4</v>
      </c>
      <c r="H95" s="60" t="s">
        <v>28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57" t="s">
        <v>259</v>
      </c>
      <c r="T95"/>
      <c r="U95"/>
      <c r="V95"/>
      <c r="W95"/>
      <c r="X95"/>
      <c r="Y95"/>
      <c r="Z95"/>
      <c r="AA95"/>
      <c r="AB95"/>
    </row>
    <row r="96" spans="1:28" ht="12.75" x14ac:dyDescent="0.2">
      <c r="A96" s="56">
        <v>112</v>
      </c>
      <c r="B96" s="56" t="s">
        <v>34</v>
      </c>
      <c r="C96" s="57" t="s">
        <v>35</v>
      </c>
      <c r="D96" s="60"/>
      <c r="E96" s="60"/>
      <c r="F96" s="61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57"/>
      <c r="T96"/>
      <c r="U96"/>
      <c r="V96"/>
      <c r="W96"/>
      <c r="X96"/>
      <c r="Y96"/>
      <c r="Z96"/>
      <c r="AA96"/>
      <c r="AB96"/>
    </row>
    <row r="97" spans="1:28" ht="12.75" x14ac:dyDescent="0.2">
      <c r="A97" s="56">
        <v>113</v>
      </c>
      <c r="B97" s="56">
        <v>1</v>
      </c>
      <c r="C97" s="57" t="s">
        <v>92</v>
      </c>
      <c r="D97" s="60"/>
      <c r="E97" s="60"/>
      <c r="F97" s="61"/>
      <c r="G97" s="60"/>
      <c r="H97" s="60"/>
      <c r="I97" s="60"/>
      <c r="J97" s="60"/>
      <c r="K97" s="60" t="s">
        <v>93</v>
      </c>
      <c r="L97" s="60"/>
      <c r="M97" s="60"/>
      <c r="N97" s="60"/>
      <c r="O97" s="60"/>
      <c r="P97" s="60"/>
      <c r="Q97" s="60"/>
      <c r="R97" s="60"/>
      <c r="S97" s="57" t="s">
        <v>260</v>
      </c>
      <c r="T97"/>
      <c r="U97"/>
      <c r="V97"/>
      <c r="W97"/>
      <c r="X97"/>
      <c r="Y97"/>
      <c r="Z97"/>
      <c r="AA97"/>
      <c r="AB97"/>
    </row>
    <row r="98" spans="1:28" ht="12.75" x14ac:dyDescent="0.2">
      <c r="A98" s="56">
        <v>114</v>
      </c>
      <c r="B98" s="56">
        <v>1</v>
      </c>
      <c r="C98" s="57" t="s">
        <v>44</v>
      </c>
      <c r="D98" s="60"/>
      <c r="E98" s="60"/>
      <c r="F98" s="61"/>
      <c r="G98" s="60"/>
      <c r="H98" s="60"/>
      <c r="I98" s="60"/>
      <c r="J98" s="60"/>
      <c r="K98" s="60"/>
      <c r="L98" s="60" t="s">
        <v>45</v>
      </c>
      <c r="M98" s="60"/>
      <c r="N98" s="60"/>
      <c r="O98" s="60"/>
      <c r="P98" s="60"/>
      <c r="Q98" s="60"/>
      <c r="R98" s="60"/>
      <c r="S98" s="57" t="s">
        <v>32</v>
      </c>
      <c r="T98"/>
      <c r="U98"/>
      <c r="V98"/>
      <c r="W98"/>
      <c r="X98"/>
      <c r="Y98"/>
      <c r="Z98"/>
      <c r="AA98"/>
      <c r="AB98"/>
    </row>
    <row r="99" spans="1:28" ht="12.75" x14ac:dyDescent="0.2">
      <c r="A99" s="56">
        <v>115</v>
      </c>
      <c r="B99" s="56" t="s">
        <v>34</v>
      </c>
      <c r="C99" s="57" t="s">
        <v>35</v>
      </c>
      <c r="D99" s="60"/>
      <c r="E99" s="60"/>
      <c r="F99" s="61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57"/>
      <c r="T99"/>
      <c r="U99"/>
      <c r="V99"/>
      <c r="W99"/>
      <c r="X99"/>
      <c r="Y99"/>
      <c r="Z99"/>
      <c r="AA99"/>
      <c r="AB99"/>
    </row>
    <row r="100" spans="1:28" ht="12.75" x14ac:dyDescent="0.2">
      <c r="A100" s="56">
        <v>116</v>
      </c>
      <c r="B100" s="56">
        <v>3</v>
      </c>
      <c r="C100" s="57" t="s">
        <v>94</v>
      </c>
      <c r="D100" s="60"/>
      <c r="E100" s="60"/>
      <c r="F100" s="61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57" t="s">
        <v>95</v>
      </c>
      <c r="T100"/>
      <c r="U100"/>
      <c r="V100"/>
      <c r="W100"/>
      <c r="X100"/>
      <c r="Y100"/>
      <c r="Z100"/>
      <c r="AA100"/>
      <c r="AB100"/>
    </row>
    <row r="101" spans="1:28" ht="12.75" x14ac:dyDescent="0.2">
      <c r="A101" s="56">
        <v>117</v>
      </c>
      <c r="B101" s="56" t="s">
        <v>34</v>
      </c>
      <c r="C101" s="57" t="s">
        <v>35</v>
      </c>
      <c r="D101" s="60"/>
      <c r="E101" s="60"/>
      <c r="F101" s="61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57"/>
      <c r="T101"/>
      <c r="U101"/>
      <c r="V101"/>
      <c r="W101"/>
      <c r="X101"/>
      <c r="Y101"/>
      <c r="Z101"/>
      <c r="AA101"/>
      <c r="AB101"/>
    </row>
    <row r="102" spans="1:28" ht="12.75" x14ac:dyDescent="0.2">
      <c r="A102" s="56">
        <v>118</v>
      </c>
      <c r="B102" s="56">
        <v>1</v>
      </c>
      <c r="C102" s="57" t="s">
        <v>96</v>
      </c>
      <c r="D102" s="60">
        <v>120</v>
      </c>
      <c r="E102" s="60">
        <v>1</v>
      </c>
      <c r="F102" s="61">
        <v>11.8</v>
      </c>
      <c r="G102" s="45">
        <f t="shared" si="1"/>
        <v>1.4159999999999999</v>
      </c>
      <c r="H102" s="60" t="s">
        <v>28</v>
      </c>
      <c r="I102" s="60"/>
      <c r="J102" s="60"/>
      <c r="K102" s="60" t="s">
        <v>50</v>
      </c>
      <c r="L102" s="60"/>
      <c r="M102" s="60"/>
      <c r="N102" s="62">
        <v>5000</v>
      </c>
      <c r="O102" s="60"/>
      <c r="P102" s="60"/>
      <c r="Q102" s="60"/>
      <c r="R102" s="60"/>
      <c r="S102" s="57" t="s">
        <v>98</v>
      </c>
      <c r="T102"/>
      <c r="U102"/>
      <c r="V102"/>
      <c r="W102"/>
      <c r="X102"/>
      <c r="Y102"/>
      <c r="Z102"/>
      <c r="AA102"/>
      <c r="AB102"/>
    </row>
    <row r="103" spans="1:28" ht="12.75" x14ac:dyDescent="0.2">
      <c r="A103" s="56">
        <v>119</v>
      </c>
      <c r="B103" s="56" t="s">
        <v>34</v>
      </c>
      <c r="C103" s="57" t="s">
        <v>35</v>
      </c>
      <c r="D103" s="60"/>
      <c r="E103" s="60"/>
      <c r="F103" s="61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57"/>
      <c r="T103"/>
      <c r="U103"/>
      <c r="V103"/>
      <c r="W103"/>
      <c r="X103"/>
      <c r="Y103"/>
      <c r="Z103"/>
      <c r="AA103"/>
      <c r="AB103"/>
    </row>
    <row r="104" spans="1:28" ht="12.75" x14ac:dyDescent="0.2">
      <c r="A104" s="56">
        <v>120</v>
      </c>
      <c r="B104" s="56" t="s">
        <v>34</v>
      </c>
      <c r="C104" s="57" t="s">
        <v>35</v>
      </c>
      <c r="D104" s="60"/>
      <c r="E104" s="60"/>
      <c r="F104" s="61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57"/>
      <c r="T104"/>
      <c r="U104"/>
      <c r="V104"/>
      <c r="W104"/>
      <c r="X104"/>
      <c r="Y104"/>
      <c r="Z104"/>
      <c r="AA104"/>
      <c r="AB104"/>
    </row>
    <row r="105" spans="1:28" ht="12.75" x14ac:dyDescent="0.2">
      <c r="A105" s="56">
        <v>121</v>
      </c>
      <c r="B105" s="56">
        <v>1</v>
      </c>
      <c r="C105" s="57" t="s">
        <v>91</v>
      </c>
      <c r="D105" s="60"/>
      <c r="E105" s="60"/>
      <c r="F105" s="61"/>
      <c r="G105" s="60"/>
      <c r="H105" s="60" t="s">
        <v>50</v>
      </c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57" t="s">
        <v>99</v>
      </c>
      <c r="T105"/>
      <c r="U105"/>
      <c r="V105"/>
      <c r="W105"/>
      <c r="X105"/>
      <c r="Y105"/>
      <c r="Z105"/>
      <c r="AA105"/>
      <c r="AB105"/>
    </row>
    <row r="106" spans="1:28" ht="12.75" x14ac:dyDescent="0.2">
      <c r="A106" s="56">
        <v>122</v>
      </c>
      <c r="B106" s="56">
        <v>6</v>
      </c>
      <c r="C106" s="57" t="s">
        <v>100</v>
      </c>
      <c r="D106" s="60"/>
      <c r="E106" s="60"/>
      <c r="F106" s="61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57" t="s">
        <v>43</v>
      </c>
      <c r="T106"/>
      <c r="U106"/>
      <c r="V106"/>
      <c r="W106"/>
      <c r="X106"/>
      <c r="Y106"/>
      <c r="Z106"/>
      <c r="AA106"/>
      <c r="AB106"/>
    </row>
    <row r="107" spans="1:28" ht="12.75" x14ac:dyDescent="0.2">
      <c r="A107" s="56">
        <v>123</v>
      </c>
      <c r="B107" s="56">
        <v>2</v>
      </c>
      <c r="C107" s="57" t="s">
        <v>101</v>
      </c>
      <c r="D107" s="60"/>
      <c r="E107" s="60"/>
      <c r="F107" s="61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57" t="s">
        <v>102</v>
      </c>
      <c r="T107"/>
      <c r="U107"/>
      <c r="V107"/>
      <c r="W107"/>
      <c r="X107"/>
      <c r="Y107"/>
      <c r="Z107"/>
      <c r="AA107"/>
      <c r="AB107"/>
    </row>
    <row r="108" spans="1:28" ht="12.75" x14ac:dyDescent="0.2">
      <c r="A108" s="56">
        <v>124</v>
      </c>
      <c r="B108" s="56">
        <v>1</v>
      </c>
      <c r="C108" s="57" t="s">
        <v>44</v>
      </c>
      <c r="D108" s="60"/>
      <c r="E108" s="60"/>
      <c r="F108" s="61"/>
      <c r="G108" s="60"/>
      <c r="H108" s="60"/>
      <c r="I108" s="60"/>
      <c r="J108" s="60"/>
      <c r="K108" s="60"/>
      <c r="L108" s="60" t="s">
        <v>45</v>
      </c>
      <c r="M108" s="60"/>
      <c r="N108" s="60"/>
      <c r="O108" s="60"/>
      <c r="P108" s="60"/>
      <c r="Q108" s="60"/>
      <c r="R108" s="60"/>
      <c r="S108" s="57" t="s">
        <v>32</v>
      </c>
      <c r="T108"/>
      <c r="U108"/>
      <c r="V108"/>
      <c r="W108"/>
      <c r="X108"/>
      <c r="Y108"/>
      <c r="Z108"/>
      <c r="AA108"/>
      <c r="AB108"/>
    </row>
    <row r="109" spans="1:28" ht="12.75" x14ac:dyDescent="0.2">
      <c r="A109" s="56">
        <v>125</v>
      </c>
      <c r="B109" s="56" t="s">
        <v>34</v>
      </c>
      <c r="C109" s="57" t="s">
        <v>35</v>
      </c>
      <c r="D109" s="60"/>
      <c r="E109" s="60"/>
      <c r="F109" s="61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57"/>
      <c r="T109"/>
      <c r="U109"/>
      <c r="V109"/>
      <c r="W109"/>
      <c r="X109"/>
      <c r="Y109"/>
      <c r="Z109"/>
      <c r="AA109"/>
      <c r="AB109"/>
    </row>
    <row r="110" spans="1:28" ht="12.75" x14ac:dyDescent="0.2">
      <c r="A110" s="56">
        <v>126</v>
      </c>
      <c r="B110" s="56">
        <v>1</v>
      </c>
      <c r="C110" s="57" t="s">
        <v>103</v>
      </c>
      <c r="D110" s="60"/>
      <c r="E110" s="60"/>
      <c r="F110" s="61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57" t="s">
        <v>104</v>
      </c>
      <c r="T110"/>
      <c r="U110"/>
      <c r="V110"/>
      <c r="W110"/>
      <c r="X110"/>
      <c r="Y110"/>
      <c r="Z110"/>
      <c r="AA110"/>
      <c r="AB110"/>
    </row>
    <row r="111" spans="1:28" ht="12.75" x14ac:dyDescent="0.2">
      <c r="A111" s="56">
        <v>127</v>
      </c>
      <c r="B111" s="56">
        <v>1</v>
      </c>
      <c r="C111" s="57" t="s">
        <v>56</v>
      </c>
      <c r="D111" s="60">
        <v>208</v>
      </c>
      <c r="E111" s="60">
        <v>3</v>
      </c>
      <c r="F111" s="61">
        <v>4.7</v>
      </c>
      <c r="G111" s="45">
        <f t="shared" si="1"/>
        <v>1.6932031999999999</v>
      </c>
      <c r="H111" s="60"/>
      <c r="I111" s="60"/>
      <c r="J111" s="60"/>
      <c r="K111" s="60"/>
      <c r="L111" s="60"/>
      <c r="M111" s="60"/>
      <c r="N111" s="60"/>
      <c r="O111" s="60"/>
      <c r="P111" s="60"/>
      <c r="Q111" s="60" t="s">
        <v>28</v>
      </c>
      <c r="R111" s="60" t="s">
        <v>28</v>
      </c>
      <c r="S111" s="57" t="s">
        <v>48</v>
      </c>
      <c r="T111"/>
      <c r="U111"/>
      <c r="V111"/>
      <c r="W111"/>
      <c r="X111"/>
      <c r="Y111"/>
      <c r="Z111"/>
      <c r="AA111"/>
      <c r="AB111"/>
    </row>
    <row r="112" spans="1:28" ht="12.75" x14ac:dyDescent="0.2">
      <c r="A112" s="56">
        <v>128</v>
      </c>
      <c r="B112" s="56">
        <v>1</v>
      </c>
      <c r="C112" s="57" t="s">
        <v>49</v>
      </c>
      <c r="D112" s="60">
        <v>120</v>
      </c>
      <c r="E112" s="60">
        <v>1</v>
      </c>
      <c r="F112" s="61">
        <v>1.8</v>
      </c>
      <c r="G112" s="45">
        <f t="shared" si="1"/>
        <v>0.216</v>
      </c>
      <c r="H112" s="60"/>
      <c r="I112" s="60"/>
      <c r="J112" s="60"/>
      <c r="K112" s="60" t="s">
        <v>50</v>
      </c>
      <c r="L112" s="60"/>
      <c r="M112" s="60"/>
      <c r="N112" s="60"/>
      <c r="O112" s="60"/>
      <c r="P112" s="60"/>
      <c r="Q112" s="60"/>
      <c r="R112" s="60"/>
      <c r="S112" s="57" t="s">
        <v>51</v>
      </c>
      <c r="T112"/>
      <c r="U112"/>
      <c r="V112"/>
      <c r="W112"/>
      <c r="X112"/>
      <c r="Y112"/>
      <c r="Z112"/>
      <c r="AA112"/>
      <c r="AB112"/>
    </row>
    <row r="113" spans="1:28" ht="12.75" x14ac:dyDescent="0.2">
      <c r="A113" s="56">
        <v>129</v>
      </c>
      <c r="B113" s="56" t="s">
        <v>34</v>
      </c>
      <c r="C113" s="57" t="s">
        <v>35</v>
      </c>
      <c r="D113" s="60"/>
      <c r="E113" s="60"/>
      <c r="F113" s="63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57"/>
      <c r="T113"/>
      <c r="U113"/>
      <c r="V113"/>
      <c r="W113"/>
      <c r="X113"/>
      <c r="Y113"/>
      <c r="Z113"/>
      <c r="AA113"/>
      <c r="AB113"/>
    </row>
    <row r="114" spans="1:28" ht="12.75" x14ac:dyDescent="0.2">
      <c r="A114" s="56">
        <v>130</v>
      </c>
      <c r="B114" s="56" t="s">
        <v>34</v>
      </c>
      <c r="C114" s="57" t="s">
        <v>35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57"/>
      <c r="T114"/>
      <c r="U114"/>
      <c r="V114"/>
      <c r="W114"/>
      <c r="X114"/>
      <c r="Y114"/>
      <c r="Z114"/>
      <c r="AA114"/>
      <c r="AB114"/>
    </row>
    <row r="115" spans="1:28" ht="12.75" x14ac:dyDescent="0.2">
      <c r="A115" s="56">
        <v>131</v>
      </c>
      <c r="B115" s="56">
        <v>1</v>
      </c>
      <c r="C115" s="57" t="s">
        <v>101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57" t="s">
        <v>102</v>
      </c>
      <c r="T115"/>
      <c r="U115"/>
      <c r="V115"/>
      <c r="W115"/>
      <c r="X115"/>
      <c r="Y115"/>
      <c r="Z115"/>
      <c r="AA115"/>
      <c r="AB115"/>
    </row>
    <row r="116" spans="1:28" ht="12.75" x14ac:dyDescent="0.2">
      <c r="A116" s="56">
        <v>132</v>
      </c>
      <c r="B116" s="56">
        <v>6</v>
      </c>
      <c r="C116" s="57" t="s">
        <v>58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57" t="s">
        <v>53</v>
      </c>
      <c r="T116"/>
      <c r="U116"/>
      <c r="V116"/>
      <c r="W116"/>
      <c r="X116"/>
      <c r="Y116"/>
      <c r="Z116"/>
      <c r="AA116"/>
      <c r="AB116"/>
    </row>
    <row r="117" spans="1:28" ht="12.75" x14ac:dyDescent="0.2">
      <c r="A117" s="56">
        <v>133</v>
      </c>
      <c r="B117" s="56">
        <v>2</v>
      </c>
      <c r="C117" s="57" t="s">
        <v>261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57"/>
      <c r="T117"/>
      <c r="U117"/>
      <c r="V117"/>
      <c r="W117"/>
      <c r="X117"/>
      <c r="Y117"/>
      <c r="Z117"/>
      <c r="AA117"/>
      <c r="AB117"/>
    </row>
    <row r="118" spans="1:28" ht="12.75" x14ac:dyDescent="0.2">
      <c r="A118" s="56">
        <v>134</v>
      </c>
      <c r="B118" s="56" t="s">
        <v>34</v>
      </c>
      <c r="C118" s="57" t="s">
        <v>35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57"/>
      <c r="T118"/>
      <c r="U118"/>
      <c r="V118"/>
      <c r="W118"/>
      <c r="X118"/>
      <c r="Y118"/>
      <c r="Z118"/>
      <c r="AA118"/>
      <c r="AB118"/>
    </row>
    <row r="119" spans="1:28" ht="12.75" x14ac:dyDescent="0.2">
      <c r="A119" s="56" t="s">
        <v>262</v>
      </c>
      <c r="B119" s="56" t="s">
        <v>34</v>
      </c>
      <c r="C119" s="57" t="s">
        <v>71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57"/>
      <c r="T119"/>
      <c r="U119"/>
      <c r="V119"/>
      <c r="W119"/>
      <c r="X119"/>
      <c r="Y119"/>
      <c r="Z119"/>
      <c r="AA119"/>
      <c r="AB119"/>
    </row>
    <row r="120" spans="1:28" ht="12.75" x14ac:dyDescent="0.2">
      <c r="A120" s="37" t="s">
        <v>24</v>
      </c>
      <c r="B120" s="38"/>
      <c r="C120" s="39"/>
      <c r="D120" s="50"/>
      <c r="E120" s="50"/>
      <c r="F120" s="51"/>
      <c r="G120" s="51"/>
      <c r="H120" s="50"/>
      <c r="I120" s="50"/>
      <c r="J120" s="50"/>
      <c r="K120" s="50"/>
      <c r="L120" s="50"/>
      <c r="M120" s="52"/>
      <c r="N120" s="52"/>
      <c r="O120" s="52"/>
      <c r="P120" s="52"/>
      <c r="Q120" s="50"/>
      <c r="R120" s="64"/>
      <c r="S120" s="21"/>
      <c r="T120"/>
      <c r="U120"/>
      <c r="V120"/>
      <c r="W120"/>
      <c r="X120"/>
      <c r="Y120"/>
      <c r="Z120"/>
      <c r="AA120"/>
      <c r="AB120"/>
    </row>
    <row r="121" spans="1:28" ht="12.75" x14ac:dyDescent="0.2">
      <c r="A121" s="7">
        <v>301</v>
      </c>
      <c r="B121" s="7">
        <v>1</v>
      </c>
      <c r="C121" s="22" t="s">
        <v>27</v>
      </c>
      <c r="D121" s="44"/>
      <c r="E121" s="44"/>
      <c r="F121" s="45"/>
      <c r="G121" s="45"/>
      <c r="H121" s="44" t="s">
        <v>28</v>
      </c>
      <c r="I121" s="44" t="s">
        <v>28</v>
      </c>
      <c r="J121" s="44">
        <v>5</v>
      </c>
      <c r="K121" s="44"/>
      <c r="L121" s="44" t="s">
        <v>29</v>
      </c>
      <c r="M121" s="46"/>
      <c r="N121" s="46"/>
      <c r="O121" s="46"/>
      <c r="P121" s="46"/>
      <c r="Q121" s="44"/>
      <c r="R121" s="58"/>
      <c r="S121" s="21" t="s">
        <v>30</v>
      </c>
      <c r="T121"/>
      <c r="U121"/>
      <c r="V121"/>
      <c r="W121"/>
      <c r="X121"/>
      <c r="Y121"/>
      <c r="Z121"/>
      <c r="AA121"/>
      <c r="AB121"/>
    </row>
    <row r="122" spans="1:28" ht="12.75" x14ac:dyDescent="0.2">
      <c r="A122" s="7">
        <v>302</v>
      </c>
      <c r="B122" s="7">
        <v>1</v>
      </c>
      <c r="C122" s="22" t="s">
        <v>25</v>
      </c>
      <c r="D122" s="53"/>
      <c r="E122" s="53"/>
      <c r="F122" s="54"/>
      <c r="G122" s="54"/>
      <c r="H122" s="53"/>
      <c r="I122" s="53"/>
      <c r="J122" s="53"/>
      <c r="K122" s="53"/>
      <c r="L122" s="53"/>
      <c r="M122" s="55"/>
      <c r="N122" s="55"/>
      <c r="O122" s="55"/>
      <c r="P122" s="55"/>
      <c r="Q122" s="53"/>
      <c r="R122" s="6"/>
      <c r="S122" s="21" t="s">
        <v>26</v>
      </c>
      <c r="T122"/>
      <c r="U122"/>
      <c r="V122"/>
      <c r="W122"/>
      <c r="X122"/>
      <c r="Y122"/>
      <c r="Z122"/>
      <c r="AA122"/>
      <c r="AB122"/>
    </row>
    <row r="123" spans="1:28" ht="12.75" x14ac:dyDescent="0.2">
      <c r="A123" s="7">
        <v>303</v>
      </c>
      <c r="B123" s="7">
        <v>1</v>
      </c>
      <c r="C123" s="22" t="s">
        <v>105</v>
      </c>
      <c r="D123" s="53">
        <v>120</v>
      </c>
      <c r="E123" s="53">
        <v>1</v>
      </c>
      <c r="F123" s="54">
        <f>(4)*20</f>
        <v>80</v>
      </c>
      <c r="G123" s="54">
        <f t="shared" si="1"/>
        <v>9.6</v>
      </c>
      <c r="H123" s="53" t="s">
        <v>28</v>
      </c>
      <c r="I123" s="53" t="s">
        <v>28</v>
      </c>
      <c r="J123" s="53">
        <v>15</v>
      </c>
      <c r="K123" s="53" t="s">
        <v>61</v>
      </c>
      <c r="L123" s="53"/>
      <c r="M123" s="55"/>
      <c r="N123" s="55"/>
      <c r="O123" s="55"/>
      <c r="P123" s="55"/>
      <c r="Q123" s="53"/>
      <c r="R123" s="6"/>
      <c r="S123" s="21" t="s">
        <v>32</v>
      </c>
      <c r="T123"/>
      <c r="U123"/>
      <c r="V123"/>
      <c r="W123"/>
      <c r="X123"/>
      <c r="Y123"/>
      <c r="Z123"/>
      <c r="AA123"/>
      <c r="AB123"/>
    </row>
    <row r="124" spans="1:28" ht="12.75" x14ac:dyDescent="0.2">
      <c r="A124" s="7">
        <v>304</v>
      </c>
      <c r="B124" s="7">
        <v>1</v>
      </c>
      <c r="C124" s="22" t="s">
        <v>25</v>
      </c>
      <c r="D124" s="53"/>
      <c r="E124" s="53"/>
      <c r="F124" s="54"/>
      <c r="G124" s="54"/>
      <c r="H124" s="53"/>
      <c r="I124" s="53"/>
      <c r="J124" s="53"/>
      <c r="K124" s="53"/>
      <c r="L124" s="53"/>
      <c r="M124" s="55"/>
      <c r="N124" s="55"/>
      <c r="O124" s="55"/>
      <c r="P124" s="55"/>
      <c r="Q124" s="53"/>
      <c r="R124" s="6"/>
      <c r="S124" s="21" t="s">
        <v>62</v>
      </c>
      <c r="T124"/>
      <c r="U124"/>
      <c r="V124"/>
      <c r="W124"/>
      <c r="X124"/>
      <c r="Y124"/>
      <c r="Z124"/>
      <c r="AA124"/>
      <c r="AB124"/>
    </row>
    <row r="125" spans="1:28" ht="12.75" x14ac:dyDescent="0.2">
      <c r="A125" s="7">
        <v>305</v>
      </c>
      <c r="B125" s="7" t="s">
        <v>34</v>
      </c>
      <c r="C125" s="22" t="s">
        <v>35</v>
      </c>
      <c r="D125" s="53"/>
      <c r="E125" s="53"/>
      <c r="F125" s="54"/>
      <c r="G125" s="54"/>
      <c r="H125" s="53"/>
      <c r="I125" s="53"/>
      <c r="J125" s="53"/>
      <c r="K125" s="53"/>
      <c r="L125" s="53"/>
      <c r="M125" s="55"/>
      <c r="N125" s="55"/>
      <c r="O125" s="55"/>
      <c r="P125" s="55"/>
      <c r="Q125" s="53"/>
      <c r="R125" s="6"/>
      <c r="S125" s="21"/>
      <c r="T125"/>
      <c r="U125"/>
      <c r="V125"/>
      <c r="W125"/>
      <c r="X125"/>
      <c r="Y125"/>
      <c r="Z125"/>
      <c r="AA125"/>
      <c r="AB125"/>
    </row>
    <row r="126" spans="1:28" ht="12.75" x14ac:dyDescent="0.2">
      <c r="A126" s="7">
        <v>306</v>
      </c>
      <c r="B126" s="7">
        <v>1</v>
      </c>
      <c r="C126" s="22" t="s">
        <v>37</v>
      </c>
      <c r="D126" s="11"/>
      <c r="E126" s="11"/>
      <c r="F126" s="10"/>
      <c r="G126" s="10"/>
      <c r="H126" s="11"/>
      <c r="I126" s="11"/>
      <c r="J126" s="11"/>
      <c r="K126" s="11"/>
      <c r="L126" s="11"/>
      <c r="M126" s="27"/>
      <c r="N126" s="27"/>
      <c r="O126" s="27"/>
      <c r="P126" s="27"/>
      <c r="Q126" s="11"/>
      <c r="R126" s="6"/>
      <c r="S126" s="21" t="s">
        <v>32</v>
      </c>
      <c r="T126"/>
      <c r="U126"/>
      <c r="V126"/>
      <c r="W126"/>
      <c r="X126"/>
      <c r="Y126"/>
      <c r="Z126"/>
      <c r="AA126"/>
      <c r="AB126"/>
    </row>
    <row r="127" spans="1:28" ht="12.75" x14ac:dyDescent="0.2">
      <c r="A127" s="7">
        <v>307</v>
      </c>
      <c r="B127" s="7">
        <v>1</v>
      </c>
      <c r="C127" s="22" t="s">
        <v>106</v>
      </c>
      <c r="D127" s="11">
        <v>120</v>
      </c>
      <c r="E127" s="11">
        <v>1</v>
      </c>
      <c r="F127" s="10">
        <v>8</v>
      </c>
      <c r="G127" s="10">
        <f t="shared" si="1"/>
        <v>0.96</v>
      </c>
      <c r="H127" s="11"/>
      <c r="I127" s="11"/>
      <c r="J127" s="11"/>
      <c r="K127" s="11" t="s">
        <v>93</v>
      </c>
      <c r="L127" s="11"/>
      <c r="M127" s="27"/>
      <c r="N127" s="27"/>
      <c r="O127" s="27"/>
      <c r="P127" s="27"/>
      <c r="Q127" s="11"/>
      <c r="R127" s="6"/>
      <c r="S127" s="21" t="s">
        <v>107</v>
      </c>
      <c r="T127"/>
      <c r="U127"/>
      <c r="V127"/>
      <c r="W127"/>
      <c r="X127"/>
      <c r="Y127"/>
      <c r="Z127"/>
      <c r="AA127"/>
      <c r="AB127"/>
    </row>
    <row r="128" spans="1:28" ht="12.75" x14ac:dyDescent="0.2">
      <c r="A128" s="7">
        <v>308</v>
      </c>
      <c r="B128" s="7">
        <v>1</v>
      </c>
      <c r="C128" s="22" t="s">
        <v>108</v>
      </c>
      <c r="D128" s="11">
        <v>120</v>
      </c>
      <c r="E128" s="11">
        <v>1</v>
      </c>
      <c r="F128" s="10">
        <v>4</v>
      </c>
      <c r="G128" s="10">
        <f t="shared" si="1"/>
        <v>0.48</v>
      </c>
      <c r="H128" s="11"/>
      <c r="I128" s="11"/>
      <c r="J128" s="11"/>
      <c r="K128" s="11"/>
      <c r="L128" s="11"/>
      <c r="M128" s="27"/>
      <c r="N128" s="27"/>
      <c r="O128" s="27"/>
      <c r="P128" s="27"/>
      <c r="Q128" s="11"/>
      <c r="R128" s="6"/>
      <c r="S128" s="21" t="s">
        <v>109</v>
      </c>
      <c r="T128"/>
      <c r="U128"/>
      <c r="V128"/>
      <c r="W128"/>
      <c r="X128"/>
      <c r="Y128"/>
      <c r="Z128"/>
      <c r="AA128"/>
      <c r="AB128"/>
    </row>
    <row r="129" spans="1:28" ht="12.75" x14ac:dyDescent="0.2">
      <c r="A129" s="7">
        <v>309</v>
      </c>
      <c r="B129" s="7" t="s">
        <v>34</v>
      </c>
      <c r="C129" s="22" t="s">
        <v>35</v>
      </c>
      <c r="D129" s="11"/>
      <c r="E129" s="11"/>
      <c r="F129" s="10"/>
      <c r="G129" s="10"/>
      <c r="H129" s="11"/>
      <c r="I129" s="11"/>
      <c r="J129" s="11"/>
      <c r="K129" s="11"/>
      <c r="L129" s="11"/>
      <c r="M129" s="27"/>
      <c r="N129" s="27"/>
      <c r="O129" s="27"/>
      <c r="P129" s="27"/>
      <c r="Q129" s="11"/>
      <c r="R129" s="6"/>
      <c r="S129" s="21"/>
      <c r="T129"/>
      <c r="U129"/>
      <c r="V129"/>
      <c r="W129"/>
      <c r="X129"/>
      <c r="Y129"/>
      <c r="Z129"/>
      <c r="AA129"/>
      <c r="AB129"/>
    </row>
    <row r="130" spans="1:28" ht="12.75" x14ac:dyDescent="0.2">
      <c r="A130" s="7">
        <v>310</v>
      </c>
      <c r="B130" s="7" t="s">
        <v>34</v>
      </c>
      <c r="C130" s="22" t="s">
        <v>35</v>
      </c>
      <c r="D130" s="11"/>
      <c r="E130" s="11"/>
      <c r="F130" s="10"/>
      <c r="G130" s="10"/>
      <c r="H130" s="11"/>
      <c r="I130" s="11"/>
      <c r="J130" s="11"/>
      <c r="K130" s="11"/>
      <c r="L130" s="11"/>
      <c r="M130" s="27"/>
      <c r="N130" s="27"/>
      <c r="O130" s="27"/>
      <c r="P130" s="27"/>
      <c r="Q130" s="11"/>
      <c r="R130" s="6"/>
      <c r="S130" s="21"/>
      <c r="T130"/>
      <c r="U130"/>
      <c r="V130"/>
      <c r="W130"/>
      <c r="X130"/>
      <c r="Y130"/>
      <c r="Z130"/>
      <c r="AA130"/>
      <c r="AB130"/>
    </row>
    <row r="131" spans="1:28" ht="12.75" x14ac:dyDescent="0.2">
      <c r="A131" s="7">
        <v>311</v>
      </c>
      <c r="B131" s="7">
        <v>1</v>
      </c>
      <c r="C131" s="22" t="s">
        <v>110</v>
      </c>
      <c r="D131" s="11">
        <v>120</v>
      </c>
      <c r="E131" s="11">
        <v>1</v>
      </c>
      <c r="F131" s="10">
        <v>20</v>
      </c>
      <c r="G131" s="10">
        <f t="shared" si="1"/>
        <v>2.4</v>
      </c>
      <c r="H131" s="11"/>
      <c r="I131" s="11"/>
      <c r="J131" s="11"/>
      <c r="K131" s="11"/>
      <c r="L131" s="11"/>
      <c r="M131" s="27"/>
      <c r="N131" s="27"/>
      <c r="O131" s="27"/>
      <c r="P131" s="27"/>
      <c r="Q131" s="11"/>
      <c r="R131" s="6"/>
      <c r="S131" s="21" t="s">
        <v>109</v>
      </c>
      <c r="T131"/>
      <c r="U131"/>
      <c r="V131"/>
      <c r="W131"/>
      <c r="X131"/>
      <c r="Y131"/>
      <c r="Z131"/>
      <c r="AA131"/>
      <c r="AB131"/>
    </row>
    <row r="132" spans="1:28" ht="12.75" x14ac:dyDescent="0.2">
      <c r="A132" s="7">
        <v>312</v>
      </c>
      <c r="B132" s="7">
        <v>1</v>
      </c>
      <c r="C132" s="22" t="s">
        <v>111</v>
      </c>
      <c r="D132" s="11">
        <v>120</v>
      </c>
      <c r="E132" s="11">
        <v>1</v>
      </c>
      <c r="F132" s="10">
        <v>20</v>
      </c>
      <c r="G132" s="10">
        <f t="shared" si="1"/>
        <v>2.4</v>
      </c>
      <c r="H132" s="11"/>
      <c r="I132" s="11"/>
      <c r="J132" s="11"/>
      <c r="K132" s="11"/>
      <c r="L132" s="11"/>
      <c r="M132" s="27"/>
      <c r="N132" s="27">
        <v>2778</v>
      </c>
      <c r="O132" s="27">
        <v>2222</v>
      </c>
      <c r="P132" s="27"/>
      <c r="Q132" s="11"/>
      <c r="R132" s="6"/>
      <c r="S132" s="21" t="s">
        <v>112</v>
      </c>
      <c r="T132"/>
      <c r="U132"/>
      <c r="V132"/>
      <c r="W132"/>
      <c r="X132"/>
      <c r="Y132"/>
      <c r="Z132"/>
      <c r="AA132"/>
      <c r="AB132"/>
    </row>
    <row r="133" spans="1:28" ht="12.75" x14ac:dyDescent="0.2">
      <c r="A133" s="7">
        <v>313</v>
      </c>
      <c r="B133" s="7">
        <v>1</v>
      </c>
      <c r="C133" s="22" t="s">
        <v>113</v>
      </c>
      <c r="D133" s="11"/>
      <c r="E133" s="11"/>
      <c r="F133" s="10"/>
      <c r="G133" s="10"/>
      <c r="H133" s="11"/>
      <c r="I133" s="11"/>
      <c r="J133" s="11"/>
      <c r="K133" s="11"/>
      <c r="L133" s="11"/>
      <c r="M133" s="27">
        <v>280000</v>
      </c>
      <c r="N133" s="27"/>
      <c r="O133" s="27"/>
      <c r="P133" s="27"/>
      <c r="Q133" s="11"/>
      <c r="R133" s="6"/>
      <c r="S133" s="21" t="s">
        <v>39</v>
      </c>
      <c r="T133"/>
      <c r="U133"/>
      <c r="V133"/>
      <c r="W133"/>
      <c r="X133"/>
      <c r="Y133"/>
      <c r="Z133"/>
      <c r="AA133"/>
      <c r="AB133"/>
    </row>
    <row r="134" spans="1:28" ht="12.75" x14ac:dyDescent="0.2">
      <c r="A134" s="7">
        <v>314</v>
      </c>
      <c r="B134" s="7">
        <v>1</v>
      </c>
      <c r="C134" s="22" t="s">
        <v>114</v>
      </c>
      <c r="D134" s="11"/>
      <c r="E134" s="11"/>
      <c r="F134" s="10"/>
      <c r="G134" s="10"/>
      <c r="H134" s="11" t="s">
        <v>50</v>
      </c>
      <c r="I134" s="11" t="s">
        <v>50</v>
      </c>
      <c r="J134" s="11">
        <v>30</v>
      </c>
      <c r="K134" s="11"/>
      <c r="L134" s="11"/>
      <c r="M134" s="27"/>
      <c r="N134" s="27"/>
      <c r="O134" s="27"/>
      <c r="P134" s="27"/>
      <c r="Q134" s="11"/>
      <c r="R134" s="6"/>
      <c r="S134" s="21"/>
      <c r="T134"/>
      <c r="U134"/>
      <c r="V134"/>
      <c r="W134"/>
      <c r="X134"/>
      <c r="Y134"/>
      <c r="Z134"/>
      <c r="AA134"/>
      <c r="AB134"/>
    </row>
    <row r="135" spans="1:28" ht="12.75" x14ac:dyDescent="0.2">
      <c r="A135" s="7">
        <v>315</v>
      </c>
      <c r="B135" s="7" t="s">
        <v>34</v>
      </c>
      <c r="C135" s="22" t="s">
        <v>35</v>
      </c>
      <c r="D135" s="11"/>
      <c r="E135" s="11"/>
      <c r="F135" s="10"/>
      <c r="G135" s="10"/>
      <c r="H135" s="11"/>
      <c r="I135" s="11"/>
      <c r="J135" s="11"/>
      <c r="K135" s="11"/>
      <c r="L135" s="11"/>
      <c r="M135" s="27"/>
      <c r="N135" s="27"/>
      <c r="O135" s="27"/>
      <c r="P135" s="27"/>
      <c r="Q135" s="11"/>
      <c r="R135" s="6"/>
      <c r="S135" s="21"/>
      <c r="T135"/>
      <c r="U135"/>
      <c r="V135"/>
      <c r="W135"/>
      <c r="X135"/>
      <c r="Y135"/>
      <c r="Z135"/>
      <c r="AA135"/>
      <c r="AB135"/>
    </row>
    <row r="136" spans="1:28" ht="12.75" x14ac:dyDescent="0.2">
      <c r="A136" s="7">
        <v>316</v>
      </c>
      <c r="B136" s="7">
        <v>1</v>
      </c>
      <c r="C136" s="22" t="s">
        <v>115</v>
      </c>
      <c r="D136" s="11">
        <v>480</v>
      </c>
      <c r="E136" s="11">
        <v>3</v>
      </c>
      <c r="F136" s="10">
        <f>26.9+26.9</f>
        <v>53.8</v>
      </c>
      <c r="G136" s="10">
        <f>IF(E136&gt;1,(1.732*D136*F136)/1000,(D136*F136)/1000)</f>
        <v>44.727167999999999</v>
      </c>
      <c r="H136" s="11" t="s">
        <v>116</v>
      </c>
      <c r="I136" s="11"/>
      <c r="J136" s="11"/>
      <c r="K136" s="11" t="s">
        <v>117</v>
      </c>
      <c r="L136" s="11"/>
      <c r="M136" s="27"/>
      <c r="N136" s="27"/>
      <c r="O136" s="27"/>
      <c r="P136" s="27"/>
      <c r="Q136" s="11"/>
      <c r="R136" s="6"/>
      <c r="S136" s="21" t="s">
        <v>39</v>
      </c>
      <c r="T136"/>
      <c r="U136"/>
      <c r="V136"/>
      <c r="W136"/>
      <c r="X136"/>
      <c r="Y136"/>
      <c r="Z136"/>
      <c r="AA136"/>
      <c r="AB136"/>
    </row>
    <row r="137" spans="1:28" ht="12.75" x14ac:dyDescent="0.2">
      <c r="A137" s="7">
        <v>317</v>
      </c>
      <c r="B137" s="7">
        <v>1</v>
      </c>
      <c r="C137" s="22" t="s">
        <v>27</v>
      </c>
      <c r="D137" s="11"/>
      <c r="E137" s="11"/>
      <c r="F137" s="10"/>
      <c r="G137" s="10"/>
      <c r="H137" s="11" t="s">
        <v>28</v>
      </c>
      <c r="I137" s="11" t="s">
        <v>28</v>
      </c>
      <c r="J137" s="11">
        <v>5</v>
      </c>
      <c r="K137" s="11"/>
      <c r="L137" s="11" t="s">
        <v>29</v>
      </c>
      <c r="M137" s="27"/>
      <c r="N137" s="27"/>
      <c r="O137" s="27"/>
      <c r="P137" s="27"/>
      <c r="Q137" s="11"/>
      <c r="R137" s="6"/>
      <c r="S137" s="21" t="s">
        <v>30</v>
      </c>
      <c r="T137"/>
      <c r="U137"/>
      <c r="V137"/>
      <c r="W137"/>
      <c r="X137"/>
      <c r="Y137"/>
      <c r="Z137"/>
      <c r="AA137"/>
      <c r="AB137"/>
    </row>
    <row r="138" spans="1:28" ht="12.75" x14ac:dyDescent="0.2">
      <c r="A138" s="7">
        <v>318</v>
      </c>
      <c r="B138" s="7">
        <v>1</v>
      </c>
      <c r="C138" s="22" t="s">
        <v>25</v>
      </c>
      <c r="D138" s="11"/>
      <c r="E138" s="11"/>
      <c r="F138" s="10"/>
      <c r="G138" s="10"/>
      <c r="H138" s="11"/>
      <c r="I138" s="11"/>
      <c r="J138" s="11"/>
      <c r="K138" s="11"/>
      <c r="L138" s="11"/>
      <c r="M138" s="27"/>
      <c r="N138" s="27"/>
      <c r="O138" s="27"/>
      <c r="P138" s="27"/>
      <c r="Q138" s="11"/>
      <c r="R138" s="6"/>
      <c r="S138" s="21" t="s">
        <v>26</v>
      </c>
      <c r="T138"/>
      <c r="U138"/>
      <c r="V138"/>
      <c r="W138"/>
      <c r="X138"/>
      <c r="Y138"/>
      <c r="Z138"/>
      <c r="AA138"/>
      <c r="AB138"/>
    </row>
    <row r="139" spans="1:28" ht="12.75" x14ac:dyDescent="0.2">
      <c r="A139" s="7">
        <v>319</v>
      </c>
      <c r="B139" s="7" t="s">
        <v>34</v>
      </c>
      <c r="C139" s="22" t="s">
        <v>35</v>
      </c>
      <c r="D139" s="11"/>
      <c r="E139" s="11"/>
      <c r="F139" s="10"/>
      <c r="G139" s="10"/>
      <c r="H139" s="11"/>
      <c r="I139" s="11"/>
      <c r="J139" s="11"/>
      <c r="K139" s="11"/>
      <c r="L139" s="11"/>
      <c r="M139" s="27"/>
      <c r="N139" s="27"/>
      <c r="O139" s="27"/>
      <c r="P139" s="27"/>
      <c r="Q139" s="11"/>
      <c r="R139" s="6"/>
      <c r="S139" s="21"/>
      <c r="T139"/>
      <c r="U139"/>
      <c r="V139"/>
      <c r="W139"/>
      <c r="X139"/>
      <c r="Y139"/>
      <c r="Z139"/>
      <c r="AA139"/>
      <c r="AB139"/>
    </row>
    <row r="140" spans="1:28" ht="12.75" x14ac:dyDescent="0.2">
      <c r="A140" s="7">
        <v>320</v>
      </c>
      <c r="B140" s="7" t="s">
        <v>34</v>
      </c>
      <c r="C140" s="22" t="s">
        <v>35</v>
      </c>
      <c r="D140" s="11"/>
      <c r="E140" s="11"/>
      <c r="F140" s="10"/>
      <c r="G140" s="10"/>
      <c r="H140" s="11"/>
      <c r="I140" s="11"/>
      <c r="J140" s="11"/>
      <c r="K140" s="11"/>
      <c r="L140" s="11"/>
      <c r="M140" s="27"/>
      <c r="N140" s="27"/>
      <c r="O140" s="27"/>
      <c r="P140" s="27"/>
      <c r="Q140" s="11"/>
      <c r="R140" s="6"/>
      <c r="S140" s="21"/>
      <c r="T140"/>
      <c r="U140"/>
      <c r="V140"/>
      <c r="W140"/>
      <c r="X140"/>
      <c r="Y140"/>
      <c r="Z140"/>
      <c r="AA140"/>
      <c r="AB140"/>
    </row>
    <row r="141" spans="1:28" ht="12.75" x14ac:dyDescent="0.2">
      <c r="A141" s="7">
        <v>321</v>
      </c>
      <c r="B141" s="7">
        <v>1</v>
      </c>
      <c r="C141" s="22" t="s">
        <v>42</v>
      </c>
      <c r="D141" s="11"/>
      <c r="E141" s="11"/>
      <c r="F141" s="10"/>
      <c r="G141" s="10"/>
      <c r="H141" s="11"/>
      <c r="I141" s="11"/>
      <c r="J141" s="11"/>
      <c r="K141" s="11"/>
      <c r="L141" s="11"/>
      <c r="M141" s="27"/>
      <c r="N141" s="27"/>
      <c r="O141" s="27"/>
      <c r="P141" s="27"/>
      <c r="Q141" s="11"/>
      <c r="R141" s="6"/>
      <c r="S141" s="21" t="s">
        <v>43</v>
      </c>
      <c r="T141"/>
      <c r="U141"/>
      <c r="V141"/>
      <c r="W141"/>
      <c r="X141"/>
      <c r="Y141"/>
      <c r="Z141"/>
      <c r="AA141"/>
      <c r="AB141"/>
    </row>
    <row r="142" spans="1:28" ht="12.75" x14ac:dyDescent="0.2">
      <c r="A142" s="7">
        <v>322</v>
      </c>
      <c r="B142" s="7">
        <v>1</v>
      </c>
      <c r="C142" s="22" t="s">
        <v>60</v>
      </c>
      <c r="D142" s="11">
        <v>120</v>
      </c>
      <c r="E142" s="11">
        <v>1</v>
      </c>
      <c r="F142" s="10">
        <v>20</v>
      </c>
      <c r="G142" s="10">
        <f t="shared" ref="G142:G199" si="2">IF(E142&gt;1,(1.732*D142*F142)/1000,(D142*F142)/1000)</f>
        <v>2.4</v>
      </c>
      <c r="H142" s="11" t="s">
        <v>28</v>
      </c>
      <c r="I142" s="11" t="s">
        <v>28</v>
      </c>
      <c r="J142" s="11">
        <v>30</v>
      </c>
      <c r="K142" s="11" t="s">
        <v>29</v>
      </c>
      <c r="L142" s="11"/>
      <c r="M142" s="27"/>
      <c r="N142" s="27"/>
      <c r="O142" s="27"/>
      <c r="P142" s="27"/>
      <c r="Q142" s="11"/>
      <c r="R142" s="6"/>
      <c r="S142" s="21" t="s">
        <v>32</v>
      </c>
      <c r="T142"/>
      <c r="U142"/>
      <c r="V142"/>
      <c r="W142"/>
      <c r="X142"/>
      <c r="Y142"/>
      <c r="Z142"/>
      <c r="AA142"/>
      <c r="AB142"/>
    </row>
    <row r="143" spans="1:28" ht="12.75" x14ac:dyDescent="0.2">
      <c r="A143" s="7">
        <v>323</v>
      </c>
      <c r="B143" s="7">
        <v>1</v>
      </c>
      <c r="C143" s="22" t="s">
        <v>37</v>
      </c>
      <c r="D143" s="11"/>
      <c r="E143" s="11"/>
      <c r="F143" s="10"/>
      <c r="G143" s="10"/>
      <c r="H143" s="11"/>
      <c r="I143" s="11"/>
      <c r="J143" s="11"/>
      <c r="K143" s="11"/>
      <c r="L143" s="11"/>
      <c r="M143" s="27"/>
      <c r="N143" s="27"/>
      <c r="O143" s="27"/>
      <c r="P143" s="27"/>
      <c r="Q143" s="11"/>
      <c r="R143" s="6"/>
      <c r="S143" s="21" t="s">
        <v>32</v>
      </c>
      <c r="T143"/>
      <c r="U143"/>
      <c r="V143"/>
      <c r="W143"/>
      <c r="X143"/>
      <c r="Y143"/>
      <c r="Z143"/>
      <c r="AA143"/>
      <c r="AB143"/>
    </row>
    <row r="144" spans="1:28" ht="12.75" x14ac:dyDescent="0.2">
      <c r="A144" s="7">
        <v>324</v>
      </c>
      <c r="B144" s="7">
        <v>1</v>
      </c>
      <c r="C144" s="22" t="s">
        <v>118</v>
      </c>
      <c r="D144" s="11"/>
      <c r="E144" s="11"/>
      <c r="F144" s="10"/>
      <c r="G144" s="10"/>
      <c r="H144" s="11" t="s">
        <v>28</v>
      </c>
      <c r="I144" s="11" t="s">
        <v>28</v>
      </c>
      <c r="J144" s="11">
        <v>15</v>
      </c>
      <c r="K144" s="11"/>
      <c r="L144" s="11"/>
      <c r="M144" s="27"/>
      <c r="N144" s="27"/>
      <c r="O144" s="27"/>
      <c r="P144" s="27"/>
      <c r="Q144" s="11"/>
      <c r="R144" s="6"/>
      <c r="S144" s="21"/>
      <c r="T144"/>
      <c r="U144"/>
      <c r="V144"/>
      <c r="W144"/>
      <c r="X144"/>
      <c r="Y144"/>
      <c r="Z144"/>
      <c r="AA144"/>
      <c r="AB144"/>
    </row>
    <row r="145" spans="1:28" ht="12.75" x14ac:dyDescent="0.2">
      <c r="A145" s="7">
        <v>325</v>
      </c>
      <c r="B145" s="7" t="s">
        <v>34</v>
      </c>
      <c r="C145" s="22" t="s">
        <v>35</v>
      </c>
      <c r="D145" s="11"/>
      <c r="E145" s="11"/>
      <c r="F145" s="10"/>
      <c r="G145" s="10"/>
      <c r="H145" s="11"/>
      <c r="I145" s="11"/>
      <c r="J145" s="11"/>
      <c r="K145" s="11"/>
      <c r="L145" s="11"/>
      <c r="M145" s="27"/>
      <c r="N145" s="27"/>
      <c r="O145" s="27"/>
      <c r="P145" s="27"/>
      <c r="Q145" s="11"/>
      <c r="R145" s="6"/>
      <c r="S145" s="21"/>
      <c r="T145"/>
      <c r="U145"/>
      <c r="V145"/>
      <c r="W145"/>
      <c r="X145"/>
      <c r="Y145"/>
      <c r="Z145"/>
      <c r="AA145"/>
      <c r="AB145"/>
    </row>
    <row r="146" spans="1:28" ht="12.75" x14ac:dyDescent="0.2">
      <c r="A146" s="7">
        <v>326</v>
      </c>
      <c r="B146" s="7">
        <v>1</v>
      </c>
      <c r="C146" s="22" t="s">
        <v>54</v>
      </c>
      <c r="D146" s="11">
        <v>120</v>
      </c>
      <c r="E146" s="11">
        <v>1</v>
      </c>
      <c r="F146" s="10">
        <v>16</v>
      </c>
      <c r="G146" s="10">
        <f t="shared" si="2"/>
        <v>1.92</v>
      </c>
      <c r="H146" s="11"/>
      <c r="I146" s="11"/>
      <c r="J146" s="11"/>
      <c r="K146" s="11"/>
      <c r="L146" s="11"/>
      <c r="M146" s="27"/>
      <c r="N146" s="27"/>
      <c r="O146" s="27"/>
      <c r="P146" s="27"/>
      <c r="Q146" s="11"/>
      <c r="R146" s="6"/>
      <c r="S146" s="21"/>
      <c r="T146"/>
      <c r="U146"/>
      <c r="V146"/>
      <c r="W146"/>
      <c r="X146"/>
      <c r="Y146"/>
      <c r="Z146"/>
      <c r="AA146"/>
      <c r="AB146"/>
    </row>
    <row r="147" spans="1:28" ht="12.75" x14ac:dyDescent="0.2">
      <c r="A147" s="7">
        <v>327</v>
      </c>
      <c r="B147" s="7">
        <v>1</v>
      </c>
      <c r="C147" s="22" t="s">
        <v>33</v>
      </c>
      <c r="D147" s="11"/>
      <c r="E147" s="11"/>
      <c r="F147" s="10"/>
      <c r="G147" s="10"/>
      <c r="H147" s="11"/>
      <c r="I147" s="11"/>
      <c r="J147" s="11"/>
      <c r="K147" s="11"/>
      <c r="L147" s="11"/>
      <c r="M147" s="27"/>
      <c r="N147" s="27"/>
      <c r="O147" s="27"/>
      <c r="P147" s="27"/>
      <c r="Q147" s="11"/>
      <c r="R147" s="6"/>
      <c r="S147" s="21" t="s">
        <v>32</v>
      </c>
      <c r="T147"/>
      <c r="U147"/>
      <c r="V147"/>
      <c r="W147"/>
      <c r="X147"/>
      <c r="Y147"/>
      <c r="Z147"/>
      <c r="AA147"/>
      <c r="AB147"/>
    </row>
    <row r="148" spans="1:28" ht="12.75" x14ac:dyDescent="0.2">
      <c r="A148" s="7">
        <v>328</v>
      </c>
      <c r="B148" s="7">
        <v>1</v>
      </c>
      <c r="C148" s="22" t="s">
        <v>44</v>
      </c>
      <c r="D148" s="11"/>
      <c r="E148" s="11"/>
      <c r="F148" s="10"/>
      <c r="G148" s="10"/>
      <c r="H148" s="11"/>
      <c r="I148" s="11"/>
      <c r="J148" s="11"/>
      <c r="K148" s="11"/>
      <c r="L148" s="11" t="s">
        <v>45</v>
      </c>
      <c r="M148" s="27"/>
      <c r="N148" s="27"/>
      <c r="O148" s="27"/>
      <c r="P148" s="27"/>
      <c r="Q148" s="11"/>
      <c r="R148" s="6"/>
      <c r="S148" s="21" t="s">
        <v>32</v>
      </c>
      <c r="T148"/>
      <c r="U148"/>
      <c r="V148"/>
      <c r="W148"/>
      <c r="X148"/>
      <c r="Y148"/>
      <c r="Z148"/>
      <c r="AA148"/>
      <c r="AB148"/>
    </row>
    <row r="149" spans="1:28" ht="12.75" x14ac:dyDescent="0.2">
      <c r="A149" s="7">
        <v>329</v>
      </c>
      <c r="B149" s="7" t="s">
        <v>34</v>
      </c>
      <c r="C149" s="22" t="s">
        <v>35</v>
      </c>
      <c r="D149" s="11"/>
      <c r="E149" s="11"/>
      <c r="F149" s="10"/>
      <c r="G149" s="10"/>
      <c r="H149" s="11"/>
      <c r="I149" s="11"/>
      <c r="J149" s="11"/>
      <c r="K149" s="11"/>
      <c r="L149" s="11"/>
      <c r="M149" s="27"/>
      <c r="N149" s="27"/>
      <c r="O149" s="27"/>
      <c r="P149" s="27"/>
      <c r="Q149" s="11"/>
      <c r="R149" s="6"/>
      <c r="S149" s="21"/>
      <c r="T149"/>
      <c r="U149"/>
      <c r="V149"/>
      <c r="W149"/>
      <c r="X149"/>
      <c r="Y149"/>
      <c r="Z149"/>
      <c r="AA149"/>
      <c r="AB149"/>
    </row>
    <row r="150" spans="1:28" ht="12.75" x14ac:dyDescent="0.2">
      <c r="A150" s="7">
        <v>330</v>
      </c>
      <c r="B150" s="7" t="s">
        <v>34</v>
      </c>
      <c r="C150" s="22" t="s">
        <v>35</v>
      </c>
      <c r="D150" s="11"/>
      <c r="E150" s="11"/>
      <c r="F150" s="10"/>
      <c r="G150" s="10"/>
      <c r="H150" s="11"/>
      <c r="I150" s="11"/>
      <c r="J150" s="11"/>
      <c r="K150" s="11"/>
      <c r="L150" s="11"/>
      <c r="M150" s="27"/>
      <c r="N150" s="27"/>
      <c r="O150" s="27"/>
      <c r="P150" s="27"/>
      <c r="Q150" s="11"/>
      <c r="R150" s="6"/>
      <c r="S150" s="21"/>
      <c r="T150"/>
      <c r="U150"/>
      <c r="V150"/>
      <c r="W150"/>
      <c r="X150"/>
      <c r="Y150"/>
      <c r="Z150"/>
      <c r="AA150"/>
      <c r="AB150"/>
    </row>
    <row r="151" spans="1:28" ht="12.75" x14ac:dyDescent="0.2">
      <c r="A151" s="7">
        <v>331</v>
      </c>
      <c r="B151" s="7">
        <v>1</v>
      </c>
      <c r="C151" s="22" t="s">
        <v>119</v>
      </c>
      <c r="D151" s="11">
        <v>120</v>
      </c>
      <c r="E151" s="11">
        <v>1</v>
      </c>
      <c r="F151" s="10">
        <v>20</v>
      </c>
      <c r="G151" s="10">
        <f t="shared" si="2"/>
        <v>2.4</v>
      </c>
      <c r="H151" s="11"/>
      <c r="I151" s="11"/>
      <c r="J151" s="11"/>
      <c r="K151" s="11"/>
      <c r="L151" s="11"/>
      <c r="M151" s="27"/>
      <c r="N151" s="27"/>
      <c r="O151" s="27"/>
      <c r="P151" s="27"/>
      <c r="Q151" s="11"/>
      <c r="R151" s="6"/>
      <c r="S151" s="21"/>
      <c r="T151"/>
      <c r="U151"/>
      <c r="V151"/>
      <c r="W151"/>
      <c r="X151"/>
      <c r="Y151"/>
      <c r="Z151"/>
      <c r="AA151"/>
      <c r="AB151"/>
    </row>
    <row r="152" spans="1:28" ht="12.75" x14ac:dyDescent="0.2">
      <c r="A152" s="7">
        <v>332</v>
      </c>
      <c r="B152" s="7">
        <v>1</v>
      </c>
      <c r="C152" s="22" t="s">
        <v>56</v>
      </c>
      <c r="D152" s="11">
        <v>208</v>
      </c>
      <c r="E152" s="11">
        <v>3</v>
      </c>
      <c r="F152" s="10">
        <v>4.7</v>
      </c>
      <c r="G152" s="10">
        <f t="shared" si="2"/>
        <v>1.6932031999999999</v>
      </c>
      <c r="H152" s="11"/>
      <c r="I152" s="11"/>
      <c r="J152" s="11"/>
      <c r="K152" s="11"/>
      <c r="L152" s="11"/>
      <c r="M152" s="27"/>
      <c r="N152" s="27"/>
      <c r="O152" s="27"/>
      <c r="P152" s="27"/>
      <c r="Q152" s="11" t="s">
        <v>28</v>
      </c>
      <c r="R152" s="6" t="s">
        <v>28</v>
      </c>
      <c r="S152" s="21" t="s">
        <v>48</v>
      </c>
      <c r="T152"/>
      <c r="U152"/>
      <c r="V152"/>
      <c r="W152"/>
      <c r="X152"/>
      <c r="Y152"/>
      <c r="Z152"/>
      <c r="AA152"/>
      <c r="AB152"/>
    </row>
    <row r="153" spans="1:28" ht="12.75" x14ac:dyDescent="0.2">
      <c r="A153" s="7">
        <v>333</v>
      </c>
      <c r="B153" s="7">
        <v>1</v>
      </c>
      <c r="C153" s="22" t="s">
        <v>49</v>
      </c>
      <c r="D153" s="11">
        <v>120</v>
      </c>
      <c r="E153" s="11">
        <v>1</v>
      </c>
      <c r="F153" s="10">
        <v>1.8</v>
      </c>
      <c r="G153" s="10">
        <f t="shared" si="2"/>
        <v>0.216</v>
      </c>
      <c r="H153" s="11"/>
      <c r="I153" s="11"/>
      <c r="J153" s="11"/>
      <c r="K153" s="11" t="s">
        <v>50</v>
      </c>
      <c r="L153" s="11"/>
      <c r="M153" s="27"/>
      <c r="N153" s="27"/>
      <c r="O153" s="27"/>
      <c r="P153" s="27"/>
      <c r="Q153" s="11"/>
      <c r="R153" s="6"/>
      <c r="S153" s="21" t="s">
        <v>51</v>
      </c>
      <c r="T153"/>
      <c r="U153"/>
      <c r="V153"/>
      <c r="W153"/>
      <c r="X153"/>
      <c r="Y153"/>
      <c r="Z153"/>
      <c r="AA153"/>
      <c r="AB153"/>
    </row>
    <row r="154" spans="1:28" ht="12.75" x14ac:dyDescent="0.2">
      <c r="A154" s="7">
        <v>334</v>
      </c>
      <c r="B154" s="7">
        <v>5</v>
      </c>
      <c r="C154" s="22" t="s">
        <v>58</v>
      </c>
      <c r="D154" s="11"/>
      <c r="E154" s="11"/>
      <c r="F154" s="10"/>
      <c r="G154" s="10"/>
      <c r="H154" s="11"/>
      <c r="I154" s="11"/>
      <c r="J154" s="11"/>
      <c r="K154" s="11"/>
      <c r="L154" s="11"/>
      <c r="M154" s="27"/>
      <c r="N154" s="27"/>
      <c r="O154" s="27"/>
      <c r="P154" s="27"/>
      <c r="Q154" s="11"/>
      <c r="R154" s="6"/>
      <c r="S154" s="21" t="s">
        <v>53</v>
      </c>
      <c r="T154"/>
      <c r="U154"/>
      <c r="V154"/>
      <c r="W154"/>
      <c r="X154"/>
      <c r="Y154"/>
      <c r="Z154"/>
      <c r="AA154"/>
      <c r="AB154"/>
    </row>
    <row r="155" spans="1:28" ht="12.75" x14ac:dyDescent="0.2">
      <c r="A155" s="7" t="s">
        <v>120</v>
      </c>
      <c r="B155" s="7" t="s">
        <v>34</v>
      </c>
      <c r="C155" s="22" t="s">
        <v>71</v>
      </c>
      <c r="D155" s="11"/>
      <c r="E155" s="11"/>
      <c r="F155" s="10"/>
      <c r="G155" s="10"/>
      <c r="H155" s="11"/>
      <c r="I155" s="11"/>
      <c r="J155" s="11"/>
      <c r="K155" s="11"/>
      <c r="L155" s="11"/>
      <c r="M155" s="27"/>
      <c r="N155" s="27"/>
      <c r="O155" s="27"/>
      <c r="P155" s="27"/>
      <c r="Q155" s="11"/>
      <c r="R155" s="6"/>
      <c r="S155" s="21"/>
      <c r="T155"/>
      <c r="U155"/>
      <c r="V155"/>
      <c r="W155"/>
      <c r="X155"/>
      <c r="Y155"/>
      <c r="Z155"/>
      <c r="AA155"/>
      <c r="AB155"/>
    </row>
    <row r="156" spans="1:28" ht="12.75" x14ac:dyDescent="0.2">
      <c r="A156" s="28" t="s">
        <v>121</v>
      </c>
      <c r="B156" s="7"/>
      <c r="C156" s="22"/>
      <c r="D156" s="11"/>
      <c r="E156" s="11"/>
      <c r="F156" s="10"/>
      <c r="G156" s="10"/>
      <c r="H156" s="11"/>
      <c r="I156" s="11"/>
      <c r="J156" s="11"/>
      <c r="K156" s="11"/>
      <c r="L156" s="11"/>
      <c r="M156" s="27"/>
      <c r="N156" s="27"/>
      <c r="O156" s="27"/>
      <c r="P156" s="27"/>
      <c r="Q156" s="11"/>
      <c r="R156" s="6"/>
      <c r="S156" s="21"/>
      <c r="T156"/>
      <c r="U156"/>
      <c r="V156"/>
      <c r="W156"/>
      <c r="X156"/>
      <c r="Y156"/>
      <c r="Z156"/>
      <c r="AA156"/>
      <c r="AB156"/>
    </row>
    <row r="157" spans="1:28" ht="12.75" x14ac:dyDescent="0.2">
      <c r="A157" s="7">
        <v>341</v>
      </c>
      <c r="B157" s="7">
        <v>1</v>
      </c>
      <c r="C157" s="22" t="s">
        <v>122</v>
      </c>
      <c r="D157" s="11"/>
      <c r="E157" s="11"/>
      <c r="F157" s="10"/>
      <c r="G157" s="10"/>
      <c r="H157" s="11"/>
      <c r="I157" s="11"/>
      <c r="J157" s="11"/>
      <c r="K157" s="11" t="s">
        <v>45</v>
      </c>
      <c r="L157" s="11"/>
      <c r="M157" s="27"/>
      <c r="N157" s="27"/>
      <c r="O157" s="27"/>
      <c r="P157" s="27"/>
      <c r="Q157" s="11"/>
      <c r="R157" s="6"/>
      <c r="S157" s="21" t="s">
        <v>32</v>
      </c>
      <c r="T157"/>
      <c r="U157"/>
      <c r="V157"/>
      <c r="W157"/>
      <c r="X157"/>
      <c r="Y157"/>
      <c r="Z157"/>
      <c r="AA157"/>
      <c r="AB157"/>
    </row>
    <row r="158" spans="1:28" ht="12.75" x14ac:dyDescent="0.2">
      <c r="A158" s="7">
        <v>342</v>
      </c>
      <c r="B158" s="7">
        <v>1</v>
      </c>
      <c r="C158" s="22" t="s">
        <v>123</v>
      </c>
      <c r="D158" s="11"/>
      <c r="E158" s="11"/>
      <c r="F158" s="10"/>
      <c r="G158" s="10"/>
      <c r="H158" s="11"/>
      <c r="I158" s="11"/>
      <c r="J158" s="11"/>
      <c r="K158" s="11"/>
      <c r="L158" s="11"/>
      <c r="M158" s="27"/>
      <c r="N158" s="27"/>
      <c r="O158" s="27"/>
      <c r="P158" s="27"/>
      <c r="Q158" s="11"/>
      <c r="R158" s="6"/>
      <c r="S158" s="21" t="s">
        <v>124</v>
      </c>
      <c r="T158"/>
      <c r="U158"/>
      <c r="V158"/>
      <c r="W158"/>
      <c r="X158"/>
      <c r="Y158"/>
      <c r="Z158"/>
      <c r="AA158"/>
      <c r="AB158"/>
    </row>
    <row r="159" spans="1:28" ht="12.75" x14ac:dyDescent="0.2">
      <c r="A159" s="7">
        <v>343</v>
      </c>
      <c r="B159" s="7">
        <v>1</v>
      </c>
      <c r="C159" s="22" t="s">
        <v>76</v>
      </c>
      <c r="D159" s="11"/>
      <c r="E159" s="11"/>
      <c r="F159" s="10"/>
      <c r="G159" s="10"/>
      <c r="H159" s="11" t="s">
        <v>28</v>
      </c>
      <c r="I159" s="11" t="s">
        <v>28</v>
      </c>
      <c r="J159" s="11">
        <v>50</v>
      </c>
      <c r="K159" s="11"/>
      <c r="L159" s="11"/>
      <c r="M159" s="27"/>
      <c r="N159" s="27"/>
      <c r="O159" s="27"/>
      <c r="P159" s="27"/>
      <c r="Q159" s="11"/>
      <c r="R159" s="6"/>
      <c r="S159" s="21" t="s">
        <v>77</v>
      </c>
      <c r="T159"/>
      <c r="U159"/>
      <c r="V159"/>
      <c r="W159"/>
      <c r="X159"/>
      <c r="Y159"/>
      <c r="Z159"/>
      <c r="AA159"/>
      <c r="AB159"/>
    </row>
    <row r="160" spans="1:28" ht="12.75" x14ac:dyDescent="0.2">
      <c r="A160" s="7">
        <v>344</v>
      </c>
      <c r="B160" s="7">
        <v>1</v>
      </c>
      <c r="C160" s="22" t="s">
        <v>125</v>
      </c>
      <c r="D160" s="11">
        <v>208</v>
      </c>
      <c r="E160" s="11">
        <v>3</v>
      </c>
      <c r="F160" s="10">
        <v>60</v>
      </c>
      <c r="G160" s="10">
        <f t="shared" si="2"/>
        <v>21.615359999999995</v>
      </c>
      <c r="H160" s="11" t="s">
        <v>50</v>
      </c>
      <c r="I160" s="11"/>
      <c r="J160" s="11"/>
      <c r="K160" s="11" t="s">
        <v>29</v>
      </c>
      <c r="L160" s="11"/>
      <c r="M160" s="27"/>
      <c r="N160" s="27"/>
      <c r="O160" s="27"/>
      <c r="P160" s="27">
        <v>3700</v>
      </c>
      <c r="Q160" s="11"/>
      <c r="R160" s="6"/>
      <c r="S160" s="21" t="s">
        <v>126</v>
      </c>
      <c r="T160"/>
      <c r="U160"/>
      <c r="V160"/>
      <c r="W160"/>
      <c r="X160"/>
      <c r="Y160"/>
      <c r="Z160"/>
      <c r="AA160"/>
      <c r="AB160"/>
    </row>
    <row r="161" spans="1:28" ht="12.75" x14ac:dyDescent="0.2">
      <c r="A161" s="7">
        <v>345</v>
      </c>
      <c r="B161" s="7">
        <v>1</v>
      </c>
      <c r="C161" s="22" t="s">
        <v>78</v>
      </c>
      <c r="D161" s="11">
        <v>120</v>
      </c>
      <c r="E161" s="11">
        <v>1</v>
      </c>
      <c r="F161" s="10">
        <v>30.5</v>
      </c>
      <c r="G161" s="10">
        <f t="shared" si="2"/>
        <v>3.66</v>
      </c>
      <c r="H161" s="11" t="s">
        <v>28</v>
      </c>
      <c r="I161" s="11"/>
      <c r="J161" s="11"/>
      <c r="K161" s="11" t="s">
        <v>29</v>
      </c>
      <c r="L161" s="11"/>
      <c r="M161" s="27"/>
      <c r="N161" s="27"/>
      <c r="O161" s="27"/>
      <c r="P161" s="27"/>
      <c r="Q161" s="11"/>
      <c r="R161" s="6"/>
      <c r="S161" s="21"/>
      <c r="T161"/>
      <c r="U161"/>
      <c r="V161"/>
      <c r="W161"/>
      <c r="X161"/>
      <c r="Y161"/>
      <c r="Z161"/>
      <c r="AA161"/>
      <c r="AB161"/>
    </row>
    <row r="162" spans="1:28" ht="12.75" x14ac:dyDescent="0.2">
      <c r="A162" s="7">
        <v>346</v>
      </c>
      <c r="B162" s="7">
        <v>1</v>
      </c>
      <c r="C162" s="22" t="s">
        <v>127</v>
      </c>
      <c r="D162" s="11"/>
      <c r="E162" s="11"/>
      <c r="F162" s="10"/>
      <c r="G162" s="10"/>
      <c r="H162" s="11"/>
      <c r="I162" s="11"/>
      <c r="J162" s="11"/>
      <c r="K162" s="11"/>
      <c r="L162" s="11"/>
      <c r="M162" s="27"/>
      <c r="N162" s="27"/>
      <c r="O162" s="27"/>
      <c r="P162" s="27"/>
      <c r="Q162" s="11"/>
      <c r="R162" s="6"/>
      <c r="S162" s="21" t="s">
        <v>32</v>
      </c>
      <c r="T162"/>
      <c r="U162"/>
      <c r="V162"/>
      <c r="W162"/>
      <c r="X162"/>
      <c r="Y162"/>
      <c r="Z162"/>
      <c r="AA162"/>
      <c r="AB162"/>
    </row>
    <row r="163" spans="1:28" ht="12.75" x14ac:dyDescent="0.2">
      <c r="A163" s="7">
        <v>347</v>
      </c>
      <c r="B163" s="7">
        <v>1</v>
      </c>
      <c r="C163" s="22" t="s">
        <v>128</v>
      </c>
      <c r="D163" s="11"/>
      <c r="E163" s="11"/>
      <c r="F163" s="10"/>
      <c r="G163" s="10"/>
      <c r="H163" s="11"/>
      <c r="I163" s="11"/>
      <c r="J163" s="11"/>
      <c r="K163" s="11"/>
      <c r="L163" s="11"/>
      <c r="M163" s="27"/>
      <c r="N163" s="27"/>
      <c r="O163" s="27"/>
      <c r="P163" s="27"/>
      <c r="Q163" s="11"/>
      <c r="R163" s="6"/>
      <c r="S163" s="21" t="s">
        <v>129</v>
      </c>
      <c r="T163"/>
      <c r="U163"/>
      <c r="V163"/>
      <c r="W163"/>
      <c r="X163"/>
      <c r="Y163"/>
      <c r="Z163"/>
      <c r="AA163"/>
      <c r="AB163"/>
    </row>
    <row r="164" spans="1:28" ht="12.75" x14ac:dyDescent="0.2">
      <c r="A164" s="7">
        <v>348</v>
      </c>
      <c r="B164" s="7">
        <v>1</v>
      </c>
      <c r="C164" s="22" t="s">
        <v>27</v>
      </c>
      <c r="D164" s="11"/>
      <c r="E164" s="11"/>
      <c r="F164" s="10"/>
      <c r="G164" s="10"/>
      <c r="H164" s="11" t="s">
        <v>28</v>
      </c>
      <c r="I164" s="11" t="s">
        <v>28</v>
      </c>
      <c r="J164" s="11">
        <v>5</v>
      </c>
      <c r="K164" s="11"/>
      <c r="L164" s="11" t="s">
        <v>29</v>
      </c>
      <c r="M164" s="27"/>
      <c r="N164" s="27"/>
      <c r="O164" s="27"/>
      <c r="P164" s="27"/>
      <c r="Q164" s="11"/>
      <c r="R164" s="6"/>
      <c r="S164" s="21" t="s">
        <v>30</v>
      </c>
      <c r="T164"/>
      <c r="U164"/>
      <c r="V164"/>
      <c r="W164"/>
      <c r="X164"/>
      <c r="Y164"/>
      <c r="Z164"/>
      <c r="AA164"/>
      <c r="AB164"/>
    </row>
    <row r="165" spans="1:28" ht="12.75" x14ac:dyDescent="0.2">
      <c r="A165" s="7">
        <v>349</v>
      </c>
      <c r="B165" s="7" t="s">
        <v>34</v>
      </c>
      <c r="C165" s="22" t="s">
        <v>35</v>
      </c>
      <c r="D165" s="11"/>
      <c r="E165" s="11"/>
      <c r="F165" s="10"/>
      <c r="G165" s="10"/>
      <c r="H165" s="11"/>
      <c r="I165" s="11"/>
      <c r="J165" s="11"/>
      <c r="K165" s="11"/>
      <c r="L165" s="11"/>
      <c r="M165" s="27"/>
      <c r="N165" s="27"/>
      <c r="O165" s="27"/>
      <c r="P165" s="27"/>
      <c r="Q165" s="11"/>
      <c r="R165" s="6"/>
      <c r="S165" s="21"/>
      <c r="T165"/>
      <c r="U165"/>
      <c r="V165"/>
      <c r="W165"/>
      <c r="X165"/>
      <c r="Y165"/>
      <c r="Z165"/>
      <c r="AA165"/>
      <c r="AB165"/>
    </row>
    <row r="166" spans="1:28" ht="12.75" x14ac:dyDescent="0.2">
      <c r="A166" s="7">
        <v>350</v>
      </c>
      <c r="B166" s="7" t="s">
        <v>34</v>
      </c>
      <c r="C166" s="22" t="s">
        <v>35</v>
      </c>
      <c r="D166" s="11"/>
      <c r="E166" s="11"/>
      <c r="F166" s="10"/>
      <c r="G166" s="10"/>
      <c r="H166" s="11"/>
      <c r="I166" s="11"/>
      <c r="J166" s="11"/>
      <c r="K166" s="11"/>
      <c r="L166" s="11"/>
      <c r="M166" s="27"/>
      <c r="N166" s="27"/>
      <c r="O166" s="27"/>
      <c r="P166" s="27"/>
      <c r="Q166" s="11"/>
      <c r="R166" s="6"/>
      <c r="S166" s="21"/>
      <c r="T166"/>
      <c r="U166"/>
      <c r="V166"/>
      <c r="W166"/>
      <c r="X166"/>
      <c r="Y166"/>
      <c r="Z166"/>
      <c r="AA166"/>
      <c r="AB166"/>
    </row>
    <row r="167" spans="1:28" ht="12.75" x14ac:dyDescent="0.2">
      <c r="A167" s="7">
        <v>351</v>
      </c>
      <c r="B167" s="7">
        <v>1</v>
      </c>
      <c r="C167" s="22" t="s">
        <v>25</v>
      </c>
      <c r="D167" s="11"/>
      <c r="E167" s="11"/>
      <c r="F167" s="10"/>
      <c r="G167" s="10"/>
      <c r="H167" s="11"/>
      <c r="I167" s="11"/>
      <c r="J167" s="11"/>
      <c r="K167" s="11"/>
      <c r="L167" s="11"/>
      <c r="M167" s="27"/>
      <c r="N167" s="27"/>
      <c r="O167" s="27"/>
      <c r="P167" s="27"/>
      <c r="Q167" s="11"/>
      <c r="R167" s="6"/>
      <c r="S167" s="21" t="s">
        <v>26</v>
      </c>
      <c r="T167"/>
      <c r="U167"/>
      <c r="V167"/>
      <c r="W167"/>
      <c r="X167"/>
      <c r="Y167"/>
      <c r="Z167"/>
      <c r="AA167"/>
      <c r="AB167"/>
    </row>
    <row r="168" spans="1:28" ht="12.75" x14ac:dyDescent="0.2">
      <c r="A168" s="7">
        <v>352</v>
      </c>
      <c r="B168" s="7">
        <v>1</v>
      </c>
      <c r="C168" s="22" t="s">
        <v>130</v>
      </c>
      <c r="D168" s="11">
        <v>208</v>
      </c>
      <c r="E168" s="11">
        <v>3</v>
      </c>
      <c r="F168" s="10">
        <v>3.2</v>
      </c>
      <c r="G168" s="10">
        <f t="shared" si="2"/>
        <v>1.1528191999999999</v>
      </c>
      <c r="H168" s="11" t="s">
        <v>28</v>
      </c>
      <c r="I168" s="11" t="s">
        <v>28</v>
      </c>
      <c r="J168" s="11">
        <v>15</v>
      </c>
      <c r="K168" s="11"/>
      <c r="L168" s="11" t="s">
        <v>28</v>
      </c>
      <c r="M168" s="27"/>
      <c r="N168" s="27"/>
      <c r="O168" s="27"/>
      <c r="P168" s="27"/>
      <c r="Q168" s="11"/>
      <c r="R168" s="6"/>
      <c r="S168" s="21" t="s">
        <v>131</v>
      </c>
      <c r="T168"/>
      <c r="U168"/>
      <c r="V168"/>
      <c r="W168"/>
      <c r="X168"/>
      <c r="Y168"/>
      <c r="Z168"/>
      <c r="AA168"/>
      <c r="AB168"/>
    </row>
    <row r="169" spans="1:28" ht="12.75" x14ac:dyDescent="0.2">
      <c r="A169" s="7">
        <v>353</v>
      </c>
      <c r="B169" s="7">
        <v>1</v>
      </c>
      <c r="C169" s="22" t="s">
        <v>76</v>
      </c>
      <c r="D169" s="11"/>
      <c r="E169" s="11"/>
      <c r="F169" s="10"/>
      <c r="G169" s="10"/>
      <c r="H169" s="11" t="s">
        <v>28</v>
      </c>
      <c r="I169" s="11" t="s">
        <v>28</v>
      </c>
      <c r="J169" s="11">
        <v>50</v>
      </c>
      <c r="K169" s="11"/>
      <c r="L169" s="11"/>
      <c r="M169" s="27"/>
      <c r="N169" s="27"/>
      <c r="O169" s="27"/>
      <c r="P169" s="27"/>
      <c r="Q169" s="11"/>
      <c r="R169" s="6"/>
      <c r="S169" s="21" t="s">
        <v>77</v>
      </c>
      <c r="T169"/>
      <c r="U169"/>
      <c r="V169"/>
      <c r="W169"/>
      <c r="X169"/>
      <c r="Y169"/>
      <c r="Z169"/>
      <c r="AA169"/>
      <c r="AB169"/>
    </row>
    <row r="170" spans="1:28" ht="12.75" x14ac:dyDescent="0.2">
      <c r="A170" s="7">
        <v>354</v>
      </c>
      <c r="B170" s="7">
        <v>1</v>
      </c>
      <c r="C170" s="22" t="s">
        <v>132</v>
      </c>
      <c r="D170" s="11">
        <v>208</v>
      </c>
      <c r="E170" s="11">
        <v>3</v>
      </c>
      <c r="F170" s="10">
        <v>51</v>
      </c>
      <c r="G170" s="10">
        <f t="shared" si="2"/>
        <v>18.373055999999998</v>
      </c>
      <c r="H170" s="11" t="s">
        <v>133</v>
      </c>
      <c r="I170" s="11"/>
      <c r="J170" s="11"/>
      <c r="K170" s="11" t="s">
        <v>45</v>
      </c>
      <c r="L170" s="11"/>
      <c r="M170" s="27"/>
      <c r="N170" s="27"/>
      <c r="O170" s="27"/>
      <c r="P170" s="27">
        <v>6100</v>
      </c>
      <c r="Q170" s="11"/>
      <c r="R170" s="6"/>
      <c r="S170" s="21" t="s">
        <v>134</v>
      </c>
      <c r="T170"/>
      <c r="U170"/>
      <c r="V170"/>
      <c r="W170"/>
      <c r="X170"/>
      <c r="Y170"/>
      <c r="Z170"/>
      <c r="AA170"/>
      <c r="AB170"/>
    </row>
    <row r="171" spans="1:28" ht="12.75" x14ac:dyDescent="0.2">
      <c r="A171" s="7">
        <v>355</v>
      </c>
      <c r="B171" s="7" t="s">
        <v>34</v>
      </c>
      <c r="C171" s="22" t="s">
        <v>35</v>
      </c>
      <c r="D171" s="11"/>
      <c r="E171" s="11"/>
      <c r="F171" s="10"/>
      <c r="G171" s="10"/>
      <c r="H171" s="11"/>
      <c r="I171" s="11"/>
      <c r="J171" s="11"/>
      <c r="K171" s="11"/>
      <c r="L171" s="11"/>
      <c r="M171" s="27"/>
      <c r="N171" s="27"/>
      <c r="O171" s="27"/>
      <c r="P171" s="27"/>
      <c r="Q171" s="11"/>
      <c r="R171" s="6"/>
      <c r="S171" s="21"/>
      <c r="T171"/>
      <c r="U171"/>
      <c r="V171"/>
      <c r="W171"/>
      <c r="X171"/>
      <c r="Y171"/>
      <c r="Z171"/>
      <c r="AA171"/>
      <c r="AB171"/>
    </row>
    <row r="172" spans="1:28" ht="12.75" x14ac:dyDescent="0.2">
      <c r="A172" s="7">
        <v>356</v>
      </c>
      <c r="B172" s="7">
        <v>1</v>
      </c>
      <c r="C172" s="22" t="s">
        <v>44</v>
      </c>
      <c r="D172" s="11"/>
      <c r="E172" s="11"/>
      <c r="F172" s="10"/>
      <c r="G172" s="10"/>
      <c r="H172" s="11"/>
      <c r="I172" s="11"/>
      <c r="J172" s="11"/>
      <c r="K172" s="11"/>
      <c r="L172" s="11" t="s">
        <v>45</v>
      </c>
      <c r="M172" s="27"/>
      <c r="N172" s="27"/>
      <c r="O172" s="27"/>
      <c r="P172" s="27"/>
      <c r="Q172" s="11"/>
      <c r="R172" s="6"/>
      <c r="S172" s="21" t="s">
        <v>32</v>
      </c>
      <c r="T172"/>
      <c r="U172"/>
      <c r="V172"/>
      <c r="W172"/>
      <c r="X172"/>
      <c r="Y172"/>
      <c r="Z172"/>
      <c r="AA172"/>
      <c r="AB172"/>
    </row>
    <row r="173" spans="1:28" ht="12.75" x14ac:dyDescent="0.2">
      <c r="A173" s="7">
        <v>357</v>
      </c>
      <c r="B173" s="7">
        <v>1</v>
      </c>
      <c r="C173" s="22" t="s">
        <v>127</v>
      </c>
      <c r="D173" s="11"/>
      <c r="E173" s="11"/>
      <c r="F173" s="10"/>
      <c r="G173" s="10"/>
      <c r="H173" s="11"/>
      <c r="I173" s="11"/>
      <c r="J173" s="11"/>
      <c r="K173" s="11"/>
      <c r="L173" s="11"/>
      <c r="M173" s="27"/>
      <c r="N173" s="27"/>
      <c r="O173" s="27"/>
      <c r="P173" s="27"/>
      <c r="Q173" s="11"/>
      <c r="R173" s="6"/>
      <c r="S173" s="21" t="s">
        <v>32</v>
      </c>
      <c r="T173"/>
      <c r="U173"/>
      <c r="V173"/>
      <c r="W173"/>
      <c r="X173"/>
      <c r="Y173"/>
      <c r="Z173"/>
      <c r="AA173"/>
      <c r="AB173"/>
    </row>
    <row r="174" spans="1:28" ht="12.75" x14ac:dyDescent="0.2">
      <c r="A174" s="7">
        <v>358</v>
      </c>
      <c r="B174" s="7">
        <v>1</v>
      </c>
      <c r="C174" s="22" t="s">
        <v>128</v>
      </c>
      <c r="D174" s="11"/>
      <c r="E174" s="11"/>
      <c r="F174" s="10"/>
      <c r="G174" s="10"/>
      <c r="H174" s="11"/>
      <c r="I174" s="11"/>
      <c r="J174" s="11"/>
      <c r="K174" s="11"/>
      <c r="L174" s="11"/>
      <c r="M174" s="27"/>
      <c r="N174" s="27"/>
      <c r="O174" s="27"/>
      <c r="P174" s="27"/>
      <c r="Q174" s="11"/>
      <c r="R174" s="6"/>
      <c r="S174" s="21" t="s">
        <v>129</v>
      </c>
      <c r="T174"/>
      <c r="U174"/>
      <c r="V174"/>
      <c r="W174"/>
      <c r="X174"/>
      <c r="Y174"/>
      <c r="Z174"/>
      <c r="AA174"/>
      <c r="AB174"/>
    </row>
    <row r="175" spans="1:28" ht="12.75" x14ac:dyDescent="0.2">
      <c r="A175" s="7">
        <v>359</v>
      </c>
      <c r="B175" s="7" t="s">
        <v>34</v>
      </c>
      <c r="C175" s="22" t="s">
        <v>35</v>
      </c>
      <c r="D175" s="11"/>
      <c r="E175" s="11"/>
      <c r="F175" s="10"/>
      <c r="G175" s="10"/>
      <c r="H175" s="11"/>
      <c r="I175" s="11"/>
      <c r="J175" s="11"/>
      <c r="K175" s="11"/>
      <c r="L175" s="11"/>
      <c r="M175" s="27"/>
      <c r="N175" s="27"/>
      <c r="O175" s="27"/>
      <c r="P175" s="27"/>
      <c r="Q175" s="11"/>
      <c r="R175" s="6"/>
      <c r="S175" s="21"/>
      <c r="T175"/>
      <c r="U175"/>
      <c r="V175"/>
      <c r="W175"/>
      <c r="X175"/>
      <c r="Y175"/>
      <c r="Z175"/>
      <c r="AA175"/>
      <c r="AB175"/>
    </row>
    <row r="176" spans="1:28" ht="12.75" x14ac:dyDescent="0.2">
      <c r="A176" s="7">
        <v>360</v>
      </c>
      <c r="B176" s="7" t="s">
        <v>34</v>
      </c>
      <c r="C176" s="22" t="s">
        <v>35</v>
      </c>
      <c r="D176" s="11"/>
      <c r="E176" s="11"/>
      <c r="F176" s="10"/>
      <c r="G176" s="10"/>
      <c r="H176" s="11"/>
      <c r="I176" s="11"/>
      <c r="J176" s="11"/>
      <c r="K176" s="11"/>
      <c r="L176" s="11"/>
      <c r="M176" s="27"/>
      <c r="N176" s="27"/>
      <c r="O176" s="27"/>
      <c r="P176" s="27"/>
      <c r="Q176" s="11"/>
      <c r="R176" s="6"/>
      <c r="S176" s="21"/>
      <c r="T176"/>
      <c r="U176"/>
      <c r="V176"/>
      <c r="W176"/>
      <c r="X176"/>
      <c r="Y176"/>
      <c r="Z176"/>
      <c r="AA176"/>
      <c r="AB176"/>
    </row>
    <row r="177" spans="1:28" ht="12.75" x14ac:dyDescent="0.2">
      <c r="A177" s="7">
        <v>361</v>
      </c>
      <c r="B177" s="7">
        <v>1</v>
      </c>
      <c r="C177" s="22" t="s">
        <v>73</v>
      </c>
      <c r="D177" s="11"/>
      <c r="E177" s="11"/>
      <c r="F177" s="10"/>
      <c r="G177" s="10"/>
      <c r="H177" s="11" t="s">
        <v>50</v>
      </c>
      <c r="I177" s="11" t="s">
        <v>50</v>
      </c>
      <c r="J177" s="11">
        <v>40</v>
      </c>
      <c r="K177" s="11" t="s">
        <v>74</v>
      </c>
      <c r="L177" s="11"/>
      <c r="M177" s="27"/>
      <c r="N177" s="27"/>
      <c r="O177" s="27"/>
      <c r="P177" s="27"/>
      <c r="Q177" s="11"/>
      <c r="R177" s="6"/>
      <c r="S177" s="21" t="s">
        <v>32</v>
      </c>
      <c r="T177"/>
      <c r="U177"/>
      <c r="V177"/>
      <c r="W177"/>
      <c r="X177"/>
      <c r="Y177"/>
      <c r="Z177"/>
      <c r="AA177"/>
      <c r="AB177"/>
    </row>
    <row r="178" spans="1:28" ht="12.75" x14ac:dyDescent="0.2">
      <c r="A178" s="7">
        <v>362</v>
      </c>
      <c r="B178" s="7">
        <v>1</v>
      </c>
      <c r="C178" s="22" t="s">
        <v>75</v>
      </c>
      <c r="D178" s="11"/>
      <c r="E178" s="11"/>
      <c r="F178" s="10"/>
      <c r="G178" s="10"/>
      <c r="H178" s="11"/>
      <c r="I178" s="11"/>
      <c r="J178" s="11"/>
      <c r="K178" s="11"/>
      <c r="L178" s="11"/>
      <c r="M178" s="27"/>
      <c r="N178" s="27"/>
      <c r="O178" s="27"/>
      <c r="P178" s="27"/>
      <c r="Q178" s="11"/>
      <c r="R178" s="6"/>
      <c r="S178" s="21" t="s">
        <v>32</v>
      </c>
      <c r="T178"/>
      <c r="U178"/>
      <c r="V178"/>
      <c r="W178"/>
      <c r="X178"/>
      <c r="Y178"/>
      <c r="Z178"/>
      <c r="AA178"/>
      <c r="AB178"/>
    </row>
    <row r="179" spans="1:28" ht="12.75" x14ac:dyDescent="0.2">
      <c r="A179" s="7">
        <v>363</v>
      </c>
      <c r="B179" s="7">
        <v>1</v>
      </c>
      <c r="C179" s="22" t="s">
        <v>76</v>
      </c>
      <c r="D179" s="11"/>
      <c r="E179" s="11"/>
      <c r="F179" s="10"/>
      <c r="G179" s="10"/>
      <c r="H179" s="11" t="s">
        <v>28</v>
      </c>
      <c r="I179" s="11" t="s">
        <v>28</v>
      </c>
      <c r="J179" s="11">
        <v>50</v>
      </c>
      <c r="K179" s="11"/>
      <c r="L179" s="11"/>
      <c r="M179" s="27"/>
      <c r="N179" s="27"/>
      <c r="O179" s="27"/>
      <c r="P179" s="27"/>
      <c r="Q179" s="11"/>
      <c r="R179" s="6"/>
      <c r="S179" s="21" t="s">
        <v>77</v>
      </c>
      <c r="T179"/>
      <c r="U179"/>
      <c r="V179"/>
      <c r="W179"/>
      <c r="X179"/>
      <c r="Y179"/>
      <c r="Z179"/>
      <c r="AA179"/>
      <c r="AB179"/>
    </row>
    <row r="180" spans="1:28" ht="12.75" x14ac:dyDescent="0.2">
      <c r="A180" s="7">
        <v>364</v>
      </c>
      <c r="B180" s="7">
        <v>1</v>
      </c>
      <c r="C180" s="22" t="s">
        <v>75</v>
      </c>
      <c r="D180" s="11"/>
      <c r="E180" s="11"/>
      <c r="F180" s="10"/>
      <c r="G180" s="10"/>
      <c r="H180" s="11"/>
      <c r="I180" s="11"/>
      <c r="J180" s="11"/>
      <c r="K180" s="11"/>
      <c r="L180" s="11"/>
      <c r="M180" s="27"/>
      <c r="N180" s="27"/>
      <c r="O180" s="27"/>
      <c r="P180" s="27"/>
      <c r="Q180" s="11"/>
      <c r="R180" s="6"/>
      <c r="S180" s="21" t="s">
        <v>32</v>
      </c>
      <c r="T180"/>
      <c r="U180"/>
      <c r="V180"/>
      <c r="W180"/>
      <c r="X180"/>
      <c r="Y180"/>
      <c r="Z180"/>
      <c r="AA180"/>
      <c r="AB180"/>
    </row>
    <row r="181" spans="1:28" ht="12.75" x14ac:dyDescent="0.2">
      <c r="A181" s="7">
        <v>365</v>
      </c>
      <c r="B181" s="7" t="s">
        <v>34</v>
      </c>
      <c r="C181" s="22" t="s">
        <v>35</v>
      </c>
      <c r="D181" s="11"/>
      <c r="E181" s="11"/>
      <c r="F181" s="10"/>
      <c r="G181" s="10"/>
      <c r="H181" s="11"/>
      <c r="I181" s="11"/>
      <c r="J181" s="11"/>
      <c r="K181" s="11"/>
      <c r="L181" s="11"/>
      <c r="M181" s="27"/>
      <c r="N181" s="27"/>
      <c r="O181" s="27"/>
      <c r="P181" s="27"/>
      <c r="Q181" s="11"/>
      <c r="R181" s="6"/>
      <c r="S181" s="21"/>
      <c r="T181"/>
      <c r="U181"/>
      <c r="V181"/>
      <c r="W181"/>
      <c r="X181"/>
      <c r="Y181"/>
      <c r="Z181"/>
      <c r="AA181"/>
      <c r="AB181"/>
    </row>
    <row r="182" spans="1:28" ht="12.75" x14ac:dyDescent="0.2">
      <c r="A182" s="7">
        <v>366</v>
      </c>
      <c r="B182" s="7">
        <v>1</v>
      </c>
      <c r="C182" s="22" t="s">
        <v>25</v>
      </c>
      <c r="D182" s="11"/>
      <c r="E182" s="11"/>
      <c r="F182" s="10"/>
      <c r="G182" s="10"/>
      <c r="H182" s="11"/>
      <c r="I182" s="11"/>
      <c r="J182" s="11"/>
      <c r="K182" s="11"/>
      <c r="L182" s="11"/>
      <c r="M182" s="27"/>
      <c r="N182" s="27"/>
      <c r="O182" s="27"/>
      <c r="P182" s="27"/>
      <c r="Q182" s="11"/>
      <c r="R182" s="6"/>
      <c r="S182" s="21" t="s">
        <v>62</v>
      </c>
      <c r="T182"/>
      <c r="U182"/>
      <c r="V182"/>
      <c r="W182"/>
      <c r="X182"/>
      <c r="Y182"/>
      <c r="Z182"/>
      <c r="AA182"/>
      <c r="AB182"/>
    </row>
    <row r="183" spans="1:28" ht="12.75" x14ac:dyDescent="0.2">
      <c r="A183" s="7">
        <v>367</v>
      </c>
      <c r="B183" s="7">
        <v>1</v>
      </c>
      <c r="C183" s="22" t="s">
        <v>44</v>
      </c>
      <c r="D183" s="11"/>
      <c r="E183" s="11"/>
      <c r="F183" s="10"/>
      <c r="G183" s="10"/>
      <c r="H183" s="11"/>
      <c r="I183" s="11"/>
      <c r="J183" s="11"/>
      <c r="K183" s="11"/>
      <c r="L183" s="11" t="s">
        <v>45</v>
      </c>
      <c r="M183" s="27"/>
      <c r="N183" s="27"/>
      <c r="O183" s="27"/>
      <c r="P183" s="27"/>
      <c r="Q183" s="11"/>
      <c r="R183" s="6"/>
      <c r="S183" s="21" t="s">
        <v>32</v>
      </c>
      <c r="T183"/>
      <c r="U183"/>
      <c r="V183"/>
      <c r="W183"/>
      <c r="X183"/>
      <c r="Y183"/>
      <c r="Z183"/>
      <c r="AA183"/>
      <c r="AB183"/>
    </row>
    <row r="184" spans="1:28" ht="12.75" x14ac:dyDescent="0.2">
      <c r="A184" s="7">
        <v>368</v>
      </c>
      <c r="B184" s="7">
        <v>1</v>
      </c>
      <c r="C184" s="22" t="s">
        <v>27</v>
      </c>
      <c r="D184" s="11"/>
      <c r="E184" s="11"/>
      <c r="F184" s="10"/>
      <c r="G184" s="10"/>
      <c r="H184" s="11" t="s">
        <v>28</v>
      </c>
      <c r="I184" s="11" t="s">
        <v>28</v>
      </c>
      <c r="J184" s="11">
        <v>5</v>
      </c>
      <c r="K184" s="11"/>
      <c r="L184" s="11" t="s">
        <v>29</v>
      </c>
      <c r="M184" s="27"/>
      <c r="N184" s="27"/>
      <c r="O184" s="27"/>
      <c r="P184" s="27"/>
      <c r="Q184" s="11"/>
      <c r="R184" s="6"/>
      <c r="S184" s="21" t="s">
        <v>30</v>
      </c>
      <c r="T184"/>
      <c r="U184"/>
      <c r="V184"/>
      <c r="W184"/>
      <c r="X184"/>
      <c r="Y184"/>
      <c r="Z184"/>
      <c r="AA184"/>
      <c r="AB184"/>
    </row>
    <row r="185" spans="1:28" ht="12.75" x14ac:dyDescent="0.2">
      <c r="A185" s="7">
        <v>369</v>
      </c>
      <c r="B185" s="7" t="s">
        <v>34</v>
      </c>
      <c r="C185" s="22" t="s">
        <v>35</v>
      </c>
      <c r="D185" s="11"/>
      <c r="E185" s="11"/>
      <c r="F185" s="10"/>
      <c r="G185" s="10"/>
      <c r="H185" s="11"/>
      <c r="I185" s="11"/>
      <c r="J185" s="11"/>
      <c r="K185" s="11"/>
      <c r="L185" s="11"/>
      <c r="M185" s="27"/>
      <c r="N185" s="27"/>
      <c r="O185" s="27"/>
      <c r="P185" s="27"/>
      <c r="Q185" s="11"/>
      <c r="R185" s="6"/>
      <c r="S185" s="21"/>
      <c r="T185"/>
      <c r="U185"/>
      <c r="V185"/>
      <c r="W185"/>
      <c r="X185"/>
      <c r="Y185"/>
      <c r="Z185"/>
      <c r="AA185"/>
      <c r="AB185"/>
    </row>
    <row r="186" spans="1:28" ht="12.75" x14ac:dyDescent="0.2">
      <c r="A186" s="7">
        <v>370</v>
      </c>
      <c r="B186" s="7" t="s">
        <v>34</v>
      </c>
      <c r="C186" s="22" t="s">
        <v>35</v>
      </c>
      <c r="D186" s="11"/>
      <c r="E186" s="11"/>
      <c r="F186" s="10"/>
      <c r="G186" s="10"/>
      <c r="H186" s="11"/>
      <c r="I186" s="11"/>
      <c r="J186" s="11"/>
      <c r="K186" s="11"/>
      <c r="L186" s="11"/>
      <c r="M186" s="27"/>
      <c r="N186" s="27"/>
      <c r="O186" s="27"/>
      <c r="P186" s="27"/>
      <c r="Q186" s="11"/>
      <c r="R186" s="6"/>
      <c r="S186" s="21"/>
      <c r="T186"/>
      <c r="U186"/>
      <c r="V186"/>
      <c r="W186"/>
      <c r="X186"/>
      <c r="Y186"/>
      <c r="Z186"/>
      <c r="AA186"/>
      <c r="AB186"/>
    </row>
    <row r="187" spans="1:28" ht="12.75" x14ac:dyDescent="0.2">
      <c r="A187" s="7">
        <v>371</v>
      </c>
      <c r="B187" s="7">
        <v>1</v>
      </c>
      <c r="C187" s="22" t="s">
        <v>25</v>
      </c>
      <c r="D187" s="11"/>
      <c r="E187" s="11"/>
      <c r="F187" s="10"/>
      <c r="G187" s="10"/>
      <c r="H187" s="11"/>
      <c r="I187" s="11"/>
      <c r="J187" s="11"/>
      <c r="K187" s="11"/>
      <c r="L187" s="11"/>
      <c r="M187" s="27"/>
      <c r="N187" s="27"/>
      <c r="O187" s="27"/>
      <c r="P187" s="27"/>
      <c r="Q187" s="11"/>
      <c r="R187" s="6"/>
      <c r="S187" s="21" t="s">
        <v>26</v>
      </c>
      <c r="T187"/>
      <c r="U187"/>
      <c r="V187"/>
      <c r="W187"/>
      <c r="X187"/>
      <c r="Y187"/>
      <c r="Z187"/>
      <c r="AA187"/>
      <c r="AB187"/>
    </row>
    <row r="188" spans="1:28" ht="12.75" x14ac:dyDescent="0.2">
      <c r="A188" s="7">
        <v>372</v>
      </c>
      <c r="B188" s="7">
        <v>1</v>
      </c>
      <c r="C188" s="22" t="s">
        <v>135</v>
      </c>
      <c r="D188" s="11"/>
      <c r="E188" s="11"/>
      <c r="F188" s="10"/>
      <c r="G188" s="10"/>
      <c r="H188" s="11"/>
      <c r="I188" s="11"/>
      <c r="J188" s="11"/>
      <c r="K188" s="11"/>
      <c r="L188" s="11"/>
      <c r="M188" s="27"/>
      <c r="N188" s="27"/>
      <c r="O188" s="27"/>
      <c r="P188" s="27"/>
      <c r="Q188" s="11"/>
      <c r="R188" s="6"/>
      <c r="S188" s="21" t="s">
        <v>32</v>
      </c>
      <c r="T188"/>
      <c r="U188"/>
      <c r="V188"/>
      <c r="W188"/>
      <c r="X188"/>
      <c r="Y188"/>
      <c r="Z188"/>
      <c r="AA188"/>
      <c r="AB188"/>
    </row>
    <row r="189" spans="1:28" ht="12.75" x14ac:dyDescent="0.2">
      <c r="A189" s="7">
        <v>373</v>
      </c>
      <c r="B189" s="7">
        <v>1</v>
      </c>
      <c r="C189" s="22" t="s">
        <v>128</v>
      </c>
      <c r="D189" s="11"/>
      <c r="E189" s="11"/>
      <c r="F189" s="10"/>
      <c r="G189" s="10"/>
      <c r="H189" s="11"/>
      <c r="I189" s="11"/>
      <c r="J189" s="11"/>
      <c r="K189" s="11"/>
      <c r="L189" s="11"/>
      <c r="M189" s="27"/>
      <c r="N189" s="27"/>
      <c r="O189" s="27"/>
      <c r="P189" s="27"/>
      <c r="Q189" s="11"/>
      <c r="R189" s="6"/>
      <c r="S189" s="21" t="s">
        <v>129</v>
      </c>
      <c r="T189"/>
      <c r="U189"/>
      <c r="V189"/>
      <c r="W189"/>
      <c r="X189"/>
      <c r="Y189"/>
      <c r="Z189"/>
      <c r="AA189"/>
      <c r="AB189"/>
    </row>
    <row r="190" spans="1:28" ht="12.75" x14ac:dyDescent="0.2">
      <c r="A190" s="7">
        <v>374</v>
      </c>
      <c r="B190" s="7">
        <v>6</v>
      </c>
      <c r="C190" s="22" t="s">
        <v>136</v>
      </c>
      <c r="D190" s="11"/>
      <c r="E190" s="11"/>
      <c r="F190" s="10"/>
      <c r="G190" s="10"/>
      <c r="H190" s="11"/>
      <c r="I190" s="11"/>
      <c r="J190" s="11"/>
      <c r="K190" s="11"/>
      <c r="L190" s="11"/>
      <c r="M190" s="27"/>
      <c r="N190" s="27"/>
      <c r="O190" s="27"/>
      <c r="P190" s="27"/>
      <c r="Q190" s="11"/>
      <c r="R190" s="6"/>
      <c r="S190" s="21" t="s">
        <v>39</v>
      </c>
      <c r="T190"/>
      <c r="U190"/>
      <c r="V190"/>
      <c r="W190"/>
      <c r="X190"/>
      <c r="Y190"/>
      <c r="Z190"/>
      <c r="AA190"/>
      <c r="AB190"/>
    </row>
    <row r="191" spans="1:28" ht="12.75" x14ac:dyDescent="0.2">
      <c r="A191" s="7">
        <v>375</v>
      </c>
      <c r="B191" s="7" t="s">
        <v>34</v>
      </c>
      <c r="C191" s="22" t="s">
        <v>35</v>
      </c>
      <c r="D191" s="11"/>
      <c r="E191" s="11"/>
      <c r="F191" s="10"/>
      <c r="G191" s="10"/>
      <c r="H191" s="11"/>
      <c r="I191" s="11"/>
      <c r="J191" s="11"/>
      <c r="K191" s="11"/>
      <c r="L191" s="11"/>
      <c r="M191" s="27"/>
      <c r="N191" s="27"/>
      <c r="O191" s="27"/>
      <c r="P191" s="27"/>
      <c r="Q191" s="11"/>
      <c r="R191" s="6"/>
      <c r="S191" s="21"/>
      <c r="T191"/>
      <c r="U191"/>
      <c r="V191"/>
      <c r="W191"/>
      <c r="X191"/>
      <c r="Y191"/>
      <c r="Z191"/>
      <c r="AA191"/>
      <c r="AB191"/>
    </row>
    <row r="192" spans="1:28" ht="12.75" x14ac:dyDescent="0.2">
      <c r="A192" s="7">
        <v>376</v>
      </c>
      <c r="B192" s="7">
        <v>4</v>
      </c>
      <c r="C192" s="22" t="s">
        <v>137</v>
      </c>
      <c r="D192" s="11"/>
      <c r="E192" s="11"/>
      <c r="F192" s="10"/>
      <c r="G192" s="10"/>
      <c r="H192" s="11"/>
      <c r="I192" s="11"/>
      <c r="J192" s="11"/>
      <c r="K192" s="11"/>
      <c r="L192" s="11"/>
      <c r="M192" s="27"/>
      <c r="N192" s="27"/>
      <c r="O192" s="27"/>
      <c r="P192" s="27"/>
      <c r="Q192" s="11"/>
      <c r="R192" s="6"/>
      <c r="S192" s="21" t="s">
        <v>43</v>
      </c>
      <c r="T192"/>
      <c r="U192"/>
      <c r="V192"/>
      <c r="W192"/>
      <c r="X192"/>
      <c r="Y192"/>
      <c r="Z192"/>
      <c r="AA192"/>
      <c r="AB192"/>
    </row>
    <row r="193" spans="1:28" ht="12.75" x14ac:dyDescent="0.2">
      <c r="A193" s="7">
        <v>377</v>
      </c>
      <c r="B193" s="7" t="s">
        <v>34</v>
      </c>
      <c r="C193" s="22" t="s">
        <v>35</v>
      </c>
      <c r="D193" s="11"/>
      <c r="E193" s="11"/>
      <c r="F193" s="10"/>
      <c r="G193" s="10"/>
      <c r="H193" s="11"/>
      <c r="I193" s="11"/>
      <c r="J193" s="11"/>
      <c r="K193" s="11"/>
      <c r="L193" s="11"/>
      <c r="M193" s="27"/>
      <c r="N193" s="27"/>
      <c r="O193" s="27"/>
      <c r="P193" s="27"/>
      <c r="Q193" s="11"/>
      <c r="R193" s="6"/>
      <c r="S193" s="21"/>
      <c r="T193"/>
      <c r="U193"/>
      <c r="V193"/>
      <c r="W193"/>
      <c r="X193"/>
      <c r="Y193"/>
      <c r="Z193"/>
      <c r="AA193"/>
      <c r="AB193"/>
    </row>
    <row r="194" spans="1:28" ht="12.75" x14ac:dyDescent="0.2">
      <c r="A194" s="7">
        <v>378</v>
      </c>
      <c r="B194" s="7" t="s">
        <v>34</v>
      </c>
      <c r="C194" s="22" t="s">
        <v>35</v>
      </c>
      <c r="D194" s="11"/>
      <c r="E194" s="11"/>
      <c r="F194" s="10"/>
      <c r="G194" s="10"/>
      <c r="H194" s="11"/>
      <c r="I194" s="11"/>
      <c r="J194" s="11"/>
      <c r="K194" s="11"/>
      <c r="L194" s="11"/>
      <c r="M194" s="27"/>
      <c r="N194" s="27"/>
      <c r="O194" s="27"/>
      <c r="P194" s="27"/>
      <c r="Q194" s="11"/>
      <c r="R194" s="6"/>
      <c r="S194" s="21"/>
      <c r="T194"/>
      <c r="U194"/>
      <c r="V194"/>
      <c r="W194"/>
      <c r="X194"/>
      <c r="Y194"/>
      <c r="Z194"/>
      <c r="AA194"/>
      <c r="AB194"/>
    </row>
    <row r="195" spans="1:28" ht="12.75" x14ac:dyDescent="0.2">
      <c r="A195" s="7">
        <v>379</v>
      </c>
      <c r="B195" s="7" t="s">
        <v>34</v>
      </c>
      <c r="C195" s="22" t="s">
        <v>35</v>
      </c>
      <c r="D195" s="11"/>
      <c r="E195" s="11"/>
      <c r="F195" s="10"/>
      <c r="G195" s="10"/>
      <c r="H195" s="11"/>
      <c r="I195" s="11"/>
      <c r="J195" s="11"/>
      <c r="K195" s="11"/>
      <c r="L195" s="11"/>
      <c r="M195" s="27"/>
      <c r="N195" s="27"/>
      <c r="O195" s="27"/>
      <c r="P195" s="27"/>
      <c r="Q195" s="11"/>
      <c r="R195" s="6"/>
      <c r="S195" s="21"/>
      <c r="T195"/>
      <c r="U195"/>
      <c r="V195"/>
      <c r="W195"/>
      <c r="X195"/>
      <c r="Y195"/>
      <c r="Z195"/>
      <c r="AA195"/>
      <c r="AB195"/>
    </row>
    <row r="196" spans="1:28" ht="12.75" x14ac:dyDescent="0.2">
      <c r="A196" s="7" t="s">
        <v>138</v>
      </c>
      <c r="B196" s="7" t="s">
        <v>34</v>
      </c>
      <c r="C196" s="22" t="s">
        <v>71</v>
      </c>
      <c r="D196" s="11"/>
      <c r="E196" s="11"/>
      <c r="F196" s="10"/>
      <c r="G196" s="10"/>
      <c r="H196" s="11"/>
      <c r="I196" s="11"/>
      <c r="J196" s="11"/>
      <c r="K196" s="11"/>
      <c r="L196" s="11"/>
      <c r="M196" s="27"/>
      <c r="N196" s="27"/>
      <c r="O196" s="27"/>
      <c r="P196" s="27"/>
      <c r="Q196" s="11"/>
      <c r="R196" s="6"/>
      <c r="S196" s="21"/>
      <c r="T196"/>
      <c r="U196"/>
      <c r="V196"/>
      <c r="W196"/>
      <c r="X196"/>
      <c r="Y196"/>
      <c r="Z196"/>
      <c r="AA196"/>
      <c r="AB196"/>
    </row>
    <row r="197" spans="1:28" ht="12.75" x14ac:dyDescent="0.2">
      <c r="A197" s="28" t="s">
        <v>139</v>
      </c>
      <c r="B197" s="7"/>
      <c r="C197" s="22"/>
      <c r="D197" s="11"/>
      <c r="E197" s="11"/>
      <c r="F197" s="10"/>
      <c r="G197" s="10"/>
      <c r="H197" s="11"/>
      <c r="I197" s="11"/>
      <c r="J197" s="11"/>
      <c r="K197" s="11"/>
      <c r="L197" s="11"/>
      <c r="M197" s="27"/>
      <c r="N197" s="27"/>
      <c r="O197" s="27"/>
      <c r="P197" s="27"/>
      <c r="Q197" s="11"/>
      <c r="R197" s="6"/>
      <c r="S197" s="21"/>
      <c r="T197"/>
      <c r="U197"/>
      <c r="V197"/>
      <c r="W197"/>
      <c r="X197"/>
      <c r="Y197"/>
      <c r="Z197"/>
      <c r="AA197"/>
      <c r="AB197"/>
    </row>
    <row r="198" spans="1:28" ht="12.75" x14ac:dyDescent="0.2">
      <c r="A198" s="7">
        <v>401</v>
      </c>
      <c r="B198" s="7">
        <v>1</v>
      </c>
      <c r="C198" s="22" t="s">
        <v>140</v>
      </c>
      <c r="D198" s="11">
        <v>120</v>
      </c>
      <c r="E198" s="11">
        <v>1</v>
      </c>
      <c r="F198" s="10">
        <v>7.2</v>
      </c>
      <c r="G198" s="10">
        <f t="shared" si="2"/>
        <v>0.86399999999999999</v>
      </c>
      <c r="H198" s="11"/>
      <c r="I198" s="11"/>
      <c r="J198" s="11"/>
      <c r="K198" s="11"/>
      <c r="L198" s="11"/>
      <c r="M198" s="27"/>
      <c r="N198" s="27"/>
      <c r="O198" s="27"/>
      <c r="P198" s="27"/>
      <c r="Q198" s="11"/>
      <c r="R198" s="6"/>
      <c r="S198" s="21" t="s">
        <v>141</v>
      </c>
      <c r="T198"/>
      <c r="U198"/>
      <c r="V198"/>
      <c r="W198"/>
      <c r="X198"/>
      <c r="Y198"/>
      <c r="Z198"/>
      <c r="AA198"/>
      <c r="AB198"/>
    </row>
    <row r="199" spans="1:28" ht="12.75" x14ac:dyDescent="0.2">
      <c r="A199" s="7">
        <v>402</v>
      </c>
      <c r="B199" s="7">
        <v>1</v>
      </c>
      <c r="C199" s="22" t="s">
        <v>142</v>
      </c>
      <c r="D199" s="11">
        <v>120</v>
      </c>
      <c r="E199" s="11">
        <v>1</v>
      </c>
      <c r="F199" s="10">
        <v>3.8</v>
      </c>
      <c r="G199" s="10">
        <f t="shared" si="2"/>
        <v>0.45600000000000002</v>
      </c>
      <c r="H199" s="11"/>
      <c r="I199" s="11"/>
      <c r="J199" s="11"/>
      <c r="K199" s="11"/>
      <c r="L199" s="11"/>
      <c r="M199" s="27"/>
      <c r="N199" s="27"/>
      <c r="O199" s="27"/>
      <c r="P199" s="27"/>
      <c r="Q199" s="11"/>
      <c r="R199" s="6"/>
      <c r="S199" s="21" t="s">
        <v>39</v>
      </c>
      <c r="T199"/>
      <c r="U199"/>
      <c r="V199"/>
      <c r="W199"/>
      <c r="X199"/>
      <c r="Y199"/>
      <c r="Z199"/>
      <c r="AA199"/>
      <c r="AB199"/>
    </row>
    <row r="200" spans="1:28" ht="12.75" x14ac:dyDescent="0.2">
      <c r="A200" s="7">
        <v>403</v>
      </c>
      <c r="B200" s="7">
        <v>1</v>
      </c>
      <c r="C200" s="22" t="s">
        <v>37</v>
      </c>
      <c r="D200" s="11"/>
      <c r="E200" s="11"/>
      <c r="F200" s="10"/>
      <c r="G200" s="10"/>
      <c r="H200" s="11"/>
      <c r="I200" s="11"/>
      <c r="J200" s="11"/>
      <c r="K200" s="11"/>
      <c r="L200" s="11"/>
      <c r="M200" s="27"/>
      <c r="N200" s="27"/>
      <c r="O200" s="27"/>
      <c r="P200" s="27"/>
      <c r="Q200" s="11"/>
      <c r="R200" s="6"/>
      <c r="S200" s="21" t="s">
        <v>32</v>
      </c>
      <c r="T200"/>
      <c r="U200"/>
      <c r="V200"/>
      <c r="W200"/>
      <c r="X200"/>
      <c r="Y200"/>
      <c r="Z200"/>
      <c r="AA200"/>
      <c r="AB200"/>
    </row>
    <row r="201" spans="1:28" ht="12.75" x14ac:dyDescent="0.2">
      <c r="A201" s="7">
        <v>404</v>
      </c>
      <c r="B201" s="7">
        <v>1</v>
      </c>
      <c r="C201" s="22" t="s">
        <v>143</v>
      </c>
      <c r="D201" s="11">
        <v>120</v>
      </c>
      <c r="E201" s="11">
        <v>1</v>
      </c>
      <c r="F201" s="10">
        <f>(2)*20</f>
        <v>40</v>
      </c>
      <c r="G201" s="10">
        <f t="shared" ref="G201:G254" si="3">IF(E201&gt;1,(1.732*D201*F201)/1000,(D201*F201)/1000)</f>
        <v>4.8</v>
      </c>
      <c r="H201" s="11"/>
      <c r="I201" s="11"/>
      <c r="J201" s="11"/>
      <c r="K201" s="11"/>
      <c r="L201" s="11"/>
      <c r="M201" s="27"/>
      <c r="N201" s="27"/>
      <c r="O201" s="27"/>
      <c r="P201" s="27"/>
      <c r="Q201" s="11"/>
      <c r="R201" s="6"/>
      <c r="S201" s="21" t="s">
        <v>32</v>
      </c>
      <c r="T201"/>
      <c r="U201"/>
      <c r="V201"/>
      <c r="W201"/>
      <c r="X201"/>
      <c r="Y201"/>
      <c r="Z201"/>
      <c r="AA201"/>
      <c r="AB201"/>
    </row>
    <row r="202" spans="1:28" ht="12.75" x14ac:dyDescent="0.2">
      <c r="A202" s="7">
        <v>405</v>
      </c>
      <c r="B202" s="7" t="s">
        <v>34</v>
      </c>
      <c r="C202" s="22" t="s">
        <v>35</v>
      </c>
      <c r="D202" s="11"/>
      <c r="E202" s="11"/>
      <c r="F202" s="10"/>
      <c r="G202" s="10"/>
      <c r="H202" s="11"/>
      <c r="I202" s="11"/>
      <c r="J202" s="11"/>
      <c r="K202" s="11"/>
      <c r="L202" s="11"/>
      <c r="M202" s="27"/>
      <c r="N202" s="27"/>
      <c r="O202" s="27"/>
      <c r="P202" s="27"/>
      <c r="Q202" s="11"/>
      <c r="R202" s="6"/>
      <c r="S202" s="21"/>
      <c r="T202"/>
      <c r="U202"/>
      <c r="V202"/>
      <c r="W202"/>
      <c r="X202"/>
      <c r="Y202"/>
      <c r="Z202"/>
      <c r="AA202"/>
      <c r="AB202"/>
    </row>
    <row r="203" spans="1:28" ht="12.75" x14ac:dyDescent="0.2">
      <c r="A203" s="7">
        <v>406</v>
      </c>
      <c r="B203" s="7">
        <v>1</v>
      </c>
      <c r="C203" s="22" t="s">
        <v>144</v>
      </c>
      <c r="D203" s="11"/>
      <c r="E203" s="11"/>
      <c r="F203" s="10"/>
      <c r="G203" s="10"/>
      <c r="H203" s="11" t="s">
        <v>28</v>
      </c>
      <c r="I203" s="11" t="s">
        <v>28</v>
      </c>
      <c r="J203" s="11">
        <v>5</v>
      </c>
      <c r="K203" s="11"/>
      <c r="L203" s="11" t="s">
        <v>29</v>
      </c>
      <c r="M203" s="27"/>
      <c r="N203" s="27"/>
      <c r="O203" s="27"/>
      <c r="P203" s="27"/>
      <c r="Q203" s="11"/>
      <c r="R203" s="6"/>
      <c r="S203" s="21" t="s">
        <v>145</v>
      </c>
      <c r="T203"/>
      <c r="U203"/>
      <c r="V203"/>
      <c r="W203"/>
      <c r="X203"/>
      <c r="Y203"/>
      <c r="Z203"/>
      <c r="AA203"/>
      <c r="AB203"/>
    </row>
    <row r="204" spans="1:28" ht="12.75" x14ac:dyDescent="0.2">
      <c r="A204" s="7">
        <v>407</v>
      </c>
      <c r="B204" s="7">
        <v>1</v>
      </c>
      <c r="C204" s="22" t="s">
        <v>25</v>
      </c>
      <c r="D204" s="11"/>
      <c r="E204" s="11"/>
      <c r="F204" s="10"/>
      <c r="G204" s="10"/>
      <c r="H204" s="11"/>
      <c r="I204" s="11"/>
      <c r="J204" s="11"/>
      <c r="K204" s="11"/>
      <c r="L204" s="11"/>
      <c r="M204" s="27"/>
      <c r="N204" s="27"/>
      <c r="O204" s="27"/>
      <c r="P204" s="27"/>
      <c r="Q204" s="11"/>
      <c r="R204" s="6"/>
      <c r="S204" s="21" t="s">
        <v>26</v>
      </c>
      <c r="T204"/>
      <c r="U204"/>
      <c r="V204"/>
      <c r="W204"/>
      <c r="X204"/>
      <c r="Y204"/>
      <c r="Z204"/>
      <c r="AA204"/>
      <c r="AB204"/>
    </row>
    <row r="205" spans="1:28" ht="12.75" x14ac:dyDescent="0.2">
      <c r="A205" s="7">
        <v>408</v>
      </c>
      <c r="B205" s="7">
        <v>1</v>
      </c>
      <c r="C205" s="22" t="s">
        <v>146</v>
      </c>
      <c r="D205" s="11"/>
      <c r="E205" s="11"/>
      <c r="F205" s="10"/>
      <c r="G205" s="10"/>
      <c r="H205" s="11"/>
      <c r="I205" s="11"/>
      <c r="J205" s="11"/>
      <c r="K205" s="11"/>
      <c r="L205" s="11"/>
      <c r="M205" s="27"/>
      <c r="N205" s="27"/>
      <c r="O205" s="27"/>
      <c r="P205" s="27"/>
      <c r="Q205" s="11"/>
      <c r="R205" s="6"/>
      <c r="S205" s="21" t="s">
        <v>147</v>
      </c>
      <c r="T205"/>
      <c r="U205"/>
      <c r="V205"/>
      <c r="W205"/>
      <c r="X205"/>
      <c r="Y205"/>
      <c r="Z205"/>
      <c r="AA205"/>
      <c r="AB205"/>
    </row>
    <row r="206" spans="1:28" ht="12.75" x14ac:dyDescent="0.2">
      <c r="A206" s="7">
        <v>409</v>
      </c>
      <c r="B206" s="7" t="s">
        <v>34</v>
      </c>
      <c r="C206" s="22" t="s">
        <v>35</v>
      </c>
      <c r="D206" s="11"/>
      <c r="E206" s="11"/>
      <c r="F206" s="10"/>
      <c r="G206" s="10"/>
      <c r="H206" s="11"/>
      <c r="I206" s="11"/>
      <c r="J206" s="11"/>
      <c r="K206" s="11"/>
      <c r="L206" s="11"/>
      <c r="M206" s="27"/>
      <c r="N206" s="27"/>
      <c r="O206" s="27"/>
      <c r="P206" s="27"/>
      <c r="Q206" s="11"/>
      <c r="R206" s="6"/>
      <c r="S206" s="21"/>
      <c r="T206"/>
      <c r="U206"/>
      <c r="V206"/>
      <c r="W206"/>
      <c r="X206"/>
      <c r="Y206"/>
      <c r="Z206"/>
      <c r="AA206"/>
      <c r="AB206"/>
    </row>
    <row r="207" spans="1:28" ht="12.75" x14ac:dyDescent="0.2">
      <c r="A207" s="7">
        <v>410</v>
      </c>
      <c r="B207" s="7" t="s">
        <v>34</v>
      </c>
      <c r="C207" s="22" t="s">
        <v>35</v>
      </c>
      <c r="D207" s="11"/>
      <c r="E207" s="11"/>
      <c r="F207" s="10"/>
      <c r="G207" s="10"/>
      <c r="H207" s="11"/>
      <c r="I207" s="11"/>
      <c r="J207" s="11"/>
      <c r="K207" s="11"/>
      <c r="L207" s="11"/>
      <c r="M207" s="27"/>
      <c r="N207" s="27"/>
      <c r="O207" s="27"/>
      <c r="P207" s="27"/>
      <c r="Q207" s="11"/>
      <c r="R207" s="6"/>
      <c r="S207" s="21"/>
      <c r="T207"/>
      <c r="U207"/>
      <c r="V207"/>
      <c r="W207"/>
      <c r="X207"/>
      <c r="Y207"/>
      <c r="Z207"/>
      <c r="AA207"/>
      <c r="AB207"/>
    </row>
    <row r="208" spans="1:28" ht="12.75" x14ac:dyDescent="0.2">
      <c r="A208" s="7">
        <v>411</v>
      </c>
      <c r="B208" s="7">
        <v>1</v>
      </c>
      <c r="C208" s="22" t="s">
        <v>148</v>
      </c>
      <c r="D208" s="11">
        <v>120</v>
      </c>
      <c r="E208" s="11">
        <v>1</v>
      </c>
      <c r="F208" s="10">
        <v>8</v>
      </c>
      <c r="G208" s="10">
        <f t="shared" si="3"/>
        <v>0.96</v>
      </c>
      <c r="H208" s="11"/>
      <c r="I208" s="11"/>
      <c r="J208" s="11"/>
      <c r="K208" s="11" t="s">
        <v>93</v>
      </c>
      <c r="L208" s="11"/>
      <c r="M208" s="27"/>
      <c r="N208" s="27"/>
      <c r="O208" s="27"/>
      <c r="P208" s="27"/>
      <c r="Q208" s="11"/>
      <c r="R208" s="6"/>
      <c r="S208" s="21" t="s">
        <v>149</v>
      </c>
      <c r="T208"/>
      <c r="U208"/>
      <c r="V208"/>
      <c r="W208"/>
      <c r="X208"/>
      <c r="Y208"/>
      <c r="Z208"/>
      <c r="AA208"/>
      <c r="AB208"/>
    </row>
    <row r="209" spans="1:28" ht="12.75" x14ac:dyDescent="0.2">
      <c r="A209" s="7">
        <v>412</v>
      </c>
      <c r="B209" s="7">
        <v>1</v>
      </c>
      <c r="C209" s="22" t="s">
        <v>150</v>
      </c>
      <c r="D209" s="11">
        <v>120</v>
      </c>
      <c r="E209" s="11">
        <v>1</v>
      </c>
      <c r="F209" s="10">
        <v>15</v>
      </c>
      <c r="G209" s="10">
        <f t="shared" si="3"/>
        <v>1.8</v>
      </c>
      <c r="H209" s="11" t="s">
        <v>151</v>
      </c>
      <c r="I209" s="11"/>
      <c r="J209" s="11"/>
      <c r="K209" s="11"/>
      <c r="L209" s="11"/>
      <c r="M209" s="27"/>
      <c r="N209" s="27"/>
      <c r="O209" s="27"/>
      <c r="P209" s="27"/>
      <c r="Q209" s="11"/>
      <c r="R209" s="6"/>
      <c r="S209" s="21"/>
      <c r="T209"/>
      <c r="U209"/>
      <c r="V209"/>
      <c r="W209"/>
      <c r="X209"/>
      <c r="Y209"/>
      <c r="Z209"/>
      <c r="AA209"/>
      <c r="AB209"/>
    </row>
    <row r="210" spans="1:28" ht="12.75" x14ac:dyDescent="0.2">
      <c r="A210" s="7">
        <v>413</v>
      </c>
      <c r="B210" s="7">
        <v>1</v>
      </c>
      <c r="C210" s="22" t="s">
        <v>152</v>
      </c>
      <c r="D210" s="11">
        <v>120</v>
      </c>
      <c r="E210" s="11">
        <v>1</v>
      </c>
      <c r="F210" s="10">
        <v>25</v>
      </c>
      <c r="G210" s="10">
        <f t="shared" si="3"/>
        <v>3</v>
      </c>
      <c r="H210" s="11" t="s">
        <v>153</v>
      </c>
      <c r="I210" s="11"/>
      <c r="J210" s="11"/>
      <c r="K210" s="11"/>
      <c r="L210" s="11"/>
      <c r="M210" s="27"/>
      <c r="N210" s="27"/>
      <c r="O210" s="27"/>
      <c r="P210" s="27"/>
      <c r="Q210" s="11"/>
      <c r="R210" s="6"/>
      <c r="S210" s="21"/>
      <c r="T210"/>
      <c r="U210"/>
      <c r="V210"/>
      <c r="W210"/>
      <c r="X210"/>
      <c r="Y210"/>
      <c r="Z210"/>
      <c r="AA210"/>
      <c r="AB210"/>
    </row>
    <row r="211" spans="1:28" ht="12.75" x14ac:dyDescent="0.2">
      <c r="A211" s="7">
        <v>414</v>
      </c>
      <c r="B211" s="7">
        <v>1</v>
      </c>
      <c r="C211" s="22" t="s">
        <v>106</v>
      </c>
      <c r="D211" s="11">
        <v>120</v>
      </c>
      <c r="E211" s="11">
        <v>1</v>
      </c>
      <c r="F211" s="10">
        <v>8</v>
      </c>
      <c r="G211" s="10">
        <f t="shared" si="3"/>
        <v>0.96</v>
      </c>
      <c r="H211" s="11"/>
      <c r="I211" s="11"/>
      <c r="J211" s="11"/>
      <c r="K211" s="11" t="s">
        <v>93</v>
      </c>
      <c r="L211" s="11"/>
      <c r="M211" s="27"/>
      <c r="N211" s="27"/>
      <c r="O211" s="27"/>
      <c r="P211" s="27"/>
      <c r="Q211" s="11"/>
      <c r="R211" s="6"/>
      <c r="S211" s="21" t="s">
        <v>154</v>
      </c>
      <c r="T211"/>
      <c r="U211"/>
      <c r="V211"/>
      <c r="W211"/>
      <c r="X211"/>
      <c r="Y211"/>
      <c r="Z211"/>
      <c r="AA211"/>
      <c r="AB211"/>
    </row>
    <row r="212" spans="1:28" ht="12.75" x14ac:dyDescent="0.2">
      <c r="A212" s="7">
        <v>415</v>
      </c>
      <c r="B212" s="7" t="s">
        <v>34</v>
      </c>
      <c r="C212" s="22" t="s">
        <v>35</v>
      </c>
      <c r="D212" s="11"/>
      <c r="E212" s="11"/>
      <c r="F212" s="10"/>
      <c r="G212" s="10"/>
      <c r="H212" s="11"/>
      <c r="I212" s="11"/>
      <c r="J212" s="11"/>
      <c r="K212" s="11"/>
      <c r="L212" s="11"/>
      <c r="M212" s="27"/>
      <c r="N212" s="27"/>
      <c r="O212" s="27"/>
      <c r="P212" s="27"/>
      <c r="Q212" s="11"/>
      <c r="R212" s="6"/>
      <c r="S212" s="21"/>
      <c r="T212"/>
      <c r="U212"/>
      <c r="V212"/>
      <c r="W212"/>
      <c r="X212"/>
      <c r="Y212"/>
      <c r="Z212"/>
      <c r="AA212"/>
      <c r="AB212"/>
    </row>
    <row r="213" spans="1:28" ht="12.75" x14ac:dyDescent="0.2">
      <c r="A213" s="7">
        <v>416</v>
      </c>
      <c r="B213" s="7">
        <v>1</v>
      </c>
      <c r="C213" s="22" t="s">
        <v>155</v>
      </c>
      <c r="D213" s="11">
        <v>208</v>
      </c>
      <c r="E213" s="11">
        <v>1</v>
      </c>
      <c r="F213" s="10">
        <v>20.399999999999999</v>
      </c>
      <c r="G213" s="10">
        <f t="shared" si="3"/>
        <v>4.2431999999999999</v>
      </c>
      <c r="H213" s="11" t="s">
        <v>151</v>
      </c>
      <c r="I213" s="11"/>
      <c r="J213" s="11"/>
      <c r="K213" s="11" t="s">
        <v>156</v>
      </c>
      <c r="L213" s="11"/>
      <c r="M213" s="27"/>
      <c r="N213" s="27"/>
      <c r="O213" s="27"/>
      <c r="P213" s="27"/>
      <c r="Q213" s="11"/>
      <c r="R213" s="6"/>
      <c r="S213" s="21" t="s">
        <v>157</v>
      </c>
      <c r="T213"/>
      <c r="U213"/>
      <c r="V213"/>
      <c r="W213"/>
      <c r="X213"/>
      <c r="Y213"/>
      <c r="Z213"/>
      <c r="AA213"/>
      <c r="AB213"/>
    </row>
    <row r="214" spans="1:28" ht="12.75" x14ac:dyDescent="0.2">
      <c r="A214" s="7">
        <v>417</v>
      </c>
      <c r="B214" s="7">
        <v>2</v>
      </c>
      <c r="C214" s="22" t="s">
        <v>158</v>
      </c>
      <c r="D214" s="11">
        <v>120</v>
      </c>
      <c r="E214" s="11">
        <v>1</v>
      </c>
      <c r="F214" s="10">
        <v>5</v>
      </c>
      <c r="G214" s="10">
        <f t="shared" si="3"/>
        <v>0.6</v>
      </c>
      <c r="H214" s="11"/>
      <c r="I214" s="11"/>
      <c r="J214" s="11"/>
      <c r="K214" s="11"/>
      <c r="L214" s="11"/>
      <c r="M214" s="27"/>
      <c r="N214" s="27"/>
      <c r="O214" s="27"/>
      <c r="P214" s="27"/>
      <c r="Q214" s="11"/>
      <c r="R214" s="6"/>
      <c r="S214" s="21" t="s">
        <v>85</v>
      </c>
      <c r="T214"/>
      <c r="U214"/>
      <c r="V214"/>
      <c r="W214"/>
      <c r="X214"/>
      <c r="Y214"/>
      <c r="Z214"/>
      <c r="AA214"/>
      <c r="AB214"/>
    </row>
    <row r="215" spans="1:28" ht="12.75" x14ac:dyDescent="0.2">
      <c r="A215" s="7">
        <v>418</v>
      </c>
      <c r="B215" s="7">
        <v>2</v>
      </c>
      <c r="C215" s="22" t="s">
        <v>159</v>
      </c>
      <c r="D215" s="11">
        <v>120</v>
      </c>
      <c r="E215" s="11">
        <v>1</v>
      </c>
      <c r="F215" s="10">
        <v>10</v>
      </c>
      <c r="G215" s="10">
        <f t="shared" si="3"/>
        <v>1.2</v>
      </c>
      <c r="H215" s="11"/>
      <c r="I215" s="11"/>
      <c r="J215" s="11"/>
      <c r="K215" s="11"/>
      <c r="L215" s="11"/>
      <c r="M215" s="27"/>
      <c r="N215" s="27"/>
      <c r="O215" s="27"/>
      <c r="P215" s="27"/>
      <c r="Q215" s="11"/>
      <c r="R215" s="6"/>
      <c r="S215" s="21" t="s">
        <v>85</v>
      </c>
      <c r="T215"/>
      <c r="U215"/>
      <c r="V215"/>
      <c r="W215"/>
      <c r="X215"/>
      <c r="Y215"/>
      <c r="Z215"/>
      <c r="AA215"/>
      <c r="AB215"/>
    </row>
    <row r="216" spans="1:28" ht="12.75" x14ac:dyDescent="0.2">
      <c r="A216" s="7">
        <v>419</v>
      </c>
      <c r="B216" s="7" t="s">
        <v>34</v>
      </c>
      <c r="C216" s="22" t="s">
        <v>35</v>
      </c>
      <c r="D216" s="11"/>
      <c r="E216" s="11"/>
      <c r="F216" s="10"/>
      <c r="G216" s="10"/>
      <c r="H216" s="11"/>
      <c r="I216" s="11"/>
      <c r="J216" s="11"/>
      <c r="K216" s="11"/>
      <c r="L216" s="11"/>
      <c r="M216" s="27"/>
      <c r="N216" s="27"/>
      <c r="O216" s="27"/>
      <c r="P216" s="27"/>
      <c r="Q216" s="11"/>
      <c r="R216" s="6"/>
      <c r="S216" s="21"/>
      <c r="T216"/>
      <c r="U216"/>
      <c r="V216"/>
      <c r="W216"/>
      <c r="X216"/>
      <c r="Y216"/>
      <c r="Z216"/>
      <c r="AA216"/>
      <c r="AB216"/>
    </row>
    <row r="217" spans="1:28" ht="12.75" x14ac:dyDescent="0.2">
      <c r="A217" s="7">
        <v>420</v>
      </c>
      <c r="B217" s="7" t="s">
        <v>34</v>
      </c>
      <c r="C217" s="22" t="s">
        <v>35</v>
      </c>
      <c r="D217" s="11"/>
      <c r="E217" s="11"/>
      <c r="F217" s="10"/>
      <c r="G217" s="10"/>
      <c r="H217" s="11"/>
      <c r="I217" s="11"/>
      <c r="J217" s="11"/>
      <c r="K217" s="11"/>
      <c r="L217" s="11"/>
      <c r="M217" s="27"/>
      <c r="N217" s="27"/>
      <c r="O217" s="27"/>
      <c r="P217" s="27"/>
      <c r="Q217" s="11"/>
      <c r="R217" s="6"/>
      <c r="S217" s="21"/>
      <c r="T217"/>
      <c r="U217"/>
      <c r="V217"/>
      <c r="W217"/>
      <c r="X217"/>
      <c r="Y217"/>
      <c r="Z217"/>
      <c r="AA217"/>
      <c r="AB217"/>
    </row>
    <row r="218" spans="1:28" ht="12.75" x14ac:dyDescent="0.2">
      <c r="A218" s="7">
        <v>421</v>
      </c>
      <c r="B218" s="7" t="s">
        <v>34</v>
      </c>
      <c r="C218" s="22" t="s">
        <v>35</v>
      </c>
      <c r="D218" s="11"/>
      <c r="E218" s="11"/>
      <c r="F218" s="10"/>
      <c r="G218" s="10"/>
      <c r="H218" s="11"/>
      <c r="I218" s="11"/>
      <c r="J218" s="11"/>
      <c r="K218" s="11"/>
      <c r="L218" s="11"/>
      <c r="M218" s="27"/>
      <c r="N218" s="27"/>
      <c r="O218" s="27"/>
      <c r="P218" s="27"/>
      <c r="Q218" s="11"/>
      <c r="R218" s="6"/>
      <c r="S218" s="21"/>
      <c r="T218"/>
      <c r="U218"/>
      <c r="V218"/>
      <c r="W218"/>
      <c r="X218"/>
      <c r="Y218"/>
      <c r="Z218"/>
      <c r="AA218"/>
      <c r="AB218"/>
    </row>
    <row r="219" spans="1:28" ht="12.75" x14ac:dyDescent="0.2">
      <c r="A219" s="7">
        <v>422</v>
      </c>
      <c r="B219" s="7">
        <v>1</v>
      </c>
      <c r="C219" s="22" t="s">
        <v>92</v>
      </c>
      <c r="D219" s="11"/>
      <c r="E219" s="11"/>
      <c r="F219" s="10"/>
      <c r="G219" s="10"/>
      <c r="H219" s="11"/>
      <c r="I219" s="11"/>
      <c r="J219" s="11"/>
      <c r="K219" s="11" t="s">
        <v>93</v>
      </c>
      <c r="L219" s="11"/>
      <c r="M219" s="27"/>
      <c r="N219" s="27"/>
      <c r="O219" s="27"/>
      <c r="P219" s="27"/>
      <c r="Q219" s="11"/>
      <c r="R219" s="6"/>
      <c r="S219" s="21" t="s">
        <v>160</v>
      </c>
      <c r="T219"/>
      <c r="U219"/>
      <c r="V219"/>
      <c r="W219"/>
      <c r="X219"/>
      <c r="Y219"/>
      <c r="Z219"/>
      <c r="AA219"/>
      <c r="AB219"/>
    </row>
    <row r="220" spans="1:28" ht="12.75" x14ac:dyDescent="0.2">
      <c r="A220" s="7">
        <v>423</v>
      </c>
      <c r="B220" s="7">
        <v>1</v>
      </c>
      <c r="C220" s="22" t="s">
        <v>96</v>
      </c>
      <c r="D220" s="11">
        <v>120</v>
      </c>
      <c r="E220" s="11">
        <v>1</v>
      </c>
      <c r="F220" s="10">
        <v>11.8</v>
      </c>
      <c r="G220" s="10">
        <f t="shared" si="3"/>
        <v>1.4159999999999999</v>
      </c>
      <c r="H220" s="11" t="s">
        <v>28</v>
      </c>
      <c r="I220" s="11"/>
      <c r="J220" s="11"/>
      <c r="K220" s="11" t="s">
        <v>50</v>
      </c>
      <c r="L220" s="11"/>
      <c r="M220" s="27"/>
      <c r="N220" s="27">
        <v>5000</v>
      </c>
      <c r="O220" s="27"/>
      <c r="P220" s="27"/>
      <c r="Q220" s="11"/>
      <c r="R220" s="6"/>
      <c r="S220" s="21" t="s">
        <v>98</v>
      </c>
      <c r="T220"/>
      <c r="U220"/>
      <c r="V220"/>
      <c r="W220"/>
      <c r="X220"/>
      <c r="Y220"/>
      <c r="Z220"/>
      <c r="AA220"/>
      <c r="AB220"/>
    </row>
    <row r="221" spans="1:28" ht="12.75" x14ac:dyDescent="0.2">
      <c r="A221" s="7">
        <v>424</v>
      </c>
      <c r="B221" s="7">
        <v>1</v>
      </c>
      <c r="C221" s="22" t="s">
        <v>96</v>
      </c>
      <c r="D221" s="11">
        <v>120</v>
      </c>
      <c r="E221" s="11">
        <v>1</v>
      </c>
      <c r="F221" s="10">
        <v>8.4</v>
      </c>
      <c r="G221" s="10">
        <f t="shared" si="3"/>
        <v>1.008</v>
      </c>
      <c r="H221" s="11" t="s">
        <v>28</v>
      </c>
      <c r="I221" s="11"/>
      <c r="J221" s="11"/>
      <c r="K221" s="11" t="s">
        <v>50</v>
      </c>
      <c r="L221" s="11"/>
      <c r="M221" s="27"/>
      <c r="N221" s="27"/>
      <c r="O221" s="27"/>
      <c r="P221" s="27"/>
      <c r="Q221" s="11"/>
      <c r="R221" s="6"/>
      <c r="S221" s="21" t="s">
        <v>97</v>
      </c>
      <c r="T221"/>
      <c r="U221"/>
      <c r="V221"/>
      <c r="W221"/>
      <c r="X221"/>
      <c r="Y221"/>
      <c r="Z221"/>
      <c r="AA221"/>
      <c r="AB221"/>
    </row>
    <row r="222" spans="1:28" ht="12.75" x14ac:dyDescent="0.2">
      <c r="A222" s="7">
        <v>425</v>
      </c>
      <c r="B222" s="7" t="s">
        <v>34</v>
      </c>
      <c r="C222" s="22" t="s">
        <v>35</v>
      </c>
      <c r="D222" s="11"/>
      <c r="E222" s="11"/>
      <c r="F222" s="10"/>
      <c r="G222" s="10"/>
      <c r="H222" s="11"/>
      <c r="I222" s="11"/>
      <c r="J222" s="11"/>
      <c r="K222" s="11"/>
      <c r="L222" s="11"/>
      <c r="M222" s="27"/>
      <c r="N222" s="27"/>
      <c r="O222" s="27"/>
      <c r="P222" s="27"/>
      <c r="Q222" s="11"/>
      <c r="R222" s="6"/>
      <c r="S222" s="21"/>
      <c r="T222"/>
      <c r="U222"/>
      <c r="V222"/>
      <c r="W222"/>
      <c r="X222"/>
      <c r="Y222"/>
      <c r="Z222"/>
      <c r="AA222"/>
      <c r="AB222"/>
    </row>
    <row r="223" spans="1:28" ht="12.75" x14ac:dyDescent="0.2">
      <c r="A223" s="7">
        <v>426</v>
      </c>
      <c r="B223" s="7">
        <v>1</v>
      </c>
      <c r="C223" s="22" t="s">
        <v>44</v>
      </c>
      <c r="D223" s="11"/>
      <c r="E223" s="11"/>
      <c r="F223" s="10"/>
      <c r="G223" s="10"/>
      <c r="H223" s="11"/>
      <c r="I223" s="11"/>
      <c r="J223" s="11"/>
      <c r="K223" s="11"/>
      <c r="L223" s="11" t="s">
        <v>45</v>
      </c>
      <c r="M223" s="27"/>
      <c r="N223" s="27"/>
      <c r="O223" s="27"/>
      <c r="P223" s="27"/>
      <c r="Q223" s="11"/>
      <c r="R223" s="6"/>
      <c r="S223" s="21" t="s">
        <v>32</v>
      </c>
      <c r="T223"/>
      <c r="U223"/>
      <c r="V223"/>
      <c r="W223"/>
      <c r="X223"/>
      <c r="Y223"/>
      <c r="Z223"/>
      <c r="AA223"/>
      <c r="AB223"/>
    </row>
    <row r="224" spans="1:28" ht="12.75" x14ac:dyDescent="0.2">
      <c r="A224" s="7">
        <v>427</v>
      </c>
      <c r="B224" s="7">
        <v>1</v>
      </c>
      <c r="C224" s="22" t="s">
        <v>92</v>
      </c>
      <c r="D224" s="11"/>
      <c r="E224" s="11"/>
      <c r="F224" s="10"/>
      <c r="G224" s="10"/>
      <c r="H224" s="11"/>
      <c r="I224" s="11"/>
      <c r="J224" s="11"/>
      <c r="K224" s="11" t="s">
        <v>93</v>
      </c>
      <c r="L224" s="11"/>
      <c r="M224" s="27"/>
      <c r="N224" s="27"/>
      <c r="O224" s="27"/>
      <c r="P224" s="27"/>
      <c r="Q224" s="11"/>
      <c r="R224" s="6"/>
      <c r="S224" s="21" t="s">
        <v>160</v>
      </c>
      <c r="T224"/>
      <c r="U224"/>
      <c r="V224"/>
      <c r="W224"/>
      <c r="X224"/>
      <c r="Y224"/>
      <c r="Z224"/>
      <c r="AA224"/>
      <c r="AB224"/>
    </row>
    <row r="225" spans="1:28" ht="12.75" x14ac:dyDescent="0.2">
      <c r="A225" s="7">
        <v>428</v>
      </c>
      <c r="B225" s="7">
        <v>1</v>
      </c>
      <c r="C225" s="22" t="s">
        <v>96</v>
      </c>
      <c r="D225" s="11">
        <v>120</v>
      </c>
      <c r="E225" s="11">
        <v>1</v>
      </c>
      <c r="F225" s="10">
        <v>11.8</v>
      </c>
      <c r="G225" s="10">
        <f t="shared" si="3"/>
        <v>1.4159999999999999</v>
      </c>
      <c r="H225" s="11" t="s">
        <v>28</v>
      </c>
      <c r="I225" s="11"/>
      <c r="J225" s="11"/>
      <c r="K225" s="11" t="s">
        <v>50</v>
      </c>
      <c r="L225" s="11"/>
      <c r="M225" s="27"/>
      <c r="N225" s="27">
        <v>5000</v>
      </c>
      <c r="O225" s="27"/>
      <c r="P225" s="27"/>
      <c r="Q225" s="11"/>
      <c r="R225" s="6"/>
      <c r="S225" s="21" t="s">
        <v>98</v>
      </c>
      <c r="T225"/>
      <c r="U225"/>
      <c r="V225"/>
      <c r="W225"/>
      <c r="X225"/>
      <c r="Y225"/>
      <c r="Z225"/>
      <c r="AA225"/>
      <c r="AB225"/>
    </row>
    <row r="226" spans="1:28" ht="12.75" x14ac:dyDescent="0.2">
      <c r="A226" s="7">
        <v>429</v>
      </c>
      <c r="B226" s="7" t="s">
        <v>34</v>
      </c>
      <c r="C226" s="22" t="s">
        <v>35</v>
      </c>
      <c r="D226" s="11"/>
      <c r="E226" s="11"/>
      <c r="F226" s="10"/>
      <c r="G226" s="10"/>
      <c r="H226" s="11"/>
      <c r="I226" s="11"/>
      <c r="J226" s="11"/>
      <c r="K226" s="11"/>
      <c r="L226" s="11"/>
      <c r="M226" s="27"/>
      <c r="N226" s="27"/>
      <c r="O226" s="27"/>
      <c r="P226" s="27"/>
      <c r="Q226" s="11"/>
      <c r="R226" s="6"/>
      <c r="S226" s="21"/>
      <c r="T226"/>
      <c r="U226"/>
      <c r="V226"/>
      <c r="W226"/>
      <c r="X226"/>
      <c r="Y226"/>
      <c r="Z226"/>
      <c r="AA226"/>
      <c r="AB226"/>
    </row>
    <row r="227" spans="1:28" ht="12.75" x14ac:dyDescent="0.2">
      <c r="A227" s="7">
        <v>430</v>
      </c>
      <c r="B227" s="7" t="s">
        <v>34</v>
      </c>
      <c r="C227" s="22" t="s">
        <v>35</v>
      </c>
      <c r="D227" s="11"/>
      <c r="E227" s="11"/>
      <c r="F227" s="10"/>
      <c r="G227" s="10"/>
      <c r="H227" s="11"/>
      <c r="I227" s="11"/>
      <c r="J227" s="11"/>
      <c r="K227" s="11"/>
      <c r="L227" s="11"/>
      <c r="M227" s="27"/>
      <c r="N227" s="27"/>
      <c r="O227" s="27"/>
      <c r="P227" s="27"/>
      <c r="Q227" s="11"/>
      <c r="R227" s="6"/>
      <c r="S227" s="21"/>
      <c r="T227"/>
      <c r="U227"/>
      <c r="V227"/>
      <c r="W227"/>
      <c r="X227"/>
      <c r="Y227"/>
      <c r="Z227"/>
      <c r="AA227"/>
      <c r="AB227"/>
    </row>
    <row r="228" spans="1:28" ht="12.75" x14ac:dyDescent="0.2">
      <c r="A228" s="7">
        <v>431</v>
      </c>
      <c r="B228" s="7">
        <v>1</v>
      </c>
      <c r="C228" s="22" t="s">
        <v>96</v>
      </c>
      <c r="D228" s="11">
        <v>120</v>
      </c>
      <c r="E228" s="11">
        <v>1</v>
      </c>
      <c r="F228" s="10">
        <v>8.4</v>
      </c>
      <c r="G228" s="10">
        <f t="shared" si="3"/>
        <v>1.008</v>
      </c>
      <c r="H228" s="11" t="s">
        <v>28</v>
      </c>
      <c r="I228" s="11"/>
      <c r="J228" s="11"/>
      <c r="K228" s="11" t="s">
        <v>50</v>
      </c>
      <c r="L228" s="11"/>
      <c r="M228" s="27"/>
      <c r="N228" s="27"/>
      <c r="O228" s="27"/>
      <c r="P228" s="27"/>
      <c r="Q228" s="11"/>
      <c r="R228" s="6"/>
      <c r="S228" s="21" t="s">
        <v>97</v>
      </c>
      <c r="T228"/>
      <c r="U228"/>
      <c r="V228"/>
      <c r="W228"/>
      <c r="X228"/>
      <c r="Y228"/>
      <c r="Z228"/>
      <c r="AA228"/>
      <c r="AB228"/>
    </row>
    <row r="229" spans="1:28" ht="12.75" x14ac:dyDescent="0.2">
      <c r="A229" s="7">
        <v>432</v>
      </c>
      <c r="B229" s="7">
        <v>1</v>
      </c>
      <c r="C229" s="22" t="s">
        <v>91</v>
      </c>
      <c r="D229" s="11"/>
      <c r="E229" s="11"/>
      <c r="F229" s="10"/>
      <c r="G229" s="10"/>
      <c r="H229" s="11" t="s">
        <v>50</v>
      </c>
      <c r="I229" s="11"/>
      <c r="J229" s="11"/>
      <c r="K229" s="11"/>
      <c r="L229" s="11"/>
      <c r="M229" s="27"/>
      <c r="N229" s="27"/>
      <c r="O229" s="27"/>
      <c r="P229" s="27"/>
      <c r="Q229" s="11"/>
      <c r="R229" s="6"/>
      <c r="S229" s="21" t="s">
        <v>161</v>
      </c>
      <c r="T229"/>
      <c r="U229"/>
      <c r="V229"/>
      <c r="W229"/>
      <c r="X229"/>
      <c r="Y229"/>
      <c r="Z229"/>
      <c r="AA229"/>
      <c r="AB229"/>
    </row>
    <row r="230" spans="1:28" ht="12.75" x14ac:dyDescent="0.2">
      <c r="A230" s="7">
        <v>433</v>
      </c>
      <c r="B230" s="7">
        <v>1</v>
      </c>
      <c r="C230" s="22" t="s">
        <v>91</v>
      </c>
      <c r="D230" s="11"/>
      <c r="E230" s="11"/>
      <c r="F230" s="10"/>
      <c r="G230" s="10"/>
      <c r="H230" s="11" t="s">
        <v>50</v>
      </c>
      <c r="I230" s="11"/>
      <c r="J230" s="11"/>
      <c r="K230" s="11"/>
      <c r="L230" s="11"/>
      <c r="M230" s="27"/>
      <c r="N230" s="27"/>
      <c r="O230" s="27"/>
      <c r="P230" s="27"/>
      <c r="Q230" s="11"/>
      <c r="R230" s="6"/>
      <c r="S230" s="21" t="s">
        <v>162</v>
      </c>
      <c r="T230"/>
      <c r="U230"/>
      <c r="V230"/>
      <c r="W230"/>
      <c r="X230"/>
      <c r="Y230"/>
      <c r="Z230"/>
      <c r="AA230"/>
      <c r="AB230"/>
    </row>
    <row r="231" spans="1:28" ht="12.75" x14ac:dyDescent="0.2">
      <c r="A231" s="7">
        <v>434</v>
      </c>
      <c r="B231" s="7">
        <v>1</v>
      </c>
      <c r="C231" s="22" t="s">
        <v>91</v>
      </c>
      <c r="D231" s="11"/>
      <c r="E231" s="11"/>
      <c r="F231" s="10"/>
      <c r="G231" s="10"/>
      <c r="H231" s="11" t="s">
        <v>50</v>
      </c>
      <c r="I231" s="11"/>
      <c r="J231" s="11"/>
      <c r="K231" s="11"/>
      <c r="L231" s="11"/>
      <c r="M231" s="27"/>
      <c r="N231" s="27"/>
      <c r="O231" s="27"/>
      <c r="P231" s="27"/>
      <c r="Q231" s="11"/>
      <c r="R231" s="6"/>
      <c r="S231" s="21" t="s">
        <v>163</v>
      </c>
      <c r="T231"/>
      <c r="U231"/>
      <c r="V231"/>
      <c r="W231"/>
      <c r="X231"/>
      <c r="Y231"/>
      <c r="Z231"/>
      <c r="AA231"/>
      <c r="AB231"/>
    </row>
    <row r="232" spans="1:28" ht="12.75" x14ac:dyDescent="0.2">
      <c r="A232" s="7">
        <v>435</v>
      </c>
      <c r="B232" s="7" t="s">
        <v>34</v>
      </c>
      <c r="C232" s="22" t="s">
        <v>35</v>
      </c>
      <c r="D232" s="11"/>
      <c r="E232" s="11"/>
      <c r="F232" s="10"/>
      <c r="G232" s="10"/>
      <c r="H232" s="11"/>
      <c r="I232" s="11"/>
      <c r="J232" s="11"/>
      <c r="K232" s="11"/>
      <c r="L232" s="11"/>
      <c r="M232" s="27"/>
      <c r="N232" s="27"/>
      <c r="O232" s="27"/>
      <c r="P232" s="27"/>
      <c r="Q232" s="11"/>
      <c r="R232" s="6"/>
      <c r="S232" s="21"/>
      <c r="T232"/>
      <c r="U232"/>
      <c r="V232"/>
      <c r="W232"/>
      <c r="X232"/>
      <c r="Y232"/>
      <c r="Z232"/>
      <c r="AA232"/>
      <c r="AB232"/>
    </row>
    <row r="233" spans="1:28" ht="12.75" x14ac:dyDescent="0.2">
      <c r="A233" s="7">
        <v>436</v>
      </c>
      <c r="B233" s="7">
        <v>1</v>
      </c>
      <c r="C233" s="22" t="s">
        <v>91</v>
      </c>
      <c r="D233" s="11"/>
      <c r="E233" s="11"/>
      <c r="F233" s="10"/>
      <c r="G233" s="10"/>
      <c r="H233" s="11" t="s">
        <v>50</v>
      </c>
      <c r="I233" s="11"/>
      <c r="J233" s="11"/>
      <c r="K233" s="11"/>
      <c r="L233" s="11"/>
      <c r="M233" s="27"/>
      <c r="N233" s="27"/>
      <c r="O233" s="27"/>
      <c r="P233" s="27"/>
      <c r="Q233" s="11"/>
      <c r="R233" s="6"/>
      <c r="S233" s="21" t="s">
        <v>164</v>
      </c>
      <c r="T233"/>
      <c r="U233"/>
      <c r="V233"/>
      <c r="W233"/>
      <c r="X233"/>
      <c r="Y233"/>
      <c r="Z233"/>
      <c r="AA233"/>
      <c r="AB233"/>
    </row>
    <row r="234" spans="1:28" ht="12.75" x14ac:dyDescent="0.2">
      <c r="A234" s="7">
        <v>437</v>
      </c>
      <c r="B234" s="7">
        <v>1</v>
      </c>
      <c r="C234" s="22" t="s">
        <v>42</v>
      </c>
      <c r="D234" s="11"/>
      <c r="E234" s="11"/>
      <c r="F234" s="10"/>
      <c r="G234" s="10"/>
      <c r="H234" s="11"/>
      <c r="I234" s="11"/>
      <c r="J234" s="11"/>
      <c r="K234" s="11"/>
      <c r="L234" s="11"/>
      <c r="M234" s="27"/>
      <c r="N234" s="27"/>
      <c r="O234" s="27"/>
      <c r="P234" s="27"/>
      <c r="Q234" s="11"/>
      <c r="R234" s="6"/>
      <c r="S234" s="21" t="s">
        <v>43</v>
      </c>
      <c r="T234"/>
      <c r="U234"/>
      <c r="V234"/>
      <c r="W234"/>
      <c r="X234"/>
      <c r="Y234"/>
      <c r="Z234"/>
      <c r="AA234"/>
      <c r="AB234"/>
    </row>
    <row r="235" spans="1:28" ht="12.75" x14ac:dyDescent="0.2">
      <c r="A235" s="7">
        <v>438</v>
      </c>
      <c r="B235" s="7" t="s">
        <v>34</v>
      </c>
      <c r="C235" s="22" t="s">
        <v>35</v>
      </c>
      <c r="D235" s="11"/>
      <c r="E235" s="11"/>
      <c r="F235" s="10"/>
      <c r="G235" s="10"/>
      <c r="H235" s="11"/>
      <c r="I235" s="11"/>
      <c r="J235" s="11"/>
      <c r="K235" s="11"/>
      <c r="L235" s="11"/>
      <c r="M235" s="27"/>
      <c r="N235" s="27"/>
      <c r="O235" s="27"/>
      <c r="P235" s="27"/>
      <c r="Q235" s="11"/>
      <c r="R235" s="6"/>
      <c r="S235" s="21"/>
      <c r="T235"/>
      <c r="U235"/>
      <c r="V235"/>
      <c r="W235"/>
      <c r="X235"/>
      <c r="Y235"/>
      <c r="Z235"/>
      <c r="AA235"/>
      <c r="AB235"/>
    </row>
    <row r="236" spans="1:28" ht="12.75" x14ac:dyDescent="0.2">
      <c r="A236" s="7">
        <v>439</v>
      </c>
      <c r="B236" s="7" t="s">
        <v>34</v>
      </c>
      <c r="C236" s="22" t="s">
        <v>35</v>
      </c>
      <c r="D236" s="11"/>
      <c r="E236" s="11"/>
      <c r="F236" s="10"/>
      <c r="G236" s="10"/>
      <c r="H236" s="11"/>
      <c r="I236" s="11"/>
      <c r="J236" s="11"/>
      <c r="K236" s="11"/>
      <c r="L236" s="11"/>
      <c r="M236" s="27"/>
      <c r="N236" s="27"/>
      <c r="O236" s="27"/>
      <c r="P236" s="27"/>
      <c r="Q236" s="11"/>
      <c r="R236" s="6"/>
      <c r="S236" s="21"/>
      <c r="T236"/>
      <c r="U236"/>
      <c r="V236"/>
      <c r="W236"/>
      <c r="X236"/>
      <c r="Y236"/>
      <c r="Z236"/>
      <c r="AA236"/>
      <c r="AB236"/>
    </row>
    <row r="237" spans="1:28" ht="12.75" x14ac:dyDescent="0.2">
      <c r="A237" s="7">
        <v>440</v>
      </c>
      <c r="B237" s="7" t="s">
        <v>34</v>
      </c>
      <c r="C237" s="22" t="s">
        <v>35</v>
      </c>
      <c r="D237" s="11"/>
      <c r="E237" s="11"/>
      <c r="F237" s="10"/>
      <c r="G237" s="10"/>
      <c r="H237" s="11"/>
      <c r="I237" s="11"/>
      <c r="J237" s="11"/>
      <c r="K237" s="11"/>
      <c r="L237" s="11"/>
      <c r="M237" s="27"/>
      <c r="N237" s="27"/>
      <c r="O237" s="27"/>
      <c r="P237" s="27"/>
      <c r="Q237" s="11"/>
      <c r="R237" s="6"/>
      <c r="S237" s="21"/>
      <c r="T237"/>
      <c r="U237"/>
      <c r="V237"/>
      <c r="W237"/>
      <c r="X237"/>
      <c r="Y237"/>
      <c r="Z237"/>
      <c r="AA237"/>
      <c r="AB237"/>
    </row>
    <row r="238" spans="1:28" ht="12.75" x14ac:dyDescent="0.2">
      <c r="A238" s="28" t="s">
        <v>165</v>
      </c>
      <c r="B238" s="7"/>
      <c r="C238" s="22"/>
      <c r="D238" s="11"/>
      <c r="E238" s="11"/>
      <c r="F238" s="10"/>
      <c r="G238" s="10"/>
      <c r="H238" s="11"/>
      <c r="I238" s="11"/>
      <c r="J238" s="11"/>
      <c r="K238" s="11"/>
      <c r="L238" s="11"/>
      <c r="M238" s="27"/>
      <c r="N238" s="27"/>
      <c r="O238" s="27"/>
      <c r="P238" s="27"/>
      <c r="Q238" s="11"/>
      <c r="R238" s="6"/>
      <c r="S238" s="21"/>
      <c r="T238"/>
      <c r="U238"/>
      <c r="V238"/>
      <c r="W238"/>
      <c r="X238"/>
      <c r="Y238"/>
      <c r="Z238"/>
      <c r="AA238"/>
      <c r="AB238"/>
    </row>
    <row r="239" spans="1:28" ht="12.75" x14ac:dyDescent="0.2">
      <c r="A239" s="7">
        <v>441</v>
      </c>
      <c r="B239" s="7">
        <v>1</v>
      </c>
      <c r="C239" s="22" t="s">
        <v>166</v>
      </c>
      <c r="D239" s="11">
        <v>120</v>
      </c>
      <c r="E239" s="11">
        <v>1</v>
      </c>
      <c r="F239" s="10">
        <f>(2)*20</f>
        <v>40</v>
      </c>
      <c r="G239" s="10">
        <f t="shared" si="3"/>
        <v>4.8</v>
      </c>
      <c r="H239" s="11"/>
      <c r="I239" s="11"/>
      <c r="J239" s="11"/>
      <c r="K239" s="11"/>
      <c r="L239" s="11"/>
      <c r="M239" s="27"/>
      <c r="N239" s="27"/>
      <c r="O239" s="27"/>
      <c r="P239" s="27"/>
      <c r="Q239" s="11"/>
      <c r="R239" s="6"/>
      <c r="S239" s="21" t="s">
        <v>32</v>
      </c>
      <c r="T239"/>
      <c r="U239"/>
      <c r="V239"/>
      <c r="W239"/>
      <c r="X239"/>
      <c r="Y239"/>
      <c r="Z239"/>
      <c r="AA239"/>
      <c r="AB239"/>
    </row>
    <row r="240" spans="1:28" ht="12.75" x14ac:dyDescent="0.2">
      <c r="A240" s="7">
        <v>442</v>
      </c>
      <c r="B240" s="7">
        <v>2</v>
      </c>
      <c r="C240" s="22" t="s">
        <v>167</v>
      </c>
      <c r="D240" s="11">
        <v>120</v>
      </c>
      <c r="E240" s="11">
        <v>1</v>
      </c>
      <c r="F240" s="10">
        <v>3</v>
      </c>
      <c r="G240" s="10">
        <f t="shared" si="3"/>
        <v>0.36</v>
      </c>
      <c r="H240" s="11"/>
      <c r="I240" s="11"/>
      <c r="J240" s="11"/>
      <c r="K240" s="11"/>
      <c r="L240" s="11"/>
      <c r="M240" s="27"/>
      <c r="N240" s="27"/>
      <c r="O240" s="27"/>
      <c r="P240" s="27"/>
      <c r="Q240" s="11"/>
      <c r="R240" s="6"/>
      <c r="S240" s="21" t="s">
        <v>32</v>
      </c>
      <c r="T240"/>
      <c r="U240"/>
      <c r="V240"/>
      <c r="W240"/>
      <c r="X240"/>
      <c r="Y240"/>
      <c r="Z240"/>
      <c r="AA240"/>
      <c r="AB240"/>
    </row>
    <row r="241" spans="1:28" ht="12.75" x14ac:dyDescent="0.2">
      <c r="A241" s="7">
        <v>443</v>
      </c>
      <c r="B241" s="7">
        <v>1</v>
      </c>
      <c r="C241" s="22" t="s">
        <v>158</v>
      </c>
      <c r="D241" s="11">
        <v>120</v>
      </c>
      <c r="E241" s="11">
        <v>1</v>
      </c>
      <c r="F241" s="10">
        <v>5</v>
      </c>
      <c r="G241" s="10">
        <f t="shared" si="3"/>
        <v>0.6</v>
      </c>
      <c r="H241" s="11"/>
      <c r="I241" s="11"/>
      <c r="J241" s="11"/>
      <c r="K241" s="11"/>
      <c r="L241" s="11"/>
      <c r="M241" s="27"/>
      <c r="N241" s="27"/>
      <c r="O241" s="27"/>
      <c r="P241" s="27"/>
      <c r="Q241" s="11"/>
      <c r="R241" s="6"/>
      <c r="S241" s="21" t="s">
        <v>85</v>
      </c>
      <c r="T241"/>
      <c r="U241"/>
      <c r="V241"/>
      <c r="W241"/>
      <c r="X241"/>
      <c r="Y241"/>
      <c r="Z241"/>
      <c r="AA241"/>
      <c r="AB241"/>
    </row>
    <row r="242" spans="1:28" ht="12.75" x14ac:dyDescent="0.2">
      <c r="A242" s="7">
        <v>444</v>
      </c>
      <c r="B242" s="7">
        <v>1</v>
      </c>
      <c r="C242" s="22" t="s">
        <v>106</v>
      </c>
      <c r="D242" s="11">
        <v>120</v>
      </c>
      <c r="E242" s="11">
        <v>1</v>
      </c>
      <c r="F242" s="10">
        <v>8</v>
      </c>
      <c r="G242" s="10">
        <f t="shared" si="3"/>
        <v>0.96</v>
      </c>
      <c r="H242" s="11"/>
      <c r="I242" s="11"/>
      <c r="J242" s="11"/>
      <c r="K242" s="11" t="s">
        <v>93</v>
      </c>
      <c r="L242" s="11"/>
      <c r="M242" s="27"/>
      <c r="N242" s="27"/>
      <c r="O242" s="27"/>
      <c r="P242" s="27"/>
      <c r="Q242" s="11"/>
      <c r="R242" s="6"/>
      <c r="S242" s="21" t="s">
        <v>168</v>
      </c>
      <c r="T242"/>
      <c r="U242"/>
      <c r="V242"/>
      <c r="W242"/>
      <c r="X242"/>
      <c r="Y242"/>
      <c r="Z242"/>
      <c r="AA242"/>
      <c r="AB242"/>
    </row>
    <row r="243" spans="1:28" ht="12.75" x14ac:dyDescent="0.2">
      <c r="A243" s="7">
        <v>445</v>
      </c>
      <c r="B243" s="7" t="s">
        <v>34</v>
      </c>
      <c r="C243" s="22" t="s">
        <v>35</v>
      </c>
      <c r="D243" s="11"/>
      <c r="E243" s="11"/>
      <c r="F243" s="10"/>
      <c r="G243" s="10"/>
      <c r="H243" s="11"/>
      <c r="I243" s="11"/>
      <c r="J243" s="11"/>
      <c r="K243" s="11"/>
      <c r="L243" s="11"/>
      <c r="M243" s="27"/>
      <c r="N243" s="27"/>
      <c r="O243" s="27"/>
      <c r="P243" s="27"/>
      <c r="Q243" s="11"/>
      <c r="R243" s="6"/>
      <c r="S243" s="21"/>
      <c r="T243"/>
      <c r="U243"/>
      <c r="V243"/>
      <c r="W243"/>
      <c r="X243"/>
      <c r="Y243"/>
      <c r="Z243"/>
      <c r="AA243"/>
      <c r="AB243"/>
    </row>
    <row r="244" spans="1:28" ht="12.75" x14ac:dyDescent="0.2">
      <c r="A244" s="7">
        <v>446</v>
      </c>
      <c r="B244" s="7">
        <v>1</v>
      </c>
      <c r="C244" s="22" t="s">
        <v>169</v>
      </c>
      <c r="D244" s="11"/>
      <c r="E244" s="11"/>
      <c r="F244" s="10"/>
      <c r="G244" s="10"/>
      <c r="H244" s="11"/>
      <c r="I244" s="11"/>
      <c r="J244" s="11"/>
      <c r="K244" s="11"/>
      <c r="L244" s="11"/>
      <c r="M244" s="27"/>
      <c r="N244" s="27"/>
      <c r="O244" s="27"/>
      <c r="P244" s="27"/>
      <c r="Q244" s="11"/>
      <c r="R244" s="6"/>
      <c r="S244" s="21" t="s">
        <v>170</v>
      </c>
      <c r="T244"/>
      <c r="U244"/>
      <c r="V244"/>
      <c r="W244"/>
      <c r="X244"/>
      <c r="Y244"/>
      <c r="Z244"/>
      <c r="AA244"/>
      <c r="AB244"/>
    </row>
    <row r="245" spans="1:28" ht="12.75" x14ac:dyDescent="0.2">
      <c r="A245" s="7">
        <v>447</v>
      </c>
      <c r="B245" s="7">
        <v>1</v>
      </c>
      <c r="C245" s="22" t="s">
        <v>171</v>
      </c>
      <c r="D245" s="11">
        <v>120</v>
      </c>
      <c r="E245" s="11">
        <v>1</v>
      </c>
      <c r="F245" s="10">
        <v>18</v>
      </c>
      <c r="G245" s="10">
        <f t="shared" si="3"/>
        <v>2.16</v>
      </c>
      <c r="H245" s="11"/>
      <c r="I245" s="11"/>
      <c r="J245" s="11"/>
      <c r="K245" s="11"/>
      <c r="L245" s="11"/>
      <c r="M245" s="27"/>
      <c r="N245" s="27"/>
      <c r="O245" s="27"/>
      <c r="P245" s="27"/>
      <c r="Q245" s="11"/>
      <c r="R245" s="6"/>
      <c r="S245" s="21"/>
      <c r="T245"/>
      <c r="U245"/>
      <c r="V245"/>
      <c r="W245"/>
      <c r="X245"/>
      <c r="Y245"/>
      <c r="Z245"/>
      <c r="AA245"/>
      <c r="AB245"/>
    </row>
    <row r="246" spans="1:28" ht="12.75" x14ac:dyDescent="0.2">
      <c r="A246" s="7">
        <v>448</v>
      </c>
      <c r="B246" s="7">
        <v>1</v>
      </c>
      <c r="C246" s="22" t="s">
        <v>106</v>
      </c>
      <c r="D246" s="11">
        <v>120</v>
      </c>
      <c r="E246" s="11">
        <v>1</v>
      </c>
      <c r="F246" s="10">
        <v>8</v>
      </c>
      <c r="G246" s="10">
        <f t="shared" si="3"/>
        <v>0.96</v>
      </c>
      <c r="H246" s="11"/>
      <c r="I246" s="11"/>
      <c r="J246" s="11"/>
      <c r="K246" s="11" t="s">
        <v>93</v>
      </c>
      <c r="L246" s="11"/>
      <c r="M246" s="27"/>
      <c r="N246" s="27"/>
      <c r="O246" s="27"/>
      <c r="P246" s="27"/>
      <c r="Q246" s="11"/>
      <c r="R246" s="6"/>
      <c r="S246" s="21" t="s">
        <v>168</v>
      </c>
      <c r="T246"/>
      <c r="U246"/>
      <c r="V246"/>
      <c r="W246"/>
      <c r="X246"/>
      <c r="Y246"/>
      <c r="Z246"/>
      <c r="AA246"/>
      <c r="AB246"/>
    </row>
    <row r="247" spans="1:28" ht="12.75" x14ac:dyDescent="0.2">
      <c r="A247" s="7">
        <v>449</v>
      </c>
      <c r="B247" s="7" t="s">
        <v>34</v>
      </c>
      <c r="C247" s="22" t="s">
        <v>35</v>
      </c>
      <c r="D247" s="11"/>
      <c r="E247" s="11"/>
      <c r="F247" s="10"/>
      <c r="G247" s="10"/>
      <c r="H247" s="11"/>
      <c r="I247" s="11"/>
      <c r="J247" s="11"/>
      <c r="K247" s="11"/>
      <c r="L247" s="11"/>
      <c r="M247" s="27"/>
      <c r="N247" s="27"/>
      <c r="O247" s="27"/>
      <c r="P247" s="27"/>
      <c r="Q247" s="11"/>
      <c r="R247" s="6"/>
      <c r="S247" s="21"/>
      <c r="T247"/>
      <c r="U247"/>
      <c r="V247"/>
      <c r="W247"/>
      <c r="X247"/>
      <c r="Y247"/>
      <c r="Z247"/>
      <c r="AA247"/>
      <c r="AB247"/>
    </row>
    <row r="248" spans="1:28" ht="12.75" x14ac:dyDescent="0.2">
      <c r="A248" s="7">
        <v>450</v>
      </c>
      <c r="B248" s="7" t="s">
        <v>34</v>
      </c>
      <c r="C248" s="22" t="s">
        <v>35</v>
      </c>
      <c r="D248" s="11"/>
      <c r="E248" s="11"/>
      <c r="F248" s="10"/>
      <c r="G248" s="10"/>
      <c r="H248" s="11"/>
      <c r="I248" s="11"/>
      <c r="J248" s="11"/>
      <c r="K248" s="11"/>
      <c r="L248" s="11"/>
      <c r="M248" s="27"/>
      <c r="N248" s="27"/>
      <c r="O248" s="27"/>
      <c r="P248" s="27"/>
      <c r="Q248" s="11"/>
      <c r="R248" s="6"/>
      <c r="S248" s="21"/>
      <c r="T248"/>
      <c r="U248"/>
      <c r="V248"/>
      <c r="W248"/>
      <c r="X248"/>
      <c r="Y248"/>
      <c r="Z248"/>
      <c r="AA248"/>
      <c r="AB248"/>
    </row>
    <row r="249" spans="1:28" ht="12.75" x14ac:dyDescent="0.2">
      <c r="A249" s="7">
        <v>451</v>
      </c>
      <c r="B249" s="7">
        <v>1</v>
      </c>
      <c r="C249" s="22" t="s">
        <v>169</v>
      </c>
      <c r="D249" s="11"/>
      <c r="E249" s="11"/>
      <c r="F249" s="10"/>
      <c r="G249" s="10"/>
      <c r="H249" s="11"/>
      <c r="I249" s="11"/>
      <c r="J249" s="11"/>
      <c r="K249" s="11"/>
      <c r="L249" s="11"/>
      <c r="M249" s="27"/>
      <c r="N249" s="27"/>
      <c r="O249" s="27"/>
      <c r="P249" s="27"/>
      <c r="Q249" s="11"/>
      <c r="R249" s="6"/>
      <c r="S249" s="21" t="s">
        <v>170</v>
      </c>
      <c r="T249"/>
      <c r="U249"/>
      <c r="V249"/>
      <c r="W249"/>
      <c r="X249"/>
      <c r="Y249"/>
      <c r="Z249"/>
      <c r="AA249"/>
      <c r="AB249"/>
    </row>
    <row r="250" spans="1:28" ht="12.75" x14ac:dyDescent="0.2">
      <c r="A250" s="7">
        <v>452</v>
      </c>
      <c r="B250" s="7">
        <v>1</v>
      </c>
      <c r="C250" s="22" t="s">
        <v>172</v>
      </c>
      <c r="D250" s="11">
        <v>120</v>
      </c>
      <c r="E250" s="11">
        <v>1</v>
      </c>
      <c r="F250" s="10">
        <f>(2)*20</f>
        <v>40</v>
      </c>
      <c r="G250" s="10">
        <f t="shared" si="3"/>
        <v>4.8</v>
      </c>
      <c r="H250" s="11" t="s">
        <v>28</v>
      </c>
      <c r="I250" s="11" t="s">
        <v>28</v>
      </c>
      <c r="J250" s="11">
        <v>15</v>
      </c>
      <c r="K250" s="11" t="s">
        <v>29</v>
      </c>
      <c r="L250" s="11"/>
      <c r="M250" s="27"/>
      <c r="N250" s="27"/>
      <c r="O250" s="27"/>
      <c r="P250" s="27"/>
      <c r="Q250" s="11"/>
      <c r="R250" s="6"/>
      <c r="S250" s="21" t="s">
        <v>32</v>
      </c>
      <c r="T250"/>
      <c r="U250"/>
      <c r="V250"/>
      <c r="W250"/>
      <c r="X250"/>
      <c r="Y250"/>
      <c r="Z250"/>
      <c r="AA250"/>
      <c r="AB250"/>
    </row>
    <row r="251" spans="1:28" ht="12.75" x14ac:dyDescent="0.2">
      <c r="A251" s="7">
        <v>453</v>
      </c>
      <c r="B251" s="7">
        <v>1</v>
      </c>
      <c r="C251" s="22" t="s">
        <v>158</v>
      </c>
      <c r="D251" s="11">
        <v>120</v>
      </c>
      <c r="E251" s="11">
        <v>1</v>
      </c>
      <c r="F251" s="10">
        <v>5</v>
      </c>
      <c r="G251" s="10">
        <f t="shared" si="3"/>
        <v>0.6</v>
      </c>
      <c r="H251" s="11"/>
      <c r="I251" s="11"/>
      <c r="J251" s="11"/>
      <c r="K251" s="11"/>
      <c r="L251" s="11"/>
      <c r="M251" s="27"/>
      <c r="N251" s="27"/>
      <c r="O251" s="27"/>
      <c r="P251" s="27"/>
      <c r="Q251" s="11"/>
      <c r="R251" s="6"/>
      <c r="S251" s="21" t="s">
        <v>85</v>
      </c>
      <c r="T251"/>
      <c r="U251"/>
      <c r="V251"/>
      <c r="W251"/>
      <c r="X251"/>
      <c r="Y251"/>
      <c r="Z251"/>
      <c r="AA251"/>
      <c r="AB251"/>
    </row>
    <row r="252" spans="1:28" ht="12.75" x14ac:dyDescent="0.2">
      <c r="A252" s="7">
        <v>454</v>
      </c>
      <c r="B252" s="7">
        <v>1</v>
      </c>
      <c r="C252" s="22" t="s">
        <v>37</v>
      </c>
      <c r="D252" s="11"/>
      <c r="E252" s="11"/>
      <c r="F252" s="10"/>
      <c r="G252" s="10"/>
      <c r="H252" s="11"/>
      <c r="I252" s="11"/>
      <c r="J252" s="11"/>
      <c r="K252" s="11"/>
      <c r="L252" s="11"/>
      <c r="M252" s="27"/>
      <c r="N252" s="27"/>
      <c r="O252" s="27"/>
      <c r="P252" s="27"/>
      <c r="Q252" s="11"/>
      <c r="R252" s="6"/>
      <c r="S252" s="21" t="s">
        <v>32</v>
      </c>
      <c r="T252"/>
      <c r="U252"/>
      <c r="V252"/>
      <c r="W252"/>
      <c r="X252"/>
      <c r="Y252"/>
      <c r="Z252"/>
      <c r="AA252"/>
      <c r="AB252"/>
    </row>
    <row r="253" spans="1:28" ht="12.75" x14ac:dyDescent="0.2">
      <c r="A253" s="7">
        <v>455</v>
      </c>
      <c r="B253" s="7" t="s">
        <v>34</v>
      </c>
      <c r="C253" s="22" t="s">
        <v>35</v>
      </c>
      <c r="D253" s="11"/>
      <c r="E253" s="11"/>
      <c r="F253" s="10"/>
      <c r="G253" s="10"/>
      <c r="H253" s="11"/>
      <c r="I253" s="11"/>
      <c r="J253" s="11"/>
      <c r="K253" s="11"/>
      <c r="L253" s="11"/>
      <c r="M253" s="27"/>
      <c r="N253" s="27"/>
      <c r="O253" s="27"/>
      <c r="P253" s="27"/>
      <c r="Q253" s="11"/>
      <c r="R253" s="6"/>
      <c r="S253" s="21"/>
      <c r="T253"/>
      <c r="U253"/>
      <c r="V253"/>
      <c r="W253"/>
      <c r="X253"/>
      <c r="Y253"/>
      <c r="Z253"/>
      <c r="AA253"/>
      <c r="AB253"/>
    </row>
    <row r="254" spans="1:28" ht="12.75" x14ac:dyDescent="0.2">
      <c r="A254" s="7">
        <v>456</v>
      </c>
      <c r="B254" s="7">
        <v>1</v>
      </c>
      <c r="C254" s="22" t="s">
        <v>106</v>
      </c>
      <c r="D254" s="11">
        <v>120</v>
      </c>
      <c r="E254" s="11">
        <v>1</v>
      </c>
      <c r="F254" s="10">
        <v>8</v>
      </c>
      <c r="G254" s="10">
        <f t="shared" si="3"/>
        <v>0.96</v>
      </c>
      <c r="H254" s="11"/>
      <c r="I254" s="11"/>
      <c r="J254" s="11"/>
      <c r="K254" s="11" t="s">
        <v>93</v>
      </c>
      <c r="L254" s="11"/>
      <c r="M254" s="27"/>
      <c r="N254" s="27"/>
      <c r="O254" s="27"/>
      <c r="P254" s="27"/>
      <c r="Q254" s="11"/>
      <c r="R254" s="6"/>
      <c r="S254" s="21" t="s">
        <v>173</v>
      </c>
      <c r="T254"/>
      <c r="U254"/>
      <c r="V254"/>
      <c r="W254"/>
      <c r="X254"/>
      <c r="Y254"/>
      <c r="Z254"/>
      <c r="AA254"/>
      <c r="AB254"/>
    </row>
    <row r="255" spans="1:28" ht="12.75" x14ac:dyDescent="0.2">
      <c r="A255" s="7">
        <v>457</v>
      </c>
      <c r="B255" s="7">
        <v>1</v>
      </c>
      <c r="C255" s="22" t="s">
        <v>174</v>
      </c>
      <c r="D255" s="11"/>
      <c r="E255" s="11"/>
      <c r="F255" s="10"/>
      <c r="G255" s="10"/>
      <c r="H255" s="11"/>
      <c r="I255" s="11"/>
      <c r="J255" s="11"/>
      <c r="K255" s="11"/>
      <c r="L255" s="11"/>
      <c r="M255" s="27"/>
      <c r="N255" s="27"/>
      <c r="O255" s="27"/>
      <c r="P255" s="27"/>
      <c r="Q255" s="11"/>
      <c r="R255" s="6"/>
      <c r="S255" s="21" t="s">
        <v>32</v>
      </c>
      <c r="T255"/>
      <c r="U255"/>
      <c r="V255"/>
      <c r="W255"/>
      <c r="X255"/>
      <c r="Y255"/>
      <c r="Z255"/>
      <c r="AA255"/>
      <c r="AB255"/>
    </row>
    <row r="256" spans="1:28" ht="12.75" x14ac:dyDescent="0.2">
      <c r="A256" s="7">
        <v>458</v>
      </c>
      <c r="B256" s="7">
        <v>1</v>
      </c>
      <c r="C256" s="22" t="s">
        <v>146</v>
      </c>
      <c r="D256" s="11"/>
      <c r="E256" s="11"/>
      <c r="F256" s="10"/>
      <c r="G256" s="10"/>
      <c r="H256" s="11"/>
      <c r="I256" s="11"/>
      <c r="J256" s="11"/>
      <c r="K256" s="11"/>
      <c r="L256" s="11"/>
      <c r="M256" s="27"/>
      <c r="N256" s="27"/>
      <c r="O256" s="27"/>
      <c r="P256" s="27"/>
      <c r="Q256" s="11"/>
      <c r="R256" s="6"/>
      <c r="S256" s="21" t="s">
        <v>175</v>
      </c>
      <c r="T256"/>
      <c r="U256"/>
      <c r="V256"/>
      <c r="W256"/>
      <c r="X256"/>
      <c r="Y256"/>
      <c r="Z256"/>
      <c r="AA256"/>
      <c r="AB256"/>
    </row>
    <row r="257" spans="1:28" ht="12.75" x14ac:dyDescent="0.2">
      <c r="A257" s="7">
        <v>459</v>
      </c>
      <c r="B257" s="7" t="s">
        <v>34</v>
      </c>
      <c r="C257" s="22" t="s">
        <v>35</v>
      </c>
      <c r="D257" s="11"/>
      <c r="E257" s="11"/>
      <c r="F257" s="10"/>
      <c r="G257" s="10"/>
      <c r="H257" s="11"/>
      <c r="I257" s="11"/>
      <c r="J257" s="11"/>
      <c r="K257" s="11"/>
      <c r="L257" s="11"/>
      <c r="M257" s="27"/>
      <c r="N257" s="27"/>
      <c r="O257" s="27"/>
      <c r="P257" s="27"/>
      <c r="Q257" s="11"/>
      <c r="R257" s="6"/>
      <c r="S257" s="21"/>
      <c r="T257"/>
      <c r="U257"/>
      <c r="V257"/>
      <c r="W257"/>
      <c r="X257"/>
      <c r="Y257"/>
      <c r="Z257"/>
      <c r="AA257"/>
      <c r="AB257"/>
    </row>
    <row r="258" spans="1:28" ht="12.75" x14ac:dyDescent="0.2">
      <c r="A258" s="7">
        <v>460</v>
      </c>
      <c r="B258" s="7" t="s">
        <v>34</v>
      </c>
      <c r="C258" s="22" t="s">
        <v>35</v>
      </c>
      <c r="D258" s="11"/>
      <c r="E258" s="11"/>
      <c r="F258" s="10"/>
      <c r="G258" s="10"/>
      <c r="H258" s="11"/>
      <c r="I258" s="11"/>
      <c r="J258" s="11"/>
      <c r="K258" s="11"/>
      <c r="L258" s="11"/>
      <c r="M258" s="27"/>
      <c r="N258" s="27"/>
      <c r="O258" s="27"/>
      <c r="P258" s="27"/>
      <c r="Q258" s="11"/>
      <c r="R258" s="6"/>
      <c r="S258" s="21"/>
      <c r="T258"/>
      <c r="U258"/>
      <c r="V258"/>
      <c r="W258"/>
      <c r="X258"/>
      <c r="Y258"/>
      <c r="Z258"/>
      <c r="AA258"/>
      <c r="AB258"/>
    </row>
    <row r="259" spans="1:28" ht="24" x14ac:dyDescent="0.2">
      <c r="A259" s="30">
        <v>461</v>
      </c>
      <c r="B259" s="30">
        <v>1</v>
      </c>
      <c r="C259" s="31" t="s">
        <v>27</v>
      </c>
      <c r="D259" s="32"/>
      <c r="E259" s="32"/>
      <c r="F259" s="33"/>
      <c r="G259" s="33"/>
      <c r="H259" s="32" t="s">
        <v>28</v>
      </c>
      <c r="I259" s="32" t="s">
        <v>28</v>
      </c>
      <c r="J259" s="32">
        <v>30</v>
      </c>
      <c r="K259" s="32" t="s">
        <v>29</v>
      </c>
      <c r="L259" s="32"/>
      <c r="M259" s="34"/>
      <c r="N259" s="34"/>
      <c r="O259" s="34"/>
      <c r="P259" s="34"/>
      <c r="Q259" s="32"/>
      <c r="R259" s="35"/>
      <c r="S259" s="36" t="s">
        <v>176</v>
      </c>
      <c r="T259"/>
      <c r="U259"/>
      <c r="V259"/>
      <c r="W259"/>
      <c r="X259"/>
      <c r="Y259"/>
      <c r="Z259"/>
      <c r="AA259"/>
      <c r="AB259"/>
    </row>
    <row r="260" spans="1:28" ht="12.75" x14ac:dyDescent="0.2">
      <c r="A260" s="28" t="s">
        <v>177</v>
      </c>
      <c r="B260" s="7"/>
      <c r="C260" s="22"/>
      <c r="D260" s="11"/>
      <c r="E260" s="11"/>
      <c r="F260" s="10"/>
      <c r="G260" s="10"/>
      <c r="H260" s="11"/>
      <c r="I260" s="11"/>
      <c r="J260" s="11"/>
      <c r="K260" s="11"/>
      <c r="L260" s="11"/>
      <c r="M260" s="27"/>
      <c r="N260" s="27"/>
      <c r="O260" s="27"/>
      <c r="P260" s="27"/>
      <c r="Q260" s="11"/>
      <c r="R260" s="65"/>
      <c r="S260" s="66"/>
      <c r="T260"/>
      <c r="U260"/>
      <c r="V260"/>
      <c r="W260"/>
      <c r="X260"/>
      <c r="Y260"/>
      <c r="Z260"/>
      <c r="AA260"/>
      <c r="AB260"/>
    </row>
    <row r="261" spans="1:28" ht="12.75" x14ac:dyDescent="0.2">
      <c r="A261" s="56">
        <v>462</v>
      </c>
      <c r="B261" s="56">
        <v>1</v>
      </c>
      <c r="C261" s="57" t="s">
        <v>178</v>
      </c>
      <c r="D261" s="60">
        <v>120</v>
      </c>
      <c r="E261" s="60">
        <v>1</v>
      </c>
      <c r="F261" s="63">
        <f>2*20</f>
        <v>40</v>
      </c>
      <c r="G261" s="10">
        <f t="shared" ref="G261:G303" si="4">IF(E261&gt;1,(1.732*D261*F261)/1000,(D261*F261)/1000)</f>
        <v>4.8</v>
      </c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57" t="s">
        <v>32</v>
      </c>
      <c r="T261"/>
      <c r="U261"/>
      <c r="V261"/>
      <c r="W261"/>
      <c r="X261"/>
      <c r="Y261"/>
      <c r="Z261"/>
      <c r="AA261"/>
      <c r="AB261"/>
    </row>
    <row r="262" spans="1:28" ht="12.75" x14ac:dyDescent="0.2">
      <c r="A262" s="56">
        <v>463</v>
      </c>
      <c r="B262" s="56">
        <v>1</v>
      </c>
      <c r="C262" s="57" t="s">
        <v>158</v>
      </c>
      <c r="D262" s="60">
        <v>120</v>
      </c>
      <c r="E262" s="60">
        <v>1</v>
      </c>
      <c r="F262" s="63">
        <v>5</v>
      </c>
      <c r="G262" s="10">
        <f t="shared" si="4"/>
        <v>0.6</v>
      </c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57" t="s">
        <v>85</v>
      </c>
      <c r="T262"/>
      <c r="U262"/>
      <c r="V262"/>
      <c r="W262"/>
      <c r="X262"/>
      <c r="Y262"/>
      <c r="Z262"/>
      <c r="AA262"/>
      <c r="AB262"/>
    </row>
    <row r="263" spans="1:28" ht="12.75" x14ac:dyDescent="0.2">
      <c r="A263" s="56">
        <v>464</v>
      </c>
      <c r="B263" s="56">
        <v>1</v>
      </c>
      <c r="C263" s="57" t="s">
        <v>68</v>
      </c>
      <c r="D263" s="60"/>
      <c r="E263" s="60"/>
      <c r="F263" s="63"/>
      <c r="G263" s="1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57" t="s">
        <v>69</v>
      </c>
      <c r="T263"/>
      <c r="U263"/>
      <c r="V263"/>
      <c r="W263"/>
      <c r="X263"/>
      <c r="Y263"/>
      <c r="Z263"/>
      <c r="AA263"/>
      <c r="AB263"/>
    </row>
    <row r="264" spans="1:28" ht="12.75" x14ac:dyDescent="0.2">
      <c r="A264" s="56">
        <v>465</v>
      </c>
      <c r="B264" s="56">
        <v>1</v>
      </c>
      <c r="C264" s="57" t="s">
        <v>263</v>
      </c>
      <c r="D264" s="60"/>
      <c r="E264" s="60"/>
      <c r="F264" s="63"/>
      <c r="G264" s="10"/>
      <c r="H264" s="60"/>
      <c r="I264" s="60" t="s">
        <v>28</v>
      </c>
      <c r="J264" s="60">
        <v>5</v>
      </c>
      <c r="K264" s="60" t="s">
        <v>29</v>
      </c>
      <c r="L264" s="60"/>
      <c r="M264" s="60"/>
      <c r="N264" s="60"/>
      <c r="O264" s="60"/>
      <c r="P264" s="60"/>
      <c r="Q264" s="60"/>
      <c r="R264" s="60"/>
      <c r="S264" s="57"/>
      <c r="T264"/>
      <c r="U264"/>
      <c r="V264"/>
      <c r="W264"/>
      <c r="X264"/>
      <c r="Y264"/>
      <c r="Z264"/>
      <c r="AA264"/>
      <c r="AB264"/>
    </row>
    <row r="265" spans="1:28" ht="12.75" x14ac:dyDescent="0.2">
      <c r="A265" s="56">
        <v>466</v>
      </c>
      <c r="B265" s="56">
        <v>1</v>
      </c>
      <c r="C265" s="57" t="s">
        <v>148</v>
      </c>
      <c r="D265" s="60">
        <v>120</v>
      </c>
      <c r="E265" s="60">
        <v>1</v>
      </c>
      <c r="F265" s="63">
        <v>8</v>
      </c>
      <c r="G265" s="10">
        <f t="shared" si="4"/>
        <v>0.96</v>
      </c>
      <c r="H265" s="60"/>
      <c r="I265" s="60"/>
      <c r="J265" s="60"/>
      <c r="K265" s="60" t="s">
        <v>93</v>
      </c>
      <c r="L265" s="60"/>
      <c r="M265" s="60"/>
      <c r="N265" s="60"/>
      <c r="O265" s="60"/>
      <c r="P265" s="60"/>
      <c r="Q265" s="60"/>
      <c r="R265" s="60"/>
      <c r="S265" s="57" t="s">
        <v>179</v>
      </c>
      <c r="T265"/>
      <c r="U265"/>
      <c r="V265"/>
      <c r="W265"/>
      <c r="X265"/>
      <c r="Y265"/>
      <c r="Z265"/>
      <c r="AA265"/>
      <c r="AB265"/>
    </row>
    <row r="266" spans="1:28" ht="12.75" x14ac:dyDescent="0.2">
      <c r="A266" s="56">
        <v>467</v>
      </c>
      <c r="B266" s="56">
        <v>1</v>
      </c>
      <c r="C266" s="57" t="s">
        <v>106</v>
      </c>
      <c r="D266" s="60">
        <v>120</v>
      </c>
      <c r="E266" s="60">
        <v>1</v>
      </c>
      <c r="F266" s="63">
        <v>8</v>
      </c>
      <c r="G266" s="10">
        <f t="shared" si="4"/>
        <v>0.96</v>
      </c>
      <c r="H266" s="60"/>
      <c r="I266" s="60"/>
      <c r="J266" s="60"/>
      <c r="K266" s="60" t="s">
        <v>93</v>
      </c>
      <c r="L266" s="60"/>
      <c r="M266" s="60"/>
      <c r="N266" s="60"/>
      <c r="O266" s="60"/>
      <c r="P266" s="60"/>
      <c r="Q266" s="60"/>
      <c r="R266" s="60"/>
      <c r="S266" s="57" t="s">
        <v>180</v>
      </c>
      <c r="T266"/>
      <c r="U266"/>
      <c r="V266"/>
      <c r="W266"/>
      <c r="X266"/>
      <c r="Y266"/>
      <c r="Z266"/>
      <c r="AA266"/>
      <c r="AB266"/>
    </row>
    <row r="267" spans="1:28" ht="12.75" x14ac:dyDescent="0.2">
      <c r="A267" s="56">
        <v>468</v>
      </c>
      <c r="B267" s="56">
        <v>1</v>
      </c>
      <c r="C267" s="57" t="s">
        <v>264</v>
      </c>
      <c r="D267" s="60"/>
      <c r="E267" s="60"/>
      <c r="F267" s="63"/>
      <c r="G267" s="1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57"/>
      <c r="T267"/>
      <c r="U267"/>
      <c r="V267"/>
      <c r="W267"/>
      <c r="X267"/>
      <c r="Y267"/>
      <c r="Z267"/>
      <c r="AA267"/>
      <c r="AB267"/>
    </row>
    <row r="268" spans="1:28" ht="12.75" x14ac:dyDescent="0.2">
      <c r="A268" s="56">
        <v>469</v>
      </c>
      <c r="B268" s="56" t="s">
        <v>34</v>
      </c>
      <c r="C268" s="57" t="s">
        <v>35</v>
      </c>
      <c r="D268" s="60"/>
      <c r="E268" s="60"/>
      <c r="F268" s="63"/>
      <c r="G268" s="1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57"/>
      <c r="T268"/>
      <c r="U268"/>
      <c r="V268"/>
      <c r="W268"/>
      <c r="X268"/>
      <c r="Y268"/>
      <c r="Z268"/>
      <c r="AA268"/>
      <c r="AB268"/>
    </row>
    <row r="269" spans="1:28" ht="12.75" x14ac:dyDescent="0.2">
      <c r="A269" s="56">
        <v>470</v>
      </c>
      <c r="B269" s="56" t="s">
        <v>34</v>
      </c>
      <c r="C269" s="57" t="s">
        <v>35</v>
      </c>
      <c r="D269" s="60"/>
      <c r="E269" s="60"/>
      <c r="F269" s="63"/>
      <c r="G269" s="1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57"/>
      <c r="T269"/>
      <c r="U269"/>
      <c r="V269"/>
      <c r="W269"/>
      <c r="X269"/>
      <c r="Y269"/>
      <c r="Z269"/>
      <c r="AA269"/>
      <c r="AB269"/>
    </row>
    <row r="270" spans="1:28" ht="12.75" x14ac:dyDescent="0.2">
      <c r="A270" s="56">
        <v>471</v>
      </c>
      <c r="B270" s="56">
        <v>1</v>
      </c>
      <c r="C270" s="57" t="s">
        <v>189</v>
      </c>
      <c r="D270" s="60"/>
      <c r="E270" s="60"/>
      <c r="F270" s="63"/>
      <c r="G270" s="10"/>
      <c r="H270" s="60"/>
      <c r="I270" s="60"/>
      <c r="J270" s="60"/>
      <c r="K270" s="60"/>
      <c r="L270" s="60"/>
      <c r="M270" s="62">
        <v>110000</v>
      </c>
      <c r="N270" s="60"/>
      <c r="O270" s="60"/>
      <c r="P270" s="60"/>
      <c r="Q270" s="60"/>
      <c r="R270" s="60"/>
      <c r="S270" s="57" t="s">
        <v>39</v>
      </c>
      <c r="T270"/>
      <c r="U270"/>
      <c r="V270"/>
      <c r="W270"/>
      <c r="X270"/>
      <c r="Y270"/>
      <c r="Z270"/>
      <c r="AA270"/>
      <c r="AB270"/>
    </row>
    <row r="271" spans="1:28" ht="12.75" x14ac:dyDescent="0.2">
      <c r="A271" s="56">
        <v>472</v>
      </c>
      <c r="B271" s="56">
        <v>1</v>
      </c>
      <c r="C271" s="57" t="s">
        <v>111</v>
      </c>
      <c r="D271" s="60">
        <v>120</v>
      </c>
      <c r="E271" s="60">
        <v>1</v>
      </c>
      <c r="F271" s="63">
        <v>20</v>
      </c>
      <c r="G271" s="10">
        <f t="shared" si="4"/>
        <v>2.4</v>
      </c>
      <c r="H271" s="60"/>
      <c r="I271" s="60"/>
      <c r="J271" s="60"/>
      <c r="K271" s="60"/>
      <c r="L271" s="60"/>
      <c r="M271" s="60"/>
      <c r="N271" s="60">
        <v>1173</v>
      </c>
      <c r="O271" s="60">
        <v>704</v>
      </c>
      <c r="P271" s="60"/>
      <c r="Q271" s="60"/>
      <c r="R271" s="60"/>
      <c r="S271" s="57" t="s">
        <v>112</v>
      </c>
      <c r="T271"/>
      <c r="U271"/>
      <c r="V271"/>
      <c r="W271"/>
      <c r="X271"/>
      <c r="Y271"/>
      <c r="Z271"/>
      <c r="AA271"/>
      <c r="AB271"/>
    </row>
    <row r="272" spans="1:28" ht="12.75" x14ac:dyDescent="0.2">
      <c r="A272" s="56">
        <v>473</v>
      </c>
      <c r="B272" s="56">
        <v>1</v>
      </c>
      <c r="C272" s="57" t="s">
        <v>158</v>
      </c>
      <c r="D272" s="60">
        <v>120</v>
      </c>
      <c r="E272" s="60">
        <v>1</v>
      </c>
      <c r="F272" s="63">
        <v>5</v>
      </c>
      <c r="G272" s="10">
        <f t="shared" si="4"/>
        <v>0.6</v>
      </c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57" t="s">
        <v>85</v>
      </c>
      <c r="T272"/>
      <c r="U272"/>
      <c r="V272"/>
      <c r="W272"/>
      <c r="X272"/>
      <c r="Y272"/>
      <c r="Z272"/>
      <c r="AA272"/>
      <c r="AB272"/>
    </row>
    <row r="273" spans="1:28" ht="12.75" x14ac:dyDescent="0.2">
      <c r="A273" s="56">
        <v>474</v>
      </c>
      <c r="B273" s="56">
        <v>1</v>
      </c>
      <c r="C273" s="57" t="s">
        <v>106</v>
      </c>
      <c r="D273" s="60">
        <v>120</v>
      </c>
      <c r="E273" s="60">
        <v>1</v>
      </c>
      <c r="F273" s="63">
        <v>8</v>
      </c>
      <c r="G273" s="10">
        <f t="shared" si="4"/>
        <v>0.96</v>
      </c>
      <c r="H273" s="60"/>
      <c r="I273" s="60"/>
      <c r="J273" s="60"/>
      <c r="K273" s="60" t="s">
        <v>93</v>
      </c>
      <c r="L273" s="60"/>
      <c r="M273" s="60"/>
      <c r="N273" s="60"/>
      <c r="O273" s="60"/>
      <c r="P273" s="60"/>
      <c r="Q273" s="60"/>
      <c r="R273" s="60"/>
      <c r="S273" s="57" t="s">
        <v>181</v>
      </c>
      <c r="T273"/>
      <c r="U273"/>
      <c r="V273"/>
      <c r="W273"/>
      <c r="X273"/>
      <c r="Y273"/>
      <c r="Z273"/>
      <c r="AA273"/>
      <c r="AB273"/>
    </row>
    <row r="274" spans="1:28" ht="12.75" x14ac:dyDescent="0.2">
      <c r="A274" s="56">
        <v>475</v>
      </c>
      <c r="B274" s="56" t="s">
        <v>34</v>
      </c>
      <c r="C274" s="57" t="s">
        <v>35</v>
      </c>
      <c r="D274" s="60"/>
      <c r="E274" s="60"/>
      <c r="F274" s="63"/>
      <c r="G274" s="1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57"/>
      <c r="T274"/>
      <c r="U274"/>
      <c r="V274"/>
      <c r="W274"/>
      <c r="X274"/>
      <c r="Y274"/>
      <c r="Z274"/>
      <c r="AA274"/>
      <c r="AB274"/>
    </row>
    <row r="275" spans="1:28" ht="12.75" x14ac:dyDescent="0.2">
      <c r="A275" s="56">
        <v>476</v>
      </c>
      <c r="B275" s="56">
        <v>1</v>
      </c>
      <c r="C275" s="57" t="s">
        <v>174</v>
      </c>
      <c r="D275" s="60"/>
      <c r="E275" s="60"/>
      <c r="F275" s="63"/>
      <c r="G275" s="1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57" t="s">
        <v>32</v>
      </c>
      <c r="T275"/>
      <c r="U275"/>
      <c r="V275"/>
      <c r="W275"/>
      <c r="X275"/>
      <c r="Y275"/>
      <c r="Z275"/>
      <c r="AA275"/>
      <c r="AB275"/>
    </row>
    <row r="276" spans="1:28" ht="12.75" x14ac:dyDescent="0.2">
      <c r="A276" s="56">
        <v>477</v>
      </c>
      <c r="B276" s="56">
        <v>1</v>
      </c>
      <c r="C276" s="57" t="s">
        <v>146</v>
      </c>
      <c r="D276" s="60"/>
      <c r="E276" s="60"/>
      <c r="F276" s="63"/>
      <c r="G276" s="1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57" t="s">
        <v>182</v>
      </c>
      <c r="T276"/>
      <c r="U276"/>
      <c r="V276"/>
      <c r="W276"/>
      <c r="X276"/>
      <c r="Y276"/>
      <c r="Z276"/>
      <c r="AA276"/>
      <c r="AB276"/>
    </row>
    <row r="277" spans="1:28" ht="12.75" x14ac:dyDescent="0.2">
      <c r="A277" s="56">
        <v>478</v>
      </c>
      <c r="B277" s="56">
        <v>1</v>
      </c>
      <c r="C277" s="57" t="s">
        <v>27</v>
      </c>
      <c r="D277" s="60"/>
      <c r="E277" s="60"/>
      <c r="F277" s="63"/>
      <c r="G277" s="10"/>
      <c r="H277" s="60" t="s">
        <v>28</v>
      </c>
      <c r="I277" s="60" t="s">
        <v>28</v>
      </c>
      <c r="J277" s="60">
        <v>30</v>
      </c>
      <c r="K277" s="60" t="s">
        <v>29</v>
      </c>
      <c r="L277" s="60"/>
      <c r="M277" s="60"/>
      <c r="N277" s="60"/>
      <c r="O277" s="60"/>
      <c r="P277" s="60"/>
      <c r="Q277" s="60"/>
      <c r="R277" s="60"/>
      <c r="S277" s="57" t="s">
        <v>183</v>
      </c>
      <c r="T277"/>
      <c r="U277"/>
      <c r="V277"/>
      <c r="W277"/>
      <c r="X277"/>
      <c r="Y277"/>
      <c r="Z277"/>
      <c r="AA277"/>
      <c r="AB277"/>
    </row>
    <row r="278" spans="1:28" ht="12.75" x14ac:dyDescent="0.2">
      <c r="A278" s="56">
        <v>479</v>
      </c>
      <c r="B278" s="56" t="s">
        <v>34</v>
      </c>
      <c r="C278" s="57" t="s">
        <v>35</v>
      </c>
      <c r="D278" s="60"/>
      <c r="E278" s="60"/>
      <c r="F278" s="63"/>
      <c r="G278" s="1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57"/>
      <c r="T278"/>
      <c r="U278"/>
      <c r="V278"/>
      <c r="W278"/>
      <c r="X278"/>
      <c r="Y278"/>
      <c r="Z278"/>
      <c r="AA278"/>
      <c r="AB278"/>
    </row>
    <row r="279" spans="1:28" ht="12.75" x14ac:dyDescent="0.2">
      <c r="A279" s="56">
        <v>480</v>
      </c>
      <c r="B279" s="56" t="s">
        <v>34</v>
      </c>
      <c r="C279" s="57" t="s">
        <v>35</v>
      </c>
      <c r="D279" s="60"/>
      <c r="E279" s="60"/>
      <c r="F279" s="63"/>
      <c r="G279" s="1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57"/>
      <c r="T279"/>
      <c r="U279"/>
      <c r="V279"/>
      <c r="W279"/>
      <c r="X279"/>
      <c r="Y279"/>
      <c r="Z279"/>
      <c r="AA279"/>
      <c r="AB279"/>
    </row>
    <row r="280" spans="1:28" ht="12.75" x14ac:dyDescent="0.2">
      <c r="A280" s="56">
        <v>481</v>
      </c>
      <c r="B280" s="56">
        <v>1</v>
      </c>
      <c r="C280" s="57" t="s">
        <v>106</v>
      </c>
      <c r="D280" s="60">
        <v>120</v>
      </c>
      <c r="E280" s="60">
        <v>1</v>
      </c>
      <c r="F280" s="63">
        <v>8</v>
      </c>
      <c r="G280" s="10">
        <f t="shared" si="4"/>
        <v>0.96</v>
      </c>
      <c r="H280" s="60"/>
      <c r="I280" s="60"/>
      <c r="J280" s="60"/>
      <c r="K280" s="60" t="s">
        <v>93</v>
      </c>
      <c r="L280" s="60"/>
      <c r="M280" s="60"/>
      <c r="N280" s="60"/>
      <c r="O280" s="60"/>
      <c r="P280" s="60"/>
      <c r="Q280" s="60"/>
      <c r="R280" s="60"/>
      <c r="S280" s="57" t="s">
        <v>184</v>
      </c>
      <c r="T280"/>
      <c r="U280"/>
      <c r="V280"/>
      <c r="W280"/>
      <c r="X280"/>
      <c r="Y280"/>
      <c r="Z280"/>
      <c r="AA280"/>
      <c r="AB280"/>
    </row>
    <row r="281" spans="1:28" ht="12.75" x14ac:dyDescent="0.2">
      <c r="A281" s="56">
        <v>482</v>
      </c>
      <c r="B281" s="56">
        <v>1</v>
      </c>
      <c r="C281" s="57" t="s">
        <v>158</v>
      </c>
      <c r="D281" s="60">
        <v>120</v>
      </c>
      <c r="E281" s="60">
        <v>1</v>
      </c>
      <c r="F281" s="63">
        <v>5</v>
      </c>
      <c r="G281" s="10">
        <f t="shared" si="4"/>
        <v>0.6</v>
      </c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57" t="s">
        <v>85</v>
      </c>
      <c r="T281"/>
      <c r="U281"/>
      <c r="V281"/>
      <c r="W281"/>
      <c r="X281"/>
      <c r="Y281"/>
      <c r="Z281"/>
      <c r="AA281"/>
      <c r="AB281"/>
    </row>
    <row r="282" spans="1:28" ht="12.75" x14ac:dyDescent="0.2">
      <c r="A282" s="56">
        <v>483</v>
      </c>
      <c r="B282" s="56">
        <v>1</v>
      </c>
      <c r="C282" s="57" t="s">
        <v>185</v>
      </c>
      <c r="D282" s="60">
        <v>120</v>
      </c>
      <c r="E282" s="60">
        <v>1</v>
      </c>
      <c r="F282" s="63">
        <f>2*20</f>
        <v>40</v>
      </c>
      <c r="G282" s="10">
        <f t="shared" si="4"/>
        <v>4.8</v>
      </c>
      <c r="H282" s="60" t="s">
        <v>28</v>
      </c>
      <c r="I282" s="60" t="s">
        <v>28</v>
      </c>
      <c r="J282" s="60">
        <v>15</v>
      </c>
      <c r="K282" s="60" t="s">
        <v>29</v>
      </c>
      <c r="L282" s="60"/>
      <c r="M282" s="60"/>
      <c r="N282" s="60"/>
      <c r="O282" s="60"/>
      <c r="P282" s="60"/>
      <c r="Q282" s="60"/>
      <c r="R282" s="60"/>
      <c r="S282" s="57" t="s">
        <v>32</v>
      </c>
      <c r="T282"/>
      <c r="U282"/>
      <c r="V282"/>
      <c r="W282"/>
      <c r="X282"/>
      <c r="Y282"/>
      <c r="Z282"/>
      <c r="AA282"/>
      <c r="AB282"/>
    </row>
    <row r="283" spans="1:28" ht="12.75" x14ac:dyDescent="0.2">
      <c r="A283" s="56">
        <v>484</v>
      </c>
      <c r="B283" s="56">
        <v>1</v>
      </c>
      <c r="C283" s="57" t="s">
        <v>158</v>
      </c>
      <c r="D283" s="60">
        <v>120</v>
      </c>
      <c r="E283" s="60">
        <v>1</v>
      </c>
      <c r="F283" s="63">
        <v>5</v>
      </c>
      <c r="G283" s="10">
        <f t="shared" si="4"/>
        <v>0.6</v>
      </c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57" t="s">
        <v>85</v>
      </c>
      <c r="T283"/>
      <c r="U283"/>
      <c r="V283"/>
      <c r="W283"/>
      <c r="X283"/>
      <c r="Y283"/>
      <c r="Z283"/>
      <c r="AA283"/>
      <c r="AB283"/>
    </row>
    <row r="284" spans="1:28" ht="12.75" x14ac:dyDescent="0.2">
      <c r="A284" s="56">
        <v>485</v>
      </c>
      <c r="B284" s="56">
        <v>2</v>
      </c>
      <c r="C284" s="57" t="s">
        <v>265</v>
      </c>
      <c r="D284" s="60">
        <v>120</v>
      </c>
      <c r="E284" s="60">
        <v>1</v>
      </c>
      <c r="F284" s="63">
        <v>9.1999999999999993</v>
      </c>
      <c r="G284" s="10">
        <f t="shared" si="4"/>
        <v>1.1040000000000001</v>
      </c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57"/>
      <c r="T284"/>
      <c r="U284"/>
      <c r="V284"/>
      <c r="W284"/>
      <c r="X284"/>
      <c r="Y284"/>
      <c r="Z284"/>
      <c r="AA284"/>
      <c r="AB284"/>
    </row>
    <row r="285" spans="1:28" ht="12.75" x14ac:dyDescent="0.2">
      <c r="A285" s="56">
        <v>486</v>
      </c>
      <c r="B285" s="56">
        <v>1</v>
      </c>
      <c r="C285" s="57" t="s">
        <v>68</v>
      </c>
      <c r="D285" s="60"/>
      <c r="E285" s="60"/>
      <c r="F285" s="63"/>
      <c r="G285" s="1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57" t="s">
        <v>69</v>
      </c>
      <c r="T285"/>
      <c r="U285"/>
      <c r="V285"/>
      <c r="W285"/>
      <c r="X285"/>
      <c r="Y285"/>
      <c r="Z285"/>
      <c r="AA285"/>
      <c r="AB285"/>
    </row>
    <row r="286" spans="1:28" ht="12.75" x14ac:dyDescent="0.2">
      <c r="A286" s="56">
        <v>487</v>
      </c>
      <c r="B286" s="56">
        <v>1</v>
      </c>
      <c r="C286" s="57" t="s">
        <v>106</v>
      </c>
      <c r="D286" s="60">
        <v>120</v>
      </c>
      <c r="E286" s="60">
        <v>1</v>
      </c>
      <c r="F286" s="63">
        <v>8</v>
      </c>
      <c r="G286" s="10">
        <f t="shared" si="4"/>
        <v>0.96</v>
      </c>
      <c r="H286" s="60"/>
      <c r="I286" s="60"/>
      <c r="J286" s="60"/>
      <c r="K286" s="60" t="s">
        <v>93</v>
      </c>
      <c r="L286" s="60"/>
      <c r="M286" s="60"/>
      <c r="N286" s="60"/>
      <c r="O286" s="60"/>
      <c r="P286" s="60"/>
      <c r="Q286" s="60"/>
      <c r="R286" s="60"/>
      <c r="S286" s="57" t="s">
        <v>186</v>
      </c>
      <c r="T286"/>
      <c r="U286"/>
      <c r="V286"/>
      <c r="W286"/>
      <c r="X286"/>
      <c r="Y286"/>
      <c r="Z286"/>
      <c r="AA286"/>
      <c r="AB286"/>
    </row>
    <row r="287" spans="1:28" ht="12.75" x14ac:dyDescent="0.2">
      <c r="A287" s="56">
        <v>488</v>
      </c>
      <c r="B287" s="56">
        <v>1</v>
      </c>
      <c r="C287" s="57" t="s">
        <v>106</v>
      </c>
      <c r="D287" s="60">
        <v>120</v>
      </c>
      <c r="E287" s="60">
        <v>1</v>
      </c>
      <c r="F287" s="63">
        <v>8</v>
      </c>
      <c r="G287" s="10">
        <f t="shared" si="4"/>
        <v>0.96</v>
      </c>
      <c r="H287" s="60"/>
      <c r="I287" s="60"/>
      <c r="J287" s="60"/>
      <c r="K287" s="60" t="s">
        <v>93</v>
      </c>
      <c r="L287" s="60"/>
      <c r="M287" s="60"/>
      <c r="N287" s="60"/>
      <c r="O287" s="60"/>
      <c r="P287" s="60"/>
      <c r="Q287" s="60"/>
      <c r="R287" s="60"/>
      <c r="S287" s="57" t="s">
        <v>187</v>
      </c>
      <c r="T287"/>
      <c r="U287"/>
      <c r="V287"/>
      <c r="W287"/>
      <c r="X287"/>
      <c r="Y287"/>
      <c r="Z287"/>
      <c r="AA287"/>
      <c r="AB287"/>
    </row>
    <row r="288" spans="1:28" ht="12.75" x14ac:dyDescent="0.2">
      <c r="A288" s="56">
        <v>489</v>
      </c>
      <c r="B288" s="56">
        <v>2</v>
      </c>
      <c r="C288" s="57" t="s">
        <v>265</v>
      </c>
      <c r="D288" s="60">
        <v>120</v>
      </c>
      <c r="E288" s="60">
        <v>1</v>
      </c>
      <c r="F288" s="63">
        <v>4.2</v>
      </c>
      <c r="G288" s="10">
        <f t="shared" si="4"/>
        <v>0.504</v>
      </c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57"/>
      <c r="T288"/>
      <c r="U288"/>
      <c r="V288"/>
      <c r="W288"/>
      <c r="X288"/>
      <c r="Y288"/>
      <c r="Z288"/>
      <c r="AA288"/>
      <c r="AB288"/>
    </row>
    <row r="289" spans="1:28" ht="12.75" x14ac:dyDescent="0.2">
      <c r="A289" s="56">
        <v>490</v>
      </c>
      <c r="B289" s="56" t="s">
        <v>34</v>
      </c>
      <c r="C289" s="57" t="s">
        <v>35</v>
      </c>
      <c r="D289" s="60"/>
      <c r="E289" s="60"/>
      <c r="F289" s="63"/>
      <c r="G289" s="1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57"/>
      <c r="T289"/>
      <c r="U289"/>
      <c r="V289"/>
      <c r="W289"/>
      <c r="X289"/>
      <c r="Y289"/>
      <c r="Z289"/>
      <c r="AA289"/>
      <c r="AB289"/>
    </row>
    <row r="290" spans="1:28" ht="12.75" x14ac:dyDescent="0.2">
      <c r="A290" s="56">
        <v>491</v>
      </c>
      <c r="B290" s="56">
        <v>1</v>
      </c>
      <c r="C290" s="57" t="s">
        <v>158</v>
      </c>
      <c r="D290" s="60">
        <v>120</v>
      </c>
      <c r="E290" s="60">
        <v>1</v>
      </c>
      <c r="F290" s="63">
        <v>5</v>
      </c>
      <c r="G290" s="10">
        <f t="shared" si="4"/>
        <v>0.6</v>
      </c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57" t="s">
        <v>85</v>
      </c>
      <c r="T290"/>
      <c r="U290"/>
      <c r="V290"/>
      <c r="W290"/>
      <c r="X290"/>
      <c r="Y290"/>
      <c r="Z290"/>
      <c r="AA290"/>
      <c r="AB290"/>
    </row>
    <row r="291" spans="1:28" ht="12.75" x14ac:dyDescent="0.2">
      <c r="A291" s="56">
        <v>492</v>
      </c>
      <c r="B291" s="56">
        <v>1</v>
      </c>
      <c r="C291" s="57" t="s">
        <v>111</v>
      </c>
      <c r="D291" s="60">
        <v>120</v>
      </c>
      <c r="E291" s="60">
        <v>1</v>
      </c>
      <c r="F291" s="63">
        <v>20</v>
      </c>
      <c r="G291" s="10">
        <f t="shared" si="4"/>
        <v>2.4</v>
      </c>
      <c r="H291" s="60"/>
      <c r="I291" s="60"/>
      <c r="J291" s="60"/>
      <c r="K291" s="60"/>
      <c r="L291" s="60"/>
      <c r="M291" s="60"/>
      <c r="N291" s="60">
        <v>2984</v>
      </c>
      <c r="O291" s="60">
        <v>1790</v>
      </c>
      <c r="P291" s="60"/>
      <c r="Q291" s="60"/>
      <c r="R291" s="60"/>
      <c r="S291" s="57" t="s">
        <v>112</v>
      </c>
      <c r="T291"/>
      <c r="U291"/>
      <c r="V291"/>
      <c r="W291"/>
      <c r="X291"/>
      <c r="Y291"/>
      <c r="Z291"/>
      <c r="AA291"/>
      <c r="AB291"/>
    </row>
    <row r="292" spans="1:28" ht="12.75" x14ac:dyDescent="0.2">
      <c r="A292" s="56">
        <v>493</v>
      </c>
      <c r="B292" s="56">
        <v>1</v>
      </c>
      <c r="C292" s="57" t="s">
        <v>110</v>
      </c>
      <c r="D292" s="60">
        <v>120</v>
      </c>
      <c r="E292" s="60">
        <v>1</v>
      </c>
      <c r="F292" s="63">
        <v>20</v>
      </c>
      <c r="G292" s="10">
        <f t="shared" si="4"/>
        <v>2.4</v>
      </c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57" t="s">
        <v>266</v>
      </c>
      <c r="T292"/>
      <c r="U292"/>
      <c r="V292"/>
      <c r="W292"/>
      <c r="X292"/>
      <c r="Y292"/>
      <c r="Z292"/>
      <c r="AA292"/>
      <c r="AB292"/>
    </row>
    <row r="293" spans="1:28" ht="12.75" x14ac:dyDescent="0.2">
      <c r="A293" s="56">
        <v>494</v>
      </c>
      <c r="B293" s="56">
        <v>1</v>
      </c>
      <c r="C293" s="57" t="s">
        <v>108</v>
      </c>
      <c r="D293" s="60">
        <v>120</v>
      </c>
      <c r="E293" s="60">
        <v>1</v>
      </c>
      <c r="F293" s="63">
        <v>4</v>
      </c>
      <c r="G293" s="10">
        <f t="shared" si="4"/>
        <v>0.48</v>
      </c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57" t="s">
        <v>266</v>
      </c>
      <c r="T293"/>
      <c r="U293"/>
      <c r="V293"/>
      <c r="W293"/>
      <c r="X293"/>
      <c r="Y293"/>
      <c r="Z293"/>
      <c r="AA293"/>
      <c r="AB293"/>
    </row>
    <row r="294" spans="1:28" ht="12.75" x14ac:dyDescent="0.2">
      <c r="A294" s="56">
        <v>495</v>
      </c>
      <c r="B294" s="56" t="s">
        <v>34</v>
      </c>
      <c r="C294" s="57" t="s">
        <v>35</v>
      </c>
      <c r="D294" s="60"/>
      <c r="E294" s="60"/>
      <c r="F294" s="63"/>
      <c r="G294" s="1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57"/>
      <c r="T294"/>
      <c r="U294"/>
      <c r="V294"/>
      <c r="W294"/>
      <c r="X294"/>
      <c r="Y294"/>
      <c r="Z294"/>
      <c r="AA294"/>
      <c r="AB294"/>
    </row>
    <row r="295" spans="1:28" ht="12.75" x14ac:dyDescent="0.2">
      <c r="A295" s="56">
        <v>496</v>
      </c>
      <c r="B295" s="56">
        <v>1</v>
      </c>
      <c r="C295" s="57" t="s">
        <v>188</v>
      </c>
      <c r="D295" s="60"/>
      <c r="E295" s="60"/>
      <c r="F295" s="63"/>
      <c r="G295" s="1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57"/>
      <c r="T295"/>
      <c r="U295"/>
      <c r="V295"/>
      <c r="W295"/>
      <c r="X295"/>
      <c r="Y295"/>
      <c r="Z295"/>
      <c r="AA295"/>
      <c r="AB295"/>
    </row>
    <row r="296" spans="1:28" ht="12.75" x14ac:dyDescent="0.2">
      <c r="A296" s="56">
        <v>497</v>
      </c>
      <c r="B296" s="56">
        <v>2</v>
      </c>
      <c r="C296" s="57" t="s">
        <v>189</v>
      </c>
      <c r="D296" s="60"/>
      <c r="E296" s="60"/>
      <c r="F296" s="63"/>
      <c r="G296" s="10"/>
      <c r="H296" s="60"/>
      <c r="I296" s="60"/>
      <c r="J296" s="60"/>
      <c r="K296" s="60"/>
      <c r="L296" s="60"/>
      <c r="M296" s="62">
        <v>110000</v>
      </c>
      <c r="N296" s="60"/>
      <c r="O296" s="60"/>
      <c r="P296" s="60"/>
      <c r="Q296" s="60"/>
      <c r="R296" s="60"/>
      <c r="S296" s="57" t="s">
        <v>39</v>
      </c>
      <c r="T296"/>
      <c r="U296"/>
      <c r="V296"/>
      <c r="W296"/>
      <c r="X296"/>
      <c r="Y296"/>
      <c r="Z296"/>
      <c r="AA296"/>
      <c r="AB296"/>
    </row>
    <row r="297" spans="1:28" ht="12.75" x14ac:dyDescent="0.2">
      <c r="A297" s="56">
        <v>498</v>
      </c>
      <c r="B297" s="56">
        <v>1</v>
      </c>
      <c r="C297" s="57" t="s">
        <v>188</v>
      </c>
      <c r="D297" s="60"/>
      <c r="E297" s="60"/>
      <c r="F297" s="63"/>
      <c r="G297" s="1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57"/>
      <c r="T297"/>
      <c r="U297"/>
      <c r="V297"/>
      <c r="W297"/>
      <c r="X297"/>
      <c r="Y297"/>
      <c r="Z297"/>
      <c r="AA297"/>
      <c r="AB297"/>
    </row>
    <row r="298" spans="1:28" ht="12.75" x14ac:dyDescent="0.2">
      <c r="A298" s="56">
        <v>499</v>
      </c>
      <c r="B298" s="56" t="s">
        <v>34</v>
      </c>
      <c r="C298" s="57" t="s">
        <v>35</v>
      </c>
      <c r="D298" s="60"/>
      <c r="E298" s="60"/>
      <c r="F298" s="63"/>
      <c r="G298" s="1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57"/>
      <c r="T298"/>
      <c r="U298"/>
      <c r="V298"/>
      <c r="W298"/>
      <c r="X298"/>
      <c r="Y298"/>
      <c r="Z298"/>
      <c r="AA298"/>
      <c r="AB298"/>
    </row>
    <row r="299" spans="1:28" ht="12.75" x14ac:dyDescent="0.2">
      <c r="A299" s="56">
        <v>500</v>
      </c>
      <c r="B299" s="56" t="s">
        <v>34</v>
      </c>
      <c r="C299" s="57" t="s">
        <v>35</v>
      </c>
      <c r="D299" s="60"/>
      <c r="E299" s="60"/>
      <c r="F299" s="63"/>
      <c r="G299" s="1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57"/>
      <c r="T299"/>
      <c r="U299"/>
      <c r="V299"/>
      <c r="W299"/>
      <c r="X299"/>
      <c r="Y299"/>
      <c r="Z299"/>
      <c r="AA299"/>
      <c r="AB299"/>
    </row>
    <row r="300" spans="1:28" ht="12.75" x14ac:dyDescent="0.2">
      <c r="A300" s="56">
        <v>501</v>
      </c>
      <c r="B300" s="56">
        <v>1</v>
      </c>
      <c r="C300" s="57" t="s">
        <v>190</v>
      </c>
      <c r="D300" s="60">
        <v>120</v>
      </c>
      <c r="E300" s="60">
        <v>1</v>
      </c>
      <c r="F300" s="63">
        <v>4</v>
      </c>
      <c r="G300" s="10">
        <f t="shared" si="4"/>
        <v>0.48</v>
      </c>
      <c r="H300" s="60"/>
      <c r="I300" s="60"/>
      <c r="J300" s="60"/>
      <c r="K300" s="60"/>
      <c r="L300" s="60"/>
      <c r="M300" s="62">
        <v>240000</v>
      </c>
      <c r="N300" s="60"/>
      <c r="O300" s="60"/>
      <c r="P300" s="60"/>
      <c r="Q300" s="60"/>
      <c r="R300" s="60"/>
      <c r="S300" s="57" t="s">
        <v>39</v>
      </c>
      <c r="T300"/>
      <c r="U300"/>
      <c r="V300"/>
      <c r="W300"/>
      <c r="X300"/>
      <c r="Y300"/>
      <c r="Z300"/>
      <c r="AA300"/>
      <c r="AB300"/>
    </row>
    <row r="301" spans="1:28" ht="12.75" x14ac:dyDescent="0.2">
      <c r="A301" s="56">
        <v>502</v>
      </c>
      <c r="B301" s="56">
        <v>1</v>
      </c>
      <c r="C301" s="57" t="s">
        <v>191</v>
      </c>
      <c r="D301" s="60">
        <v>208</v>
      </c>
      <c r="E301" s="60">
        <v>3</v>
      </c>
      <c r="F301" s="63">
        <f>2*17.9</f>
        <v>35.799999999999997</v>
      </c>
      <c r="G301" s="10">
        <f t="shared" si="4"/>
        <v>12.897164799999999</v>
      </c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57"/>
      <c r="T301"/>
      <c r="U301"/>
      <c r="V301"/>
      <c r="W301"/>
      <c r="X301"/>
      <c r="Y301"/>
      <c r="Z301"/>
      <c r="AA301"/>
      <c r="AB301"/>
    </row>
    <row r="302" spans="1:28" ht="12.75" x14ac:dyDescent="0.2">
      <c r="A302" s="56">
        <v>503</v>
      </c>
      <c r="B302" s="56">
        <v>1</v>
      </c>
      <c r="C302" s="57" t="s">
        <v>267</v>
      </c>
      <c r="D302" s="60">
        <v>120</v>
      </c>
      <c r="E302" s="60">
        <v>1</v>
      </c>
      <c r="F302" s="63">
        <v>20</v>
      </c>
      <c r="G302" s="10">
        <f t="shared" si="4"/>
        <v>2.4</v>
      </c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57" t="s">
        <v>32</v>
      </c>
      <c r="T302"/>
      <c r="U302"/>
      <c r="V302"/>
      <c r="W302"/>
      <c r="X302"/>
      <c r="Y302"/>
      <c r="Z302"/>
      <c r="AA302"/>
      <c r="AB302"/>
    </row>
    <row r="303" spans="1:28" ht="12.75" x14ac:dyDescent="0.2">
      <c r="A303" s="56">
        <v>504</v>
      </c>
      <c r="B303" s="56">
        <v>1</v>
      </c>
      <c r="C303" s="57" t="s">
        <v>106</v>
      </c>
      <c r="D303" s="60">
        <v>120</v>
      </c>
      <c r="E303" s="60">
        <v>1</v>
      </c>
      <c r="F303" s="63">
        <v>8</v>
      </c>
      <c r="G303" s="10">
        <f t="shared" si="4"/>
        <v>0.96</v>
      </c>
      <c r="H303" s="60"/>
      <c r="I303" s="60"/>
      <c r="J303" s="60"/>
      <c r="K303" s="60" t="s">
        <v>93</v>
      </c>
      <c r="L303" s="60"/>
      <c r="M303" s="60"/>
      <c r="N303" s="60"/>
      <c r="O303" s="60"/>
      <c r="P303" s="60"/>
      <c r="Q303" s="60"/>
      <c r="R303" s="60"/>
      <c r="S303" s="57" t="s">
        <v>268</v>
      </c>
      <c r="T303"/>
      <c r="U303"/>
      <c r="V303"/>
      <c r="W303"/>
      <c r="X303"/>
      <c r="Y303"/>
      <c r="Z303"/>
      <c r="AA303"/>
      <c r="AB303"/>
    </row>
    <row r="304" spans="1:28" ht="12.75" x14ac:dyDescent="0.2">
      <c r="A304" s="56" t="s">
        <v>192</v>
      </c>
      <c r="B304" s="56" t="s">
        <v>34</v>
      </c>
      <c r="C304" s="57" t="s">
        <v>71</v>
      </c>
      <c r="D304" s="60"/>
      <c r="E304" s="60"/>
      <c r="F304" s="63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57"/>
      <c r="T304"/>
      <c r="U304"/>
      <c r="V304"/>
      <c r="W304"/>
      <c r="X304"/>
      <c r="Y304"/>
      <c r="Z304"/>
      <c r="AA304"/>
      <c r="AB304"/>
    </row>
    <row r="305" spans="1:28" ht="12.75" x14ac:dyDescent="0.2">
      <c r="A305" s="37" t="s">
        <v>177</v>
      </c>
      <c r="B305" s="38"/>
      <c r="C305" s="39"/>
      <c r="D305" s="40"/>
      <c r="E305" s="40"/>
      <c r="F305" s="41"/>
      <c r="G305" s="41"/>
      <c r="H305" s="40"/>
      <c r="I305" s="40"/>
      <c r="J305" s="40"/>
      <c r="K305" s="40"/>
      <c r="L305" s="40"/>
      <c r="M305" s="42"/>
      <c r="N305" s="42"/>
      <c r="O305" s="42"/>
      <c r="P305" s="42"/>
      <c r="Q305" s="40"/>
      <c r="R305" s="43"/>
      <c r="S305" s="21"/>
      <c r="T305"/>
      <c r="U305"/>
      <c r="V305"/>
      <c r="W305"/>
      <c r="X305"/>
      <c r="Y305"/>
      <c r="Z305"/>
      <c r="AA305"/>
      <c r="AB305"/>
    </row>
    <row r="306" spans="1:28" ht="12.75" x14ac:dyDescent="0.2">
      <c r="A306" s="7">
        <v>601</v>
      </c>
      <c r="B306" s="7">
        <v>1</v>
      </c>
      <c r="C306" s="22" t="s">
        <v>185</v>
      </c>
      <c r="D306" s="11">
        <v>120</v>
      </c>
      <c r="E306" s="11">
        <v>1</v>
      </c>
      <c r="F306" s="10">
        <f>(2)*20</f>
        <v>40</v>
      </c>
      <c r="G306" s="10">
        <f t="shared" ref="G306:G326" si="5">IF(E306&gt;1,(1.732*D306*F306)/1000,(D306*F306)/1000)</f>
        <v>4.8</v>
      </c>
      <c r="H306" s="11" t="s">
        <v>28</v>
      </c>
      <c r="I306" s="11" t="s">
        <v>28</v>
      </c>
      <c r="J306" s="11">
        <v>15</v>
      </c>
      <c r="K306" s="11" t="s">
        <v>29</v>
      </c>
      <c r="L306" s="11"/>
      <c r="M306" s="27"/>
      <c r="N306" s="27"/>
      <c r="O306" s="27"/>
      <c r="P306" s="27"/>
      <c r="Q306" s="11"/>
      <c r="R306" s="6"/>
      <c r="S306" s="21" t="s">
        <v>32</v>
      </c>
      <c r="T306"/>
      <c r="U306"/>
      <c r="V306"/>
      <c r="W306"/>
      <c r="X306"/>
      <c r="Y306"/>
      <c r="Z306"/>
      <c r="AA306"/>
      <c r="AB306"/>
    </row>
    <row r="307" spans="1:28" ht="12.75" x14ac:dyDescent="0.2">
      <c r="A307" s="7">
        <v>602</v>
      </c>
      <c r="B307" s="7">
        <v>1</v>
      </c>
      <c r="C307" s="22" t="s">
        <v>158</v>
      </c>
      <c r="D307" s="11">
        <v>120</v>
      </c>
      <c r="E307" s="11">
        <v>1</v>
      </c>
      <c r="F307" s="10">
        <v>5</v>
      </c>
      <c r="G307" s="10">
        <f t="shared" si="5"/>
        <v>0.6</v>
      </c>
      <c r="H307" s="11"/>
      <c r="I307" s="11"/>
      <c r="J307" s="11"/>
      <c r="K307" s="11"/>
      <c r="L307" s="11"/>
      <c r="M307" s="27"/>
      <c r="N307" s="27"/>
      <c r="O307" s="27"/>
      <c r="P307" s="27"/>
      <c r="Q307" s="11"/>
      <c r="R307" s="6"/>
      <c r="S307" s="21" t="s">
        <v>85</v>
      </c>
      <c r="T307"/>
      <c r="U307"/>
      <c r="V307"/>
      <c r="W307"/>
      <c r="X307"/>
      <c r="Y307"/>
      <c r="Z307"/>
      <c r="AA307"/>
      <c r="AB307"/>
    </row>
    <row r="308" spans="1:28" ht="12.75" x14ac:dyDescent="0.2">
      <c r="A308" s="7">
        <v>603</v>
      </c>
      <c r="B308" s="7">
        <v>1</v>
      </c>
      <c r="C308" s="22" t="s">
        <v>68</v>
      </c>
      <c r="D308" s="11"/>
      <c r="E308" s="11"/>
      <c r="F308" s="10"/>
      <c r="G308" s="10"/>
      <c r="H308" s="11"/>
      <c r="I308" s="11"/>
      <c r="J308" s="11"/>
      <c r="K308" s="11"/>
      <c r="L308" s="11"/>
      <c r="M308" s="27"/>
      <c r="N308" s="27"/>
      <c r="O308" s="27"/>
      <c r="P308" s="27"/>
      <c r="Q308" s="11"/>
      <c r="R308" s="6"/>
      <c r="S308" s="21" t="s">
        <v>69</v>
      </c>
      <c r="T308"/>
      <c r="U308"/>
      <c r="V308"/>
      <c r="W308"/>
      <c r="X308"/>
      <c r="Y308"/>
      <c r="Z308"/>
      <c r="AA308"/>
      <c r="AB308"/>
    </row>
    <row r="309" spans="1:28" ht="12.75" x14ac:dyDescent="0.2">
      <c r="A309" s="7">
        <v>604</v>
      </c>
      <c r="B309" s="7">
        <v>1</v>
      </c>
      <c r="C309" s="22" t="s">
        <v>106</v>
      </c>
      <c r="D309" s="11">
        <v>120</v>
      </c>
      <c r="E309" s="11">
        <v>1</v>
      </c>
      <c r="F309" s="10">
        <v>8</v>
      </c>
      <c r="G309" s="10">
        <f t="shared" si="5"/>
        <v>0.96</v>
      </c>
      <c r="H309" s="11"/>
      <c r="I309" s="11"/>
      <c r="J309" s="11"/>
      <c r="K309" s="11" t="s">
        <v>93</v>
      </c>
      <c r="L309" s="11"/>
      <c r="M309" s="27"/>
      <c r="N309" s="27"/>
      <c r="O309" s="27"/>
      <c r="P309" s="27"/>
      <c r="Q309" s="11"/>
      <c r="R309" s="6"/>
      <c r="S309" s="21" t="s">
        <v>193</v>
      </c>
      <c r="T309"/>
      <c r="U309"/>
      <c r="V309"/>
      <c r="W309"/>
      <c r="X309"/>
      <c r="Y309"/>
      <c r="Z309"/>
      <c r="AA309"/>
      <c r="AB309"/>
    </row>
    <row r="310" spans="1:28" ht="12.75" x14ac:dyDescent="0.2">
      <c r="A310" s="7">
        <v>605</v>
      </c>
      <c r="B310" s="7" t="s">
        <v>34</v>
      </c>
      <c r="C310" s="22" t="s">
        <v>35</v>
      </c>
      <c r="D310" s="11"/>
      <c r="E310" s="11"/>
      <c r="F310" s="10"/>
      <c r="G310" s="10"/>
      <c r="H310" s="11"/>
      <c r="I310" s="11"/>
      <c r="J310" s="11"/>
      <c r="K310" s="11"/>
      <c r="L310" s="11"/>
      <c r="M310" s="27"/>
      <c r="N310" s="27"/>
      <c r="O310" s="27"/>
      <c r="P310" s="27"/>
      <c r="Q310" s="11"/>
      <c r="R310" s="6"/>
      <c r="S310" s="21"/>
      <c r="T310"/>
      <c r="U310"/>
      <c r="V310"/>
      <c r="W310"/>
      <c r="X310"/>
      <c r="Y310"/>
      <c r="Z310"/>
      <c r="AA310"/>
      <c r="AB310"/>
    </row>
    <row r="311" spans="1:28" ht="12.75" x14ac:dyDescent="0.2">
      <c r="A311" s="7">
        <v>606</v>
      </c>
      <c r="B311" s="7">
        <v>1</v>
      </c>
      <c r="C311" s="22" t="s">
        <v>106</v>
      </c>
      <c r="D311" s="11">
        <v>120</v>
      </c>
      <c r="E311" s="11">
        <v>1</v>
      </c>
      <c r="F311" s="10">
        <v>8</v>
      </c>
      <c r="G311" s="10">
        <f t="shared" si="5"/>
        <v>0.96</v>
      </c>
      <c r="H311" s="11"/>
      <c r="I311" s="11"/>
      <c r="J311" s="11"/>
      <c r="K311" s="11" t="s">
        <v>93</v>
      </c>
      <c r="L311" s="11"/>
      <c r="M311" s="27"/>
      <c r="N311" s="27"/>
      <c r="O311" s="27"/>
      <c r="P311" s="27"/>
      <c r="Q311" s="11"/>
      <c r="R311" s="6"/>
      <c r="S311" s="21" t="s">
        <v>194</v>
      </c>
      <c r="T311"/>
      <c r="U311"/>
      <c r="V311"/>
      <c r="W311"/>
      <c r="X311"/>
      <c r="Y311"/>
      <c r="Z311"/>
      <c r="AA311"/>
      <c r="AB311"/>
    </row>
    <row r="312" spans="1:28" ht="12.75" x14ac:dyDescent="0.2">
      <c r="A312" s="7">
        <v>607</v>
      </c>
      <c r="B312" s="7">
        <v>1</v>
      </c>
      <c r="C312" s="22" t="s">
        <v>158</v>
      </c>
      <c r="D312" s="11">
        <v>120</v>
      </c>
      <c r="E312" s="11">
        <v>1</v>
      </c>
      <c r="F312" s="10">
        <v>5</v>
      </c>
      <c r="G312" s="10">
        <f t="shared" si="5"/>
        <v>0.6</v>
      </c>
      <c r="H312" s="11"/>
      <c r="I312" s="11"/>
      <c r="J312" s="11"/>
      <c r="K312" s="11"/>
      <c r="L312" s="11"/>
      <c r="M312" s="27"/>
      <c r="N312" s="27"/>
      <c r="O312" s="27"/>
      <c r="P312" s="27"/>
      <c r="Q312" s="11"/>
      <c r="R312" s="6"/>
      <c r="S312" s="21" t="s">
        <v>85</v>
      </c>
      <c r="T312"/>
      <c r="U312"/>
      <c r="V312"/>
      <c r="W312"/>
      <c r="X312"/>
      <c r="Y312"/>
      <c r="Z312"/>
      <c r="AA312"/>
      <c r="AB312"/>
    </row>
    <row r="313" spans="1:28" ht="24" x14ac:dyDescent="0.2">
      <c r="A313" s="7">
        <v>608</v>
      </c>
      <c r="B313" s="7">
        <v>1</v>
      </c>
      <c r="C313" s="22" t="s">
        <v>27</v>
      </c>
      <c r="D313" s="11"/>
      <c r="E313" s="11"/>
      <c r="F313" s="10"/>
      <c r="G313" s="10"/>
      <c r="H313" s="11" t="s">
        <v>28</v>
      </c>
      <c r="I313" s="11" t="s">
        <v>28</v>
      </c>
      <c r="J313" s="11">
        <v>30</v>
      </c>
      <c r="K313" s="11" t="s">
        <v>29</v>
      </c>
      <c r="L313" s="11"/>
      <c r="M313" s="27"/>
      <c r="N313" s="27"/>
      <c r="O313" s="27"/>
      <c r="P313" s="27"/>
      <c r="Q313" s="11"/>
      <c r="R313" s="6"/>
      <c r="S313" s="21" t="s">
        <v>195</v>
      </c>
      <c r="T313"/>
      <c r="U313"/>
      <c r="V313"/>
      <c r="W313"/>
      <c r="X313"/>
      <c r="Y313"/>
      <c r="Z313"/>
      <c r="AA313"/>
      <c r="AB313"/>
    </row>
    <row r="314" spans="1:28" ht="12.75" x14ac:dyDescent="0.2">
      <c r="A314" s="7">
        <v>609</v>
      </c>
      <c r="B314" s="7" t="s">
        <v>34</v>
      </c>
      <c r="C314" s="22" t="s">
        <v>35</v>
      </c>
      <c r="D314" s="11"/>
      <c r="E314" s="11"/>
      <c r="F314" s="10"/>
      <c r="G314" s="10"/>
      <c r="H314" s="11"/>
      <c r="I314" s="11"/>
      <c r="J314" s="11"/>
      <c r="K314" s="11"/>
      <c r="L314" s="11"/>
      <c r="M314" s="27"/>
      <c r="N314" s="27"/>
      <c r="O314" s="27"/>
      <c r="P314" s="27"/>
      <c r="Q314" s="11"/>
      <c r="R314" s="6"/>
      <c r="S314" s="21"/>
      <c r="T314"/>
      <c r="U314"/>
      <c r="V314"/>
      <c r="W314"/>
      <c r="X314"/>
      <c r="Y314"/>
      <c r="Z314"/>
      <c r="AA314"/>
      <c r="AB314"/>
    </row>
    <row r="315" spans="1:28" ht="12.75" x14ac:dyDescent="0.2">
      <c r="A315" s="7">
        <v>610</v>
      </c>
      <c r="B315" s="7" t="s">
        <v>34</v>
      </c>
      <c r="C315" s="22" t="s">
        <v>35</v>
      </c>
      <c r="D315" s="11"/>
      <c r="E315" s="11"/>
      <c r="F315" s="10"/>
      <c r="G315" s="10"/>
      <c r="H315" s="11"/>
      <c r="I315" s="11"/>
      <c r="J315" s="11"/>
      <c r="K315" s="11"/>
      <c r="L315" s="11"/>
      <c r="M315" s="27"/>
      <c r="N315" s="27"/>
      <c r="O315" s="27"/>
      <c r="P315" s="27"/>
      <c r="Q315" s="11"/>
      <c r="R315" s="6"/>
      <c r="S315" s="21"/>
      <c r="T315"/>
      <c r="U315"/>
      <c r="V315"/>
      <c r="W315"/>
      <c r="X315"/>
      <c r="Y315"/>
      <c r="Z315"/>
      <c r="AA315"/>
      <c r="AB315"/>
    </row>
    <row r="316" spans="1:28" ht="12.75" x14ac:dyDescent="0.2">
      <c r="A316" s="7">
        <v>611</v>
      </c>
      <c r="B316" s="7">
        <v>1</v>
      </c>
      <c r="C316" s="22" t="s">
        <v>146</v>
      </c>
      <c r="D316" s="11"/>
      <c r="E316" s="11"/>
      <c r="F316" s="10"/>
      <c r="G316" s="10"/>
      <c r="H316" s="11"/>
      <c r="I316" s="11"/>
      <c r="J316" s="11"/>
      <c r="K316" s="11"/>
      <c r="L316" s="11"/>
      <c r="M316" s="27"/>
      <c r="N316" s="27"/>
      <c r="O316" s="27"/>
      <c r="P316" s="27"/>
      <c r="Q316" s="11"/>
      <c r="R316" s="6"/>
      <c r="S316" s="21" t="s">
        <v>196</v>
      </c>
      <c r="T316"/>
      <c r="U316"/>
      <c r="V316"/>
      <c r="W316"/>
      <c r="X316"/>
      <c r="Y316"/>
      <c r="Z316"/>
      <c r="AA316"/>
      <c r="AB316"/>
    </row>
    <row r="317" spans="1:28" ht="12.75" x14ac:dyDescent="0.2">
      <c r="A317" s="7">
        <v>612</v>
      </c>
      <c r="B317" s="7">
        <v>1</v>
      </c>
      <c r="C317" s="22" t="s">
        <v>174</v>
      </c>
      <c r="D317" s="11"/>
      <c r="E317" s="11"/>
      <c r="F317" s="10"/>
      <c r="G317" s="10"/>
      <c r="H317" s="11"/>
      <c r="I317" s="11"/>
      <c r="J317" s="11"/>
      <c r="K317" s="11"/>
      <c r="L317" s="11"/>
      <c r="M317" s="27"/>
      <c r="N317" s="27"/>
      <c r="O317" s="27"/>
      <c r="P317" s="27"/>
      <c r="Q317" s="11"/>
      <c r="R317" s="6"/>
      <c r="S317" s="21" t="s">
        <v>32</v>
      </c>
      <c r="T317"/>
      <c r="U317"/>
      <c r="V317"/>
      <c r="W317"/>
      <c r="X317"/>
      <c r="Y317"/>
      <c r="Z317"/>
      <c r="AA317"/>
      <c r="AB317"/>
    </row>
    <row r="318" spans="1:28" ht="12.75" x14ac:dyDescent="0.2">
      <c r="A318" s="7">
        <v>613</v>
      </c>
      <c r="B318" s="7">
        <v>1</v>
      </c>
      <c r="C318" s="22" t="s">
        <v>111</v>
      </c>
      <c r="D318" s="11">
        <v>120</v>
      </c>
      <c r="E318" s="11">
        <v>1</v>
      </c>
      <c r="F318" s="10">
        <v>20</v>
      </c>
      <c r="G318" s="10">
        <f t="shared" si="5"/>
        <v>2.4</v>
      </c>
      <c r="H318" s="11"/>
      <c r="I318" s="11"/>
      <c r="J318" s="11"/>
      <c r="K318" s="11"/>
      <c r="L318" s="11"/>
      <c r="M318" s="27"/>
      <c r="N318" s="27">
        <v>4692</v>
      </c>
      <c r="O318" s="27">
        <v>2815</v>
      </c>
      <c r="P318" s="27"/>
      <c r="Q318" s="11"/>
      <c r="R318" s="6"/>
      <c r="S318" s="21" t="s">
        <v>112</v>
      </c>
      <c r="T318"/>
      <c r="U318"/>
      <c r="V318"/>
      <c r="W318"/>
      <c r="X318"/>
      <c r="Y318"/>
      <c r="Z318"/>
      <c r="AA318"/>
      <c r="AB318"/>
    </row>
    <row r="319" spans="1:28" ht="12.75" x14ac:dyDescent="0.2">
      <c r="A319" s="7">
        <v>614</v>
      </c>
      <c r="B319" s="7">
        <v>1</v>
      </c>
      <c r="C319" s="22" t="s">
        <v>110</v>
      </c>
      <c r="D319" s="11">
        <v>120</v>
      </c>
      <c r="E319" s="11">
        <v>1</v>
      </c>
      <c r="F319" s="10">
        <v>20</v>
      </c>
      <c r="G319" s="10">
        <f t="shared" si="5"/>
        <v>2.4</v>
      </c>
      <c r="H319" s="11"/>
      <c r="I319" s="11"/>
      <c r="J319" s="11"/>
      <c r="K319" s="11"/>
      <c r="L319" s="11"/>
      <c r="M319" s="27"/>
      <c r="N319" s="27"/>
      <c r="O319" s="27"/>
      <c r="P319" s="27"/>
      <c r="Q319" s="11"/>
      <c r="R319" s="6"/>
      <c r="S319" s="21" t="s">
        <v>197</v>
      </c>
      <c r="T319"/>
      <c r="U319"/>
      <c r="V319"/>
      <c r="W319"/>
      <c r="X319"/>
      <c r="Y319"/>
      <c r="Z319"/>
      <c r="AA319"/>
      <c r="AB319"/>
    </row>
    <row r="320" spans="1:28" ht="12.75" x14ac:dyDescent="0.2">
      <c r="A320" s="7">
        <v>615</v>
      </c>
      <c r="B320" s="7" t="s">
        <v>34</v>
      </c>
      <c r="C320" s="22" t="s">
        <v>35</v>
      </c>
      <c r="D320" s="11"/>
      <c r="E320" s="11"/>
      <c r="F320" s="10"/>
      <c r="G320" s="10"/>
      <c r="H320" s="11"/>
      <c r="I320" s="11"/>
      <c r="J320" s="11"/>
      <c r="K320" s="11"/>
      <c r="L320" s="11"/>
      <c r="M320" s="27"/>
      <c r="N320" s="27"/>
      <c r="O320" s="27"/>
      <c r="P320" s="27"/>
      <c r="Q320" s="11"/>
      <c r="R320" s="6"/>
      <c r="S320" s="21"/>
      <c r="T320"/>
      <c r="U320"/>
      <c r="V320"/>
      <c r="W320"/>
      <c r="X320"/>
      <c r="Y320"/>
      <c r="Z320"/>
      <c r="AA320"/>
      <c r="AB320"/>
    </row>
    <row r="321" spans="1:28" ht="12.75" x14ac:dyDescent="0.2">
      <c r="A321" s="7">
        <v>616</v>
      </c>
      <c r="B321" s="7">
        <v>1</v>
      </c>
      <c r="C321" s="22" t="s">
        <v>108</v>
      </c>
      <c r="D321" s="11">
        <v>120</v>
      </c>
      <c r="E321" s="11">
        <v>1</v>
      </c>
      <c r="F321" s="10">
        <v>4</v>
      </c>
      <c r="G321" s="10">
        <f t="shared" si="5"/>
        <v>0.48</v>
      </c>
      <c r="H321" s="11"/>
      <c r="I321" s="11"/>
      <c r="J321" s="11"/>
      <c r="K321" s="11"/>
      <c r="L321" s="11"/>
      <c r="M321" s="27"/>
      <c r="N321" s="27"/>
      <c r="O321" s="27"/>
      <c r="P321" s="27"/>
      <c r="Q321" s="11"/>
      <c r="R321" s="6"/>
      <c r="S321" s="21" t="s">
        <v>197</v>
      </c>
      <c r="T321"/>
      <c r="U321"/>
      <c r="V321"/>
      <c r="W321"/>
      <c r="X321"/>
      <c r="Y321"/>
      <c r="Z321"/>
      <c r="AA321"/>
      <c r="AB321"/>
    </row>
    <row r="322" spans="1:28" ht="12.75" x14ac:dyDescent="0.2">
      <c r="A322" s="7">
        <v>617</v>
      </c>
      <c r="B322" s="7">
        <v>1</v>
      </c>
      <c r="C322" s="22" t="s">
        <v>198</v>
      </c>
      <c r="D322" s="11">
        <v>120</v>
      </c>
      <c r="E322" s="11">
        <v>1</v>
      </c>
      <c r="F322" s="10">
        <v>20</v>
      </c>
      <c r="G322" s="10">
        <f t="shared" si="5"/>
        <v>2.4</v>
      </c>
      <c r="H322" s="11"/>
      <c r="I322" s="11"/>
      <c r="J322" s="11"/>
      <c r="K322" s="11"/>
      <c r="L322" s="11"/>
      <c r="M322" s="27"/>
      <c r="N322" s="27"/>
      <c r="O322" s="27"/>
      <c r="P322" s="27"/>
      <c r="Q322" s="11"/>
      <c r="R322" s="6"/>
      <c r="S322" s="21" t="s">
        <v>32</v>
      </c>
      <c r="T322"/>
      <c r="U322"/>
      <c r="V322"/>
      <c r="W322"/>
      <c r="X322"/>
      <c r="Y322"/>
      <c r="Z322"/>
      <c r="AA322"/>
      <c r="AB322"/>
    </row>
    <row r="323" spans="1:28" ht="12.75" x14ac:dyDescent="0.2">
      <c r="A323" s="7">
        <v>618</v>
      </c>
      <c r="B323" s="7">
        <v>1</v>
      </c>
      <c r="C323" s="22" t="s">
        <v>199</v>
      </c>
      <c r="D323" s="11">
        <v>120</v>
      </c>
      <c r="E323" s="11">
        <v>1</v>
      </c>
      <c r="F323" s="10">
        <v>15</v>
      </c>
      <c r="G323" s="10">
        <f t="shared" si="5"/>
        <v>1.8</v>
      </c>
      <c r="H323" s="11" t="s">
        <v>50</v>
      </c>
      <c r="I323" s="11"/>
      <c r="J323" s="11"/>
      <c r="K323" s="11" t="s">
        <v>93</v>
      </c>
      <c r="L323" s="11"/>
      <c r="M323" s="27">
        <v>80000</v>
      </c>
      <c r="N323" s="27"/>
      <c r="O323" s="27"/>
      <c r="P323" s="27"/>
      <c r="Q323" s="11"/>
      <c r="R323" s="6"/>
      <c r="S323" s="21" t="s">
        <v>200</v>
      </c>
      <c r="T323"/>
      <c r="U323"/>
      <c r="V323"/>
      <c r="W323"/>
      <c r="X323"/>
      <c r="Y323"/>
      <c r="Z323"/>
      <c r="AA323"/>
      <c r="AB323"/>
    </row>
    <row r="324" spans="1:28" ht="12.75" x14ac:dyDescent="0.2">
      <c r="A324" s="7">
        <v>619</v>
      </c>
      <c r="B324" s="7" t="s">
        <v>34</v>
      </c>
      <c r="C324" s="22" t="s">
        <v>35</v>
      </c>
      <c r="D324" s="11"/>
      <c r="E324" s="11"/>
      <c r="F324" s="10"/>
      <c r="G324" s="10"/>
      <c r="H324" s="11"/>
      <c r="I324" s="11"/>
      <c r="J324" s="11"/>
      <c r="K324" s="11"/>
      <c r="L324" s="11"/>
      <c r="M324" s="27"/>
      <c r="N324" s="27"/>
      <c r="O324" s="27"/>
      <c r="P324" s="27"/>
      <c r="Q324" s="11"/>
      <c r="R324" s="6"/>
      <c r="S324" s="21"/>
      <c r="T324"/>
      <c r="U324"/>
      <c r="V324"/>
      <c r="W324"/>
      <c r="X324"/>
      <c r="Y324"/>
      <c r="Z324"/>
      <c r="AA324"/>
      <c r="AB324"/>
    </row>
    <row r="325" spans="1:28" ht="12.75" x14ac:dyDescent="0.2">
      <c r="A325" s="7">
        <v>620</v>
      </c>
      <c r="B325" s="7" t="s">
        <v>34</v>
      </c>
      <c r="C325" s="22" t="s">
        <v>35</v>
      </c>
      <c r="D325" s="11"/>
      <c r="E325" s="11"/>
      <c r="F325" s="10"/>
      <c r="G325" s="10"/>
      <c r="H325" s="11"/>
      <c r="I325" s="11"/>
      <c r="J325" s="11"/>
      <c r="K325" s="11"/>
      <c r="L325" s="11"/>
      <c r="M325" s="27"/>
      <c r="N325" s="27"/>
      <c r="O325" s="27"/>
      <c r="P325" s="27"/>
      <c r="Q325" s="11"/>
      <c r="R325" s="6"/>
      <c r="S325" s="21"/>
      <c r="T325"/>
      <c r="U325"/>
      <c r="V325"/>
      <c r="W325"/>
      <c r="X325"/>
      <c r="Y325"/>
      <c r="Z325"/>
      <c r="AA325"/>
      <c r="AB325"/>
    </row>
    <row r="326" spans="1:28" ht="12.75" x14ac:dyDescent="0.2">
      <c r="A326" s="7">
        <v>621</v>
      </c>
      <c r="B326" s="7">
        <v>1</v>
      </c>
      <c r="C326" s="22" t="s">
        <v>190</v>
      </c>
      <c r="D326" s="11">
        <v>120</v>
      </c>
      <c r="E326" s="11">
        <v>1</v>
      </c>
      <c r="F326" s="10">
        <v>4</v>
      </c>
      <c r="G326" s="10">
        <f t="shared" si="5"/>
        <v>0.48</v>
      </c>
      <c r="H326" s="11"/>
      <c r="I326" s="11"/>
      <c r="J326" s="11"/>
      <c r="K326" s="11"/>
      <c r="L326" s="11"/>
      <c r="M326" s="27">
        <v>240000</v>
      </c>
      <c r="N326" s="27"/>
      <c r="O326" s="27"/>
      <c r="P326" s="27"/>
      <c r="Q326" s="11"/>
      <c r="R326" s="6"/>
      <c r="S326" s="21" t="s">
        <v>39</v>
      </c>
      <c r="T326"/>
      <c r="U326"/>
      <c r="V326"/>
      <c r="W326"/>
      <c r="X326"/>
      <c r="Y326"/>
      <c r="Z326"/>
      <c r="AA326"/>
      <c r="AB326"/>
    </row>
    <row r="327" spans="1:28" ht="12.75" x14ac:dyDescent="0.2">
      <c r="A327" s="7">
        <v>622</v>
      </c>
      <c r="B327" s="7">
        <v>1</v>
      </c>
      <c r="C327" s="22" t="s">
        <v>114</v>
      </c>
      <c r="D327" s="11"/>
      <c r="E327" s="11"/>
      <c r="F327" s="10"/>
      <c r="G327" s="10"/>
      <c r="H327" s="11" t="s">
        <v>50</v>
      </c>
      <c r="I327" s="11" t="s">
        <v>50</v>
      </c>
      <c r="J327" s="11">
        <v>30</v>
      </c>
      <c r="K327" s="11"/>
      <c r="L327" s="11"/>
      <c r="M327" s="27"/>
      <c r="N327" s="27"/>
      <c r="O327" s="27"/>
      <c r="P327" s="27"/>
      <c r="Q327" s="11"/>
      <c r="R327" s="6"/>
      <c r="S327" s="21"/>
      <c r="T327"/>
      <c r="U327"/>
      <c r="V327"/>
      <c r="W327"/>
      <c r="X327"/>
      <c r="Y327"/>
      <c r="Z327"/>
      <c r="AA327"/>
      <c r="AB327"/>
    </row>
    <row r="328" spans="1:28" ht="12.75" x14ac:dyDescent="0.2">
      <c r="A328" s="7">
        <v>623</v>
      </c>
      <c r="B328" s="7">
        <v>1</v>
      </c>
      <c r="C328" s="22" t="s">
        <v>201</v>
      </c>
      <c r="D328" s="11"/>
      <c r="E328" s="11"/>
      <c r="F328" s="10"/>
      <c r="G328" s="10"/>
      <c r="H328" s="11"/>
      <c r="I328" s="11"/>
      <c r="J328" s="11"/>
      <c r="K328" s="11"/>
      <c r="L328" s="11"/>
      <c r="M328" s="27">
        <v>35000</v>
      </c>
      <c r="N328" s="27"/>
      <c r="O328" s="27"/>
      <c r="P328" s="27"/>
      <c r="Q328" s="11"/>
      <c r="R328" s="6"/>
      <c r="S328" s="21" t="s">
        <v>202</v>
      </c>
      <c r="T328"/>
      <c r="U328"/>
      <c r="V328"/>
      <c r="W328"/>
      <c r="X328"/>
      <c r="Y328"/>
      <c r="Z328"/>
      <c r="AA328"/>
      <c r="AB328"/>
    </row>
    <row r="329" spans="1:28" ht="12.75" x14ac:dyDescent="0.2">
      <c r="A329" s="7">
        <v>624</v>
      </c>
      <c r="B329" s="7">
        <v>1</v>
      </c>
      <c r="C329" s="22" t="s">
        <v>188</v>
      </c>
      <c r="D329" s="11"/>
      <c r="E329" s="11"/>
      <c r="F329" s="10"/>
      <c r="G329" s="10"/>
      <c r="H329" s="11"/>
      <c r="I329" s="11"/>
      <c r="J329" s="11"/>
      <c r="K329" s="11"/>
      <c r="L329" s="11"/>
      <c r="M329" s="27"/>
      <c r="N329" s="27"/>
      <c r="O329" s="27"/>
      <c r="P329" s="27"/>
      <c r="Q329" s="11"/>
      <c r="R329" s="6"/>
      <c r="S329" s="21"/>
      <c r="T329"/>
      <c r="U329"/>
      <c r="V329"/>
      <c r="W329"/>
      <c r="X329"/>
      <c r="Y329"/>
      <c r="Z329"/>
      <c r="AA329"/>
      <c r="AB329"/>
    </row>
    <row r="330" spans="1:28" ht="12.75" x14ac:dyDescent="0.2">
      <c r="A330" s="7">
        <v>625</v>
      </c>
      <c r="B330" s="7" t="s">
        <v>34</v>
      </c>
      <c r="C330" s="22" t="s">
        <v>35</v>
      </c>
      <c r="D330" s="11"/>
      <c r="E330" s="11"/>
      <c r="F330" s="10"/>
      <c r="G330" s="10"/>
      <c r="H330" s="11"/>
      <c r="I330" s="11"/>
      <c r="J330" s="11"/>
      <c r="K330" s="11"/>
      <c r="L330" s="11"/>
      <c r="M330" s="27"/>
      <c r="N330" s="27"/>
      <c r="O330" s="27"/>
      <c r="P330" s="27"/>
      <c r="Q330" s="11"/>
      <c r="R330" s="6"/>
      <c r="S330" s="21"/>
      <c r="T330"/>
      <c r="U330"/>
      <c r="V330"/>
      <c r="W330"/>
      <c r="X330"/>
      <c r="Y330"/>
      <c r="Z330"/>
      <c r="AA330"/>
      <c r="AB330"/>
    </row>
    <row r="331" spans="1:28" ht="12.75" x14ac:dyDescent="0.2">
      <c r="A331" s="7">
        <v>626</v>
      </c>
      <c r="B331" s="7">
        <v>1</v>
      </c>
      <c r="C331" s="22" t="s">
        <v>189</v>
      </c>
      <c r="D331" s="11"/>
      <c r="E331" s="11"/>
      <c r="F331" s="10"/>
      <c r="G331" s="10"/>
      <c r="H331" s="11"/>
      <c r="I331" s="11"/>
      <c r="J331" s="11"/>
      <c r="K331" s="11"/>
      <c r="L331" s="11"/>
      <c r="M331" s="27">
        <v>110000</v>
      </c>
      <c r="N331" s="27"/>
      <c r="O331" s="27"/>
      <c r="P331" s="27"/>
      <c r="Q331" s="11"/>
      <c r="R331" s="6"/>
      <c r="S331" s="21" t="s">
        <v>39</v>
      </c>
      <c r="T331"/>
      <c r="U331"/>
      <c r="V331"/>
      <c r="W331"/>
      <c r="X331"/>
      <c r="Y331"/>
      <c r="Z331"/>
      <c r="AA331"/>
      <c r="AB331"/>
    </row>
    <row r="332" spans="1:28" ht="12.75" x14ac:dyDescent="0.2">
      <c r="A332" s="7">
        <v>627</v>
      </c>
      <c r="B332" s="7">
        <v>1</v>
      </c>
      <c r="C332" s="22" t="s">
        <v>188</v>
      </c>
      <c r="D332" s="11"/>
      <c r="E332" s="11"/>
      <c r="F332" s="10"/>
      <c r="G332" s="10"/>
      <c r="H332" s="11"/>
      <c r="I332" s="11"/>
      <c r="J332" s="11"/>
      <c r="K332" s="11"/>
      <c r="L332" s="11"/>
      <c r="M332" s="27"/>
      <c r="N332" s="27"/>
      <c r="O332" s="27"/>
      <c r="P332" s="27"/>
      <c r="Q332" s="11"/>
      <c r="R332" s="6"/>
      <c r="S332" s="21"/>
      <c r="T332"/>
      <c r="U332"/>
      <c r="V332"/>
      <c r="W332"/>
      <c r="X332"/>
      <c r="Y332"/>
      <c r="Z332"/>
      <c r="AA332"/>
      <c r="AB332"/>
    </row>
    <row r="333" spans="1:28" ht="12.75" x14ac:dyDescent="0.2">
      <c r="A333" s="7">
        <v>628</v>
      </c>
      <c r="B333" s="7">
        <v>1</v>
      </c>
      <c r="C333" s="22" t="s">
        <v>203</v>
      </c>
      <c r="D333" s="11"/>
      <c r="E333" s="11"/>
      <c r="F333" s="10"/>
      <c r="G333" s="10"/>
      <c r="H333" s="11"/>
      <c r="I333" s="11"/>
      <c r="J333" s="11"/>
      <c r="K333" s="11"/>
      <c r="L333" s="11"/>
      <c r="M333" s="27">
        <v>280000</v>
      </c>
      <c r="N333" s="27"/>
      <c r="O333" s="27"/>
      <c r="P333" s="27"/>
      <c r="Q333" s="11"/>
      <c r="R333" s="6"/>
      <c r="S333" s="21"/>
      <c r="T333"/>
      <c r="U333"/>
      <c r="V333"/>
      <c r="W333"/>
      <c r="X333"/>
      <c r="Y333"/>
      <c r="Z333"/>
      <c r="AA333"/>
      <c r="AB333"/>
    </row>
    <row r="334" spans="1:28" ht="12.75" x14ac:dyDescent="0.2">
      <c r="A334" s="7">
        <v>629</v>
      </c>
      <c r="B334" s="7" t="s">
        <v>34</v>
      </c>
      <c r="C334" s="22" t="s">
        <v>35</v>
      </c>
      <c r="D334" s="11"/>
      <c r="E334" s="11"/>
      <c r="F334" s="10"/>
      <c r="G334" s="10"/>
      <c r="H334" s="11"/>
      <c r="I334" s="11"/>
      <c r="J334" s="11"/>
      <c r="K334" s="11"/>
      <c r="L334" s="11"/>
      <c r="M334" s="27"/>
      <c r="N334" s="27"/>
      <c r="O334" s="27"/>
      <c r="P334" s="27"/>
      <c r="Q334" s="11"/>
      <c r="R334" s="6"/>
      <c r="S334" s="21"/>
      <c r="T334"/>
      <c r="U334"/>
      <c r="V334"/>
      <c r="W334"/>
      <c r="X334"/>
      <c r="Y334"/>
      <c r="Z334"/>
      <c r="AA334"/>
      <c r="AB334"/>
    </row>
    <row r="335" spans="1:28" ht="12.75" x14ac:dyDescent="0.2">
      <c r="A335" s="7">
        <v>630</v>
      </c>
      <c r="B335" s="7" t="s">
        <v>34</v>
      </c>
      <c r="C335" s="22" t="s">
        <v>35</v>
      </c>
      <c r="D335" s="11"/>
      <c r="E335" s="11"/>
      <c r="F335" s="10"/>
      <c r="G335" s="10"/>
      <c r="H335" s="11"/>
      <c r="I335" s="11"/>
      <c r="J335" s="11"/>
      <c r="K335" s="11"/>
      <c r="L335" s="11"/>
      <c r="M335" s="27"/>
      <c r="N335" s="27"/>
      <c r="O335" s="27"/>
      <c r="P335" s="27"/>
      <c r="Q335" s="11"/>
      <c r="R335" s="6"/>
      <c r="S335" s="21"/>
      <c r="T335"/>
      <c r="U335"/>
      <c r="V335"/>
      <c r="W335"/>
      <c r="X335"/>
      <c r="Y335"/>
      <c r="Z335"/>
      <c r="AA335"/>
      <c r="AB335"/>
    </row>
    <row r="336" spans="1:28" ht="12.75" x14ac:dyDescent="0.2">
      <c r="A336" s="7">
        <v>631</v>
      </c>
      <c r="B336" s="7">
        <v>1</v>
      </c>
      <c r="C336" s="22" t="s">
        <v>204</v>
      </c>
      <c r="D336" s="11">
        <v>120</v>
      </c>
      <c r="E336" s="11">
        <v>1</v>
      </c>
      <c r="F336" s="10">
        <v>12.6</v>
      </c>
      <c r="G336" s="10">
        <f t="shared" ref="G336:G385" si="6">IF(E336&gt;1,(1.732*D336*F336)/1000,(D336*F336)/1000)</f>
        <v>1.512</v>
      </c>
      <c r="H336" s="11"/>
      <c r="I336" s="11"/>
      <c r="J336" s="11"/>
      <c r="K336" s="11"/>
      <c r="L336" s="11"/>
      <c r="M336" s="27"/>
      <c r="N336" s="27"/>
      <c r="O336" s="27"/>
      <c r="P336" s="27"/>
      <c r="Q336" s="11"/>
      <c r="R336" s="6"/>
      <c r="S336" s="21" t="s">
        <v>39</v>
      </c>
      <c r="T336"/>
      <c r="U336"/>
      <c r="V336"/>
      <c r="W336"/>
      <c r="X336"/>
      <c r="Y336"/>
      <c r="Z336"/>
      <c r="AA336"/>
      <c r="AB336"/>
    </row>
    <row r="337" spans="1:28" ht="12.75" x14ac:dyDescent="0.2">
      <c r="A337" s="7">
        <v>632</v>
      </c>
      <c r="B337" s="7">
        <v>1</v>
      </c>
      <c r="C337" s="22" t="s">
        <v>114</v>
      </c>
      <c r="D337" s="11"/>
      <c r="E337" s="11"/>
      <c r="F337" s="10"/>
      <c r="G337" s="10"/>
      <c r="H337" s="11" t="s">
        <v>50</v>
      </c>
      <c r="I337" s="11" t="s">
        <v>50</v>
      </c>
      <c r="J337" s="11">
        <v>30</v>
      </c>
      <c r="K337" s="11"/>
      <c r="L337" s="11"/>
      <c r="M337" s="27"/>
      <c r="N337" s="27"/>
      <c r="O337" s="27"/>
      <c r="P337" s="27"/>
      <c r="Q337" s="11"/>
      <c r="R337" s="6"/>
      <c r="S337" s="21"/>
      <c r="T337"/>
      <c r="U337"/>
      <c r="V337"/>
      <c r="W337"/>
      <c r="X337"/>
      <c r="Y337"/>
      <c r="Z337"/>
      <c r="AA337"/>
      <c r="AB337"/>
    </row>
    <row r="338" spans="1:28" ht="12.75" x14ac:dyDescent="0.2">
      <c r="A338" s="7">
        <v>633</v>
      </c>
      <c r="B338" s="7">
        <v>1</v>
      </c>
      <c r="C338" s="22" t="s">
        <v>205</v>
      </c>
      <c r="D338" s="11"/>
      <c r="E338" s="11"/>
      <c r="F338" s="10"/>
      <c r="G338" s="10"/>
      <c r="H338" s="11"/>
      <c r="I338" s="11"/>
      <c r="J338" s="11"/>
      <c r="K338" s="11"/>
      <c r="L338" s="11"/>
      <c r="M338" s="27"/>
      <c r="N338" s="27"/>
      <c r="O338" s="27"/>
      <c r="P338" s="27"/>
      <c r="Q338" s="11"/>
      <c r="R338" s="6"/>
      <c r="S338" s="21" t="s">
        <v>32</v>
      </c>
      <c r="T338"/>
      <c r="U338"/>
      <c r="V338"/>
      <c r="W338"/>
      <c r="X338"/>
      <c r="Y338"/>
      <c r="Z338"/>
      <c r="AA338"/>
      <c r="AB338"/>
    </row>
    <row r="339" spans="1:28" ht="12.75" x14ac:dyDescent="0.2">
      <c r="A339" s="7">
        <v>634</v>
      </c>
      <c r="B339" s="7">
        <v>1</v>
      </c>
      <c r="C339" s="22" t="s">
        <v>206</v>
      </c>
      <c r="D339" s="11">
        <v>120</v>
      </c>
      <c r="E339" s="11">
        <v>1</v>
      </c>
      <c r="F339" s="10">
        <v>4</v>
      </c>
      <c r="G339" s="10">
        <f t="shared" si="6"/>
        <v>0.48</v>
      </c>
      <c r="H339" s="11"/>
      <c r="I339" s="11"/>
      <c r="J339" s="11"/>
      <c r="K339" s="11"/>
      <c r="L339" s="11"/>
      <c r="M339" s="27">
        <v>139000</v>
      </c>
      <c r="N339" s="27"/>
      <c r="O339" s="27"/>
      <c r="P339" s="27"/>
      <c r="Q339" s="11"/>
      <c r="R339" s="6"/>
      <c r="S339" s="21"/>
      <c r="T339"/>
      <c r="U339"/>
      <c r="V339"/>
      <c r="W339"/>
      <c r="X339"/>
      <c r="Y339"/>
      <c r="Z339"/>
      <c r="AA339"/>
      <c r="AB339"/>
    </row>
    <row r="340" spans="1:28" ht="12.75" x14ac:dyDescent="0.2">
      <c r="A340" s="7" t="s">
        <v>207</v>
      </c>
      <c r="B340" s="7" t="s">
        <v>34</v>
      </c>
      <c r="C340" s="22" t="s">
        <v>71</v>
      </c>
      <c r="D340" s="11"/>
      <c r="E340" s="11"/>
      <c r="F340" s="10"/>
      <c r="G340" s="10"/>
      <c r="H340" s="11"/>
      <c r="I340" s="11"/>
      <c r="J340" s="11"/>
      <c r="K340" s="11"/>
      <c r="L340" s="11"/>
      <c r="M340" s="27"/>
      <c r="N340" s="27"/>
      <c r="O340" s="27"/>
      <c r="P340" s="27"/>
      <c r="Q340" s="11"/>
      <c r="R340" s="6"/>
      <c r="S340" s="21"/>
      <c r="T340"/>
      <c r="U340"/>
      <c r="V340"/>
      <c r="W340"/>
      <c r="X340"/>
      <c r="Y340"/>
      <c r="Z340"/>
      <c r="AA340"/>
      <c r="AB340"/>
    </row>
    <row r="341" spans="1:28" ht="12.75" x14ac:dyDescent="0.2">
      <c r="A341" s="28" t="s">
        <v>208</v>
      </c>
      <c r="B341" s="7"/>
      <c r="C341" s="22"/>
      <c r="D341" s="11"/>
      <c r="E341" s="11"/>
      <c r="F341" s="10"/>
      <c r="G341" s="10"/>
      <c r="H341" s="11"/>
      <c r="I341" s="11"/>
      <c r="J341" s="11"/>
      <c r="K341" s="11"/>
      <c r="L341" s="11"/>
      <c r="M341" s="27"/>
      <c r="N341" s="27"/>
      <c r="O341" s="27"/>
      <c r="P341" s="27"/>
      <c r="Q341" s="11"/>
      <c r="R341" s="6"/>
      <c r="S341" s="21"/>
      <c r="T341"/>
      <c r="U341"/>
      <c r="V341"/>
      <c r="W341"/>
      <c r="X341"/>
      <c r="Y341"/>
      <c r="Z341"/>
      <c r="AA341"/>
      <c r="AB341"/>
    </row>
    <row r="342" spans="1:28" ht="12.75" x14ac:dyDescent="0.2">
      <c r="A342" s="7">
        <v>641</v>
      </c>
      <c r="B342" s="7">
        <v>1</v>
      </c>
      <c r="C342" s="22" t="s">
        <v>119</v>
      </c>
      <c r="D342" s="11">
        <v>120</v>
      </c>
      <c r="E342" s="11">
        <v>1</v>
      </c>
      <c r="F342" s="10">
        <v>20</v>
      </c>
      <c r="G342" s="10">
        <f t="shared" si="6"/>
        <v>2.4</v>
      </c>
      <c r="H342" s="11"/>
      <c r="I342" s="11"/>
      <c r="J342" s="11"/>
      <c r="K342" s="11"/>
      <c r="L342" s="11"/>
      <c r="M342" s="27"/>
      <c r="N342" s="27"/>
      <c r="O342" s="27"/>
      <c r="P342" s="27"/>
      <c r="Q342" s="11"/>
      <c r="R342" s="6"/>
      <c r="S342" s="21"/>
      <c r="T342"/>
      <c r="U342"/>
      <c r="V342"/>
      <c r="W342"/>
      <c r="X342"/>
      <c r="Y342"/>
      <c r="Z342"/>
      <c r="AA342"/>
      <c r="AB342"/>
    </row>
    <row r="343" spans="1:28" ht="12.75" x14ac:dyDescent="0.2">
      <c r="A343" s="7">
        <v>642</v>
      </c>
      <c r="B343" s="7">
        <v>1</v>
      </c>
      <c r="C343" s="22" t="s">
        <v>44</v>
      </c>
      <c r="D343" s="11"/>
      <c r="E343" s="11"/>
      <c r="F343" s="10"/>
      <c r="G343" s="10"/>
      <c r="H343" s="11"/>
      <c r="I343" s="11"/>
      <c r="J343" s="11"/>
      <c r="K343" s="11"/>
      <c r="L343" s="11" t="s">
        <v>45</v>
      </c>
      <c r="M343" s="27"/>
      <c r="N343" s="27"/>
      <c r="O343" s="27"/>
      <c r="P343" s="27"/>
      <c r="Q343" s="11"/>
      <c r="R343" s="6"/>
      <c r="S343" s="21" t="s">
        <v>32</v>
      </c>
      <c r="T343"/>
      <c r="U343"/>
      <c r="V343"/>
      <c r="W343"/>
      <c r="X343"/>
      <c r="Y343"/>
      <c r="Z343"/>
      <c r="AA343"/>
      <c r="AB343"/>
    </row>
    <row r="344" spans="1:28" ht="12.75" x14ac:dyDescent="0.2">
      <c r="A344" s="7">
        <v>643</v>
      </c>
      <c r="B344" s="7">
        <v>1</v>
      </c>
      <c r="C344" s="22" t="s">
        <v>56</v>
      </c>
      <c r="D344" s="11">
        <v>208</v>
      </c>
      <c r="E344" s="11">
        <v>3</v>
      </c>
      <c r="F344" s="10">
        <v>4.7</v>
      </c>
      <c r="G344" s="10">
        <f t="shared" si="6"/>
        <v>1.6932031999999999</v>
      </c>
      <c r="H344" s="11"/>
      <c r="I344" s="11"/>
      <c r="J344" s="11"/>
      <c r="K344" s="11"/>
      <c r="L344" s="11"/>
      <c r="M344" s="27"/>
      <c r="N344" s="27"/>
      <c r="O344" s="27"/>
      <c r="P344" s="27"/>
      <c r="Q344" s="11" t="s">
        <v>28</v>
      </c>
      <c r="R344" s="6" t="s">
        <v>28</v>
      </c>
      <c r="S344" s="21" t="s">
        <v>48</v>
      </c>
      <c r="T344"/>
      <c r="U344"/>
      <c r="V344"/>
      <c r="W344"/>
      <c r="X344"/>
      <c r="Y344"/>
      <c r="Z344"/>
      <c r="AA344"/>
      <c r="AB344"/>
    </row>
    <row r="345" spans="1:28" ht="12.75" x14ac:dyDescent="0.2">
      <c r="A345" s="7">
        <v>644</v>
      </c>
      <c r="B345" s="7">
        <v>1</v>
      </c>
      <c r="C345" s="22" t="s">
        <v>47</v>
      </c>
      <c r="D345" s="11">
        <v>208</v>
      </c>
      <c r="E345" s="11">
        <v>3</v>
      </c>
      <c r="F345" s="10">
        <v>11.4</v>
      </c>
      <c r="G345" s="10">
        <f t="shared" si="6"/>
        <v>4.1069183999999996</v>
      </c>
      <c r="H345" s="11"/>
      <c r="I345" s="11"/>
      <c r="J345" s="11"/>
      <c r="K345" s="11"/>
      <c r="L345" s="11"/>
      <c r="M345" s="27"/>
      <c r="N345" s="27"/>
      <c r="O345" s="27"/>
      <c r="P345" s="27"/>
      <c r="Q345" s="11" t="s">
        <v>28</v>
      </c>
      <c r="R345" s="6" t="s">
        <v>28</v>
      </c>
      <c r="S345" s="21" t="s">
        <v>48</v>
      </c>
      <c r="T345"/>
      <c r="U345"/>
      <c r="V345"/>
      <c r="W345"/>
      <c r="X345"/>
      <c r="Y345"/>
      <c r="Z345"/>
      <c r="AA345"/>
      <c r="AB345"/>
    </row>
    <row r="346" spans="1:28" ht="12.75" x14ac:dyDescent="0.2">
      <c r="A346" s="7">
        <v>645</v>
      </c>
      <c r="B346" s="7" t="s">
        <v>34</v>
      </c>
      <c r="C346" s="22" t="s">
        <v>35</v>
      </c>
      <c r="D346" s="11"/>
      <c r="E346" s="11"/>
      <c r="F346" s="10"/>
      <c r="G346" s="10"/>
      <c r="H346" s="11"/>
      <c r="I346" s="11"/>
      <c r="J346" s="11"/>
      <c r="K346" s="11"/>
      <c r="L346" s="11"/>
      <c r="M346" s="27"/>
      <c r="N346" s="27"/>
      <c r="O346" s="27"/>
      <c r="P346" s="27"/>
      <c r="Q346" s="11"/>
      <c r="R346" s="6"/>
      <c r="S346" s="21"/>
      <c r="T346"/>
      <c r="U346"/>
      <c r="V346"/>
      <c r="W346"/>
      <c r="X346"/>
      <c r="Y346"/>
      <c r="Z346"/>
      <c r="AA346"/>
      <c r="AB346"/>
    </row>
    <row r="347" spans="1:28" ht="12.75" x14ac:dyDescent="0.2">
      <c r="A347" s="7">
        <v>646</v>
      </c>
      <c r="B347" s="7">
        <v>1</v>
      </c>
      <c r="C347" s="22" t="s">
        <v>49</v>
      </c>
      <c r="D347" s="11">
        <v>120</v>
      </c>
      <c r="E347" s="11">
        <v>1</v>
      </c>
      <c r="F347" s="10">
        <v>1.8</v>
      </c>
      <c r="G347" s="10">
        <f t="shared" si="6"/>
        <v>0.216</v>
      </c>
      <c r="H347" s="11"/>
      <c r="I347" s="11"/>
      <c r="J347" s="11"/>
      <c r="K347" s="11" t="s">
        <v>50</v>
      </c>
      <c r="L347" s="11"/>
      <c r="M347" s="27"/>
      <c r="N347" s="27"/>
      <c r="O347" s="27"/>
      <c r="P347" s="27"/>
      <c r="Q347" s="11"/>
      <c r="R347" s="6"/>
      <c r="S347" s="21" t="s">
        <v>51</v>
      </c>
      <c r="T347"/>
      <c r="U347"/>
      <c r="V347"/>
      <c r="W347"/>
      <c r="X347"/>
      <c r="Y347"/>
      <c r="Z347"/>
      <c r="AA347"/>
      <c r="AB347"/>
    </row>
    <row r="348" spans="1:28" ht="12.75" x14ac:dyDescent="0.2">
      <c r="A348" s="7">
        <v>647</v>
      </c>
      <c r="B348" s="7">
        <v>6</v>
      </c>
      <c r="C348" s="22" t="s">
        <v>58</v>
      </c>
      <c r="D348" s="11"/>
      <c r="E348" s="11"/>
      <c r="F348" s="10"/>
      <c r="G348" s="10"/>
      <c r="H348" s="11"/>
      <c r="I348" s="11"/>
      <c r="J348" s="11"/>
      <c r="K348" s="11"/>
      <c r="L348" s="11"/>
      <c r="M348" s="27"/>
      <c r="N348" s="27"/>
      <c r="O348" s="27"/>
      <c r="P348" s="27"/>
      <c r="Q348" s="11"/>
      <c r="R348" s="6"/>
      <c r="S348" s="21" t="s">
        <v>53</v>
      </c>
      <c r="T348"/>
      <c r="U348"/>
      <c r="V348"/>
      <c r="W348"/>
      <c r="X348"/>
      <c r="Y348"/>
      <c r="Z348"/>
      <c r="AA348"/>
      <c r="AB348"/>
    </row>
    <row r="349" spans="1:28" ht="12.75" x14ac:dyDescent="0.2">
      <c r="A349" s="7">
        <v>648</v>
      </c>
      <c r="B349" s="7">
        <v>1</v>
      </c>
      <c r="C349" s="22" t="s">
        <v>46</v>
      </c>
      <c r="D349" s="11">
        <v>120</v>
      </c>
      <c r="E349" s="11">
        <v>1</v>
      </c>
      <c r="F349" s="10">
        <v>20</v>
      </c>
      <c r="G349" s="10">
        <f t="shared" si="6"/>
        <v>2.4</v>
      </c>
      <c r="H349" s="11"/>
      <c r="I349" s="11"/>
      <c r="J349" s="11"/>
      <c r="K349" s="11"/>
      <c r="L349" s="11"/>
      <c r="M349" s="27"/>
      <c r="N349" s="27"/>
      <c r="O349" s="27"/>
      <c r="P349" s="27"/>
      <c r="Q349" s="11"/>
      <c r="R349" s="6"/>
      <c r="S349" s="21"/>
      <c r="T349"/>
      <c r="U349"/>
      <c r="V349"/>
      <c r="W349"/>
      <c r="X349"/>
      <c r="Y349"/>
      <c r="Z349"/>
      <c r="AA349"/>
      <c r="AB349"/>
    </row>
    <row r="350" spans="1:28" ht="12.75" x14ac:dyDescent="0.2">
      <c r="A350" s="7">
        <v>649</v>
      </c>
      <c r="B350" s="7" t="s">
        <v>34</v>
      </c>
      <c r="C350" s="22" t="s">
        <v>35</v>
      </c>
      <c r="D350" s="11"/>
      <c r="E350" s="11"/>
      <c r="F350" s="10"/>
      <c r="G350" s="10"/>
      <c r="H350" s="11"/>
      <c r="I350" s="11"/>
      <c r="J350" s="11"/>
      <c r="K350" s="11"/>
      <c r="L350" s="11"/>
      <c r="M350" s="27"/>
      <c r="N350" s="27"/>
      <c r="O350" s="27"/>
      <c r="P350" s="27"/>
      <c r="Q350" s="11"/>
      <c r="R350" s="6"/>
      <c r="S350" s="21"/>
      <c r="T350"/>
      <c r="U350"/>
      <c r="V350"/>
      <c r="W350"/>
      <c r="X350"/>
      <c r="Y350"/>
      <c r="Z350"/>
      <c r="AA350"/>
      <c r="AB350"/>
    </row>
    <row r="351" spans="1:28" ht="12.75" x14ac:dyDescent="0.2">
      <c r="A351" s="7">
        <v>650</v>
      </c>
      <c r="B351" s="7" t="s">
        <v>34</v>
      </c>
      <c r="C351" s="22" t="s">
        <v>35</v>
      </c>
      <c r="D351" s="11"/>
      <c r="E351" s="11"/>
      <c r="F351" s="10"/>
      <c r="G351" s="10"/>
      <c r="H351" s="11"/>
      <c r="I351" s="11"/>
      <c r="J351" s="11"/>
      <c r="K351" s="11"/>
      <c r="L351" s="11"/>
      <c r="M351" s="27"/>
      <c r="N351" s="27"/>
      <c r="O351" s="27"/>
      <c r="P351" s="27"/>
      <c r="Q351" s="11"/>
      <c r="R351" s="6"/>
      <c r="S351" s="21"/>
      <c r="T351"/>
      <c r="U351"/>
      <c r="V351"/>
      <c r="W351"/>
      <c r="X351"/>
      <c r="Y351"/>
      <c r="Z351"/>
      <c r="AA351"/>
      <c r="AB351"/>
    </row>
    <row r="352" spans="1:28" ht="12.75" x14ac:dyDescent="0.2">
      <c r="A352" s="7">
        <v>651</v>
      </c>
      <c r="B352" s="7">
        <v>1</v>
      </c>
      <c r="C352" s="22" t="s">
        <v>49</v>
      </c>
      <c r="D352" s="11">
        <v>120</v>
      </c>
      <c r="E352" s="11">
        <v>1</v>
      </c>
      <c r="F352" s="10">
        <v>1.8</v>
      </c>
      <c r="G352" s="10">
        <f t="shared" si="6"/>
        <v>0.216</v>
      </c>
      <c r="H352" s="11"/>
      <c r="I352" s="11"/>
      <c r="J352" s="11"/>
      <c r="K352" s="11" t="s">
        <v>50</v>
      </c>
      <c r="L352" s="11"/>
      <c r="M352" s="27"/>
      <c r="N352" s="27"/>
      <c r="O352" s="27"/>
      <c r="P352" s="27"/>
      <c r="Q352" s="11"/>
      <c r="R352" s="6"/>
      <c r="S352" s="21" t="s">
        <v>51</v>
      </c>
      <c r="T352"/>
      <c r="U352"/>
      <c r="V352"/>
      <c r="W352"/>
      <c r="X352"/>
      <c r="Y352"/>
      <c r="Z352"/>
      <c r="AA352"/>
      <c r="AB352"/>
    </row>
    <row r="353" spans="1:28" ht="12.75" x14ac:dyDescent="0.2">
      <c r="A353" s="7">
        <v>652</v>
      </c>
      <c r="B353" s="7">
        <v>3</v>
      </c>
      <c r="C353" s="22" t="s">
        <v>58</v>
      </c>
      <c r="D353" s="11"/>
      <c r="E353" s="11"/>
      <c r="F353" s="10"/>
      <c r="G353" s="10"/>
      <c r="H353" s="11"/>
      <c r="I353" s="11"/>
      <c r="J353" s="11"/>
      <c r="K353" s="11"/>
      <c r="L353" s="11"/>
      <c r="M353" s="27"/>
      <c r="N353" s="27"/>
      <c r="O353" s="27"/>
      <c r="P353" s="27"/>
      <c r="Q353" s="11"/>
      <c r="R353" s="6"/>
      <c r="S353" s="21" t="s">
        <v>53</v>
      </c>
      <c r="T353"/>
      <c r="U353"/>
      <c r="V353"/>
      <c r="W353"/>
      <c r="X353"/>
      <c r="Y353"/>
      <c r="Z353"/>
      <c r="AA353"/>
      <c r="AB353"/>
    </row>
    <row r="354" spans="1:28" ht="12.75" x14ac:dyDescent="0.2">
      <c r="A354" s="7">
        <v>653</v>
      </c>
      <c r="B354" s="7" t="s">
        <v>34</v>
      </c>
      <c r="C354" s="22" t="s">
        <v>35</v>
      </c>
      <c r="D354" s="11"/>
      <c r="E354" s="11"/>
      <c r="F354" s="10"/>
      <c r="G354" s="10"/>
      <c r="H354" s="11"/>
      <c r="I354" s="11"/>
      <c r="J354" s="11"/>
      <c r="K354" s="11"/>
      <c r="L354" s="11"/>
      <c r="M354" s="27"/>
      <c r="N354" s="27"/>
      <c r="O354" s="27"/>
      <c r="P354" s="27"/>
      <c r="Q354" s="11"/>
      <c r="R354" s="6"/>
      <c r="S354" s="21"/>
      <c r="T354"/>
      <c r="U354"/>
      <c r="V354"/>
      <c r="W354"/>
      <c r="X354"/>
      <c r="Y354"/>
      <c r="Z354"/>
      <c r="AA354"/>
      <c r="AB354"/>
    </row>
    <row r="355" spans="1:28" ht="12.75" x14ac:dyDescent="0.2">
      <c r="A355" s="7">
        <v>654</v>
      </c>
      <c r="B355" s="7" t="s">
        <v>34</v>
      </c>
      <c r="C355" s="22" t="s">
        <v>35</v>
      </c>
      <c r="D355" s="11"/>
      <c r="E355" s="11"/>
      <c r="F355" s="10"/>
      <c r="G355" s="10"/>
      <c r="H355" s="11"/>
      <c r="I355" s="11"/>
      <c r="J355" s="11"/>
      <c r="K355" s="11"/>
      <c r="L355" s="11"/>
      <c r="M355" s="27"/>
      <c r="N355" s="27"/>
      <c r="O355" s="27"/>
      <c r="P355" s="27"/>
      <c r="Q355" s="11"/>
      <c r="R355" s="6"/>
      <c r="S355" s="21"/>
      <c r="T355"/>
      <c r="U355"/>
      <c r="V355"/>
      <c r="W355"/>
      <c r="X355"/>
      <c r="Y355"/>
      <c r="Z355"/>
      <c r="AA355"/>
      <c r="AB355"/>
    </row>
    <row r="356" spans="1:28" ht="12.75" x14ac:dyDescent="0.2">
      <c r="A356" s="7" t="s">
        <v>209</v>
      </c>
      <c r="B356" s="7" t="s">
        <v>34</v>
      </c>
      <c r="C356" s="22" t="s">
        <v>71</v>
      </c>
      <c r="D356" s="11"/>
      <c r="E356" s="11"/>
      <c r="F356" s="10"/>
      <c r="G356" s="10"/>
      <c r="H356" s="11"/>
      <c r="I356" s="11"/>
      <c r="J356" s="11"/>
      <c r="K356" s="11"/>
      <c r="L356" s="11"/>
      <c r="M356" s="27"/>
      <c r="N356" s="27"/>
      <c r="O356" s="27"/>
      <c r="P356" s="27"/>
      <c r="Q356" s="11"/>
      <c r="R356" s="6"/>
      <c r="S356" s="21"/>
      <c r="T356"/>
      <c r="U356"/>
      <c r="V356"/>
      <c r="W356"/>
      <c r="X356"/>
      <c r="Y356"/>
      <c r="Z356"/>
      <c r="AA356"/>
      <c r="AB356"/>
    </row>
    <row r="357" spans="1:28" ht="12.75" x14ac:dyDescent="0.2">
      <c r="A357" s="28" t="s">
        <v>210</v>
      </c>
      <c r="B357" s="7"/>
      <c r="C357" s="22"/>
      <c r="D357" s="11"/>
      <c r="E357" s="11"/>
      <c r="F357" s="10"/>
      <c r="G357" s="10"/>
      <c r="H357" s="11"/>
      <c r="I357" s="11"/>
      <c r="J357" s="11"/>
      <c r="K357" s="11"/>
      <c r="L357" s="11"/>
      <c r="M357" s="27"/>
      <c r="N357" s="27"/>
      <c r="O357" s="27"/>
      <c r="P357" s="27"/>
      <c r="Q357" s="11"/>
      <c r="R357" s="6"/>
      <c r="S357" s="21"/>
      <c r="T357"/>
      <c r="U357"/>
      <c r="V357"/>
      <c r="W357"/>
      <c r="X357"/>
      <c r="Y357"/>
      <c r="Z357"/>
      <c r="AA357"/>
      <c r="AB357"/>
    </row>
    <row r="358" spans="1:28" ht="12.75" x14ac:dyDescent="0.2">
      <c r="A358" s="7">
        <v>661</v>
      </c>
      <c r="B358" s="7">
        <v>1</v>
      </c>
      <c r="C358" s="22" t="s">
        <v>211</v>
      </c>
      <c r="D358" s="11"/>
      <c r="E358" s="11"/>
      <c r="F358" s="10"/>
      <c r="G358" s="10"/>
      <c r="H358" s="11"/>
      <c r="I358" s="11"/>
      <c r="J358" s="11"/>
      <c r="K358" s="11"/>
      <c r="L358" s="11" t="s">
        <v>45</v>
      </c>
      <c r="M358" s="27"/>
      <c r="N358" s="27"/>
      <c r="O358" s="27"/>
      <c r="P358" s="27"/>
      <c r="Q358" s="11"/>
      <c r="R358" s="6"/>
      <c r="S358" s="21" t="s">
        <v>212</v>
      </c>
      <c r="T358"/>
      <c r="U358"/>
      <c r="V358"/>
      <c r="W358"/>
      <c r="X358"/>
      <c r="Y358"/>
      <c r="Z358"/>
      <c r="AA358"/>
      <c r="AB358"/>
    </row>
    <row r="359" spans="1:28" ht="12.75" x14ac:dyDescent="0.2">
      <c r="A359" s="7">
        <v>662</v>
      </c>
      <c r="B359" s="7">
        <v>1</v>
      </c>
      <c r="C359" s="22" t="s">
        <v>213</v>
      </c>
      <c r="D359" s="11"/>
      <c r="E359" s="11"/>
      <c r="F359" s="10"/>
      <c r="G359" s="10"/>
      <c r="H359" s="11" t="s">
        <v>28</v>
      </c>
      <c r="I359" s="11" t="s">
        <v>28</v>
      </c>
      <c r="J359" s="11"/>
      <c r="K359" s="11"/>
      <c r="L359" s="11"/>
      <c r="M359" s="27"/>
      <c r="N359" s="27"/>
      <c r="O359" s="27"/>
      <c r="P359" s="27"/>
      <c r="Q359" s="11"/>
      <c r="R359" s="6"/>
      <c r="S359" s="21" t="s">
        <v>212</v>
      </c>
      <c r="T359"/>
      <c r="U359"/>
      <c r="V359"/>
      <c r="W359"/>
      <c r="X359"/>
      <c r="Y359"/>
      <c r="Z359"/>
      <c r="AA359"/>
      <c r="AB359"/>
    </row>
    <row r="360" spans="1:28" ht="12.75" x14ac:dyDescent="0.2">
      <c r="A360" s="7">
        <v>663</v>
      </c>
      <c r="B360" s="7">
        <v>1</v>
      </c>
      <c r="C360" s="22" t="s">
        <v>37</v>
      </c>
      <c r="D360" s="11"/>
      <c r="E360" s="11"/>
      <c r="F360" s="10"/>
      <c r="G360" s="10"/>
      <c r="H360" s="11"/>
      <c r="I360" s="11"/>
      <c r="J360" s="11"/>
      <c r="K360" s="11"/>
      <c r="L360" s="11"/>
      <c r="M360" s="27"/>
      <c r="N360" s="27"/>
      <c r="O360" s="27"/>
      <c r="P360" s="27"/>
      <c r="Q360" s="11"/>
      <c r="R360" s="6"/>
      <c r="S360" s="21" t="s">
        <v>32</v>
      </c>
      <c r="T360"/>
      <c r="U360"/>
      <c r="V360"/>
      <c r="W360"/>
      <c r="X360"/>
      <c r="Y360"/>
      <c r="Z360"/>
      <c r="AA360"/>
      <c r="AB360"/>
    </row>
    <row r="361" spans="1:28" ht="12.75" x14ac:dyDescent="0.2">
      <c r="A361" s="7">
        <v>664</v>
      </c>
      <c r="B361" s="7">
        <v>1</v>
      </c>
      <c r="C361" s="22" t="s">
        <v>214</v>
      </c>
      <c r="D361" s="11"/>
      <c r="E361" s="11"/>
      <c r="F361" s="10"/>
      <c r="G361" s="10"/>
      <c r="H361" s="11"/>
      <c r="I361" s="11"/>
      <c r="J361" s="11"/>
      <c r="K361" s="11"/>
      <c r="L361" s="11"/>
      <c r="M361" s="27"/>
      <c r="N361" s="27"/>
      <c r="O361" s="27"/>
      <c r="P361" s="27"/>
      <c r="Q361" s="11"/>
      <c r="R361" s="6"/>
      <c r="S361" s="21" t="s">
        <v>212</v>
      </c>
      <c r="T361"/>
      <c r="U361"/>
      <c r="V361"/>
      <c r="W361"/>
      <c r="X361"/>
      <c r="Y361"/>
      <c r="Z361"/>
      <c r="AA361"/>
      <c r="AB361"/>
    </row>
    <row r="362" spans="1:28" ht="12.75" x14ac:dyDescent="0.2">
      <c r="A362" s="7" t="s">
        <v>215</v>
      </c>
      <c r="B362" s="7" t="s">
        <v>34</v>
      </c>
      <c r="C362" s="22" t="s">
        <v>71</v>
      </c>
      <c r="D362" s="11"/>
      <c r="E362" s="11"/>
      <c r="F362" s="10"/>
      <c r="G362" s="10"/>
      <c r="H362" s="11"/>
      <c r="I362" s="11"/>
      <c r="J362" s="11"/>
      <c r="K362" s="11"/>
      <c r="L362" s="11"/>
      <c r="M362" s="27"/>
      <c r="N362" s="27"/>
      <c r="O362" s="27"/>
      <c r="P362" s="27"/>
      <c r="Q362" s="11"/>
      <c r="R362" s="6"/>
      <c r="S362" s="21"/>
      <c r="T362"/>
      <c r="U362"/>
      <c r="V362"/>
      <c r="W362"/>
      <c r="X362"/>
      <c r="Y362"/>
      <c r="Z362"/>
      <c r="AA362"/>
      <c r="AB362"/>
    </row>
    <row r="363" spans="1:28" ht="12.75" x14ac:dyDescent="0.2">
      <c r="A363" s="28" t="s">
        <v>216</v>
      </c>
      <c r="B363" s="7"/>
      <c r="C363" s="22"/>
      <c r="D363" s="11"/>
      <c r="E363" s="11"/>
      <c r="F363" s="10"/>
      <c r="G363" s="10"/>
      <c r="H363" s="11"/>
      <c r="I363" s="11"/>
      <c r="J363" s="11"/>
      <c r="K363" s="11"/>
      <c r="L363" s="11"/>
      <c r="M363" s="27"/>
      <c r="N363" s="27"/>
      <c r="O363" s="27"/>
      <c r="P363" s="27"/>
      <c r="Q363" s="11"/>
      <c r="R363" s="6"/>
      <c r="S363" s="21"/>
      <c r="T363"/>
      <c r="U363"/>
      <c r="V363"/>
      <c r="W363"/>
      <c r="X363"/>
      <c r="Y363"/>
      <c r="Z363"/>
      <c r="AA363"/>
      <c r="AB363"/>
    </row>
    <row r="364" spans="1:28" ht="12.75" x14ac:dyDescent="0.2">
      <c r="A364" s="7">
        <v>701</v>
      </c>
      <c r="B364" s="7">
        <v>1</v>
      </c>
      <c r="C364" s="22" t="s">
        <v>217</v>
      </c>
      <c r="D364" s="11"/>
      <c r="E364" s="11"/>
      <c r="F364" s="10"/>
      <c r="G364" s="10"/>
      <c r="H364" s="11"/>
      <c r="I364" s="11"/>
      <c r="J364" s="11"/>
      <c r="K364" s="11"/>
      <c r="L364" s="11"/>
      <c r="M364" s="27"/>
      <c r="N364" s="27"/>
      <c r="O364" s="27"/>
      <c r="P364" s="27"/>
      <c r="Q364" s="11"/>
      <c r="R364" s="6"/>
      <c r="S364" s="21" t="s">
        <v>218</v>
      </c>
      <c r="T364"/>
      <c r="U364"/>
      <c r="V364"/>
      <c r="W364"/>
      <c r="X364"/>
      <c r="Y364"/>
      <c r="Z364"/>
      <c r="AA364"/>
      <c r="AB364"/>
    </row>
    <row r="365" spans="1:28" ht="12.75" x14ac:dyDescent="0.2">
      <c r="A365" s="7">
        <v>702</v>
      </c>
      <c r="B365" s="7">
        <v>1</v>
      </c>
      <c r="C365" s="22" t="s">
        <v>27</v>
      </c>
      <c r="D365" s="11"/>
      <c r="E365" s="11"/>
      <c r="F365" s="10"/>
      <c r="G365" s="10"/>
      <c r="H365" s="11" t="s">
        <v>28</v>
      </c>
      <c r="I365" s="11" t="s">
        <v>28</v>
      </c>
      <c r="J365" s="11">
        <v>5</v>
      </c>
      <c r="K365" s="11"/>
      <c r="L365" s="11" t="s">
        <v>29</v>
      </c>
      <c r="M365" s="27"/>
      <c r="N365" s="27"/>
      <c r="O365" s="27"/>
      <c r="P365" s="27"/>
      <c r="Q365" s="11"/>
      <c r="R365" s="6"/>
      <c r="S365" s="21" t="s">
        <v>145</v>
      </c>
      <c r="T365"/>
      <c r="U365"/>
      <c r="V365"/>
      <c r="W365"/>
      <c r="X365"/>
      <c r="Y365"/>
      <c r="Z365"/>
      <c r="AA365"/>
      <c r="AB365"/>
    </row>
    <row r="366" spans="1:28" ht="12.75" x14ac:dyDescent="0.2">
      <c r="A366" s="7">
        <v>703</v>
      </c>
      <c r="B366" s="7">
        <v>1</v>
      </c>
      <c r="C366" s="22" t="s">
        <v>219</v>
      </c>
      <c r="D366" s="11"/>
      <c r="E366" s="11"/>
      <c r="F366" s="10"/>
      <c r="G366" s="10"/>
      <c r="H366" s="11"/>
      <c r="I366" s="11"/>
      <c r="J366" s="11"/>
      <c r="K366" s="11"/>
      <c r="L366" s="11"/>
      <c r="M366" s="27"/>
      <c r="N366" s="27"/>
      <c r="O366" s="27"/>
      <c r="P366" s="27"/>
      <c r="Q366" s="11"/>
      <c r="R366" s="6"/>
      <c r="S366" s="21" t="s">
        <v>220</v>
      </c>
      <c r="T366"/>
      <c r="U366"/>
      <c r="V366"/>
      <c r="W366"/>
      <c r="X366"/>
      <c r="Y366"/>
      <c r="Z366"/>
      <c r="AA366"/>
      <c r="AB366"/>
    </row>
    <row r="367" spans="1:28" ht="12.75" x14ac:dyDescent="0.2">
      <c r="A367" s="7">
        <v>704</v>
      </c>
      <c r="B367" s="7">
        <v>1</v>
      </c>
      <c r="C367" s="22" t="s">
        <v>221</v>
      </c>
      <c r="D367" s="11"/>
      <c r="E367" s="11"/>
      <c r="F367" s="10"/>
      <c r="G367" s="10"/>
      <c r="H367" s="11"/>
      <c r="I367" s="11"/>
      <c r="J367" s="11"/>
      <c r="K367" s="11"/>
      <c r="L367" s="11"/>
      <c r="M367" s="27"/>
      <c r="N367" s="27"/>
      <c r="O367" s="27"/>
      <c r="P367" s="27"/>
      <c r="Q367" s="11"/>
      <c r="R367" s="6"/>
      <c r="S367" s="21"/>
      <c r="T367"/>
      <c r="U367"/>
      <c r="V367"/>
      <c r="W367"/>
      <c r="X367"/>
      <c r="Y367"/>
      <c r="Z367"/>
      <c r="AA367"/>
      <c r="AB367"/>
    </row>
    <row r="368" spans="1:28" ht="12.75" x14ac:dyDescent="0.2">
      <c r="A368" s="7">
        <v>705</v>
      </c>
      <c r="B368" s="7" t="s">
        <v>34</v>
      </c>
      <c r="C368" s="22" t="s">
        <v>35</v>
      </c>
      <c r="D368" s="11"/>
      <c r="E368" s="11"/>
      <c r="F368" s="10"/>
      <c r="G368" s="10"/>
      <c r="H368" s="11"/>
      <c r="I368" s="11"/>
      <c r="J368" s="11"/>
      <c r="K368" s="11"/>
      <c r="L368" s="11"/>
      <c r="M368" s="27"/>
      <c r="N368" s="27"/>
      <c r="O368" s="27"/>
      <c r="P368" s="27"/>
      <c r="Q368" s="11"/>
      <c r="R368" s="6"/>
      <c r="S368" s="21"/>
      <c r="T368"/>
      <c r="U368"/>
      <c r="V368"/>
      <c r="W368"/>
      <c r="X368"/>
      <c r="Y368"/>
      <c r="Z368"/>
      <c r="AA368"/>
      <c r="AB368"/>
    </row>
    <row r="369" spans="1:28" ht="12.75" x14ac:dyDescent="0.2">
      <c r="A369" s="7">
        <v>706</v>
      </c>
      <c r="B369" s="7">
        <v>1</v>
      </c>
      <c r="C369" s="22" t="s">
        <v>159</v>
      </c>
      <c r="D369" s="11">
        <v>120</v>
      </c>
      <c r="E369" s="11">
        <v>1</v>
      </c>
      <c r="F369" s="10">
        <v>10</v>
      </c>
      <c r="G369" s="10">
        <f t="shared" si="6"/>
        <v>1.2</v>
      </c>
      <c r="H369" s="11"/>
      <c r="I369" s="11"/>
      <c r="J369" s="11"/>
      <c r="K369" s="11"/>
      <c r="L369" s="11"/>
      <c r="M369" s="27"/>
      <c r="N369" s="27"/>
      <c r="O369" s="27"/>
      <c r="P369" s="27"/>
      <c r="Q369" s="11"/>
      <c r="R369" s="6"/>
      <c r="S369" s="21" t="s">
        <v>85</v>
      </c>
      <c r="T369"/>
      <c r="U369"/>
      <c r="V369"/>
      <c r="W369"/>
      <c r="X369"/>
      <c r="Y369"/>
      <c r="Z369"/>
      <c r="AA369"/>
      <c r="AB369"/>
    </row>
    <row r="370" spans="1:28" ht="12.75" x14ac:dyDescent="0.2">
      <c r="A370" s="7">
        <v>707</v>
      </c>
      <c r="B370" s="7">
        <v>1</v>
      </c>
      <c r="C370" s="22" t="s">
        <v>158</v>
      </c>
      <c r="D370" s="11">
        <v>120</v>
      </c>
      <c r="E370" s="11">
        <v>1</v>
      </c>
      <c r="F370" s="10">
        <v>5</v>
      </c>
      <c r="G370" s="10">
        <f t="shared" si="6"/>
        <v>0.6</v>
      </c>
      <c r="H370" s="11"/>
      <c r="I370" s="11"/>
      <c r="J370" s="11"/>
      <c r="K370" s="11"/>
      <c r="L370" s="11"/>
      <c r="M370" s="27"/>
      <c r="N370" s="27"/>
      <c r="O370" s="27"/>
      <c r="P370" s="27"/>
      <c r="Q370" s="11"/>
      <c r="R370" s="6"/>
      <c r="S370" s="21" t="s">
        <v>85</v>
      </c>
      <c r="T370"/>
      <c r="U370"/>
      <c r="V370"/>
      <c r="W370"/>
      <c r="X370"/>
      <c r="Y370"/>
      <c r="Z370"/>
      <c r="AA370"/>
      <c r="AB370"/>
    </row>
    <row r="371" spans="1:28" ht="12.75" x14ac:dyDescent="0.2">
      <c r="A371" s="7">
        <v>708</v>
      </c>
      <c r="B371" s="7">
        <v>1</v>
      </c>
      <c r="C371" s="22" t="s">
        <v>222</v>
      </c>
      <c r="D371" s="11"/>
      <c r="E371" s="11"/>
      <c r="F371" s="10"/>
      <c r="G371" s="10"/>
      <c r="H371" s="11" t="s">
        <v>28</v>
      </c>
      <c r="I371" s="11" t="s">
        <v>28</v>
      </c>
      <c r="J371" s="11">
        <v>15</v>
      </c>
      <c r="K371" s="11" t="s">
        <v>29</v>
      </c>
      <c r="L371" s="11"/>
      <c r="M371" s="27"/>
      <c r="N371" s="27"/>
      <c r="O371" s="27"/>
      <c r="P371" s="27"/>
      <c r="Q371" s="11"/>
      <c r="R371" s="6"/>
      <c r="S371" s="21" t="s">
        <v>223</v>
      </c>
      <c r="T371"/>
      <c r="U371"/>
      <c r="V371"/>
      <c r="W371"/>
      <c r="X371"/>
      <c r="Y371"/>
      <c r="Z371"/>
      <c r="AA371"/>
      <c r="AB371"/>
    </row>
    <row r="372" spans="1:28" ht="12.75" x14ac:dyDescent="0.2">
      <c r="A372" s="7">
        <v>709</v>
      </c>
      <c r="B372" s="7" t="s">
        <v>34</v>
      </c>
      <c r="C372" s="22" t="s">
        <v>35</v>
      </c>
      <c r="D372" s="11"/>
      <c r="E372" s="11"/>
      <c r="F372" s="10"/>
      <c r="G372" s="10"/>
      <c r="H372" s="11"/>
      <c r="I372" s="11"/>
      <c r="J372" s="11"/>
      <c r="K372" s="11"/>
      <c r="L372" s="11"/>
      <c r="M372" s="27"/>
      <c r="N372" s="27"/>
      <c r="O372" s="27"/>
      <c r="P372" s="27"/>
      <c r="Q372" s="11"/>
      <c r="R372" s="6"/>
      <c r="S372" s="21"/>
      <c r="T372"/>
      <c r="U372"/>
      <c r="V372"/>
      <c r="W372"/>
      <c r="X372"/>
      <c r="Y372"/>
      <c r="Z372"/>
      <c r="AA372"/>
      <c r="AB372"/>
    </row>
    <row r="373" spans="1:28" ht="12.75" x14ac:dyDescent="0.2">
      <c r="A373" s="7">
        <v>710</v>
      </c>
      <c r="B373" s="7" t="s">
        <v>34</v>
      </c>
      <c r="C373" s="22" t="s">
        <v>35</v>
      </c>
      <c r="D373" s="11"/>
      <c r="E373" s="11"/>
      <c r="F373" s="10"/>
      <c r="G373" s="10"/>
      <c r="H373" s="11"/>
      <c r="I373" s="11"/>
      <c r="J373" s="11"/>
      <c r="K373" s="11"/>
      <c r="L373" s="11"/>
      <c r="M373" s="27"/>
      <c r="N373" s="27"/>
      <c r="O373" s="27"/>
      <c r="P373" s="27"/>
      <c r="Q373" s="11"/>
      <c r="R373" s="6"/>
      <c r="S373" s="21"/>
      <c r="T373"/>
      <c r="U373"/>
      <c r="V373"/>
      <c r="W373"/>
      <c r="X373"/>
      <c r="Y373"/>
      <c r="Z373"/>
      <c r="AA373"/>
      <c r="AB373"/>
    </row>
    <row r="374" spans="1:28" ht="12.75" x14ac:dyDescent="0.2">
      <c r="A374" s="7">
        <v>711</v>
      </c>
      <c r="B374" s="7">
        <v>1</v>
      </c>
      <c r="C374" s="22" t="s">
        <v>224</v>
      </c>
      <c r="D374" s="11"/>
      <c r="E374" s="11"/>
      <c r="F374" s="10"/>
      <c r="G374" s="10"/>
      <c r="H374" s="11"/>
      <c r="I374" s="11"/>
      <c r="J374" s="11"/>
      <c r="K374" s="11"/>
      <c r="L374" s="11"/>
      <c r="M374" s="27"/>
      <c r="N374" s="27"/>
      <c r="O374" s="27"/>
      <c r="P374" s="27"/>
      <c r="Q374" s="11"/>
      <c r="R374" s="6"/>
      <c r="S374" s="21"/>
      <c r="T374"/>
      <c r="U374"/>
      <c r="V374"/>
      <c r="W374"/>
      <c r="X374"/>
      <c r="Y374"/>
      <c r="Z374"/>
      <c r="AA374"/>
      <c r="AB374"/>
    </row>
    <row r="375" spans="1:28" ht="12.75" x14ac:dyDescent="0.2">
      <c r="A375" s="7">
        <v>712</v>
      </c>
      <c r="B375" s="7">
        <v>1</v>
      </c>
      <c r="C375" s="22" t="s">
        <v>225</v>
      </c>
      <c r="D375" s="11"/>
      <c r="E375" s="11"/>
      <c r="F375" s="10"/>
      <c r="G375" s="10"/>
      <c r="H375" s="11"/>
      <c r="I375" s="11"/>
      <c r="J375" s="11"/>
      <c r="K375" s="11" t="s">
        <v>93</v>
      </c>
      <c r="L375" s="11"/>
      <c r="M375" s="27"/>
      <c r="N375" s="27"/>
      <c r="O375" s="27"/>
      <c r="P375" s="27"/>
      <c r="Q375" s="11"/>
      <c r="R375" s="6"/>
      <c r="S375" s="21"/>
      <c r="T375"/>
      <c r="U375"/>
      <c r="V375"/>
      <c r="W375"/>
      <c r="X375"/>
      <c r="Y375"/>
      <c r="Z375"/>
      <c r="AA375"/>
      <c r="AB375"/>
    </row>
    <row r="376" spans="1:28" ht="12.75" x14ac:dyDescent="0.2">
      <c r="A376" s="7">
        <v>713</v>
      </c>
      <c r="B376" s="7">
        <v>1</v>
      </c>
      <c r="C376" s="22" t="s">
        <v>226</v>
      </c>
      <c r="D376" s="11"/>
      <c r="E376" s="11"/>
      <c r="F376" s="10"/>
      <c r="G376" s="10"/>
      <c r="H376" s="11"/>
      <c r="I376" s="11"/>
      <c r="J376" s="11"/>
      <c r="K376" s="11"/>
      <c r="L376" s="11"/>
      <c r="M376" s="27"/>
      <c r="N376" s="27"/>
      <c r="O376" s="27"/>
      <c r="P376" s="27"/>
      <c r="Q376" s="11"/>
      <c r="R376" s="6"/>
      <c r="S376" s="21"/>
      <c r="T376"/>
      <c r="U376"/>
      <c r="V376"/>
      <c r="W376"/>
      <c r="X376"/>
      <c r="Y376"/>
      <c r="Z376"/>
      <c r="AA376"/>
      <c r="AB376"/>
    </row>
    <row r="377" spans="1:28" ht="12.75" x14ac:dyDescent="0.2">
      <c r="A377" s="7">
        <v>714</v>
      </c>
      <c r="B377" s="7">
        <v>1</v>
      </c>
      <c r="C377" s="22" t="s">
        <v>227</v>
      </c>
      <c r="D377" s="11"/>
      <c r="E377" s="11"/>
      <c r="F377" s="10"/>
      <c r="G377" s="10"/>
      <c r="H377" s="11"/>
      <c r="I377" s="11"/>
      <c r="J377" s="11"/>
      <c r="K377" s="11" t="s">
        <v>28</v>
      </c>
      <c r="L377" s="11"/>
      <c r="M377" s="27"/>
      <c r="N377" s="27"/>
      <c r="O377" s="27"/>
      <c r="P377" s="27"/>
      <c r="Q377" s="11"/>
      <c r="R377" s="6"/>
      <c r="S377" s="21"/>
      <c r="T377"/>
      <c r="U377"/>
      <c r="V377"/>
      <c r="W377"/>
      <c r="X377"/>
      <c r="Y377"/>
      <c r="Z377"/>
      <c r="AA377"/>
      <c r="AB377"/>
    </row>
    <row r="378" spans="1:28" ht="12.75" x14ac:dyDescent="0.2">
      <c r="A378" s="7">
        <v>715</v>
      </c>
      <c r="B378" s="7" t="s">
        <v>34</v>
      </c>
      <c r="C378" s="22" t="s">
        <v>35</v>
      </c>
      <c r="D378" s="11"/>
      <c r="E378" s="11"/>
      <c r="F378" s="10"/>
      <c r="G378" s="10"/>
      <c r="H378" s="11"/>
      <c r="I378" s="11"/>
      <c r="J378" s="11"/>
      <c r="K378" s="11"/>
      <c r="L378" s="11"/>
      <c r="M378" s="27"/>
      <c r="N378" s="27"/>
      <c r="O378" s="27"/>
      <c r="P378" s="27"/>
      <c r="Q378" s="11"/>
      <c r="R378" s="6"/>
      <c r="S378" s="21"/>
      <c r="T378"/>
      <c r="U378"/>
      <c r="V378"/>
      <c r="W378"/>
      <c r="X378"/>
      <c r="Y378"/>
      <c r="Z378"/>
      <c r="AA378"/>
      <c r="AB378"/>
    </row>
    <row r="379" spans="1:28" ht="12.75" x14ac:dyDescent="0.2">
      <c r="A379" s="7">
        <v>716</v>
      </c>
      <c r="B379" s="7">
        <v>1</v>
      </c>
      <c r="C379" s="22" t="s">
        <v>228</v>
      </c>
      <c r="D379" s="11">
        <v>208</v>
      </c>
      <c r="E379" s="11">
        <v>1</v>
      </c>
      <c r="F379" s="10">
        <v>33</v>
      </c>
      <c r="G379" s="10">
        <f t="shared" si="6"/>
        <v>6.8639999999999999</v>
      </c>
      <c r="H379" s="11"/>
      <c r="I379" s="11" t="s">
        <v>28</v>
      </c>
      <c r="J379" s="11">
        <v>18</v>
      </c>
      <c r="K379" s="11" t="s">
        <v>93</v>
      </c>
      <c r="L379" s="11" t="s">
        <v>93</v>
      </c>
      <c r="M379" s="27"/>
      <c r="N379" s="27"/>
      <c r="O379" s="27"/>
      <c r="P379" s="27"/>
      <c r="Q379" s="11"/>
      <c r="R379" s="6"/>
      <c r="S379" s="21" t="s">
        <v>229</v>
      </c>
      <c r="T379"/>
      <c r="U379"/>
      <c r="V379"/>
      <c r="W379"/>
      <c r="X379"/>
      <c r="Y379"/>
      <c r="Z379"/>
      <c r="AA379"/>
      <c r="AB379"/>
    </row>
    <row r="380" spans="1:28" ht="12.75" x14ac:dyDescent="0.2">
      <c r="A380" s="7">
        <v>717</v>
      </c>
      <c r="B380" s="7">
        <v>1</v>
      </c>
      <c r="C380" s="22" t="s">
        <v>230</v>
      </c>
      <c r="D380" s="11"/>
      <c r="E380" s="11"/>
      <c r="F380" s="10"/>
      <c r="G380" s="10"/>
      <c r="H380" s="11"/>
      <c r="I380" s="11"/>
      <c r="J380" s="11"/>
      <c r="K380" s="11"/>
      <c r="L380" s="11"/>
      <c r="M380" s="27"/>
      <c r="N380" s="27"/>
      <c r="O380" s="27"/>
      <c r="P380" s="27"/>
      <c r="Q380" s="11"/>
      <c r="R380" s="6"/>
      <c r="S380" s="21" t="s">
        <v>218</v>
      </c>
      <c r="T380"/>
      <c r="U380"/>
      <c r="V380"/>
      <c r="W380"/>
      <c r="X380"/>
      <c r="Y380"/>
      <c r="Z380"/>
      <c r="AA380"/>
      <c r="AB380"/>
    </row>
    <row r="381" spans="1:28" ht="12.75" x14ac:dyDescent="0.2">
      <c r="A381" s="7">
        <v>718</v>
      </c>
      <c r="B381" s="7">
        <v>1</v>
      </c>
      <c r="C381" s="22" t="s">
        <v>231</v>
      </c>
      <c r="D381" s="11"/>
      <c r="E381" s="11"/>
      <c r="F381" s="10"/>
      <c r="G381" s="10"/>
      <c r="H381" s="11"/>
      <c r="I381" s="11"/>
      <c r="J381" s="11"/>
      <c r="K381" s="11"/>
      <c r="L381" s="11"/>
      <c r="M381" s="27"/>
      <c r="N381" s="27"/>
      <c r="O381" s="27"/>
      <c r="P381" s="27"/>
      <c r="Q381" s="11"/>
      <c r="R381" s="6"/>
      <c r="S381" s="21" t="s">
        <v>212</v>
      </c>
      <c r="T381"/>
      <c r="U381"/>
      <c r="V381"/>
      <c r="W381"/>
      <c r="X381"/>
      <c r="Y381"/>
      <c r="Z381"/>
      <c r="AA381"/>
      <c r="AB381"/>
    </row>
    <row r="382" spans="1:28" ht="12.75" x14ac:dyDescent="0.2">
      <c r="A382" s="7">
        <v>719</v>
      </c>
      <c r="B382" s="7" t="s">
        <v>34</v>
      </c>
      <c r="C382" s="22" t="s">
        <v>35</v>
      </c>
      <c r="D382" s="11"/>
      <c r="E382" s="11"/>
      <c r="F382" s="10"/>
      <c r="G382" s="10"/>
      <c r="H382" s="11"/>
      <c r="I382" s="11"/>
      <c r="J382" s="11"/>
      <c r="K382" s="11"/>
      <c r="L382" s="11"/>
      <c r="M382" s="27"/>
      <c r="N382" s="27"/>
      <c r="O382" s="27"/>
      <c r="P382" s="27"/>
      <c r="Q382" s="11"/>
      <c r="R382" s="6"/>
      <c r="S382" s="21"/>
      <c r="T382"/>
      <c r="U382"/>
      <c r="V382"/>
      <c r="W382"/>
      <c r="X382"/>
      <c r="Y382"/>
      <c r="Z382"/>
      <c r="AA382"/>
      <c r="AB382"/>
    </row>
    <row r="383" spans="1:28" ht="12.75" x14ac:dyDescent="0.2">
      <c r="A383" s="7">
        <v>720</v>
      </c>
      <c r="B383" s="7" t="s">
        <v>34</v>
      </c>
      <c r="C383" s="22" t="s">
        <v>35</v>
      </c>
      <c r="D383" s="11"/>
      <c r="E383" s="11"/>
      <c r="F383" s="10"/>
      <c r="G383" s="10"/>
      <c r="H383" s="11"/>
      <c r="I383" s="11"/>
      <c r="J383" s="11"/>
      <c r="K383" s="11"/>
      <c r="L383" s="11"/>
      <c r="M383" s="27"/>
      <c r="N383" s="27"/>
      <c r="O383" s="27"/>
      <c r="P383" s="27"/>
      <c r="Q383" s="11"/>
      <c r="R383" s="6"/>
      <c r="S383" s="21"/>
      <c r="T383"/>
      <c r="U383"/>
      <c r="V383"/>
      <c r="W383"/>
      <c r="X383"/>
      <c r="Y383"/>
      <c r="Z383"/>
      <c r="AA383"/>
      <c r="AB383"/>
    </row>
    <row r="384" spans="1:28" ht="12.75" x14ac:dyDescent="0.2">
      <c r="A384" s="7">
        <v>721</v>
      </c>
      <c r="B384" s="7">
        <v>1</v>
      </c>
      <c r="C384" s="22" t="s">
        <v>232</v>
      </c>
      <c r="D384" s="11">
        <v>120</v>
      </c>
      <c r="E384" s="11">
        <v>1</v>
      </c>
      <c r="F384" s="10">
        <v>5.5</v>
      </c>
      <c r="G384" s="10">
        <f t="shared" si="6"/>
        <v>0.66</v>
      </c>
      <c r="H384" s="11"/>
      <c r="I384" s="11"/>
      <c r="J384" s="11"/>
      <c r="K384" s="11"/>
      <c r="L384" s="11"/>
      <c r="M384" s="27"/>
      <c r="N384" s="27"/>
      <c r="O384" s="27"/>
      <c r="P384" s="27"/>
      <c r="Q384" s="11"/>
      <c r="R384" s="6"/>
      <c r="S384" s="21" t="s">
        <v>39</v>
      </c>
      <c r="T384"/>
      <c r="U384"/>
      <c r="V384"/>
      <c r="W384"/>
      <c r="X384"/>
      <c r="Y384"/>
      <c r="Z384"/>
      <c r="AA384"/>
      <c r="AB384"/>
    </row>
    <row r="385" spans="1:28" ht="12.75" x14ac:dyDescent="0.2">
      <c r="A385" s="7">
        <v>722</v>
      </c>
      <c r="B385" s="7">
        <v>1</v>
      </c>
      <c r="C385" s="22" t="s">
        <v>232</v>
      </c>
      <c r="D385" s="11">
        <v>120</v>
      </c>
      <c r="E385" s="11">
        <v>1</v>
      </c>
      <c r="F385" s="10">
        <v>5.5</v>
      </c>
      <c r="G385" s="10">
        <f t="shared" si="6"/>
        <v>0.66</v>
      </c>
      <c r="H385" s="11"/>
      <c r="I385" s="11"/>
      <c r="J385" s="11"/>
      <c r="K385" s="11"/>
      <c r="L385" s="11"/>
      <c r="M385" s="27"/>
      <c r="N385" s="27"/>
      <c r="O385" s="27"/>
      <c r="P385" s="27"/>
      <c r="Q385" s="11"/>
      <c r="R385" s="6"/>
      <c r="S385" s="21" t="s">
        <v>39</v>
      </c>
      <c r="T385"/>
      <c r="U385"/>
      <c r="V385"/>
      <c r="W385"/>
      <c r="X385"/>
      <c r="Y385"/>
      <c r="Z385"/>
      <c r="AA385"/>
      <c r="AB385"/>
    </row>
    <row r="386" spans="1:28" ht="12.75" x14ac:dyDescent="0.2">
      <c r="A386" s="7">
        <v>723</v>
      </c>
      <c r="B386" s="7" t="s">
        <v>34</v>
      </c>
      <c r="C386" s="22" t="s">
        <v>35</v>
      </c>
      <c r="D386" s="11"/>
      <c r="E386" s="11"/>
      <c r="F386" s="10"/>
      <c r="G386" s="10"/>
      <c r="H386" s="11"/>
      <c r="I386" s="11"/>
      <c r="J386" s="11"/>
      <c r="K386" s="11"/>
      <c r="L386" s="11"/>
      <c r="M386" s="27"/>
      <c r="N386" s="27"/>
      <c r="O386" s="27"/>
      <c r="P386" s="27"/>
      <c r="Q386" s="11"/>
      <c r="R386" s="6"/>
      <c r="S386" s="21"/>
      <c r="T386"/>
      <c r="U386"/>
      <c r="V386"/>
      <c r="W386"/>
      <c r="X386"/>
      <c r="Y386"/>
      <c r="Z386"/>
      <c r="AA386"/>
      <c r="AB386"/>
    </row>
    <row r="387" spans="1:28" ht="12.75" x14ac:dyDescent="0.2">
      <c r="A387" s="7">
        <v>724</v>
      </c>
      <c r="B387" s="7" t="s">
        <v>34</v>
      </c>
      <c r="C387" s="22" t="s">
        <v>35</v>
      </c>
      <c r="D387" s="11"/>
      <c r="E387" s="11"/>
      <c r="F387" s="10"/>
      <c r="G387" s="10"/>
      <c r="H387" s="11"/>
      <c r="I387" s="11"/>
      <c r="J387" s="11"/>
      <c r="K387" s="11"/>
      <c r="L387" s="11"/>
      <c r="M387" s="27"/>
      <c r="N387" s="27"/>
      <c r="O387" s="27"/>
      <c r="P387" s="27"/>
      <c r="Q387" s="11"/>
      <c r="R387" s="6"/>
      <c r="S387" s="21"/>
      <c r="T387"/>
      <c r="U387"/>
      <c r="V387"/>
      <c r="W387"/>
      <c r="X387"/>
      <c r="Y387"/>
      <c r="Z387"/>
      <c r="AA387"/>
      <c r="AB387"/>
    </row>
    <row r="388" spans="1:28" ht="12.75" x14ac:dyDescent="0.2">
      <c r="A388" s="7" t="s">
        <v>233</v>
      </c>
      <c r="B388" s="7" t="s">
        <v>34</v>
      </c>
      <c r="C388" s="22" t="s">
        <v>71</v>
      </c>
      <c r="D388" s="11"/>
      <c r="E388" s="11"/>
      <c r="F388" s="10"/>
      <c r="G388" s="10"/>
      <c r="H388" s="11"/>
      <c r="I388" s="11"/>
      <c r="J388" s="11"/>
      <c r="K388" s="11"/>
      <c r="L388" s="11"/>
      <c r="M388" s="27"/>
      <c r="N388" s="27"/>
      <c r="O388" s="27"/>
      <c r="P388" s="27"/>
      <c r="Q388" s="11"/>
      <c r="R388" s="6"/>
      <c r="S388" s="21"/>
      <c r="T388"/>
      <c r="U388"/>
      <c r="V388"/>
      <c r="W388"/>
      <c r="X388"/>
      <c r="Y388"/>
      <c r="Z388"/>
      <c r="AA388"/>
      <c r="AB388"/>
    </row>
    <row r="389" spans="1:28" ht="12.75" x14ac:dyDescent="0.2">
      <c r="A389" s="28" t="s">
        <v>216</v>
      </c>
      <c r="B389" s="7"/>
      <c r="C389" s="22"/>
      <c r="D389" s="11"/>
      <c r="E389" s="11"/>
      <c r="F389" s="10"/>
      <c r="G389" s="10"/>
      <c r="H389" s="11"/>
      <c r="I389" s="11"/>
      <c r="J389" s="11"/>
      <c r="K389" s="11"/>
      <c r="L389" s="11"/>
      <c r="M389" s="27"/>
      <c r="N389" s="27"/>
      <c r="O389" s="27"/>
      <c r="P389" s="27"/>
      <c r="Q389" s="11"/>
      <c r="R389" s="6"/>
      <c r="S389" s="21"/>
      <c r="T389"/>
      <c r="U389"/>
      <c r="V389"/>
      <c r="W389"/>
      <c r="X389"/>
      <c r="Y389"/>
      <c r="Z389"/>
      <c r="AA389"/>
      <c r="AB389"/>
    </row>
    <row r="390" spans="1:28" ht="12.75" x14ac:dyDescent="0.2">
      <c r="A390" s="7">
        <v>751</v>
      </c>
      <c r="B390" s="7">
        <v>1</v>
      </c>
      <c r="C390" s="22" t="s">
        <v>217</v>
      </c>
      <c r="D390" s="11"/>
      <c r="E390" s="11"/>
      <c r="F390" s="10"/>
      <c r="G390" s="10"/>
      <c r="H390" s="11"/>
      <c r="I390" s="11"/>
      <c r="J390" s="11"/>
      <c r="K390" s="11"/>
      <c r="L390" s="11"/>
      <c r="M390" s="27"/>
      <c r="N390" s="27"/>
      <c r="O390" s="27"/>
      <c r="P390" s="27"/>
      <c r="Q390" s="11"/>
      <c r="R390" s="6"/>
      <c r="S390" s="21" t="s">
        <v>218</v>
      </c>
      <c r="T390"/>
      <c r="U390"/>
      <c r="V390"/>
      <c r="W390"/>
      <c r="X390"/>
      <c r="Y390"/>
      <c r="Z390"/>
      <c r="AA390"/>
      <c r="AB390"/>
    </row>
    <row r="391" spans="1:28" ht="12.75" x14ac:dyDescent="0.2">
      <c r="A391" s="7">
        <v>752</v>
      </c>
      <c r="B391" s="7">
        <v>1</v>
      </c>
      <c r="C391" s="22" t="s">
        <v>27</v>
      </c>
      <c r="D391" s="11"/>
      <c r="E391" s="11"/>
      <c r="F391" s="10"/>
      <c r="G391" s="10"/>
      <c r="H391" s="11" t="s">
        <v>28</v>
      </c>
      <c r="I391" s="11" t="s">
        <v>28</v>
      </c>
      <c r="J391" s="11">
        <v>5</v>
      </c>
      <c r="K391" s="11"/>
      <c r="L391" s="11" t="s">
        <v>29</v>
      </c>
      <c r="M391" s="27"/>
      <c r="N391" s="27"/>
      <c r="O391" s="27"/>
      <c r="P391" s="27"/>
      <c r="Q391" s="11"/>
      <c r="R391" s="6"/>
      <c r="S391" s="21" t="s">
        <v>145</v>
      </c>
      <c r="T391"/>
      <c r="U391"/>
      <c r="V391"/>
      <c r="W391"/>
      <c r="X391"/>
      <c r="Y391"/>
      <c r="Z391"/>
      <c r="AA391"/>
      <c r="AB391"/>
    </row>
    <row r="392" spans="1:28" ht="12.75" x14ac:dyDescent="0.2">
      <c r="A392" s="7">
        <v>753</v>
      </c>
      <c r="B392" s="7">
        <v>1</v>
      </c>
      <c r="C392" s="22" t="s">
        <v>219</v>
      </c>
      <c r="D392" s="11"/>
      <c r="E392" s="11"/>
      <c r="F392" s="10"/>
      <c r="G392" s="10"/>
      <c r="H392" s="11"/>
      <c r="I392" s="11"/>
      <c r="J392" s="11"/>
      <c r="K392" s="11"/>
      <c r="L392" s="11"/>
      <c r="M392" s="27"/>
      <c r="N392" s="27"/>
      <c r="O392" s="27"/>
      <c r="P392" s="27"/>
      <c r="Q392" s="11"/>
      <c r="R392" s="6"/>
      <c r="S392" s="21" t="s">
        <v>220</v>
      </c>
      <c r="T392"/>
      <c r="U392"/>
      <c r="V392"/>
      <c r="W392"/>
      <c r="X392"/>
      <c r="Y392"/>
      <c r="Z392"/>
      <c r="AA392"/>
      <c r="AB392"/>
    </row>
    <row r="393" spans="1:28" ht="12.75" x14ac:dyDescent="0.2">
      <c r="A393" s="7">
        <v>754</v>
      </c>
      <c r="B393" s="7">
        <v>1</v>
      </c>
      <c r="C393" s="22" t="s">
        <v>228</v>
      </c>
      <c r="D393" s="11">
        <v>208</v>
      </c>
      <c r="E393" s="11">
        <v>1</v>
      </c>
      <c r="F393" s="10">
        <v>33</v>
      </c>
      <c r="G393" s="10">
        <f t="shared" ref="G393:G451" si="7">IF(E393&gt;1,(1.732*D393*F393)/1000,(D393*F393)/1000)</f>
        <v>6.8639999999999999</v>
      </c>
      <c r="H393" s="11"/>
      <c r="I393" s="11" t="s">
        <v>28</v>
      </c>
      <c r="J393" s="11">
        <v>18</v>
      </c>
      <c r="K393" s="11" t="s">
        <v>93</v>
      </c>
      <c r="L393" s="11" t="s">
        <v>93</v>
      </c>
      <c r="M393" s="27"/>
      <c r="N393" s="27"/>
      <c r="O393" s="27"/>
      <c r="P393" s="27"/>
      <c r="Q393" s="11"/>
      <c r="R393" s="6"/>
      <c r="S393" s="21" t="s">
        <v>229</v>
      </c>
      <c r="T393"/>
      <c r="U393"/>
      <c r="V393"/>
      <c r="W393"/>
      <c r="X393"/>
      <c r="Y393"/>
      <c r="Z393"/>
      <c r="AA393"/>
      <c r="AB393"/>
    </row>
    <row r="394" spans="1:28" ht="12.75" x14ac:dyDescent="0.2">
      <c r="A394" s="7">
        <v>755</v>
      </c>
      <c r="B394" s="7" t="s">
        <v>34</v>
      </c>
      <c r="C394" s="22" t="s">
        <v>35</v>
      </c>
      <c r="D394" s="11"/>
      <c r="E394" s="11"/>
      <c r="F394" s="10"/>
      <c r="G394" s="10"/>
      <c r="H394" s="11"/>
      <c r="I394" s="11"/>
      <c r="J394" s="11"/>
      <c r="K394" s="11"/>
      <c r="L394" s="11"/>
      <c r="M394" s="27"/>
      <c r="N394" s="27"/>
      <c r="O394" s="27"/>
      <c r="P394" s="27"/>
      <c r="Q394" s="11"/>
      <c r="R394" s="6"/>
      <c r="S394" s="21"/>
      <c r="T394"/>
      <c r="U394"/>
      <c r="V394"/>
      <c r="W394"/>
      <c r="X394"/>
      <c r="Y394"/>
      <c r="Z394"/>
      <c r="AA394"/>
      <c r="AB394"/>
    </row>
    <row r="395" spans="1:28" ht="12.75" x14ac:dyDescent="0.2">
      <c r="A395" s="7">
        <v>756</v>
      </c>
      <c r="B395" s="7">
        <v>1</v>
      </c>
      <c r="C395" s="22" t="s">
        <v>234</v>
      </c>
      <c r="D395" s="11"/>
      <c r="E395" s="11"/>
      <c r="F395" s="10"/>
      <c r="G395" s="10"/>
      <c r="H395" s="11"/>
      <c r="I395" s="11"/>
      <c r="J395" s="11"/>
      <c r="K395" s="11" t="s">
        <v>29</v>
      </c>
      <c r="L395" s="11"/>
      <c r="M395" s="27"/>
      <c r="N395" s="27"/>
      <c r="O395" s="27"/>
      <c r="P395" s="27"/>
      <c r="Q395" s="11"/>
      <c r="R395" s="6"/>
      <c r="S395" s="21"/>
      <c r="T395"/>
      <c r="U395"/>
      <c r="V395"/>
      <c r="W395"/>
      <c r="X395"/>
      <c r="Y395"/>
      <c r="Z395"/>
      <c r="AA395"/>
      <c r="AB395"/>
    </row>
    <row r="396" spans="1:28" ht="12.75" x14ac:dyDescent="0.2">
      <c r="A396" s="7">
        <v>757</v>
      </c>
      <c r="B396" s="7">
        <v>1</v>
      </c>
      <c r="C396" s="22" t="s">
        <v>227</v>
      </c>
      <c r="D396" s="11"/>
      <c r="E396" s="11"/>
      <c r="F396" s="10"/>
      <c r="G396" s="10"/>
      <c r="H396" s="11"/>
      <c r="I396" s="11"/>
      <c r="J396" s="11"/>
      <c r="K396" s="11" t="s">
        <v>28</v>
      </c>
      <c r="L396" s="11"/>
      <c r="M396" s="27"/>
      <c r="N396" s="27"/>
      <c r="O396" s="27"/>
      <c r="P396" s="27"/>
      <c r="Q396" s="11"/>
      <c r="R396" s="6"/>
      <c r="S396" s="21"/>
      <c r="T396"/>
      <c r="U396"/>
      <c r="V396"/>
      <c r="W396"/>
      <c r="X396"/>
      <c r="Y396"/>
      <c r="Z396"/>
      <c r="AA396"/>
      <c r="AB396"/>
    </row>
    <row r="397" spans="1:28" ht="12.75" x14ac:dyDescent="0.2">
      <c r="A397" s="7">
        <v>758</v>
      </c>
      <c r="B397" s="7">
        <v>1</v>
      </c>
      <c r="C397" s="22" t="s">
        <v>226</v>
      </c>
      <c r="D397" s="11"/>
      <c r="E397" s="11"/>
      <c r="F397" s="10"/>
      <c r="G397" s="10"/>
      <c r="H397" s="11"/>
      <c r="I397" s="11"/>
      <c r="J397" s="11"/>
      <c r="K397" s="11"/>
      <c r="L397" s="11"/>
      <c r="M397" s="27"/>
      <c r="N397" s="27"/>
      <c r="O397" s="27"/>
      <c r="P397" s="27"/>
      <c r="Q397" s="11"/>
      <c r="R397" s="6"/>
      <c r="S397" s="21"/>
      <c r="T397"/>
      <c r="U397"/>
      <c r="V397"/>
      <c r="W397"/>
      <c r="X397"/>
      <c r="Y397"/>
      <c r="Z397"/>
      <c r="AA397"/>
      <c r="AB397"/>
    </row>
    <row r="398" spans="1:28" ht="12.75" x14ac:dyDescent="0.2">
      <c r="A398" s="7">
        <v>759</v>
      </c>
      <c r="B398" s="7" t="s">
        <v>34</v>
      </c>
      <c r="C398" s="22" t="s">
        <v>35</v>
      </c>
      <c r="D398" s="11"/>
      <c r="E398" s="11"/>
      <c r="F398" s="10"/>
      <c r="G398" s="10"/>
      <c r="H398" s="11"/>
      <c r="I398" s="11"/>
      <c r="J398" s="11"/>
      <c r="K398" s="11"/>
      <c r="L398" s="11"/>
      <c r="M398" s="27"/>
      <c r="N398" s="27"/>
      <c r="O398" s="27"/>
      <c r="P398" s="27"/>
      <c r="Q398" s="11"/>
      <c r="R398" s="6"/>
      <c r="S398" s="21"/>
      <c r="T398"/>
      <c r="U398"/>
      <c r="V398"/>
      <c r="W398"/>
      <c r="X398"/>
      <c r="Y398"/>
      <c r="Z398"/>
      <c r="AA398"/>
      <c r="AB398"/>
    </row>
    <row r="399" spans="1:28" ht="12.75" x14ac:dyDescent="0.2">
      <c r="A399" s="7">
        <v>760</v>
      </c>
      <c r="B399" s="7" t="s">
        <v>34</v>
      </c>
      <c r="C399" s="22" t="s">
        <v>35</v>
      </c>
      <c r="D399" s="11"/>
      <c r="E399" s="11"/>
      <c r="F399" s="10"/>
      <c r="G399" s="10"/>
      <c r="H399" s="11"/>
      <c r="I399" s="11"/>
      <c r="J399" s="11"/>
      <c r="K399" s="11"/>
      <c r="L399" s="11"/>
      <c r="M399" s="27"/>
      <c r="N399" s="27"/>
      <c r="O399" s="27"/>
      <c r="P399" s="27"/>
      <c r="Q399" s="11"/>
      <c r="R399" s="6"/>
      <c r="S399" s="21"/>
      <c r="T399"/>
      <c r="U399"/>
      <c r="V399"/>
      <c r="W399"/>
      <c r="X399"/>
      <c r="Y399"/>
      <c r="Z399"/>
      <c r="AA399"/>
      <c r="AB399"/>
    </row>
    <row r="400" spans="1:28" ht="12.75" x14ac:dyDescent="0.2">
      <c r="A400" s="7">
        <v>761</v>
      </c>
      <c r="B400" s="7">
        <v>1</v>
      </c>
      <c r="C400" s="22" t="s">
        <v>225</v>
      </c>
      <c r="D400" s="11"/>
      <c r="E400" s="11"/>
      <c r="F400" s="10"/>
      <c r="G400" s="10"/>
      <c r="H400" s="11"/>
      <c r="I400" s="11"/>
      <c r="J400" s="11"/>
      <c r="K400" s="11" t="s">
        <v>93</v>
      </c>
      <c r="L400" s="11"/>
      <c r="M400" s="27"/>
      <c r="N400" s="27"/>
      <c r="O400" s="27"/>
      <c r="P400" s="27"/>
      <c r="Q400" s="11"/>
      <c r="R400" s="6"/>
      <c r="S400" s="21"/>
      <c r="T400"/>
      <c r="U400"/>
      <c r="V400"/>
      <c r="W400"/>
      <c r="X400"/>
      <c r="Y400"/>
      <c r="Z400"/>
      <c r="AA400"/>
      <c r="AB400"/>
    </row>
    <row r="401" spans="1:28" ht="12.75" x14ac:dyDescent="0.2">
      <c r="A401" s="7">
        <v>762</v>
      </c>
      <c r="B401" s="7">
        <v>1</v>
      </c>
      <c r="C401" s="22" t="s">
        <v>224</v>
      </c>
      <c r="D401" s="11"/>
      <c r="E401" s="11"/>
      <c r="F401" s="10"/>
      <c r="G401" s="10"/>
      <c r="H401" s="11"/>
      <c r="I401" s="11"/>
      <c r="J401" s="11"/>
      <c r="K401" s="11"/>
      <c r="L401" s="11"/>
      <c r="M401" s="27"/>
      <c r="N401" s="27"/>
      <c r="O401" s="27"/>
      <c r="P401" s="27"/>
      <c r="Q401" s="11"/>
      <c r="R401" s="6"/>
      <c r="S401" s="21"/>
      <c r="T401"/>
      <c r="U401"/>
      <c r="V401"/>
      <c r="W401"/>
      <c r="X401"/>
      <c r="Y401"/>
      <c r="Z401"/>
      <c r="AA401"/>
      <c r="AB401"/>
    </row>
    <row r="402" spans="1:28" ht="12.75" x14ac:dyDescent="0.2">
      <c r="A402" s="7">
        <v>763</v>
      </c>
      <c r="B402" s="7">
        <v>1</v>
      </c>
      <c r="C402" s="22" t="s">
        <v>222</v>
      </c>
      <c r="D402" s="11"/>
      <c r="E402" s="11"/>
      <c r="F402" s="10"/>
      <c r="G402" s="10"/>
      <c r="H402" s="11" t="s">
        <v>28</v>
      </c>
      <c r="I402" s="11" t="s">
        <v>28</v>
      </c>
      <c r="J402" s="11">
        <v>15</v>
      </c>
      <c r="K402" s="11" t="s">
        <v>29</v>
      </c>
      <c r="L402" s="11"/>
      <c r="M402" s="27"/>
      <c r="N402" s="27"/>
      <c r="O402" s="27"/>
      <c r="P402" s="27"/>
      <c r="Q402" s="11"/>
      <c r="R402" s="6"/>
      <c r="S402" s="21" t="s">
        <v>223</v>
      </c>
      <c r="T402"/>
      <c r="U402"/>
      <c r="V402"/>
      <c r="W402"/>
      <c r="X402"/>
      <c r="Y402"/>
      <c r="Z402"/>
      <c r="AA402"/>
      <c r="AB402"/>
    </row>
    <row r="403" spans="1:28" ht="12.75" x14ac:dyDescent="0.2">
      <c r="A403" s="7">
        <v>764</v>
      </c>
      <c r="B403" s="7">
        <v>1</v>
      </c>
      <c r="C403" s="22" t="s">
        <v>148</v>
      </c>
      <c r="D403" s="11">
        <v>120</v>
      </c>
      <c r="E403" s="11">
        <v>1</v>
      </c>
      <c r="F403" s="10">
        <v>2.2999999999999998</v>
      </c>
      <c r="G403" s="10">
        <f t="shared" si="7"/>
        <v>0.27600000000000002</v>
      </c>
      <c r="H403" s="11"/>
      <c r="I403" s="11"/>
      <c r="J403" s="11"/>
      <c r="K403" s="11"/>
      <c r="L403" s="11"/>
      <c r="M403" s="27"/>
      <c r="N403" s="27"/>
      <c r="O403" s="27"/>
      <c r="P403" s="27"/>
      <c r="Q403" s="11"/>
      <c r="R403" s="6"/>
      <c r="S403" s="21" t="s">
        <v>235</v>
      </c>
      <c r="T403"/>
      <c r="U403"/>
      <c r="V403"/>
      <c r="W403"/>
      <c r="X403"/>
      <c r="Y403"/>
      <c r="Z403"/>
      <c r="AA403"/>
      <c r="AB403"/>
    </row>
    <row r="404" spans="1:28" ht="12.75" x14ac:dyDescent="0.2">
      <c r="A404" s="7">
        <v>765</v>
      </c>
      <c r="B404" s="7" t="s">
        <v>34</v>
      </c>
      <c r="C404" s="22" t="s">
        <v>35</v>
      </c>
      <c r="D404" s="11"/>
      <c r="E404" s="11"/>
      <c r="F404" s="10"/>
      <c r="G404" s="10"/>
      <c r="H404" s="11"/>
      <c r="I404" s="11"/>
      <c r="J404" s="11"/>
      <c r="K404" s="11"/>
      <c r="L404" s="11"/>
      <c r="M404" s="27"/>
      <c r="N404" s="27"/>
      <c r="O404" s="27"/>
      <c r="P404" s="27"/>
      <c r="Q404" s="11"/>
      <c r="R404" s="6"/>
      <c r="S404" s="21"/>
      <c r="T404"/>
      <c r="U404"/>
      <c r="V404"/>
      <c r="W404"/>
      <c r="X404"/>
      <c r="Y404"/>
      <c r="Z404"/>
      <c r="AA404"/>
      <c r="AB404"/>
    </row>
    <row r="405" spans="1:28" ht="12.75" x14ac:dyDescent="0.2">
      <c r="A405" s="7">
        <v>766</v>
      </c>
      <c r="B405" s="7">
        <v>1</v>
      </c>
      <c r="C405" s="22" t="s">
        <v>236</v>
      </c>
      <c r="D405" s="11"/>
      <c r="E405" s="11"/>
      <c r="F405" s="10"/>
      <c r="G405" s="10"/>
      <c r="H405" s="11"/>
      <c r="I405" s="11"/>
      <c r="J405" s="11"/>
      <c r="K405" s="11"/>
      <c r="L405" s="11"/>
      <c r="M405" s="27"/>
      <c r="N405" s="27"/>
      <c r="O405" s="27"/>
      <c r="P405" s="27"/>
      <c r="Q405" s="11"/>
      <c r="R405" s="6"/>
      <c r="S405" s="21" t="s">
        <v>32</v>
      </c>
      <c r="T405"/>
      <c r="U405"/>
      <c r="V405"/>
      <c r="W405"/>
      <c r="X405"/>
      <c r="Y405"/>
      <c r="Z405"/>
      <c r="AA405"/>
      <c r="AB405"/>
    </row>
    <row r="406" spans="1:28" ht="12.75" x14ac:dyDescent="0.2">
      <c r="A406" s="7">
        <v>767</v>
      </c>
      <c r="B406" s="7">
        <v>1</v>
      </c>
      <c r="C406" s="22" t="s">
        <v>221</v>
      </c>
      <c r="D406" s="11"/>
      <c r="E406" s="11"/>
      <c r="F406" s="10"/>
      <c r="G406" s="10"/>
      <c r="H406" s="11"/>
      <c r="I406" s="11"/>
      <c r="J406" s="11"/>
      <c r="K406" s="11"/>
      <c r="L406" s="11"/>
      <c r="M406" s="27"/>
      <c r="N406" s="27"/>
      <c r="O406" s="27"/>
      <c r="P406" s="27"/>
      <c r="Q406" s="11"/>
      <c r="R406" s="6"/>
      <c r="S406" s="21"/>
      <c r="T406"/>
      <c r="U406"/>
      <c r="V406"/>
      <c r="W406"/>
      <c r="X406"/>
      <c r="Y406"/>
      <c r="Z406"/>
      <c r="AA406"/>
      <c r="AB406"/>
    </row>
    <row r="407" spans="1:28" ht="12.75" x14ac:dyDescent="0.2">
      <c r="A407" s="7">
        <v>768</v>
      </c>
      <c r="B407" s="7">
        <v>1</v>
      </c>
      <c r="C407" s="22" t="s">
        <v>159</v>
      </c>
      <c r="D407" s="11">
        <v>120</v>
      </c>
      <c r="E407" s="11">
        <v>1</v>
      </c>
      <c r="F407" s="10">
        <v>10</v>
      </c>
      <c r="G407" s="10">
        <f t="shared" si="7"/>
        <v>1.2</v>
      </c>
      <c r="H407" s="11"/>
      <c r="I407" s="11"/>
      <c r="J407" s="11"/>
      <c r="K407" s="11"/>
      <c r="L407" s="11"/>
      <c r="M407" s="27"/>
      <c r="N407" s="27"/>
      <c r="O407" s="27"/>
      <c r="P407" s="27"/>
      <c r="Q407" s="11"/>
      <c r="R407" s="6"/>
      <c r="S407" s="21" t="s">
        <v>85</v>
      </c>
      <c r="T407"/>
      <c r="U407"/>
      <c r="V407"/>
      <c r="W407"/>
      <c r="X407"/>
      <c r="Y407"/>
      <c r="Z407"/>
      <c r="AA407"/>
      <c r="AB407"/>
    </row>
    <row r="408" spans="1:28" ht="12.75" x14ac:dyDescent="0.2">
      <c r="A408" s="7">
        <v>769</v>
      </c>
      <c r="B408" s="7" t="s">
        <v>34</v>
      </c>
      <c r="C408" s="22" t="s">
        <v>35</v>
      </c>
      <c r="D408" s="11"/>
      <c r="E408" s="11"/>
      <c r="F408" s="10"/>
      <c r="G408" s="10"/>
      <c r="H408" s="11"/>
      <c r="I408" s="11"/>
      <c r="J408" s="11"/>
      <c r="K408" s="11"/>
      <c r="L408" s="11"/>
      <c r="M408" s="27"/>
      <c r="N408" s="27"/>
      <c r="O408" s="27"/>
      <c r="P408" s="27"/>
      <c r="Q408" s="11"/>
      <c r="R408" s="6"/>
      <c r="S408" s="21"/>
      <c r="T408"/>
      <c r="U408"/>
      <c r="V408"/>
      <c r="W408"/>
      <c r="X408"/>
      <c r="Y408"/>
      <c r="Z408"/>
      <c r="AA408"/>
      <c r="AB408"/>
    </row>
    <row r="409" spans="1:28" ht="12.75" x14ac:dyDescent="0.2">
      <c r="A409" s="7">
        <v>770</v>
      </c>
      <c r="B409" s="7" t="s">
        <v>34</v>
      </c>
      <c r="C409" s="22" t="s">
        <v>35</v>
      </c>
      <c r="D409" s="11"/>
      <c r="E409" s="11"/>
      <c r="F409" s="10"/>
      <c r="G409" s="10"/>
      <c r="H409" s="11"/>
      <c r="I409" s="11"/>
      <c r="J409" s="11"/>
      <c r="K409" s="11"/>
      <c r="L409" s="11"/>
      <c r="M409" s="27"/>
      <c r="N409" s="27"/>
      <c r="O409" s="27"/>
      <c r="P409" s="27"/>
      <c r="Q409" s="11"/>
      <c r="R409" s="6"/>
      <c r="S409" s="21"/>
      <c r="T409"/>
      <c r="U409"/>
      <c r="V409"/>
      <c r="W409"/>
      <c r="X409"/>
      <c r="Y409"/>
      <c r="Z409"/>
      <c r="AA409"/>
      <c r="AB409"/>
    </row>
    <row r="410" spans="1:28" ht="12.75" x14ac:dyDescent="0.2">
      <c r="A410" s="7">
        <v>771</v>
      </c>
      <c r="B410" s="7">
        <v>1</v>
      </c>
      <c r="C410" s="22" t="s">
        <v>158</v>
      </c>
      <c r="D410" s="11">
        <v>120</v>
      </c>
      <c r="E410" s="11">
        <v>1</v>
      </c>
      <c r="F410" s="10">
        <v>5</v>
      </c>
      <c r="G410" s="10">
        <f t="shared" si="7"/>
        <v>0.6</v>
      </c>
      <c r="H410" s="11"/>
      <c r="I410" s="11"/>
      <c r="J410" s="11"/>
      <c r="K410" s="11"/>
      <c r="L410" s="11"/>
      <c r="M410" s="27"/>
      <c r="N410" s="27"/>
      <c r="O410" s="27"/>
      <c r="P410" s="27"/>
      <c r="Q410" s="11"/>
      <c r="R410" s="6"/>
      <c r="S410" s="21" t="s">
        <v>85</v>
      </c>
      <c r="T410"/>
      <c r="U410"/>
      <c r="V410"/>
      <c r="W410"/>
      <c r="X410"/>
      <c r="Y410"/>
      <c r="Z410"/>
      <c r="AA410"/>
      <c r="AB410"/>
    </row>
    <row r="411" spans="1:28" ht="12.75" x14ac:dyDescent="0.2">
      <c r="A411" s="7">
        <v>772</v>
      </c>
      <c r="B411" s="7">
        <v>1</v>
      </c>
      <c r="C411" s="22" t="s">
        <v>230</v>
      </c>
      <c r="D411" s="11"/>
      <c r="E411" s="11"/>
      <c r="F411" s="10"/>
      <c r="G411" s="10"/>
      <c r="H411" s="11"/>
      <c r="I411" s="11"/>
      <c r="J411" s="11"/>
      <c r="K411" s="11"/>
      <c r="L411" s="11"/>
      <c r="M411" s="27"/>
      <c r="N411" s="27"/>
      <c r="O411" s="27"/>
      <c r="P411" s="27"/>
      <c r="Q411" s="11"/>
      <c r="R411" s="6"/>
      <c r="S411" s="21" t="s">
        <v>218</v>
      </c>
      <c r="T411"/>
      <c r="U411"/>
      <c r="V411"/>
      <c r="W411"/>
      <c r="X411"/>
      <c r="Y411"/>
      <c r="Z411"/>
      <c r="AA411"/>
      <c r="AB411"/>
    </row>
    <row r="412" spans="1:28" ht="12.75" x14ac:dyDescent="0.2">
      <c r="A412" s="7">
        <v>773</v>
      </c>
      <c r="B412" s="7">
        <v>1</v>
      </c>
      <c r="C412" s="22" t="s">
        <v>231</v>
      </c>
      <c r="D412" s="11"/>
      <c r="E412" s="11"/>
      <c r="F412" s="10"/>
      <c r="G412" s="10"/>
      <c r="H412" s="11"/>
      <c r="I412" s="11"/>
      <c r="J412" s="11"/>
      <c r="K412" s="11"/>
      <c r="L412" s="11"/>
      <c r="M412" s="27"/>
      <c r="N412" s="27"/>
      <c r="O412" s="27"/>
      <c r="P412" s="27"/>
      <c r="Q412" s="11"/>
      <c r="R412" s="6"/>
      <c r="S412" s="21" t="s">
        <v>212</v>
      </c>
      <c r="T412"/>
      <c r="U412"/>
      <c r="V412"/>
      <c r="W412"/>
      <c r="X412"/>
      <c r="Y412"/>
      <c r="Z412"/>
      <c r="AA412"/>
      <c r="AB412"/>
    </row>
    <row r="413" spans="1:28" ht="12.75" x14ac:dyDescent="0.2">
      <c r="A413" s="7">
        <v>774</v>
      </c>
      <c r="B413" s="7">
        <v>1</v>
      </c>
      <c r="C413" s="22" t="s">
        <v>232</v>
      </c>
      <c r="D413" s="11">
        <v>120</v>
      </c>
      <c r="E413" s="11">
        <v>1</v>
      </c>
      <c r="F413" s="10">
        <v>5.5</v>
      </c>
      <c r="G413" s="10">
        <f t="shared" si="7"/>
        <v>0.66</v>
      </c>
      <c r="H413" s="11"/>
      <c r="I413" s="11"/>
      <c r="J413" s="11"/>
      <c r="K413" s="11"/>
      <c r="L413" s="11"/>
      <c r="M413" s="27"/>
      <c r="N413" s="27"/>
      <c r="O413" s="27"/>
      <c r="P413" s="27"/>
      <c r="Q413" s="11"/>
      <c r="R413" s="6"/>
      <c r="S413" s="21" t="s">
        <v>39</v>
      </c>
      <c r="T413"/>
      <c r="U413"/>
      <c r="V413"/>
      <c r="W413"/>
      <c r="X413"/>
      <c r="Y413"/>
      <c r="Z413"/>
      <c r="AA413"/>
      <c r="AB413"/>
    </row>
    <row r="414" spans="1:28" ht="12.75" x14ac:dyDescent="0.2">
      <c r="A414" s="7">
        <v>775</v>
      </c>
      <c r="B414" s="7" t="s">
        <v>34</v>
      </c>
      <c r="C414" s="22" t="s">
        <v>35</v>
      </c>
      <c r="D414" s="11"/>
      <c r="E414" s="11"/>
      <c r="F414" s="10"/>
      <c r="G414" s="10"/>
      <c r="H414" s="11"/>
      <c r="I414" s="11"/>
      <c r="J414" s="11"/>
      <c r="K414" s="11"/>
      <c r="L414" s="11"/>
      <c r="M414" s="27"/>
      <c r="N414" s="27"/>
      <c r="O414" s="27"/>
      <c r="P414" s="27"/>
      <c r="Q414" s="11"/>
      <c r="R414" s="6"/>
      <c r="S414" s="21"/>
      <c r="T414"/>
      <c r="U414"/>
      <c r="V414"/>
      <c r="W414"/>
      <c r="X414"/>
      <c r="Y414"/>
      <c r="Z414"/>
      <c r="AA414"/>
      <c r="AB414"/>
    </row>
    <row r="415" spans="1:28" ht="12.75" x14ac:dyDescent="0.2">
      <c r="A415" s="7">
        <v>776</v>
      </c>
      <c r="B415" s="7">
        <v>1</v>
      </c>
      <c r="C415" s="22" t="s">
        <v>232</v>
      </c>
      <c r="D415" s="11">
        <v>120</v>
      </c>
      <c r="E415" s="11">
        <v>1</v>
      </c>
      <c r="F415" s="10">
        <v>6.3</v>
      </c>
      <c r="G415" s="10">
        <f t="shared" si="7"/>
        <v>0.75600000000000001</v>
      </c>
      <c r="H415" s="11"/>
      <c r="I415" s="11"/>
      <c r="J415" s="11"/>
      <c r="K415" s="11"/>
      <c r="L415" s="11"/>
      <c r="M415" s="27"/>
      <c r="N415" s="27"/>
      <c r="O415" s="27"/>
      <c r="P415" s="27"/>
      <c r="Q415" s="11"/>
      <c r="R415" s="6"/>
      <c r="S415" s="21" t="s">
        <v>39</v>
      </c>
      <c r="T415"/>
      <c r="U415"/>
      <c r="V415"/>
      <c r="W415"/>
      <c r="X415"/>
      <c r="Y415"/>
      <c r="Z415"/>
      <c r="AA415"/>
      <c r="AB415"/>
    </row>
    <row r="416" spans="1:28" ht="12.75" x14ac:dyDescent="0.2">
      <c r="A416" s="7">
        <v>777</v>
      </c>
      <c r="B416" s="7" t="s">
        <v>34</v>
      </c>
      <c r="C416" s="22" t="s">
        <v>35</v>
      </c>
      <c r="D416" s="11"/>
      <c r="E416" s="11"/>
      <c r="F416" s="10"/>
      <c r="G416" s="10"/>
      <c r="H416" s="11"/>
      <c r="I416" s="11"/>
      <c r="J416" s="11"/>
      <c r="K416" s="11"/>
      <c r="L416" s="11"/>
      <c r="M416" s="27"/>
      <c r="N416" s="27"/>
      <c r="O416" s="27"/>
      <c r="P416" s="27"/>
      <c r="Q416" s="11"/>
      <c r="R416" s="6"/>
      <c r="S416" s="21"/>
      <c r="T416"/>
      <c r="U416"/>
      <c r="V416"/>
      <c r="W416"/>
      <c r="X416"/>
      <c r="Y416"/>
      <c r="Z416"/>
      <c r="AA416"/>
      <c r="AB416"/>
    </row>
    <row r="417" spans="1:28" ht="12.75" x14ac:dyDescent="0.2">
      <c r="A417" s="7">
        <v>778</v>
      </c>
      <c r="B417" s="7" t="s">
        <v>34</v>
      </c>
      <c r="C417" s="22" t="s">
        <v>35</v>
      </c>
      <c r="D417" s="11"/>
      <c r="E417" s="11"/>
      <c r="F417" s="10"/>
      <c r="G417" s="10"/>
      <c r="H417" s="11"/>
      <c r="I417" s="11"/>
      <c r="J417" s="11"/>
      <c r="K417" s="11"/>
      <c r="L417" s="11"/>
      <c r="M417" s="27"/>
      <c r="N417" s="27"/>
      <c r="O417" s="27"/>
      <c r="P417" s="27"/>
      <c r="Q417" s="11"/>
      <c r="R417" s="6"/>
      <c r="S417" s="21"/>
      <c r="T417"/>
      <c r="U417"/>
      <c r="V417"/>
      <c r="W417"/>
      <c r="X417"/>
      <c r="Y417"/>
      <c r="Z417"/>
      <c r="AA417"/>
      <c r="AB417"/>
    </row>
    <row r="418" spans="1:28" ht="12.75" x14ac:dyDescent="0.2">
      <c r="A418" s="7">
        <v>779</v>
      </c>
      <c r="B418" s="7" t="s">
        <v>34</v>
      </c>
      <c r="C418" s="22" t="s">
        <v>35</v>
      </c>
      <c r="D418" s="11"/>
      <c r="E418" s="11"/>
      <c r="F418" s="10"/>
      <c r="G418" s="10"/>
      <c r="H418" s="11"/>
      <c r="I418" s="11"/>
      <c r="J418" s="11"/>
      <c r="K418" s="11"/>
      <c r="L418" s="11"/>
      <c r="M418" s="27"/>
      <c r="N418" s="27"/>
      <c r="O418" s="27"/>
      <c r="P418" s="27"/>
      <c r="Q418" s="11"/>
      <c r="R418" s="6"/>
      <c r="S418" s="21"/>
      <c r="T418"/>
      <c r="U418"/>
      <c r="V418"/>
      <c r="W418"/>
      <c r="X418"/>
      <c r="Y418"/>
      <c r="Z418"/>
      <c r="AA418"/>
      <c r="AB418"/>
    </row>
    <row r="419" spans="1:28" ht="12.75" x14ac:dyDescent="0.2">
      <c r="A419" s="7" t="s">
        <v>237</v>
      </c>
      <c r="B419" s="7" t="s">
        <v>34</v>
      </c>
      <c r="C419" s="22" t="s">
        <v>71</v>
      </c>
      <c r="D419" s="11"/>
      <c r="E419" s="11"/>
      <c r="F419" s="10"/>
      <c r="G419" s="10"/>
      <c r="H419" s="11"/>
      <c r="I419" s="11"/>
      <c r="J419" s="11"/>
      <c r="K419" s="11"/>
      <c r="L419" s="11"/>
      <c r="M419" s="27"/>
      <c r="N419" s="27"/>
      <c r="O419" s="27"/>
      <c r="P419" s="27"/>
      <c r="Q419" s="11"/>
      <c r="R419" s="6"/>
      <c r="S419" s="21"/>
      <c r="T419"/>
      <c r="U419"/>
      <c r="V419"/>
      <c r="W419"/>
      <c r="X419"/>
      <c r="Y419"/>
      <c r="Z419"/>
      <c r="AA419"/>
      <c r="AB419"/>
    </row>
    <row r="420" spans="1:28" ht="12.75" x14ac:dyDescent="0.2">
      <c r="A420" s="28" t="s">
        <v>216</v>
      </c>
      <c r="B420" s="7"/>
      <c r="C420" s="22"/>
      <c r="D420" s="11"/>
      <c r="E420" s="11"/>
      <c r="F420" s="10"/>
      <c r="G420" s="10"/>
      <c r="H420" s="11"/>
      <c r="I420" s="11"/>
      <c r="J420" s="11"/>
      <c r="K420" s="11"/>
      <c r="L420" s="11"/>
      <c r="M420" s="27"/>
      <c r="N420" s="27"/>
      <c r="O420" s="27"/>
      <c r="P420" s="27"/>
      <c r="Q420" s="11"/>
      <c r="R420" s="6"/>
      <c r="S420" s="21"/>
      <c r="T420"/>
      <c r="U420"/>
      <c r="V420"/>
      <c r="W420"/>
      <c r="X420"/>
      <c r="Y420"/>
      <c r="Z420"/>
      <c r="AA420"/>
      <c r="AB420"/>
    </row>
    <row r="421" spans="1:28" ht="12.75" x14ac:dyDescent="0.2">
      <c r="A421" s="7">
        <v>801</v>
      </c>
      <c r="B421" s="7">
        <v>1</v>
      </c>
      <c r="C421" s="22" t="s">
        <v>238</v>
      </c>
      <c r="D421" s="11"/>
      <c r="E421" s="11"/>
      <c r="F421" s="10"/>
      <c r="G421" s="10"/>
      <c r="H421" s="11"/>
      <c r="I421" s="11"/>
      <c r="J421" s="11"/>
      <c r="K421" s="11"/>
      <c r="L421" s="11"/>
      <c r="M421" s="27"/>
      <c r="N421" s="27"/>
      <c r="O421" s="27"/>
      <c r="P421" s="27"/>
      <c r="Q421" s="11"/>
      <c r="R421" s="6"/>
      <c r="S421" s="21" t="s">
        <v>218</v>
      </c>
      <c r="T421"/>
      <c r="U421"/>
      <c r="V421"/>
      <c r="W421"/>
      <c r="X421"/>
      <c r="Y421"/>
      <c r="Z421"/>
      <c r="AA421"/>
      <c r="AB421"/>
    </row>
    <row r="422" spans="1:28" ht="12.75" x14ac:dyDescent="0.2">
      <c r="A422" s="7">
        <v>802</v>
      </c>
      <c r="B422" s="7">
        <v>1</v>
      </c>
      <c r="C422" s="22" t="s">
        <v>217</v>
      </c>
      <c r="D422" s="11"/>
      <c r="E422" s="11"/>
      <c r="F422" s="10"/>
      <c r="G422" s="10"/>
      <c r="H422" s="11"/>
      <c r="I422" s="11"/>
      <c r="J422" s="11"/>
      <c r="K422" s="11"/>
      <c r="L422" s="11"/>
      <c r="M422" s="27"/>
      <c r="N422" s="27"/>
      <c r="O422" s="27"/>
      <c r="P422" s="27"/>
      <c r="Q422" s="11"/>
      <c r="R422" s="6"/>
      <c r="S422" s="21" t="s">
        <v>218</v>
      </c>
      <c r="T422"/>
      <c r="U422"/>
      <c r="V422"/>
      <c r="W422"/>
      <c r="X422"/>
      <c r="Y422"/>
      <c r="Z422"/>
      <c r="AA422"/>
      <c r="AB422"/>
    </row>
    <row r="423" spans="1:28" ht="12.75" x14ac:dyDescent="0.2">
      <c r="A423" s="7">
        <v>803</v>
      </c>
      <c r="B423" s="7">
        <v>1</v>
      </c>
      <c r="C423" s="22" t="s">
        <v>27</v>
      </c>
      <c r="D423" s="11"/>
      <c r="E423" s="11"/>
      <c r="F423" s="10"/>
      <c r="G423" s="10"/>
      <c r="H423" s="11" t="s">
        <v>28</v>
      </c>
      <c r="I423" s="11" t="s">
        <v>28</v>
      </c>
      <c r="J423" s="11">
        <v>5</v>
      </c>
      <c r="K423" s="11"/>
      <c r="L423" s="11" t="s">
        <v>29</v>
      </c>
      <c r="M423" s="27"/>
      <c r="N423" s="27"/>
      <c r="O423" s="27"/>
      <c r="P423" s="27"/>
      <c r="Q423" s="11"/>
      <c r="R423" s="6"/>
      <c r="S423" s="21" t="s">
        <v>145</v>
      </c>
      <c r="T423"/>
      <c r="U423"/>
      <c r="V423"/>
      <c r="W423"/>
      <c r="X423"/>
      <c r="Y423"/>
      <c r="Z423"/>
      <c r="AA423"/>
      <c r="AB423"/>
    </row>
    <row r="424" spans="1:28" ht="12.75" x14ac:dyDescent="0.2">
      <c r="A424" s="7">
        <v>804</v>
      </c>
      <c r="B424" s="7">
        <v>1</v>
      </c>
      <c r="C424" s="22" t="s">
        <v>219</v>
      </c>
      <c r="D424" s="11"/>
      <c r="E424" s="11"/>
      <c r="F424" s="10"/>
      <c r="G424" s="10"/>
      <c r="H424" s="11"/>
      <c r="I424" s="11"/>
      <c r="J424" s="11"/>
      <c r="K424" s="11"/>
      <c r="L424" s="11"/>
      <c r="M424" s="27"/>
      <c r="N424" s="27"/>
      <c r="O424" s="27"/>
      <c r="P424" s="27"/>
      <c r="Q424" s="11"/>
      <c r="R424" s="6"/>
      <c r="S424" s="21" t="s">
        <v>220</v>
      </c>
      <c r="T424"/>
      <c r="U424"/>
      <c r="V424"/>
      <c r="W424"/>
      <c r="X424"/>
      <c r="Y424"/>
      <c r="Z424"/>
      <c r="AA424"/>
      <c r="AB424"/>
    </row>
    <row r="425" spans="1:28" ht="12.75" x14ac:dyDescent="0.2">
      <c r="A425" s="7">
        <v>805</v>
      </c>
      <c r="B425" s="7" t="s">
        <v>34</v>
      </c>
      <c r="C425" s="22" t="s">
        <v>35</v>
      </c>
      <c r="D425" s="11"/>
      <c r="E425" s="11"/>
      <c r="F425" s="10"/>
      <c r="G425" s="10"/>
      <c r="H425" s="11"/>
      <c r="I425" s="11"/>
      <c r="J425" s="11"/>
      <c r="K425" s="11"/>
      <c r="L425" s="11"/>
      <c r="M425" s="27"/>
      <c r="N425" s="27"/>
      <c r="O425" s="27"/>
      <c r="P425" s="27"/>
      <c r="Q425" s="11"/>
      <c r="R425" s="6"/>
      <c r="S425" s="21"/>
      <c r="T425"/>
      <c r="U425"/>
      <c r="V425"/>
      <c r="W425"/>
      <c r="X425"/>
      <c r="Y425"/>
      <c r="Z425"/>
      <c r="AA425"/>
      <c r="AB425"/>
    </row>
    <row r="426" spans="1:28" ht="12.75" x14ac:dyDescent="0.2">
      <c r="A426" s="7">
        <v>806</v>
      </c>
      <c r="B426" s="7">
        <v>1</v>
      </c>
      <c r="C426" s="22" t="s">
        <v>222</v>
      </c>
      <c r="D426" s="11"/>
      <c r="E426" s="11"/>
      <c r="F426" s="10"/>
      <c r="G426" s="10"/>
      <c r="H426" s="11" t="s">
        <v>28</v>
      </c>
      <c r="I426" s="11" t="s">
        <v>28</v>
      </c>
      <c r="J426" s="11">
        <v>15</v>
      </c>
      <c r="K426" s="11" t="s">
        <v>29</v>
      </c>
      <c r="L426" s="11"/>
      <c r="M426" s="27"/>
      <c r="N426" s="27"/>
      <c r="O426" s="27"/>
      <c r="P426" s="27"/>
      <c r="Q426" s="11"/>
      <c r="R426" s="6"/>
      <c r="S426" s="21" t="s">
        <v>223</v>
      </c>
      <c r="T426"/>
      <c r="U426"/>
      <c r="V426"/>
      <c r="W426"/>
      <c r="X426"/>
      <c r="Y426"/>
      <c r="Z426"/>
      <c r="AA426"/>
      <c r="AB426"/>
    </row>
    <row r="427" spans="1:28" ht="12.75" x14ac:dyDescent="0.2">
      <c r="A427" s="7">
        <v>807</v>
      </c>
      <c r="B427" s="7">
        <v>1</v>
      </c>
      <c r="C427" s="22" t="s">
        <v>224</v>
      </c>
      <c r="D427" s="11"/>
      <c r="E427" s="11"/>
      <c r="F427" s="10"/>
      <c r="G427" s="10"/>
      <c r="H427" s="11"/>
      <c r="I427" s="11"/>
      <c r="J427" s="11"/>
      <c r="K427" s="11"/>
      <c r="L427" s="11"/>
      <c r="M427" s="27"/>
      <c r="N427" s="27"/>
      <c r="O427" s="27"/>
      <c r="P427" s="27"/>
      <c r="Q427" s="11"/>
      <c r="R427" s="6"/>
      <c r="S427" s="21"/>
      <c r="T427"/>
      <c r="U427"/>
      <c r="V427"/>
      <c r="W427"/>
      <c r="X427"/>
      <c r="Y427"/>
      <c r="Z427"/>
      <c r="AA427"/>
      <c r="AB427"/>
    </row>
    <row r="428" spans="1:28" ht="12.75" x14ac:dyDescent="0.2">
      <c r="A428" s="7">
        <v>808</v>
      </c>
      <c r="B428" s="7">
        <v>1</v>
      </c>
      <c r="C428" s="22" t="s">
        <v>225</v>
      </c>
      <c r="D428" s="11"/>
      <c r="E428" s="11"/>
      <c r="F428" s="10"/>
      <c r="G428" s="10"/>
      <c r="H428" s="11"/>
      <c r="I428" s="11"/>
      <c r="J428" s="11"/>
      <c r="K428" s="11" t="s">
        <v>93</v>
      </c>
      <c r="L428" s="11"/>
      <c r="M428" s="27"/>
      <c r="N428" s="27"/>
      <c r="O428" s="27"/>
      <c r="P428" s="27"/>
      <c r="Q428" s="11"/>
      <c r="R428" s="6"/>
      <c r="S428" s="21"/>
      <c r="T428"/>
      <c r="U428"/>
      <c r="V428"/>
      <c r="W428"/>
      <c r="X428"/>
      <c r="Y428"/>
      <c r="Z428"/>
      <c r="AA428"/>
      <c r="AB428"/>
    </row>
    <row r="429" spans="1:28" ht="12.75" x14ac:dyDescent="0.2">
      <c r="A429" s="7">
        <v>809</v>
      </c>
      <c r="B429" s="7" t="s">
        <v>34</v>
      </c>
      <c r="C429" s="22" t="s">
        <v>35</v>
      </c>
      <c r="D429" s="11"/>
      <c r="E429" s="11"/>
      <c r="F429" s="10"/>
      <c r="G429" s="10"/>
      <c r="H429" s="11"/>
      <c r="I429" s="11"/>
      <c r="J429" s="11"/>
      <c r="K429" s="11"/>
      <c r="L429" s="11"/>
      <c r="M429" s="27"/>
      <c r="N429" s="27"/>
      <c r="O429" s="27"/>
      <c r="P429" s="27"/>
      <c r="Q429" s="11"/>
      <c r="R429" s="6"/>
      <c r="S429" s="21"/>
      <c r="T429"/>
      <c r="U429"/>
      <c r="V429"/>
      <c r="W429"/>
      <c r="X429"/>
      <c r="Y429"/>
      <c r="Z429"/>
      <c r="AA429"/>
      <c r="AB429"/>
    </row>
    <row r="430" spans="1:28" ht="12.75" x14ac:dyDescent="0.2">
      <c r="A430" s="7">
        <v>810</v>
      </c>
      <c r="B430" s="7" t="s">
        <v>34</v>
      </c>
      <c r="C430" s="22" t="s">
        <v>35</v>
      </c>
      <c r="D430" s="11"/>
      <c r="E430" s="11"/>
      <c r="F430" s="10"/>
      <c r="G430" s="10"/>
      <c r="H430" s="11"/>
      <c r="I430" s="11"/>
      <c r="J430" s="11"/>
      <c r="K430" s="11"/>
      <c r="L430" s="11"/>
      <c r="M430" s="27"/>
      <c r="N430" s="27"/>
      <c r="O430" s="27"/>
      <c r="P430" s="27"/>
      <c r="Q430" s="11"/>
      <c r="R430" s="6"/>
      <c r="S430" s="21"/>
      <c r="T430"/>
      <c r="U430"/>
      <c r="V430"/>
      <c r="W430"/>
      <c r="X430"/>
      <c r="Y430"/>
      <c r="Z430"/>
      <c r="AA430"/>
      <c r="AB430"/>
    </row>
    <row r="431" spans="1:28" ht="12.75" x14ac:dyDescent="0.2">
      <c r="A431" s="7">
        <v>811</v>
      </c>
      <c r="B431" s="7">
        <v>1</v>
      </c>
      <c r="C431" s="22" t="s">
        <v>226</v>
      </c>
      <c r="D431" s="11"/>
      <c r="E431" s="11"/>
      <c r="F431" s="10"/>
      <c r="G431" s="10"/>
      <c r="H431" s="11"/>
      <c r="I431" s="11"/>
      <c r="J431" s="11"/>
      <c r="K431" s="11"/>
      <c r="L431" s="11"/>
      <c r="M431" s="27"/>
      <c r="N431" s="27"/>
      <c r="O431" s="27"/>
      <c r="P431" s="27"/>
      <c r="Q431" s="11"/>
      <c r="R431" s="6"/>
      <c r="S431" s="21"/>
      <c r="T431"/>
      <c r="U431"/>
      <c r="V431"/>
      <c r="W431"/>
      <c r="X431"/>
      <c r="Y431"/>
      <c r="Z431"/>
      <c r="AA431"/>
      <c r="AB431"/>
    </row>
    <row r="432" spans="1:28" ht="12.75" x14ac:dyDescent="0.2">
      <c r="A432" s="7">
        <v>812</v>
      </c>
      <c r="B432" s="7">
        <v>1</v>
      </c>
      <c r="C432" s="22" t="s">
        <v>227</v>
      </c>
      <c r="D432" s="11"/>
      <c r="E432" s="11"/>
      <c r="F432" s="10"/>
      <c r="G432" s="10"/>
      <c r="H432" s="11"/>
      <c r="I432" s="11"/>
      <c r="J432" s="11"/>
      <c r="K432" s="11" t="s">
        <v>28</v>
      </c>
      <c r="L432" s="11"/>
      <c r="M432" s="27"/>
      <c r="N432" s="27"/>
      <c r="O432" s="27"/>
      <c r="P432" s="27"/>
      <c r="Q432" s="11"/>
      <c r="R432" s="6"/>
      <c r="S432" s="21"/>
      <c r="T432"/>
      <c r="U432"/>
      <c r="V432"/>
      <c r="W432"/>
      <c r="X432"/>
      <c r="Y432"/>
      <c r="Z432"/>
      <c r="AA432"/>
      <c r="AB432"/>
    </row>
    <row r="433" spans="1:28" ht="12.75" x14ac:dyDescent="0.2">
      <c r="A433" s="7">
        <v>813</v>
      </c>
      <c r="B433" s="7">
        <v>1</v>
      </c>
      <c r="C433" s="22" t="s">
        <v>221</v>
      </c>
      <c r="D433" s="11"/>
      <c r="E433" s="11"/>
      <c r="F433" s="10"/>
      <c r="G433" s="10"/>
      <c r="H433" s="11"/>
      <c r="I433" s="11"/>
      <c r="J433" s="11"/>
      <c r="K433" s="11"/>
      <c r="L433" s="11"/>
      <c r="M433" s="27"/>
      <c r="N433" s="27"/>
      <c r="O433" s="27"/>
      <c r="P433" s="27"/>
      <c r="Q433" s="11"/>
      <c r="R433" s="6"/>
      <c r="S433" s="21"/>
      <c r="T433"/>
      <c r="U433"/>
      <c r="V433"/>
      <c r="W433"/>
      <c r="X433"/>
      <c r="Y433"/>
      <c r="Z433"/>
      <c r="AA433"/>
      <c r="AB433"/>
    </row>
    <row r="434" spans="1:28" ht="12.75" x14ac:dyDescent="0.2">
      <c r="A434" s="7">
        <v>814</v>
      </c>
      <c r="B434" s="7">
        <v>1</v>
      </c>
      <c r="C434" s="22" t="s">
        <v>159</v>
      </c>
      <c r="D434" s="11">
        <v>120</v>
      </c>
      <c r="E434" s="11">
        <v>1</v>
      </c>
      <c r="F434" s="10">
        <v>10</v>
      </c>
      <c r="G434" s="10">
        <f t="shared" si="7"/>
        <v>1.2</v>
      </c>
      <c r="H434" s="11"/>
      <c r="I434" s="11"/>
      <c r="J434" s="11"/>
      <c r="K434" s="11"/>
      <c r="L434" s="11"/>
      <c r="M434" s="27"/>
      <c r="N434" s="27"/>
      <c r="O434" s="27"/>
      <c r="P434" s="27"/>
      <c r="Q434" s="11"/>
      <c r="R434" s="6"/>
      <c r="S434" s="21" t="s">
        <v>85</v>
      </c>
      <c r="T434"/>
      <c r="U434"/>
      <c r="V434"/>
      <c r="W434"/>
      <c r="X434"/>
      <c r="Y434"/>
      <c r="Z434"/>
      <c r="AA434"/>
      <c r="AB434"/>
    </row>
    <row r="435" spans="1:28" ht="12.75" x14ac:dyDescent="0.2">
      <c r="A435" s="7">
        <v>815</v>
      </c>
      <c r="B435" s="7" t="s">
        <v>34</v>
      </c>
      <c r="C435" s="22" t="s">
        <v>35</v>
      </c>
      <c r="D435" s="11"/>
      <c r="E435" s="11"/>
      <c r="F435" s="10"/>
      <c r="G435" s="10"/>
      <c r="H435" s="11"/>
      <c r="I435" s="11"/>
      <c r="J435" s="11"/>
      <c r="K435" s="11"/>
      <c r="L435" s="11"/>
      <c r="M435" s="27"/>
      <c r="N435" s="27"/>
      <c r="O435" s="27"/>
      <c r="P435" s="27"/>
      <c r="Q435" s="11"/>
      <c r="R435" s="6"/>
      <c r="S435" s="21"/>
      <c r="T435"/>
      <c r="U435"/>
      <c r="V435"/>
      <c r="W435"/>
      <c r="X435"/>
      <c r="Y435"/>
      <c r="Z435"/>
      <c r="AA435"/>
      <c r="AB435"/>
    </row>
    <row r="436" spans="1:28" ht="12.75" x14ac:dyDescent="0.2">
      <c r="A436" s="7">
        <v>816</v>
      </c>
      <c r="B436" s="7">
        <v>1</v>
      </c>
      <c r="C436" s="22" t="s">
        <v>158</v>
      </c>
      <c r="D436" s="11">
        <v>120</v>
      </c>
      <c r="E436" s="11">
        <v>1</v>
      </c>
      <c r="F436" s="10">
        <v>5</v>
      </c>
      <c r="G436" s="10">
        <f t="shared" si="7"/>
        <v>0.6</v>
      </c>
      <c r="H436" s="11"/>
      <c r="I436" s="11"/>
      <c r="J436" s="11"/>
      <c r="K436" s="11"/>
      <c r="L436" s="11"/>
      <c r="M436" s="27"/>
      <c r="N436" s="27"/>
      <c r="O436" s="27"/>
      <c r="P436" s="27"/>
      <c r="Q436" s="11"/>
      <c r="R436" s="6"/>
      <c r="S436" s="21" t="s">
        <v>85</v>
      </c>
      <c r="T436"/>
      <c r="U436"/>
      <c r="V436"/>
      <c r="W436"/>
      <c r="X436"/>
      <c r="Y436"/>
      <c r="Z436"/>
      <c r="AA436"/>
      <c r="AB436"/>
    </row>
    <row r="437" spans="1:28" ht="12.75" x14ac:dyDescent="0.2">
      <c r="A437" s="7">
        <v>817</v>
      </c>
      <c r="B437" s="7">
        <v>1</v>
      </c>
      <c r="C437" s="22" t="s">
        <v>221</v>
      </c>
      <c r="D437" s="11"/>
      <c r="E437" s="11"/>
      <c r="F437" s="10"/>
      <c r="G437" s="10"/>
      <c r="H437" s="11"/>
      <c r="I437" s="11"/>
      <c r="J437" s="11"/>
      <c r="K437" s="11"/>
      <c r="L437" s="11"/>
      <c r="M437" s="27"/>
      <c r="N437" s="27"/>
      <c r="O437" s="27"/>
      <c r="P437" s="27"/>
      <c r="Q437" s="11"/>
      <c r="R437" s="6"/>
      <c r="S437" s="21"/>
      <c r="T437"/>
      <c r="U437"/>
      <c r="V437"/>
      <c r="W437"/>
      <c r="X437"/>
      <c r="Y437"/>
      <c r="Z437"/>
      <c r="AA437"/>
      <c r="AB437"/>
    </row>
    <row r="438" spans="1:28" ht="12.75" x14ac:dyDescent="0.2">
      <c r="A438" s="7">
        <v>818</v>
      </c>
      <c r="B438" s="7">
        <v>1</v>
      </c>
      <c r="C438" s="22" t="s">
        <v>159</v>
      </c>
      <c r="D438" s="11">
        <v>120</v>
      </c>
      <c r="E438" s="11">
        <v>1</v>
      </c>
      <c r="F438" s="10">
        <v>10</v>
      </c>
      <c r="G438" s="10">
        <f t="shared" si="7"/>
        <v>1.2</v>
      </c>
      <c r="H438" s="11"/>
      <c r="I438" s="11"/>
      <c r="J438" s="11"/>
      <c r="K438" s="11"/>
      <c r="L438" s="11"/>
      <c r="M438" s="27"/>
      <c r="N438" s="27"/>
      <c r="O438" s="27"/>
      <c r="P438" s="27"/>
      <c r="Q438" s="11"/>
      <c r="R438" s="6"/>
      <c r="S438" s="21" t="s">
        <v>85</v>
      </c>
      <c r="T438"/>
      <c r="U438"/>
      <c r="V438"/>
      <c r="W438"/>
      <c r="X438"/>
      <c r="Y438"/>
      <c r="Z438"/>
      <c r="AA438"/>
      <c r="AB438"/>
    </row>
    <row r="439" spans="1:28" ht="12.75" x14ac:dyDescent="0.2">
      <c r="A439" s="7">
        <v>819</v>
      </c>
      <c r="B439" s="7" t="s">
        <v>34</v>
      </c>
      <c r="C439" s="22" t="s">
        <v>35</v>
      </c>
      <c r="D439" s="11"/>
      <c r="E439" s="11"/>
      <c r="F439" s="10"/>
      <c r="G439" s="10"/>
      <c r="H439" s="11"/>
      <c r="I439" s="11"/>
      <c r="J439" s="11"/>
      <c r="K439" s="11"/>
      <c r="L439" s="11"/>
      <c r="M439" s="27"/>
      <c r="N439" s="27"/>
      <c r="O439" s="27"/>
      <c r="P439" s="27"/>
      <c r="Q439" s="11"/>
      <c r="R439" s="6"/>
      <c r="S439" s="21"/>
      <c r="T439"/>
      <c r="U439"/>
      <c r="V439"/>
      <c r="W439"/>
      <c r="X439"/>
      <c r="Y439"/>
      <c r="Z439"/>
      <c r="AA439"/>
      <c r="AB439"/>
    </row>
    <row r="440" spans="1:28" ht="12.75" x14ac:dyDescent="0.2">
      <c r="A440" s="7">
        <v>820</v>
      </c>
      <c r="B440" s="7" t="s">
        <v>34</v>
      </c>
      <c r="C440" s="22" t="s">
        <v>35</v>
      </c>
      <c r="D440" s="11"/>
      <c r="E440" s="11"/>
      <c r="F440" s="10"/>
      <c r="G440" s="10"/>
      <c r="H440" s="11"/>
      <c r="I440" s="11"/>
      <c r="J440" s="11"/>
      <c r="K440" s="11"/>
      <c r="L440" s="11"/>
      <c r="M440" s="27"/>
      <c r="N440" s="27"/>
      <c r="O440" s="27"/>
      <c r="P440" s="27"/>
      <c r="Q440" s="11"/>
      <c r="R440" s="6"/>
      <c r="S440" s="21"/>
      <c r="T440"/>
      <c r="U440"/>
      <c r="V440"/>
      <c r="W440"/>
      <c r="X440"/>
      <c r="Y440"/>
      <c r="Z440"/>
      <c r="AA440"/>
      <c r="AB440"/>
    </row>
    <row r="441" spans="1:28" ht="12.75" x14ac:dyDescent="0.2">
      <c r="A441" s="7">
        <v>821</v>
      </c>
      <c r="B441" s="7">
        <v>1</v>
      </c>
      <c r="C441" s="22" t="s">
        <v>158</v>
      </c>
      <c r="D441" s="11">
        <v>120</v>
      </c>
      <c r="E441" s="11">
        <v>1</v>
      </c>
      <c r="F441" s="10">
        <v>5</v>
      </c>
      <c r="G441" s="10">
        <f t="shared" si="7"/>
        <v>0.6</v>
      </c>
      <c r="H441" s="11"/>
      <c r="I441" s="11"/>
      <c r="J441" s="11"/>
      <c r="K441" s="11"/>
      <c r="L441" s="11"/>
      <c r="M441" s="27"/>
      <c r="N441" s="27"/>
      <c r="O441" s="27"/>
      <c r="P441" s="27"/>
      <c r="Q441" s="11"/>
      <c r="R441" s="6"/>
      <c r="S441" s="21" t="s">
        <v>85</v>
      </c>
      <c r="T441"/>
      <c r="U441"/>
      <c r="V441"/>
      <c r="W441"/>
      <c r="X441"/>
      <c r="Y441"/>
      <c r="Z441"/>
      <c r="AA441"/>
      <c r="AB441"/>
    </row>
    <row r="442" spans="1:28" ht="12.75" x14ac:dyDescent="0.2">
      <c r="A442" s="7">
        <v>822</v>
      </c>
      <c r="B442" s="7">
        <v>1</v>
      </c>
      <c r="C442" s="22" t="s">
        <v>222</v>
      </c>
      <c r="D442" s="11"/>
      <c r="E442" s="11"/>
      <c r="F442" s="10"/>
      <c r="G442" s="10"/>
      <c r="H442" s="11" t="s">
        <v>28</v>
      </c>
      <c r="I442" s="11" t="s">
        <v>28</v>
      </c>
      <c r="J442" s="11">
        <v>15</v>
      </c>
      <c r="K442" s="11" t="s">
        <v>29</v>
      </c>
      <c r="L442" s="11"/>
      <c r="M442" s="27"/>
      <c r="N442" s="27"/>
      <c r="O442" s="27"/>
      <c r="P442" s="27"/>
      <c r="Q442" s="11"/>
      <c r="R442" s="6"/>
      <c r="S442" s="21" t="s">
        <v>223</v>
      </c>
      <c r="T442"/>
      <c r="U442"/>
      <c r="V442"/>
      <c r="W442"/>
      <c r="X442"/>
      <c r="Y442"/>
      <c r="Z442"/>
      <c r="AA442"/>
      <c r="AB442"/>
    </row>
    <row r="443" spans="1:28" ht="12.75" x14ac:dyDescent="0.2">
      <c r="A443" s="7">
        <v>823</v>
      </c>
      <c r="B443" s="7">
        <v>1</v>
      </c>
      <c r="C443" s="22" t="s">
        <v>224</v>
      </c>
      <c r="D443" s="11"/>
      <c r="E443" s="11"/>
      <c r="F443" s="10"/>
      <c r="G443" s="10"/>
      <c r="H443" s="11"/>
      <c r="I443" s="11"/>
      <c r="J443" s="11"/>
      <c r="K443" s="11"/>
      <c r="L443" s="11"/>
      <c r="M443" s="27"/>
      <c r="N443" s="27"/>
      <c r="O443" s="27"/>
      <c r="P443" s="27"/>
      <c r="Q443" s="11"/>
      <c r="R443" s="6"/>
      <c r="S443" s="21"/>
      <c r="T443"/>
      <c r="U443"/>
      <c r="V443"/>
      <c r="W443"/>
      <c r="X443"/>
      <c r="Y443"/>
      <c r="Z443"/>
      <c r="AA443"/>
      <c r="AB443"/>
    </row>
    <row r="444" spans="1:28" ht="12.75" x14ac:dyDescent="0.2">
      <c r="A444" s="7">
        <v>824</v>
      </c>
      <c r="B444" s="7">
        <v>1</v>
      </c>
      <c r="C444" s="22" t="s">
        <v>225</v>
      </c>
      <c r="D444" s="11"/>
      <c r="E444" s="11"/>
      <c r="F444" s="10"/>
      <c r="G444" s="10"/>
      <c r="H444" s="11"/>
      <c r="I444" s="11"/>
      <c r="J444" s="11"/>
      <c r="K444" s="11" t="s">
        <v>93</v>
      </c>
      <c r="L444" s="11"/>
      <c r="M444" s="27"/>
      <c r="N444" s="27"/>
      <c r="O444" s="27"/>
      <c r="P444" s="27"/>
      <c r="Q444" s="11"/>
      <c r="R444" s="6"/>
      <c r="S444" s="21"/>
      <c r="T444"/>
      <c r="U444"/>
      <c r="V444"/>
      <c r="W444"/>
      <c r="X444"/>
      <c r="Y444"/>
      <c r="Z444"/>
      <c r="AA444"/>
      <c r="AB444"/>
    </row>
    <row r="445" spans="1:28" ht="12.75" x14ac:dyDescent="0.2">
      <c r="A445" s="7">
        <v>825</v>
      </c>
      <c r="B445" s="7" t="s">
        <v>34</v>
      </c>
      <c r="C445" s="22" t="s">
        <v>35</v>
      </c>
      <c r="D445" s="11"/>
      <c r="E445" s="11"/>
      <c r="F445" s="10"/>
      <c r="G445" s="10"/>
      <c r="H445" s="11"/>
      <c r="I445" s="11"/>
      <c r="J445" s="11"/>
      <c r="K445" s="11"/>
      <c r="L445" s="11"/>
      <c r="M445" s="27"/>
      <c r="N445" s="27"/>
      <c r="O445" s="27"/>
      <c r="P445" s="27"/>
      <c r="Q445" s="11"/>
      <c r="R445" s="6"/>
      <c r="S445" s="21"/>
      <c r="T445"/>
      <c r="U445"/>
      <c r="V445"/>
      <c r="W445"/>
      <c r="X445"/>
      <c r="Y445"/>
      <c r="Z445"/>
      <c r="AA445"/>
      <c r="AB445"/>
    </row>
    <row r="446" spans="1:28" ht="12.75" x14ac:dyDescent="0.2">
      <c r="A446" s="7">
        <v>826</v>
      </c>
      <c r="B446" s="7">
        <v>1</v>
      </c>
      <c r="C446" s="22" t="s">
        <v>226</v>
      </c>
      <c r="D446" s="11"/>
      <c r="E446" s="11"/>
      <c r="F446" s="10"/>
      <c r="G446" s="10"/>
      <c r="H446" s="11"/>
      <c r="I446" s="11"/>
      <c r="J446" s="11"/>
      <c r="K446" s="11"/>
      <c r="L446" s="11"/>
      <c r="M446" s="27"/>
      <c r="N446" s="27"/>
      <c r="O446" s="27"/>
      <c r="P446" s="27"/>
      <c r="Q446" s="11"/>
      <c r="R446" s="6"/>
      <c r="S446" s="21"/>
      <c r="T446"/>
      <c r="U446"/>
      <c r="V446"/>
      <c r="W446"/>
      <c r="X446"/>
      <c r="Y446"/>
      <c r="Z446"/>
      <c r="AA446"/>
      <c r="AB446"/>
    </row>
    <row r="447" spans="1:28" ht="12.75" x14ac:dyDescent="0.2">
      <c r="A447" s="7">
        <v>827</v>
      </c>
      <c r="B447" s="7">
        <v>1</v>
      </c>
      <c r="C447" s="22" t="s">
        <v>227</v>
      </c>
      <c r="D447" s="11"/>
      <c r="E447" s="11"/>
      <c r="F447" s="10"/>
      <c r="G447" s="10"/>
      <c r="H447" s="11"/>
      <c r="I447" s="11"/>
      <c r="J447" s="11"/>
      <c r="K447" s="11" t="s">
        <v>28</v>
      </c>
      <c r="L447" s="11"/>
      <c r="M447" s="27"/>
      <c r="N447" s="27"/>
      <c r="O447" s="27"/>
      <c r="P447" s="27"/>
      <c r="Q447" s="11"/>
      <c r="R447" s="6"/>
      <c r="S447" s="21"/>
      <c r="T447"/>
      <c r="U447"/>
      <c r="V447"/>
      <c r="W447"/>
      <c r="X447"/>
      <c r="Y447"/>
      <c r="Z447"/>
      <c r="AA447"/>
      <c r="AB447"/>
    </row>
    <row r="448" spans="1:28" ht="12.75" x14ac:dyDescent="0.2">
      <c r="A448" s="7">
        <v>828</v>
      </c>
      <c r="B448" s="7">
        <v>1</v>
      </c>
      <c r="C448" s="22" t="s">
        <v>232</v>
      </c>
      <c r="D448" s="11">
        <v>120</v>
      </c>
      <c r="E448" s="11">
        <v>1</v>
      </c>
      <c r="F448" s="10">
        <v>3.2</v>
      </c>
      <c r="G448" s="10">
        <f t="shared" si="7"/>
        <v>0.38400000000000001</v>
      </c>
      <c r="H448" s="11"/>
      <c r="I448" s="11"/>
      <c r="J448" s="11"/>
      <c r="K448" s="11" t="s">
        <v>50</v>
      </c>
      <c r="L448" s="11"/>
      <c r="M448" s="27"/>
      <c r="N448" s="27"/>
      <c r="O448" s="27"/>
      <c r="P448" s="27"/>
      <c r="Q448" s="11"/>
      <c r="R448" s="6"/>
      <c r="S448" s="21" t="s">
        <v>235</v>
      </c>
      <c r="T448"/>
      <c r="U448"/>
      <c r="V448"/>
      <c r="W448"/>
      <c r="X448"/>
      <c r="Y448"/>
      <c r="Z448"/>
      <c r="AA448"/>
      <c r="AB448"/>
    </row>
    <row r="449" spans="1:28" ht="12.75" x14ac:dyDescent="0.2">
      <c r="A449" s="7">
        <v>829</v>
      </c>
      <c r="B449" s="7" t="s">
        <v>34</v>
      </c>
      <c r="C449" s="22" t="s">
        <v>35</v>
      </c>
      <c r="D449" s="11"/>
      <c r="E449" s="11"/>
      <c r="F449" s="10"/>
      <c r="G449" s="10"/>
      <c r="H449" s="11"/>
      <c r="I449" s="11"/>
      <c r="J449" s="11"/>
      <c r="K449" s="11"/>
      <c r="L449" s="11"/>
      <c r="M449" s="27"/>
      <c r="N449" s="27"/>
      <c r="O449" s="27"/>
      <c r="P449" s="27"/>
      <c r="Q449" s="11"/>
      <c r="R449" s="6"/>
      <c r="S449" s="21"/>
      <c r="T449"/>
      <c r="U449"/>
      <c r="V449"/>
      <c r="W449"/>
      <c r="X449"/>
      <c r="Y449"/>
      <c r="Z449"/>
      <c r="AA449"/>
      <c r="AB449"/>
    </row>
    <row r="450" spans="1:28" ht="12.75" x14ac:dyDescent="0.2">
      <c r="A450" s="7">
        <v>830</v>
      </c>
      <c r="B450" s="7" t="s">
        <v>34</v>
      </c>
      <c r="C450" s="22" t="s">
        <v>35</v>
      </c>
      <c r="D450" s="11"/>
      <c r="E450" s="11"/>
      <c r="F450" s="10"/>
      <c r="G450" s="10"/>
      <c r="H450" s="11"/>
      <c r="I450" s="11"/>
      <c r="J450" s="11"/>
      <c r="K450" s="11"/>
      <c r="L450" s="11"/>
      <c r="M450" s="27"/>
      <c r="N450" s="27"/>
      <c r="O450" s="27"/>
      <c r="P450" s="27"/>
      <c r="Q450" s="11"/>
      <c r="R450" s="6"/>
      <c r="S450" s="21"/>
      <c r="T450"/>
      <c r="U450"/>
      <c r="V450"/>
      <c r="W450"/>
      <c r="X450"/>
      <c r="Y450"/>
      <c r="Z450"/>
      <c r="AA450"/>
      <c r="AB450"/>
    </row>
    <row r="451" spans="1:28" ht="12.75" x14ac:dyDescent="0.2">
      <c r="A451" s="7">
        <v>831</v>
      </c>
      <c r="B451" s="7">
        <v>1</v>
      </c>
      <c r="C451" s="22" t="s">
        <v>228</v>
      </c>
      <c r="D451" s="11">
        <v>208</v>
      </c>
      <c r="E451" s="11">
        <v>1</v>
      </c>
      <c r="F451" s="10">
        <v>33</v>
      </c>
      <c r="G451" s="10">
        <f t="shared" si="7"/>
        <v>6.8639999999999999</v>
      </c>
      <c r="H451" s="11"/>
      <c r="I451" s="11" t="s">
        <v>28</v>
      </c>
      <c r="J451" s="11">
        <v>18</v>
      </c>
      <c r="K451" s="11" t="s">
        <v>93</v>
      </c>
      <c r="L451" s="11" t="s">
        <v>93</v>
      </c>
      <c r="M451" s="27"/>
      <c r="N451" s="27"/>
      <c r="O451" s="27"/>
      <c r="P451" s="27"/>
      <c r="Q451" s="11"/>
      <c r="R451" s="6"/>
      <c r="S451" s="21" t="s">
        <v>229</v>
      </c>
      <c r="T451"/>
      <c r="U451"/>
      <c r="V451"/>
      <c r="W451"/>
      <c r="X451"/>
      <c r="Y451"/>
      <c r="Z451"/>
      <c r="AA451"/>
      <c r="AB451"/>
    </row>
    <row r="452" spans="1:28" ht="12.75" x14ac:dyDescent="0.2">
      <c r="A452" s="7">
        <v>832</v>
      </c>
      <c r="B452" s="7" t="s">
        <v>34</v>
      </c>
      <c r="C452" s="22" t="s">
        <v>35</v>
      </c>
      <c r="D452" s="11"/>
      <c r="E452" s="11"/>
      <c r="F452" s="10"/>
      <c r="G452" s="10"/>
      <c r="H452" s="11"/>
      <c r="I452" s="11"/>
      <c r="J452" s="11"/>
      <c r="K452" s="11"/>
      <c r="L452" s="11"/>
      <c r="M452" s="27"/>
      <c r="N452" s="27"/>
      <c r="O452" s="27"/>
      <c r="P452" s="27"/>
      <c r="Q452" s="11"/>
      <c r="R452" s="6"/>
      <c r="S452" s="21"/>
      <c r="T452"/>
      <c r="U452"/>
      <c r="V452"/>
      <c r="W452"/>
      <c r="X452"/>
      <c r="Y452"/>
      <c r="Z452"/>
      <c r="AA452"/>
      <c r="AB452"/>
    </row>
    <row r="453" spans="1:28" ht="12.75" x14ac:dyDescent="0.2">
      <c r="A453" s="7">
        <v>833</v>
      </c>
      <c r="B453" s="7" t="s">
        <v>34</v>
      </c>
      <c r="C453" s="22" t="s">
        <v>35</v>
      </c>
      <c r="D453" s="11"/>
      <c r="E453" s="11"/>
      <c r="F453" s="10"/>
      <c r="G453" s="10"/>
      <c r="H453" s="11"/>
      <c r="I453" s="11"/>
      <c r="J453" s="11"/>
      <c r="K453" s="11"/>
      <c r="L453" s="11"/>
      <c r="M453" s="27"/>
      <c r="N453" s="27"/>
      <c r="O453" s="27"/>
      <c r="P453" s="27"/>
      <c r="Q453" s="11"/>
      <c r="R453" s="6"/>
      <c r="S453" s="21"/>
      <c r="T453"/>
      <c r="U453"/>
      <c r="V453"/>
      <c r="W453"/>
      <c r="X453"/>
      <c r="Y453"/>
      <c r="Z453"/>
      <c r="AA453"/>
      <c r="AB453"/>
    </row>
    <row r="454" spans="1:28" ht="12.75" x14ac:dyDescent="0.2">
      <c r="A454" s="7">
        <v>834</v>
      </c>
      <c r="B454" s="7" t="s">
        <v>34</v>
      </c>
      <c r="C454" s="22" t="s">
        <v>35</v>
      </c>
      <c r="D454" s="11"/>
      <c r="E454" s="11"/>
      <c r="F454" s="10"/>
      <c r="G454" s="10"/>
      <c r="H454" s="11"/>
      <c r="I454" s="11"/>
      <c r="J454" s="11"/>
      <c r="K454" s="11"/>
      <c r="L454" s="11"/>
      <c r="M454" s="27"/>
      <c r="N454" s="27"/>
      <c r="O454" s="27"/>
      <c r="P454" s="27"/>
      <c r="Q454" s="11"/>
      <c r="R454" s="6"/>
      <c r="S454" s="21"/>
      <c r="T454"/>
      <c r="U454"/>
      <c r="V454"/>
      <c r="W454"/>
      <c r="X454"/>
      <c r="Y454"/>
      <c r="Z454"/>
      <c r="AA454"/>
      <c r="AB454"/>
    </row>
    <row r="455" spans="1:28" ht="12.75" x14ac:dyDescent="0.2">
      <c r="A455" s="7" t="s">
        <v>239</v>
      </c>
      <c r="B455" s="7" t="s">
        <v>34</v>
      </c>
      <c r="C455" s="22" t="s">
        <v>71</v>
      </c>
      <c r="D455" s="11"/>
      <c r="E455" s="11"/>
      <c r="F455" s="10"/>
      <c r="G455" s="10"/>
      <c r="H455" s="11"/>
      <c r="I455" s="11"/>
      <c r="J455" s="11"/>
      <c r="K455" s="11"/>
      <c r="L455" s="11"/>
      <c r="M455" s="27"/>
      <c r="N455" s="27"/>
      <c r="O455" s="27"/>
      <c r="P455" s="27"/>
      <c r="Q455" s="11"/>
      <c r="R455" s="6"/>
      <c r="S455" s="21"/>
      <c r="T455"/>
      <c r="U455"/>
      <c r="V455"/>
      <c r="W455"/>
      <c r="X455"/>
      <c r="Y455"/>
      <c r="Z455"/>
      <c r="AA455"/>
      <c r="AB455"/>
    </row>
    <row r="456" spans="1:28" ht="12.75" x14ac:dyDescent="0.2">
      <c r="A456" s="28" t="s">
        <v>216</v>
      </c>
      <c r="B456" s="7"/>
      <c r="C456" s="22"/>
      <c r="D456" s="11"/>
      <c r="E456" s="11"/>
      <c r="F456" s="10"/>
      <c r="G456" s="10"/>
      <c r="H456" s="11"/>
      <c r="I456" s="11"/>
      <c r="J456" s="11"/>
      <c r="K456" s="11"/>
      <c r="L456" s="11"/>
      <c r="M456" s="27"/>
      <c r="N456" s="27"/>
      <c r="O456" s="27"/>
      <c r="P456" s="27"/>
      <c r="Q456" s="11"/>
      <c r="R456" s="6"/>
      <c r="S456" s="21"/>
      <c r="T456"/>
      <c r="U456"/>
      <c r="V456"/>
      <c r="W456"/>
      <c r="X456"/>
      <c r="Y456"/>
      <c r="Z456"/>
      <c r="AA456"/>
      <c r="AB456"/>
    </row>
    <row r="457" spans="1:28" ht="12.75" x14ac:dyDescent="0.2">
      <c r="A457" s="7">
        <v>901</v>
      </c>
      <c r="B457" s="7">
        <v>1</v>
      </c>
      <c r="C457" s="22" t="s">
        <v>238</v>
      </c>
      <c r="D457" s="11"/>
      <c r="E457" s="11"/>
      <c r="F457" s="10"/>
      <c r="G457" s="10"/>
      <c r="H457" s="11"/>
      <c r="I457" s="11"/>
      <c r="J457" s="11"/>
      <c r="K457" s="11"/>
      <c r="L457" s="11"/>
      <c r="M457" s="27"/>
      <c r="N457" s="27"/>
      <c r="O457" s="27"/>
      <c r="P457" s="27"/>
      <c r="Q457" s="11"/>
      <c r="R457" s="6"/>
      <c r="S457" s="21" t="s">
        <v>218</v>
      </c>
      <c r="T457"/>
      <c r="U457"/>
      <c r="V457"/>
      <c r="W457"/>
      <c r="X457"/>
      <c r="Y457"/>
      <c r="Z457"/>
      <c r="AA457"/>
      <c r="AB457"/>
    </row>
    <row r="458" spans="1:28" ht="12.75" x14ac:dyDescent="0.2">
      <c r="A458" s="7">
        <v>902</v>
      </c>
      <c r="B458" s="7">
        <v>1</v>
      </c>
      <c r="C458" s="22" t="s">
        <v>217</v>
      </c>
      <c r="D458" s="11"/>
      <c r="E458" s="11"/>
      <c r="F458" s="10"/>
      <c r="G458" s="10"/>
      <c r="H458" s="11"/>
      <c r="I458" s="11"/>
      <c r="J458" s="11"/>
      <c r="K458" s="11"/>
      <c r="L458" s="11"/>
      <c r="M458" s="27"/>
      <c r="N458" s="27"/>
      <c r="O458" s="27"/>
      <c r="P458" s="27"/>
      <c r="Q458" s="11"/>
      <c r="R458" s="6"/>
      <c r="S458" s="21" t="s">
        <v>218</v>
      </c>
      <c r="T458"/>
      <c r="U458"/>
      <c r="V458"/>
      <c r="W458"/>
      <c r="X458"/>
      <c r="Y458"/>
      <c r="Z458"/>
      <c r="AA458"/>
      <c r="AB458"/>
    </row>
    <row r="459" spans="1:28" ht="12.75" x14ac:dyDescent="0.2">
      <c r="A459" s="7">
        <v>903</v>
      </c>
      <c r="B459" s="7">
        <v>1</v>
      </c>
      <c r="C459" s="22" t="s">
        <v>106</v>
      </c>
      <c r="D459" s="11">
        <v>120</v>
      </c>
      <c r="E459" s="11">
        <v>1</v>
      </c>
      <c r="F459" s="10">
        <v>2.2999999999999998</v>
      </c>
      <c r="G459" s="10">
        <f t="shared" ref="G459:G517" si="8">IF(E459&gt;1,(1.732*D459*F459)/1000,(D459*F459)/1000)</f>
        <v>0.27600000000000002</v>
      </c>
      <c r="H459" s="11"/>
      <c r="I459" s="11"/>
      <c r="J459" s="11"/>
      <c r="K459" s="11"/>
      <c r="L459" s="11"/>
      <c r="M459" s="27"/>
      <c r="N459" s="27"/>
      <c r="O459" s="27"/>
      <c r="P459" s="27"/>
      <c r="Q459" s="11"/>
      <c r="R459" s="6"/>
      <c r="S459" s="21" t="s">
        <v>39</v>
      </c>
      <c r="T459"/>
      <c r="U459"/>
      <c r="V459"/>
      <c r="W459"/>
      <c r="X459"/>
      <c r="Y459"/>
      <c r="Z459"/>
      <c r="AA459"/>
      <c r="AB459"/>
    </row>
    <row r="460" spans="1:28" ht="12.75" x14ac:dyDescent="0.2">
      <c r="A460" s="7">
        <v>904</v>
      </c>
      <c r="B460" s="7">
        <v>1</v>
      </c>
      <c r="C460" s="22" t="s">
        <v>227</v>
      </c>
      <c r="D460" s="11"/>
      <c r="E460" s="11"/>
      <c r="F460" s="10"/>
      <c r="G460" s="10"/>
      <c r="H460" s="11"/>
      <c r="I460" s="11"/>
      <c r="J460" s="11"/>
      <c r="K460" s="11" t="s">
        <v>28</v>
      </c>
      <c r="L460" s="11"/>
      <c r="M460" s="27"/>
      <c r="N460" s="27"/>
      <c r="O460" s="27"/>
      <c r="P460" s="27"/>
      <c r="Q460" s="11"/>
      <c r="R460" s="6"/>
      <c r="S460" s="21"/>
      <c r="T460"/>
      <c r="U460"/>
      <c r="V460"/>
      <c r="W460"/>
      <c r="X460"/>
      <c r="Y460"/>
      <c r="Z460"/>
      <c r="AA460"/>
      <c r="AB460"/>
    </row>
    <row r="461" spans="1:28" ht="12.75" x14ac:dyDescent="0.2">
      <c r="A461" s="7">
        <v>905</v>
      </c>
      <c r="B461" s="7" t="s">
        <v>34</v>
      </c>
      <c r="C461" s="22" t="s">
        <v>35</v>
      </c>
      <c r="D461" s="11"/>
      <c r="E461" s="11"/>
      <c r="F461" s="10"/>
      <c r="G461" s="10"/>
      <c r="H461" s="11"/>
      <c r="I461" s="11"/>
      <c r="J461" s="11"/>
      <c r="K461" s="11"/>
      <c r="L461" s="11"/>
      <c r="M461" s="27"/>
      <c r="N461" s="27"/>
      <c r="O461" s="27"/>
      <c r="P461" s="27"/>
      <c r="Q461" s="11"/>
      <c r="R461" s="6"/>
      <c r="S461" s="21"/>
      <c r="T461"/>
      <c r="U461"/>
      <c r="V461"/>
      <c r="W461"/>
      <c r="X461"/>
      <c r="Y461"/>
      <c r="Z461"/>
      <c r="AA461"/>
      <c r="AB461"/>
    </row>
    <row r="462" spans="1:28" ht="12.75" x14ac:dyDescent="0.2">
      <c r="A462" s="7">
        <v>906</v>
      </c>
      <c r="B462" s="7">
        <v>1</v>
      </c>
      <c r="C462" s="22" t="s">
        <v>226</v>
      </c>
      <c r="D462" s="11"/>
      <c r="E462" s="11"/>
      <c r="F462" s="10"/>
      <c r="G462" s="10"/>
      <c r="H462" s="11"/>
      <c r="I462" s="11"/>
      <c r="J462" s="11"/>
      <c r="K462" s="11"/>
      <c r="L462" s="11"/>
      <c r="M462" s="27"/>
      <c r="N462" s="27"/>
      <c r="O462" s="27"/>
      <c r="P462" s="27"/>
      <c r="Q462" s="11"/>
      <c r="R462" s="6"/>
      <c r="S462" s="21"/>
      <c r="T462"/>
      <c r="U462"/>
      <c r="V462"/>
      <c r="W462"/>
      <c r="X462"/>
      <c r="Y462"/>
      <c r="Z462"/>
      <c r="AA462"/>
      <c r="AB462"/>
    </row>
    <row r="463" spans="1:28" ht="12.75" x14ac:dyDescent="0.2">
      <c r="A463" s="7">
        <v>907</v>
      </c>
      <c r="B463" s="7">
        <v>1</v>
      </c>
      <c r="C463" s="22" t="s">
        <v>225</v>
      </c>
      <c r="D463" s="11"/>
      <c r="E463" s="11"/>
      <c r="F463" s="10"/>
      <c r="G463" s="10"/>
      <c r="H463" s="11"/>
      <c r="I463" s="11"/>
      <c r="J463" s="11"/>
      <c r="K463" s="11" t="s">
        <v>93</v>
      </c>
      <c r="L463" s="11"/>
      <c r="M463" s="27"/>
      <c r="N463" s="27"/>
      <c r="O463" s="27"/>
      <c r="P463" s="27"/>
      <c r="Q463" s="11"/>
      <c r="R463" s="6"/>
      <c r="S463" s="21"/>
      <c r="T463"/>
      <c r="U463"/>
      <c r="V463"/>
      <c r="W463"/>
      <c r="X463"/>
      <c r="Y463"/>
      <c r="Z463"/>
      <c r="AA463"/>
      <c r="AB463"/>
    </row>
    <row r="464" spans="1:28" ht="12.75" x14ac:dyDescent="0.2">
      <c r="A464" s="7">
        <v>908</v>
      </c>
      <c r="B464" s="7">
        <v>1</v>
      </c>
      <c r="C464" s="22" t="s">
        <v>224</v>
      </c>
      <c r="D464" s="11"/>
      <c r="E464" s="11"/>
      <c r="F464" s="10"/>
      <c r="G464" s="10"/>
      <c r="H464" s="11"/>
      <c r="I464" s="11"/>
      <c r="J464" s="11"/>
      <c r="K464" s="11"/>
      <c r="L464" s="11"/>
      <c r="M464" s="27"/>
      <c r="N464" s="27"/>
      <c r="O464" s="27"/>
      <c r="P464" s="27"/>
      <c r="Q464" s="11"/>
      <c r="R464" s="6"/>
      <c r="S464" s="21"/>
      <c r="T464"/>
      <c r="U464"/>
      <c r="V464"/>
      <c r="W464"/>
      <c r="X464"/>
      <c r="Y464"/>
      <c r="Z464"/>
      <c r="AA464"/>
      <c r="AB464"/>
    </row>
    <row r="465" spans="1:28" ht="12.75" x14ac:dyDescent="0.2">
      <c r="A465" s="7">
        <v>909</v>
      </c>
      <c r="B465" s="7" t="s">
        <v>34</v>
      </c>
      <c r="C465" s="22" t="s">
        <v>35</v>
      </c>
      <c r="D465" s="11"/>
      <c r="E465" s="11"/>
      <c r="F465" s="10"/>
      <c r="G465" s="10"/>
      <c r="H465" s="11"/>
      <c r="I465" s="11"/>
      <c r="J465" s="11"/>
      <c r="K465" s="11"/>
      <c r="L465" s="11"/>
      <c r="M465" s="27"/>
      <c r="N465" s="27"/>
      <c r="O465" s="27"/>
      <c r="P465" s="27"/>
      <c r="Q465" s="11"/>
      <c r="R465" s="6"/>
      <c r="S465" s="21"/>
      <c r="T465"/>
      <c r="U465"/>
      <c r="V465"/>
      <c r="W465"/>
      <c r="X465"/>
      <c r="Y465"/>
      <c r="Z465"/>
      <c r="AA465"/>
      <c r="AB465"/>
    </row>
    <row r="466" spans="1:28" ht="12.75" x14ac:dyDescent="0.2">
      <c r="A466" s="7">
        <v>910</v>
      </c>
      <c r="B466" s="7" t="s">
        <v>34</v>
      </c>
      <c r="C466" s="22" t="s">
        <v>35</v>
      </c>
      <c r="D466" s="11"/>
      <c r="E466" s="11"/>
      <c r="F466" s="10"/>
      <c r="G466" s="10"/>
      <c r="H466" s="11"/>
      <c r="I466" s="11"/>
      <c r="J466" s="11"/>
      <c r="K466" s="11"/>
      <c r="L466" s="11"/>
      <c r="M466" s="27"/>
      <c r="N466" s="27"/>
      <c r="O466" s="27"/>
      <c r="P466" s="27"/>
      <c r="Q466" s="11"/>
      <c r="R466" s="6"/>
      <c r="S466" s="21"/>
      <c r="T466"/>
      <c r="U466"/>
      <c r="V466"/>
      <c r="W466"/>
      <c r="X466"/>
      <c r="Y466"/>
      <c r="Z466"/>
      <c r="AA466"/>
      <c r="AB466"/>
    </row>
    <row r="467" spans="1:28" ht="12.75" x14ac:dyDescent="0.2">
      <c r="A467" s="7">
        <v>911</v>
      </c>
      <c r="B467" s="7">
        <v>1</v>
      </c>
      <c r="C467" s="22" t="s">
        <v>222</v>
      </c>
      <c r="D467" s="11"/>
      <c r="E467" s="11"/>
      <c r="F467" s="10"/>
      <c r="G467" s="10"/>
      <c r="H467" s="11" t="s">
        <v>28</v>
      </c>
      <c r="I467" s="11" t="s">
        <v>28</v>
      </c>
      <c r="J467" s="11">
        <v>15</v>
      </c>
      <c r="K467" s="11" t="s">
        <v>29</v>
      </c>
      <c r="L467" s="11"/>
      <c r="M467" s="27"/>
      <c r="N467" s="27"/>
      <c r="O467" s="27"/>
      <c r="P467" s="27"/>
      <c r="Q467" s="11"/>
      <c r="R467" s="6"/>
      <c r="S467" s="21" t="s">
        <v>223</v>
      </c>
      <c r="T467"/>
      <c r="U467"/>
      <c r="V467"/>
      <c r="W467"/>
      <c r="X467"/>
      <c r="Y467"/>
      <c r="Z467"/>
      <c r="AA467"/>
      <c r="AB467"/>
    </row>
    <row r="468" spans="1:28" ht="12.75" x14ac:dyDescent="0.2">
      <c r="A468" s="7">
        <v>912</v>
      </c>
      <c r="B468" s="7">
        <v>1</v>
      </c>
      <c r="C468" s="22" t="s">
        <v>221</v>
      </c>
      <c r="D468" s="11"/>
      <c r="E468" s="11"/>
      <c r="F468" s="10"/>
      <c r="G468" s="10"/>
      <c r="H468" s="11"/>
      <c r="I468" s="11"/>
      <c r="J468" s="11"/>
      <c r="K468" s="11"/>
      <c r="L468" s="11"/>
      <c r="M468" s="27"/>
      <c r="N468" s="27"/>
      <c r="O468" s="27"/>
      <c r="P468" s="27"/>
      <c r="Q468" s="11"/>
      <c r="R468" s="6"/>
      <c r="S468" s="21"/>
      <c r="T468"/>
      <c r="U468"/>
      <c r="V468"/>
      <c r="W468"/>
      <c r="X468"/>
      <c r="Y468"/>
      <c r="Z468"/>
      <c r="AA468"/>
      <c r="AB468"/>
    </row>
    <row r="469" spans="1:28" ht="12.75" x14ac:dyDescent="0.2">
      <c r="A469" s="7">
        <v>913</v>
      </c>
      <c r="B469" s="7">
        <v>1</v>
      </c>
      <c r="C469" s="22" t="s">
        <v>159</v>
      </c>
      <c r="D469" s="11">
        <v>120</v>
      </c>
      <c r="E469" s="11">
        <v>1</v>
      </c>
      <c r="F469" s="10">
        <v>10</v>
      </c>
      <c r="G469" s="10">
        <f t="shared" si="8"/>
        <v>1.2</v>
      </c>
      <c r="H469" s="11"/>
      <c r="I469" s="11"/>
      <c r="J469" s="11"/>
      <c r="K469" s="11"/>
      <c r="L469" s="11"/>
      <c r="M469" s="27"/>
      <c r="N469" s="27"/>
      <c r="O469" s="27"/>
      <c r="P469" s="27"/>
      <c r="Q469" s="11"/>
      <c r="R469" s="6"/>
      <c r="S469" s="21" t="s">
        <v>85</v>
      </c>
      <c r="T469"/>
      <c r="U469"/>
      <c r="V469"/>
      <c r="W469"/>
      <c r="X469"/>
      <c r="Y469"/>
      <c r="Z469"/>
      <c r="AA469"/>
      <c r="AB469"/>
    </row>
    <row r="470" spans="1:28" ht="12.75" x14ac:dyDescent="0.2">
      <c r="A470" s="7">
        <v>914</v>
      </c>
      <c r="B470" s="7">
        <v>1</v>
      </c>
      <c r="C470" s="22" t="s">
        <v>158</v>
      </c>
      <c r="D470" s="11">
        <v>120</v>
      </c>
      <c r="E470" s="11">
        <v>1</v>
      </c>
      <c r="F470" s="10">
        <v>5</v>
      </c>
      <c r="G470" s="10">
        <f t="shared" si="8"/>
        <v>0.6</v>
      </c>
      <c r="H470" s="11"/>
      <c r="I470" s="11"/>
      <c r="J470" s="11"/>
      <c r="K470" s="11"/>
      <c r="L470" s="11"/>
      <c r="M470" s="27"/>
      <c r="N470" s="27"/>
      <c r="O470" s="27"/>
      <c r="P470" s="27"/>
      <c r="Q470" s="11"/>
      <c r="R470" s="6"/>
      <c r="S470" s="21" t="s">
        <v>85</v>
      </c>
      <c r="T470"/>
      <c r="U470"/>
      <c r="V470"/>
      <c r="W470"/>
      <c r="X470"/>
      <c r="Y470"/>
      <c r="Z470"/>
      <c r="AA470"/>
      <c r="AB470"/>
    </row>
    <row r="471" spans="1:28" ht="12.75" x14ac:dyDescent="0.2">
      <c r="A471" s="7">
        <v>915</v>
      </c>
      <c r="B471" s="7" t="s">
        <v>34</v>
      </c>
      <c r="C471" s="22" t="s">
        <v>35</v>
      </c>
      <c r="D471" s="11"/>
      <c r="E471" s="11"/>
      <c r="F471" s="10"/>
      <c r="G471" s="10"/>
      <c r="H471" s="11"/>
      <c r="I471" s="11"/>
      <c r="J471" s="11"/>
      <c r="K471" s="11"/>
      <c r="L471" s="11"/>
      <c r="M471" s="27"/>
      <c r="N471" s="27"/>
      <c r="O471" s="27"/>
      <c r="P471" s="27"/>
      <c r="Q471" s="11"/>
      <c r="R471" s="6"/>
      <c r="S471" s="21"/>
      <c r="T471"/>
      <c r="U471"/>
      <c r="V471"/>
      <c r="W471"/>
      <c r="X471"/>
      <c r="Y471"/>
      <c r="Z471"/>
      <c r="AA471"/>
      <c r="AB471"/>
    </row>
    <row r="472" spans="1:28" ht="12.75" x14ac:dyDescent="0.2">
      <c r="A472" s="7">
        <v>916</v>
      </c>
      <c r="B472" s="7">
        <v>1</v>
      </c>
      <c r="C472" s="22" t="s">
        <v>148</v>
      </c>
      <c r="D472" s="11">
        <v>120</v>
      </c>
      <c r="E472" s="11">
        <v>1</v>
      </c>
      <c r="F472" s="10">
        <v>2.2999999999999998</v>
      </c>
      <c r="G472" s="10">
        <f t="shared" si="8"/>
        <v>0.27600000000000002</v>
      </c>
      <c r="H472" s="11"/>
      <c r="I472" s="11"/>
      <c r="J472" s="11"/>
      <c r="K472" s="11"/>
      <c r="L472" s="11"/>
      <c r="M472" s="27"/>
      <c r="N472" s="27"/>
      <c r="O472" s="27"/>
      <c r="P472" s="27"/>
      <c r="Q472" s="11"/>
      <c r="R472" s="6"/>
      <c r="S472" s="21" t="s">
        <v>235</v>
      </c>
      <c r="T472"/>
      <c r="U472"/>
      <c r="V472"/>
      <c r="W472"/>
      <c r="X472"/>
      <c r="Y472"/>
      <c r="Z472"/>
      <c r="AA472"/>
      <c r="AB472"/>
    </row>
    <row r="473" spans="1:28" ht="12.75" x14ac:dyDescent="0.2">
      <c r="A473" s="7">
        <v>917</v>
      </c>
      <c r="B473" s="7">
        <v>1</v>
      </c>
      <c r="C473" s="22" t="s">
        <v>236</v>
      </c>
      <c r="D473" s="11"/>
      <c r="E473" s="11"/>
      <c r="F473" s="10"/>
      <c r="G473" s="10"/>
      <c r="H473" s="11"/>
      <c r="I473" s="11"/>
      <c r="J473" s="11"/>
      <c r="K473" s="11"/>
      <c r="L473" s="11"/>
      <c r="M473" s="27"/>
      <c r="N473" s="27"/>
      <c r="O473" s="27"/>
      <c r="P473" s="27"/>
      <c r="Q473" s="11"/>
      <c r="R473" s="6"/>
      <c r="S473" s="21" t="s">
        <v>32</v>
      </c>
      <c r="T473"/>
      <c r="U473"/>
      <c r="V473"/>
      <c r="W473"/>
      <c r="X473"/>
      <c r="Y473"/>
      <c r="Z473"/>
      <c r="AA473"/>
      <c r="AB473"/>
    </row>
    <row r="474" spans="1:28" ht="12.75" x14ac:dyDescent="0.2">
      <c r="A474" s="7">
        <v>918</v>
      </c>
      <c r="B474" s="7">
        <v>1</v>
      </c>
      <c r="C474" s="22" t="s">
        <v>240</v>
      </c>
      <c r="D474" s="11"/>
      <c r="E474" s="11"/>
      <c r="F474" s="10"/>
      <c r="G474" s="10"/>
      <c r="H474" s="11"/>
      <c r="I474" s="11"/>
      <c r="J474" s="11"/>
      <c r="K474" s="11"/>
      <c r="L474" s="11"/>
      <c r="M474" s="27"/>
      <c r="N474" s="27"/>
      <c r="O474" s="27"/>
      <c r="P474" s="27"/>
      <c r="Q474" s="11"/>
      <c r="R474" s="6"/>
      <c r="S474" s="21" t="s">
        <v>241</v>
      </c>
      <c r="T474"/>
      <c r="U474"/>
      <c r="V474"/>
      <c r="W474"/>
      <c r="X474"/>
      <c r="Y474"/>
      <c r="Z474"/>
      <c r="AA474"/>
      <c r="AB474"/>
    </row>
    <row r="475" spans="1:28" ht="12.75" x14ac:dyDescent="0.2">
      <c r="A475" s="7">
        <v>919</v>
      </c>
      <c r="B475" s="7" t="s">
        <v>34</v>
      </c>
      <c r="C475" s="22" t="s">
        <v>35</v>
      </c>
      <c r="D475" s="11"/>
      <c r="E475" s="11"/>
      <c r="F475" s="10"/>
      <c r="G475" s="10"/>
      <c r="H475" s="11"/>
      <c r="I475" s="11"/>
      <c r="J475" s="11"/>
      <c r="K475" s="11"/>
      <c r="L475" s="11"/>
      <c r="M475" s="27"/>
      <c r="N475" s="27"/>
      <c r="O475" s="27"/>
      <c r="P475" s="27"/>
      <c r="Q475" s="11"/>
      <c r="R475" s="6"/>
      <c r="S475" s="21"/>
      <c r="T475"/>
      <c r="U475"/>
      <c r="V475"/>
      <c r="W475"/>
      <c r="X475"/>
      <c r="Y475"/>
      <c r="Z475"/>
      <c r="AA475"/>
      <c r="AB475"/>
    </row>
    <row r="476" spans="1:28" ht="12.75" x14ac:dyDescent="0.2">
      <c r="A476" s="7">
        <v>920</v>
      </c>
      <c r="B476" s="7" t="s">
        <v>34</v>
      </c>
      <c r="C476" s="22" t="s">
        <v>35</v>
      </c>
      <c r="D476" s="11"/>
      <c r="E476" s="11"/>
      <c r="F476" s="10"/>
      <c r="G476" s="10"/>
      <c r="H476" s="11"/>
      <c r="I476" s="11"/>
      <c r="J476" s="11"/>
      <c r="K476" s="11"/>
      <c r="L476" s="11"/>
      <c r="M476" s="27"/>
      <c r="N476" s="27"/>
      <c r="O476" s="27"/>
      <c r="P476" s="27"/>
      <c r="Q476" s="11"/>
      <c r="R476" s="6"/>
      <c r="S476" s="21"/>
      <c r="T476"/>
      <c r="U476"/>
      <c r="V476"/>
      <c r="W476"/>
      <c r="X476"/>
      <c r="Y476"/>
      <c r="Z476"/>
      <c r="AA476"/>
      <c r="AB476"/>
    </row>
    <row r="477" spans="1:28" ht="12.75" x14ac:dyDescent="0.2">
      <c r="A477" s="7">
        <v>921</v>
      </c>
      <c r="B477" s="7">
        <v>1</v>
      </c>
      <c r="C477" s="22" t="s">
        <v>232</v>
      </c>
      <c r="D477" s="11">
        <v>120</v>
      </c>
      <c r="E477" s="11">
        <v>1</v>
      </c>
      <c r="F477" s="10">
        <v>3.2</v>
      </c>
      <c r="G477" s="10">
        <f t="shared" si="8"/>
        <v>0.38400000000000001</v>
      </c>
      <c r="H477" s="11"/>
      <c r="I477" s="11"/>
      <c r="J477" s="11"/>
      <c r="K477" s="11" t="s">
        <v>50</v>
      </c>
      <c r="L477" s="11"/>
      <c r="M477" s="27"/>
      <c r="N477" s="27"/>
      <c r="O477" s="27"/>
      <c r="P477" s="27"/>
      <c r="Q477" s="11"/>
      <c r="R477" s="6"/>
      <c r="S477" s="21" t="s">
        <v>235</v>
      </c>
      <c r="T477"/>
      <c r="U477"/>
      <c r="V477"/>
      <c r="W477"/>
      <c r="X477"/>
      <c r="Y477"/>
      <c r="Z477"/>
      <c r="AA477"/>
      <c r="AB477"/>
    </row>
    <row r="478" spans="1:28" ht="12.75" x14ac:dyDescent="0.2">
      <c r="A478" s="7">
        <v>922</v>
      </c>
      <c r="B478" s="7">
        <v>1</v>
      </c>
      <c r="C478" s="22" t="s">
        <v>240</v>
      </c>
      <c r="D478" s="11"/>
      <c r="E478" s="11"/>
      <c r="F478" s="10"/>
      <c r="G478" s="10"/>
      <c r="H478" s="11"/>
      <c r="I478" s="11"/>
      <c r="J478" s="11"/>
      <c r="K478" s="11"/>
      <c r="L478" s="11"/>
      <c r="M478" s="27"/>
      <c r="N478" s="27"/>
      <c r="O478" s="27"/>
      <c r="P478" s="27"/>
      <c r="Q478" s="11"/>
      <c r="R478" s="6"/>
      <c r="S478" s="21" t="s">
        <v>241</v>
      </c>
      <c r="T478"/>
      <c r="U478"/>
      <c r="V478"/>
      <c r="W478"/>
      <c r="X478"/>
      <c r="Y478"/>
      <c r="Z478"/>
      <c r="AA478"/>
      <c r="AB478"/>
    </row>
    <row r="479" spans="1:28" ht="12.75" x14ac:dyDescent="0.2">
      <c r="A479" s="7">
        <v>923</v>
      </c>
      <c r="B479" s="7">
        <v>1</v>
      </c>
      <c r="C479" s="22" t="s">
        <v>227</v>
      </c>
      <c r="D479" s="11"/>
      <c r="E479" s="11"/>
      <c r="F479" s="10"/>
      <c r="G479" s="10"/>
      <c r="H479" s="11"/>
      <c r="I479" s="11"/>
      <c r="J479" s="11"/>
      <c r="K479" s="11" t="s">
        <v>28</v>
      </c>
      <c r="L479" s="11"/>
      <c r="M479" s="27"/>
      <c r="N479" s="27"/>
      <c r="O479" s="27"/>
      <c r="P479" s="27"/>
      <c r="Q479" s="11"/>
      <c r="R479" s="6"/>
      <c r="S479" s="21"/>
      <c r="T479"/>
      <c r="U479"/>
      <c r="V479"/>
      <c r="W479"/>
      <c r="X479"/>
      <c r="Y479"/>
      <c r="Z479"/>
      <c r="AA479"/>
      <c r="AB479"/>
    </row>
    <row r="480" spans="1:28" ht="12.75" x14ac:dyDescent="0.2">
      <c r="A480" s="7">
        <v>924</v>
      </c>
      <c r="B480" s="7">
        <v>1</v>
      </c>
      <c r="C480" s="22" t="s">
        <v>226</v>
      </c>
      <c r="D480" s="11"/>
      <c r="E480" s="11"/>
      <c r="F480" s="10"/>
      <c r="G480" s="10"/>
      <c r="H480" s="11"/>
      <c r="I480" s="11"/>
      <c r="J480" s="11"/>
      <c r="K480" s="11"/>
      <c r="L480" s="11"/>
      <c r="M480" s="27"/>
      <c r="N480" s="27"/>
      <c r="O480" s="27"/>
      <c r="P480" s="27"/>
      <c r="Q480" s="11"/>
      <c r="R480" s="6"/>
      <c r="S480" s="21"/>
      <c r="T480"/>
      <c r="U480"/>
      <c r="V480"/>
      <c r="W480"/>
      <c r="X480"/>
      <c r="Y480"/>
      <c r="Z480"/>
      <c r="AA480"/>
      <c r="AB480"/>
    </row>
    <row r="481" spans="1:28" ht="12.75" x14ac:dyDescent="0.2">
      <c r="A481" s="7">
        <v>925</v>
      </c>
      <c r="B481" s="7" t="s">
        <v>34</v>
      </c>
      <c r="C481" s="22" t="s">
        <v>35</v>
      </c>
      <c r="D481" s="11"/>
      <c r="E481" s="11"/>
      <c r="F481" s="10"/>
      <c r="G481" s="10"/>
      <c r="H481" s="11"/>
      <c r="I481" s="11"/>
      <c r="J481" s="11"/>
      <c r="K481" s="11"/>
      <c r="L481" s="11"/>
      <c r="M481" s="27"/>
      <c r="N481" s="27"/>
      <c r="O481" s="27"/>
      <c r="P481" s="27"/>
      <c r="Q481" s="11"/>
      <c r="R481" s="6"/>
      <c r="S481" s="21"/>
      <c r="T481"/>
      <c r="U481"/>
      <c r="V481"/>
      <c r="W481"/>
      <c r="X481"/>
      <c r="Y481"/>
      <c r="Z481"/>
      <c r="AA481"/>
      <c r="AB481"/>
    </row>
    <row r="482" spans="1:28" ht="12.75" x14ac:dyDescent="0.2">
      <c r="A482" s="7">
        <v>926</v>
      </c>
      <c r="B482" s="7">
        <v>1</v>
      </c>
      <c r="C482" s="22" t="s">
        <v>225</v>
      </c>
      <c r="D482" s="11"/>
      <c r="E482" s="11"/>
      <c r="F482" s="10"/>
      <c r="G482" s="10"/>
      <c r="H482" s="11"/>
      <c r="I482" s="11"/>
      <c r="J482" s="11"/>
      <c r="K482" s="11" t="s">
        <v>93</v>
      </c>
      <c r="L482" s="11"/>
      <c r="M482" s="27"/>
      <c r="N482" s="27"/>
      <c r="O482" s="27"/>
      <c r="P482" s="27"/>
      <c r="Q482" s="11"/>
      <c r="R482" s="6"/>
      <c r="S482" s="21"/>
      <c r="T482"/>
      <c r="U482"/>
      <c r="V482"/>
      <c r="W482"/>
      <c r="X482"/>
      <c r="Y482"/>
      <c r="Z482"/>
      <c r="AA482"/>
      <c r="AB482"/>
    </row>
    <row r="483" spans="1:28" ht="12.75" x14ac:dyDescent="0.2">
      <c r="A483" s="7">
        <v>927</v>
      </c>
      <c r="B483" s="7">
        <v>1</v>
      </c>
      <c r="C483" s="22" t="s">
        <v>224</v>
      </c>
      <c r="D483" s="11"/>
      <c r="E483" s="11"/>
      <c r="F483" s="10"/>
      <c r="G483" s="10"/>
      <c r="H483" s="11"/>
      <c r="I483" s="11"/>
      <c r="J483" s="11"/>
      <c r="K483" s="11"/>
      <c r="L483" s="11"/>
      <c r="M483" s="27"/>
      <c r="N483" s="27"/>
      <c r="O483" s="27"/>
      <c r="P483" s="27"/>
      <c r="Q483" s="11"/>
      <c r="R483" s="6"/>
      <c r="S483" s="21"/>
      <c r="T483"/>
      <c r="U483"/>
      <c r="V483"/>
      <c r="W483"/>
      <c r="X483"/>
      <c r="Y483"/>
      <c r="Z483"/>
      <c r="AA483"/>
      <c r="AB483"/>
    </row>
    <row r="484" spans="1:28" ht="12.75" x14ac:dyDescent="0.2">
      <c r="A484" s="7">
        <v>928</v>
      </c>
      <c r="B484" s="7">
        <v>1</v>
      </c>
      <c r="C484" s="22" t="s">
        <v>240</v>
      </c>
      <c r="D484" s="11"/>
      <c r="E484" s="11"/>
      <c r="F484" s="10"/>
      <c r="G484" s="10"/>
      <c r="H484" s="11"/>
      <c r="I484" s="11"/>
      <c r="J484" s="11"/>
      <c r="K484" s="11"/>
      <c r="L484" s="11"/>
      <c r="M484" s="27"/>
      <c r="N484" s="27"/>
      <c r="O484" s="27"/>
      <c r="P484" s="27"/>
      <c r="Q484" s="11"/>
      <c r="R484" s="6"/>
      <c r="S484" s="21" t="s">
        <v>241</v>
      </c>
      <c r="T484"/>
      <c r="U484"/>
      <c r="V484"/>
      <c r="W484"/>
      <c r="X484"/>
      <c r="Y484"/>
      <c r="Z484"/>
      <c r="AA484"/>
      <c r="AB484"/>
    </row>
    <row r="485" spans="1:28" ht="12.75" x14ac:dyDescent="0.2">
      <c r="A485" s="7">
        <v>929</v>
      </c>
      <c r="B485" s="7" t="s">
        <v>34</v>
      </c>
      <c r="C485" s="22" t="s">
        <v>35</v>
      </c>
      <c r="D485" s="11"/>
      <c r="E485" s="11"/>
      <c r="F485" s="10"/>
      <c r="G485" s="10"/>
      <c r="H485" s="11"/>
      <c r="I485" s="11"/>
      <c r="J485" s="11"/>
      <c r="K485" s="11"/>
      <c r="L485" s="11"/>
      <c r="M485" s="27"/>
      <c r="N485" s="27"/>
      <c r="O485" s="27"/>
      <c r="P485" s="27"/>
      <c r="Q485" s="11"/>
      <c r="R485" s="6"/>
      <c r="S485" s="21"/>
      <c r="T485"/>
      <c r="U485"/>
      <c r="V485"/>
      <c r="W485"/>
      <c r="X485"/>
      <c r="Y485"/>
      <c r="Z485"/>
      <c r="AA485"/>
      <c r="AB485"/>
    </row>
    <row r="486" spans="1:28" ht="12.75" x14ac:dyDescent="0.2">
      <c r="A486" s="7">
        <v>930</v>
      </c>
      <c r="B486" s="7" t="s">
        <v>34</v>
      </c>
      <c r="C486" s="22" t="s">
        <v>35</v>
      </c>
      <c r="D486" s="11"/>
      <c r="E486" s="11"/>
      <c r="F486" s="10"/>
      <c r="G486" s="10"/>
      <c r="H486" s="11"/>
      <c r="I486" s="11"/>
      <c r="J486" s="11"/>
      <c r="K486" s="11"/>
      <c r="L486" s="11"/>
      <c r="M486" s="27"/>
      <c r="N486" s="27"/>
      <c r="O486" s="27"/>
      <c r="P486" s="27"/>
      <c r="Q486" s="11"/>
      <c r="R486" s="6"/>
      <c r="S486" s="21"/>
      <c r="T486"/>
      <c r="U486"/>
      <c r="V486"/>
      <c r="W486"/>
      <c r="X486"/>
      <c r="Y486"/>
      <c r="Z486"/>
      <c r="AA486"/>
      <c r="AB486"/>
    </row>
    <row r="487" spans="1:28" ht="12.75" x14ac:dyDescent="0.2">
      <c r="A487" s="7">
        <v>931</v>
      </c>
      <c r="B487" s="7">
        <v>1</v>
      </c>
      <c r="C487" s="22" t="s">
        <v>222</v>
      </c>
      <c r="D487" s="11"/>
      <c r="E487" s="11"/>
      <c r="F487" s="10"/>
      <c r="G487" s="10"/>
      <c r="H487" s="11" t="s">
        <v>28</v>
      </c>
      <c r="I487" s="11" t="s">
        <v>28</v>
      </c>
      <c r="J487" s="11">
        <v>15</v>
      </c>
      <c r="K487" s="11" t="s">
        <v>29</v>
      </c>
      <c r="L487" s="11"/>
      <c r="M487" s="27"/>
      <c r="N487" s="27"/>
      <c r="O487" s="27"/>
      <c r="P487" s="27"/>
      <c r="Q487" s="11"/>
      <c r="R487" s="6"/>
      <c r="S487" s="21" t="s">
        <v>223</v>
      </c>
      <c r="T487"/>
      <c r="U487"/>
      <c r="V487"/>
      <c r="W487"/>
      <c r="X487"/>
      <c r="Y487"/>
      <c r="Z487"/>
      <c r="AA487"/>
      <c r="AB487"/>
    </row>
    <row r="488" spans="1:28" ht="12.75" x14ac:dyDescent="0.2">
      <c r="A488" s="7">
        <v>932</v>
      </c>
      <c r="B488" s="7">
        <v>1</v>
      </c>
      <c r="C488" s="22" t="s">
        <v>240</v>
      </c>
      <c r="D488" s="11"/>
      <c r="E488" s="11"/>
      <c r="F488" s="10"/>
      <c r="G488" s="10"/>
      <c r="H488" s="11"/>
      <c r="I488" s="11"/>
      <c r="J488" s="11"/>
      <c r="K488" s="11"/>
      <c r="L488" s="11"/>
      <c r="M488" s="27"/>
      <c r="N488" s="27"/>
      <c r="O488" s="27"/>
      <c r="P488" s="27"/>
      <c r="Q488" s="11"/>
      <c r="R488" s="6"/>
      <c r="S488" s="21" t="s">
        <v>241</v>
      </c>
      <c r="T488"/>
      <c r="U488"/>
      <c r="V488"/>
      <c r="W488"/>
      <c r="X488"/>
      <c r="Y488"/>
      <c r="Z488"/>
      <c r="AA488"/>
      <c r="AB488"/>
    </row>
    <row r="489" spans="1:28" ht="12.75" x14ac:dyDescent="0.2">
      <c r="A489" s="7">
        <v>933</v>
      </c>
      <c r="B489" s="7">
        <v>1</v>
      </c>
      <c r="C489" s="22" t="s">
        <v>221</v>
      </c>
      <c r="D489" s="11"/>
      <c r="E489" s="11"/>
      <c r="F489" s="10"/>
      <c r="G489" s="10"/>
      <c r="H489" s="11"/>
      <c r="I489" s="11"/>
      <c r="J489" s="11"/>
      <c r="K489" s="11"/>
      <c r="L489" s="11"/>
      <c r="M489" s="27"/>
      <c r="N489" s="27"/>
      <c r="O489" s="27"/>
      <c r="P489" s="27"/>
      <c r="Q489" s="11"/>
      <c r="R489" s="6"/>
      <c r="S489" s="21"/>
      <c r="T489"/>
      <c r="U489"/>
      <c r="V489"/>
      <c r="W489"/>
      <c r="X489"/>
      <c r="Y489"/>
      <c r="Z489"/>
      <c r="AA489"/>
      <c r="AB489"/>
    </row>
    <row r="490" spans="1:28" ht="12.75" x14ac:dyDescent="0.2">
      <c r="A490" s="7">
        <v>934</v>
      </c>
      <c r="B490" s="7">
        <v>1</v>
      </c>
      <c r="C490" s="22" t="s">
        <v>159</v>
      </c>
      <c r="D490" s="11">
        <v>120</v>
      </c>
      <c r="E490" s="11">
        <v>1</v>
      </c>
      <c r="F490" s="10">
        <v>10</v>
      </c>
      <c r="G490" s="10">
        <f t="shared" si="8"/>
        <v>1.2</v>
      </c>
      <c r="H490" s="11"/>
      <c r="I490" s="11"/>
      <c r="J490" s="11"/>
      <c r="K490" s="11"/>
      <c r="L490" s="11"/>
      <c r="M490" s="27"/>
      <c r="N490" s="27"/>
      <c r="O490" s="27"/>
      <c r="P490" s="27"/>
      <c r="Q490" s="11"/>
      <c r="R490" s="6"/>
      <c r="S490" s="21" t="s">
        <v>85</v>
      </c>
      <c r="T490"/>
      <c r="U490"/>
      <c r="V490"/>
      <c r="W490"/>
      <c r="X490"/>
      <c r="Y490"/>
      <c r="Z490"/>
      <c r="AA490"/>
      <c r="AB490"/>
    </row>
    <row r="491" spans="1:28" ht="12.75" x14ac:dyDescent="0.2">
      <c r="A491" s="7">
        <v>935</v>
      </c>
      <c r="B491" s="7" t="s">
        <v>34</v>
      </c>
      <c r="C491" s="22" t="s">
        <v>35</v>
      </c>
      <c r="D491" s="11"/>
      <c r="E491" s="11"/>
      <c r="F491" s="10"/>
      <c r="G491" s="10"/>
      <c r="H491" s="11"/>
      <c r="I491" s="11"/>
      <c r="J491" s="11"/>
      <c r="K491" s="11"/>
      <c r="L491" s="11"/>
      <c r="M491" s="27"/>
      <c r="N491" s="27"/>
      <c r="O491" s="27"/>
      <c r="P491" s="27"/>
      <c r="Q491" s="11"/>
      <c r="R491" s="6"/>
      <c r="S491" s="21"/>
      <c r="T491"/>
      <c r="U491"/>
      <c r="V491"/>
      <c r="W491"/>
      <c r="X491"/>
      <c r="Y491"/>
      <c r="Z491"/>
      <c r="AA491"/>
      <c r="AB491"/>
    </row>
    <row r="492" spans="1:28" ht="12.75" x14ac:dyDescent="0.2">
      <c r="A492" s="7">
        <v>936</v>
      </c>
      <c r="B492" s="7">
        <v>1</v>
      </c>
      <c r="C492" s="22" t="s">
        <v>158</v>
      </c>
      <c r="D492" s="11">
        <v>120</v>
      </c>
      <c r="E492" s="11">
        <v>1</v>
      </c>
      <c r="F492" s="10">
        <v>5</v>
      </c>
      <c r="G492" s="10">
        <f t="shared" si="8"/>
        <v>0.6</v>
      </c>
      <c r="H492" s="11"/>
      <c r="I492" s="11"/>
      <c r="J492" s="11"/>
      <c r="K492" s="11"/>
      <c r="L492" s="11"/>
      <c r="M492" s="27"/>
      <c r="N492" s="27"/>
      <c r="O492" s="27"/>
      <c r="P492" s="27"/>
      <c r="Q492" s="11"/>
      <c r="R492" s="6"/>
      <c r="S492" s="21" t="s">
        <v>85</v>
      </c>
      <c r="T492"/>
      <c r="U492"/>
      <c r="V492"/>
      <c r="W492"/>
      <c r="X492"/>
      <c r="Y492"/>
      <c r="Z492"/>
      <c r="AA492"/>
      <c r="AB492"/>
    </row>
    <row r="493" spans="1:28" ht="12.75" x14ac:dyDescent="0.2">
      <c r="A493" s="7">
        <v>937</v>
      </c>
      <c r="B493" s="7">
        <v>1</v>
      </c>
      <c r="C493" s="22" t="s">
        <v>240</v>
      </c>
      <c r="D493" s="11"/>
      <c r="E493" s="11"/>
      <c r="F493" s="10"/>
      <c r="G493" s="10"/>
      <c r="H493" s="11"/>
      <c r="I493" s="11"/>
      <c r="J493" s="11"/>
      <c r="K493" s="11"/>
      <c r="L493" s="11"/>
      <c r="M493" s="27"/>
      <c r="N493" s="27"/>
      <c r="O493" s="27"/>
      <c r="P493" s="27"/>
      <c r="Q493" s="11"/>
      <c r="R493" s="6"/>
      <c r="S493" s="21" t="s">
        <v>241</v>
      </c>
      <c r="T493"/>
      <c r="U493"/>
      <c r="V493"/>
      <c r="W493"/>
      <c r="X493"/>
      <c r="Y493"/>
      <c r="Z493"/>
      <c r="AA493"/>
      <c r="AB493"/>
    </row>
    <row r="494" spans="1:28" ht="12.75" x14ac:dyDescent="0.2">
      <c r="A494" s="7">
        <v>938</v>
      </c>
      <c r="B494" s="7">
        <v>1</v>
      </c>
      <c r="C494" s="22" t="s">
        <v>106</v>
      </c>
      <c r="D494" s="11">
        <v>120</v>
      </c>
      <c r="E494" s="11">
        <v>1</v>
      </c>
      <c r="F494" s="10">
        <v>2.2999999999999998</v>
      </c>
      <c r="G494" s="10">
        <f t="shared" si="8"/>
        <v>0.27600000000000002</v>
      </c>
      <c r="H494" s="11"/>
      <c r="I494" s="11"/>
      <c r="J494" s="11"/>
      <c r="K494" s="11"/>
      <c r="L494" s="11"/>
      <c r="M494" s="27"/>
      <c r="N494" s="27"/>
      <c r="O494" s="27"/>
      <c r="P494" s="27"/>
      <c r="Q494" s="11"/>
      <c r="R494" s="6"/>
      <c r="S494" s="21" t="s">
        <v>39</v>
      </c>
      <c r="T494"/>
      <c r="U494"/>
      <c r="V494"/>
      <c r="W494"/>
      <c r="X494"/>
      <c r="Y494"/>
      <c r="Z494"/>
      <c r="AA494"/>
      <c r="AB494"/>
    </row>
    <row r="495" spans="1:28" ht="12.75" x14ac:dyDescent="0.2">
      <c r="A495" s="7">
        <v>939</v>
      </c>
      <c r="B495" s="7" t="s">
        <v>34</v>
      </c>
      <c r="C495" s="22" t="s">
        <v>35</v>
      </c>
      <c r="D495" s="11"/>
      <c r="E495" s="11"/>
      <c r="F495" s="10"/>
      <c r="G495" s="10"/>
      <c r="H495" s="11"/>
      <c r="I495" s="11"/>
      <c r="J495" s="11"/>
      <c r="K495" s="11"/>
      <c r="L495" s="11"/>
      <c r="M495" s="27"/>
      <c r="N495" s="27"/>
      <c r="O495" s="27"/>
      <c r="P495" s="27"/>
      <c r="Q495" s="11"/>
      <c r="R495" s="6"/>
      <c r="S495" s="21"/>
      <c r="T495"/>
      <c r="U495"/>
      <c r="V495"/>
      <c r="W495"/>
      <c r="X495"/>
      <c r="Y495"/>
      <c r="Z495"/>
      <c r="AA495"/>
      <c r="AB495"/>
    </row>
    <row r="496" spans="1:28" ht="12.75" x14ac:dyDescent="0.2">
      <c r="A496" s="7">
        <v>940</v>
      </c>
      <c r="B496" s="7" t="s">
        <v>34</v>
      </c>
      <c r="C496" s="22" t="s">
        <v>35</v>
      </c>
      <c r="D496" s="11"/>
      <c r="E496" s="11"/>
      <c r="F496" s="10"/>
      <c r="G496" s="10"/>
      <c r="H496" s="11"/>
      <c r="I496" s="11"/>
      <c r="J496" s="11"/>
      <c r="K496" s="11"/>
      <c r="L496" s="11"/>
      <c r="M496" s="27"/>
      <c r="N496" s="27"/>
      <c r="O496" s="27"/>
      <c r="P496" s="27"/>
      <c r="Q496" s="11"/>
      <c r="R496" s="6"/>
      <c r="S496" s="21"/>
      <c r="T496"/>
      <c r="U496"/>
      <c r="V496"/>
      <c r="W496"/>
      <c r="X496"/>
      <c r="Y496"/>
      <c r="Z496"/>
      <c r="AA496"/>
      <c r="AB496"/>
    </row>
    <row r="497" spans="1:28" ht="12.75" x14ac:dyDescent="0.2">
      <c r="A497" s="7">
        <v>941</v>
      </c>
      <c r="B497" s="7">
        <v>1</v>
      </c>
      <c r="C497" s="22" t="s">
        <v>240</v>
      </c>
      <c r="D497" s="11"/>
      <c r="E497" s="11"/>
      <c r="F497" s="10"/>
      <c r="G497" s="10"/>
      <c r="H497" s="11"/>
      <c r="I497" s="11"/>
      <c r="J497" s="11"/>
      <c r="K497" s="11"/>
      <c r="L497" s="11"/>
      <c r="M497" s="27"/>
      <c r="N497" s="27"/>
      <c r="O497" s="27"/>
      <c r="P497" s="27"/>
      <c r="Q497" s="11"/>
      <c r="R497" s="6"/>
      <c r="S497" s="21" t="s">
        <v>241</v>
      </c>
      <c r="T497"/>
      <c r="U497"/>
      <c r="V497"/>
      <c r="W497"/>
      <c r="X497"/>
      <c r="Y497"/>
      <c r="Z497"/>
      <c r="AA497"/>
      <c r="AB497"/>
    </row>
    <row r="498" spans="1:28" ht="12.75" x14ac:dyDescent="0.2">
      <c r="A498" s="7">
        <v>942</v>
      </c>
      <c r="B498" s="7">
        <v>1</v>
      </c>
      <c r="C498" s="22" t="s">
        <v>106</v>
      </c>
      <c r="D498" s="11">
        <v>120</v>
      </c>
      <c r="E498" s="11">
        <v>1</v>
      </c>
      <c r="F498" s="10">
        <v>2.2999999999999998</v>
      </c>
      <c r="G498" s="10">
        <f t="shared" si="8"/>
        <v>0.27600000000000002</v>
      </c>
      <c r="H498" s="11"/>
      <c r="I498" s="11"/>
      <c r="J498" s="11"/>
      <c r="K498" s="11"/>
      <c r="L498" s="11"/>
      <c r="M498" s="27"/>
      <c r="N498" s="27"/>
      <c r="O498" s="27"/>
      <c r="P498" s="27"/>
      <c r="Q498" s="11"/>
      <c r="R498" s="6"/>
      <c r="S498" s="21" t="s">
        <v>39</v>
      </c>
      <c r="T498"/>
      <c r="U498"/>
      <c r="V498"/>
      <c r="W498"/>
      <c r="X498"/>
      <c r="Y498"/>
      <c r="Z498"/>
      <c r="AA498"/>
      <c r="AB498"/>
    </row>
    <row r="499" spans="1:28" ht="12.75" x14ac:dyDescent="0.2">
      <c r="A499" s="7">
        <v>943</v>
      </c>
      <c r="B499" s="7">
        <v>1</v>
      </c>
      <c r="C499" s="22" t="s">
        <v>240</v>
      </c>
      <c r="D499" s="11"/>
      <c r="E499" s="11"/>
      <c r="F499" s="10"/>
      <c r="G499" s="10"/>
      <c r="H499" s="11"/>
      <c r="I499" s="11"/>
      <c r="J499" s="11"/>
      <c r="K499" s="11"/>
      <c r="L499" s="11"/>
      <c r="M499" s="27"/>
      <c r="N499" s="27"/>
      <c r="O499" s="27"/>
      <c r="P499" s="27"/>
      <c r="Q499" s="11"/>
      <c r="R499" s="6"/>
      <c r="S499" s="21" t="s">
        <v>241</v>
      </c>
      <c r="T499"/>
      <c r="U499"/>
      <c r="V499"/>
      <c r="W499"/>
      <c r="X499"/>
      <c r="Y499"/>
      <c r="Z499"/>
      <c r="AA499"/>
      <c r="AB499"/>
    </row>
    <row r="500" spans="1:28" ht="12.75" x14ac:dyDescent="0.2">
      <c r="A500" s="7">
        <v>944</v>
      </c>
      <c r="B500" s="7">
        <v>1</v>
      </c>
      <c r="C500" s="22" t="s">
        <v>242</v>
      </c>
      <c r="D500" s="11"/>
      <c r="E500" s="11"/>
      <c r="F500" s="10"/>
      <c r="G500" s="10"/>
      <c r="H500" s="11"/>
      <c r="I500" s="11"/>
      <c r="J500" s="11"/>
      <c r="K500" s="11" t="s">
        <v>29</v>
      </c>
      <c r="L500" s="11"/>
      <c r="M500" s="27"/>
      <c r="N500" s="27"/>
      <c r="O500" s="27"/>
      <c r="P500" s="27"/>
      <c r="Q500" s="11"/>
      <c r="R500" s="6"/>
      <c r="S500" s="21"/>
      <c r="T500"/>
      <c r="U500"/>
      <c r="V500"/>
      <c r="W500"/>
      <c r="X500"/>
      <c r="Y500"/>
      <c r="Z500"/>
      <c r="AA500"/>
      <c r="AB500"/>
    </row>
    <row r="501" spans="1:28" ht="12.75" x14ac:dyDescent="0.2">
      <c r="A501" s="7">
        <v>945</v>
      </c>
      <c r="B501" s="7" t="s">
        <v>34</v>
      </c>
      <c r="C501" s="22" t="s">
        <v>35</v>
      </c>
      <c r="D501" s="11"/>
      <c r="E501" s="11"/>
      <c r="F501" s="10"/>
      <c r="G501" s="10"/>
      <c r="H501" s="11"/>
      <c r="I501" s="11"/>
      <c r="J501" s="11"/>
      <c r="K501" s="11"/>
      <c r="L501" s="11"/>
      <c r="M501" s="27"/>
      <c r="N501" s="27"/>
      <c r="O501" s="27"/>
      <c r="P501" s="27"/>
      <c r="Q501" s="11"/>
      <c r="R501" s="6"/>
      <c r="S501" s="21"/>
      <c r="T501"/>
      <c r="U501"/>
      <c r="V501"/>
      <c r="W501"/>
      <c r="X501"/>
      <c r="Y501"/>
      <c r="Z501"/>
      <c r="AA501"/>
      <c r="AB501"/>
    </row>
    <row r="502" spans="1:28" ht="12.75" x14ac:dyDescent="0.2">
      <c r="A502" s="7">
        <v>946</v>
      </c>
      <c r="B502" s="7">
        <v>1</v>
      </c>
      <c r="C502" s="22" t="s">
        <v>228</v>
      </c>
      <c r="D502" s="11">
        <v>208</v>
      </c>
      <c r="E502" s="11">
        <v>1</v>
      </c>
      <c r="F502" s="10">
        <v>33</v>
      </c>
      <c r="G502" s="10">
        <f t="shared" si="8"/>
        <v>6.8639999999999999</v>
      </c>
      <c r="H502" s="11"/>
      <c r="I502" s="11" t="s">
        <v>28</v>
      </c>
      <c r="J502" s="11">
        <v>18</v>
      </c>
      <c r="K502" s="11" t="s">
        <v>93</v>
      </c>
      <c r="L502" s="11" t="s">
        <v>93</v>
      </c>
      <c r="M502" s="27"/>
      <c r="N502" s="27"/>
      <c r="O502" s="27"/>
      <c r="P502" s="27"/>
      <c r="Q502" s="11"/>
      <c r="R502" s="6"/>
      <c r="S502" s="21" t="s">
        <v>229</v>
      </c>
      <c r="T502"/>
      <c r="U502"/>
      <c r="V502"/>
      <c r="W502"/>
      <c r="X502"/>
      <c r="Y502"/>
      <c r="Z502"/>
      <c r="AA502"/>
      <c r="AB502"/>
    </row>
    <row r="503" spans="1:28" ht="12.75" x14ac:dyDescent="0.2">
      <c r="A503" s="7">
        <v>947</v>
      </c>
      <c r="B503" s="7">
        <v>1</v>
      </c>
      <c r="C503" s="22" t="s">
        <v>242</v>
      </c>
      <c r="D503" s="11"/>
      <c r="E503" s="11"/>
      <c r="F503" s="10"/>
      <c r="G503" s="10"/>
      <c r="H503" s="11"/>
      <c r="I503" s="11"/>
      <c r="J503" s="11"/>
      <c r="K503" s="11" t="s">
        <v>29</v>
      </c>
      <c r="L503" s="11"/>
      <c r="M503" s="27"/>
      <c r="N503" s="27"/>
      <c r="O503" s="27"/>
      <c r="P503" s="27"/>
      <c r="Q503" s="11"/>
      <c r="R503" s="6"/>
      <c r="S503" s="21"/>
      <c r="T503"/>
      <c r="U503"/>
      <c r="V503"/>
      <c r="W503"/>
      <c r="X503"/>
      <c r="Y503"/>
      <c r="Z503"/>
      <c r="AA503"/>
      <c r="AB503"/>
    </row>
    <row r="504" spans="1:28" ht="12.75" x14ac:dyDescent="0.2">
      <c r="A504" s="7">
        <v>948</v>
      </c>
      <c r="B504" s="7">
        <v>1</v>
      </c>
      <c r="C504" s="22" t="s">
        <v>106</v>
      </c>
      <c r="D504" s="11">
        <v>120</v>
      </c>
      <c r="E504" s="11">
        <v>1</v>
      </c>
      <c r="F504" s="10">
        <v>2.2999999999999998</v>
      </c>
      <c r="G504" s="10">
        <f t="shared" si="8"/>
        <v>0.27600000000000002</v>
      </c>
      <c r="H504" s="11"/>
      <c r="I504" s="11"/>
      <c r="J504" s="11"/>
      <c r="K504" s="11"/>
      <c r="L504" s="11"/>
      <c r="M504" s="27"/>
      <c r="N504" s="27"/>
      <c r="O504" s="27"/>
      <c r="P504" s="27"/>
      <c r="Q504" s="11"/>
      <c r="R504" s="6"/>
      <c r="S504" s="21" t="s">
        <v>39</v>
      </c>
      <c r="T504"/>
      <c r="U504"/>
      <c r="V504"/>
      <c r="W504"/>
      <c r="X504"/>
      <c r="Y504"/>
      <c r="Z504"/>
      <c r="AA504"/>
      <c r="AB504"/>
    </row>
    <row r="505" spans="1:28" ht="12.75" x14ac:dyDescent="0.2">
      <c r="A505" s="7">
        <v>949</v>
      </c>
      <c r="B505" s="7" t="s">
        <v>34</v>
      </c>
      <c r="C505" s="22" t="s">
        <v>35</v>
      </c>
      <c r="D505" s="11"/>
      <c r="E505" s="11"/>
      <c r="F505" s="10"/>
      <c r="G505" s="10"/>
      <c r="H505" s="11"/>
      <c r="I505" s="11"/>
      <c r="J505" s="11"/>
      <c r="K505" s="11"/>
      <c r="L505" s="11"/>
      <c r="M505" s="27"/>
      <c r="N505" s="27"/>
      <c r="O505" s="27"/>
      <c r="P505" s="27"/>
      <c r="Q505" s="11"/>
      <c r="R505" s="6"/>
      <c r="S505" s="21"/>
      <c r="T505"/>
      <c r="U505"/>
      <c r="V505"/>
      <c r="W505"/>
      <c r="X505"/>
      <c r="Y505"/>
      <c r="Z505"/>
      <c r="AA505"/>
      <c r="AB505"/>
    </row>
    <row r="506" spans="1:28" ht="12.75" x14ac:dyDescent="0.2">
      <c r="A506" s="7">
        <v>950</v>
      </c>
      <c r="B506" s="7" t="s">
        <v>34</v>
      </c>
      <c r="C506" s="22" t="s">
        <v>35</v>
      </c>
      <c r="D506" s="11"/>
      <c r="E506" s="11"/>
      <c r="F506" s="10"/>
      <c r="G506" s="10"/>
      <c r="H506" s="11"/>
      <c r="I506" s="11"/>
      <c r="J506" s="11"/>
      <c r="K506" s="11"/>
      <c r="L506" s="11"/>
      <c r="M506" s="27"/>
      <c r="N506" s="27"/>
      <c r="O506" s="27"/>
      <c r="P506" s="27"/>
      <c r="Q506" s="11"/>
      <c r="R506" s="6"/>
      <c r="S506" s="21"/>
      <c r="T506"/>
      <c r="U506"/>
      <c r="V506"/>
      <c r="W506"/>
      <c r="X506"/>
      <c r="Y506"/>
      <c r="Z506"/>
      <c r="AA506"/>
      <c r="AB506"/>
    </row>
    <row r="507" spans="1:28" ht="12.75" x14ac:dyDescent="0.2">
      <c r="A507" s="7">
        <v>951</v>
      </c>
      <c r="B507" s="7">
        <v>1</v>
      </c>
      <c r="C507" s="22" t="s">
        <v>227</v>
      </c>
      <c r="D507" s="11"/>
      <c r="E507" s="11"/>
      <c r="F507" s="10"/>
      <c r="G507" s="10"/>
      <c r="H507" s="11"/>
      <c r="I507" s="11"/>
      <c r="J507" s="11"/>
      <c r="K507" s="11" t="s">
        <v>28</v>
      </c>
      <c r="L507" s="11"/>
      <c r="M507" s="27"/>
      <c r="N507" s="27"/>
      <c r="O507" s="27"/>
      <c r="P507" s="27"/>
      <c r="Q507" s="11"/>
      <c r="R507" s="6"/>
      <c r="S507" s="21"/>
      <c r="T507"/>
      <c r="U507"/>
      <c r="V507"/>
      <c r="W507"/>
      <c r="X507"/>
      <c r="Y507"/>
      <c r="Z507"/>
      <c r="AA507"/>
      <c r="AB507"/>
    </row>
    <row r="508" spans="1:28" ht="12.75" x14ac:dyDescent="0.2">
      <c r="A508" s="7">
        <v>952</v>
      </c>
      <c r="B508" s="7">
        <v>1</v>
      </c>
      <c r="C508" s="22" t="s">
        <v>226</v>
      </c>
      <c r="D508" s="11"/>
      <c r="E508" s="11"/>
      <c r="F508" s="10"/>
      <c r="G508" s="10"/>
      <c r="H508" s="11"/>
      <c r="I508" s="11"/>
      <c r="J508" s="11"/>
      <c r="K508" s="11"/>
      <c r="L508" s="11"/>
      <c r="M508" s="27"/>
      <c r="N508" s="27"/>
      <c r="O508" s="27"/>
      <c r="P508" s="27"/>
      <c r="Q508" s="11"/>
      <c r="R508" s="6"/>
      <c r="S508" s="21"/>
      <c r="T508"/>
      <c r="U508"/>
      <c r="V508"/>
      <c r="W508"/>
      <c r="X508"/>
      <c r="Y508"/>
      <c r="Z508"/>
      <c r="AA508"/>
      <c r="AB508"/>
    </row>
    <row r="509" spans="1:28" ht="12.75" x14ac:dyDescent="0.2">
      <c r="A509" s="7">
        <v>953</v>
      </c>
      <c r="B509" s="7">
        <v>1</v>
      </c>
      <c r="C509" s="22" t="s">
        <v>225</v>
      </c>
      <c r="D509" s="11"/>
      <c r="E509" s="11"/>
      <c r="F509" s="10"/>
      <c r="G509" s="10"/>
      <c r="H509" s="11"/>
      <c r="I509" s="11"/>
      <c r="J509" s="11"/>
      <c r="K509" s="11" t="s">
        <v>93</v>
      </c>
      <c r="L509" s="11"/>
      <c r="M509" s="27"/>
      <c r="N509" s="27"/>
      <c r="O509" s="27"/>
      <c r="P509" s="27"/>
      <c r="Q509" s="11"/>
      <c r="R509" s="6"/>
      <c r="S509" s="21"/>
      <c r="T509"/>
      <c r="U509"/>
      <c r="V509"/>
      <c r="W509"/>
      <c r="X509"/>
      <c r="Y509"/>
      <c r="Z509"/>
      <c r="AA509"/>
      <c r="AB509"/>
    </row>
    <row r="510" spans="1:28" ht="12.75" x14ac:dyDescent="0.2">
      <c r="A510" s="7">
        <v>954</v>
      </c>
      <c r="B510" s="7">
        <v>1</v>
      </c>
      <c r="C510" s="22" t="s">
        <v>224</v>
      </c>
      <c r="D510" s="11"/>
      <c r="E510" s="11"/>
      <c r="F510" s="10"/>
      <c r="G510" s="10"/>
      <c r="H510" s="11"/>
      <c r="I510" s="11"/>
      <c r="J510" s="11"/>
      <c r="K510" s="11"/>
      <c r="L510" s="11"/>
      <c r="M510" s="27"/>
      <c r="N510" s="27"/>
      <c r="O510" s="27"/>
      <c r="P510" s="27"/>
      <c r="Q510" s="11"/>
      <c r="R510" s="6"/>
      <c r="S510" s="21"/>
      <c r="T510"/>
      <c r="U510"/>
      <c r="V510"/>
      <c r="W510"/>
      <c r="X510"/>
      <c r="Y510"/>
      <c r="Z510"/>
      <c r="AA510"/>
      <c r="AB510"/>
    </row>
    <row r="511" spans="1:28" ht="12.75" x14ac:dyDescent="0.2">
      <c r="A511" s="7">
        <v>955</v>
      </c>
      <c r="B511" s="7" t="s">
        <v>34</v>
      </c>
      <c r="C511" s="22" t="s">
        <v>35</v>
      </c>
      <c r="D511" s="11"/>
      <c r="E511" s="11"/>
      <c r="F511" s="10"/>
      <c r="G511" s="10"/>
      <c r="H511" s="11"/>
      <c r="I511" s="11"/>
      <c r="J511" s="11"/>
      <c r="K511" s="11"/>
      <c r="L511" s="11"/>
      <c r="M511" s="27"/>
      <c r="N511" s="27"/>
      <c r="O511" s="27"/>
      <c r="P511" s="27"/>
      <c r="Q511" s="11"/>
      <c r="R511" s="6"/>
      <c r="S511" s="21"/>
      <c r="T511"/>
      <c r="U511"/>
      <c r="V511"/>
      <c r="W511"/>
      <c r="X511"/>
      <c r="Y511"/>
      <c r="Z511"/>
      <c r="AA511"/>
      <c r="AB511"/>
    </row>
    <row r="512" spans="1:28" ht="12.75" x14ac:dyDescent="0.2">
      <c r="A512" s="7">
        <v>956</v>
      </c>
      <c r="B512" s="7">
        <v>1</v>
      </c>
      <c r="C512" s="22" t="s">
        <v>222</v>
      </c>
      <c r="D512" s="11"/>
      <c r="E512" s="11"/>
      <c r="F512" s="10"/>
      <c r="G512" s="10"/>
      <c r="H512" s="11" t="s">
        <v>28</v>
      </c>
      <c r="I512" s="11" t="s">
        <v>28</v>
      </c>
      <c r="J512" s="11">
        <v>15</v>
      </c>
      <c r="K512" s="11" t="s">
        <v>29</v>
      </c>
      <c r="L512" s="11"/>
      <c r="M512" s="27"/>
      <c r="N512" s="27"/>
      <c r="O512" s="27"/>
      <c r="P512" s="27"/>
      <c r="Q512" s="11"/>
      <c r="R512" s="6"/>
      <c r="S512" s="21" t="s">
        <v>223</v>
      </c>
      <c r="T512"/>
      <c r="U512"/>
      <c r="V512"/>
      <c r="W512"/>
      <c r="X512"/>
      <c r="Y512"/>
      <c r="Z512"/>
      <c r="AA512"/>
      <c r="AB512"/>
    </row>
    <row r="513" spans="1:28" ht="12.75" x14ac:dyDescent="0.2">
      <c r="A513" s="7">
        <v>957</v>
      </c>
      <c r="B513" s="7">
        <v>1</v>
      </c>
      <c r="C513" s="22" t="s">
        <v>221</v>
      </c>
      <c r="D513" s="11"/>
      <c r="E513" s="11"/>
      <c r="F513" s="10"/>
      <c r="G513" s="10"/>
      <c r="H513" s="11"/>
      <c r="I513" s="11"/>
      <c r="J513" s="11"/>
      <c r="K513" s="11"/>
      <c r="L513" s="11"/>
      <c r="M513" s="27"/>
      <c r="N513" s="27"/>
      <c r="O513" s="27"/>
      <c r="P513" s="27"/>
      <c r="Q513" s="11"/>
      <c r="R513" s="6"/>
      <c r="S513" s="21"/>
      <c r="T513"/>
      <c r="U513"/>
      <c r="V513"/>
      <c r="W513"/>
      <c r="X513"/>
      <c r="Y513"/>
      <c r="Z513"/>
      <c r="AA513"/>
      <c r="AB513"/>
    </row>
    <row r="514" spans="1:28" ht="12.75" x14ac:dyDescent="0.2">
      <c r="A514" s="7">
        <v>958</v>
      </c>
      <c r="B514" s="7">
        <v>1</v>
      </c>
      <c r="C514" s="22" t="s">
        <v>159</v>
      </c>
      <c r="D514" s="11">
        <v>120</v>
      </c>
      <c r="E514" s="11">
        <v>1</v>
      </c>
      <c r="F514" s="10">
        <v>10</v>
      </c>
      <c r="G514" s="10">
        <f t="shared" si="8"/>
        <v>1.2</v>
      </c>
      <c r="H514" s="11"/>
      <c r="I514" s="11"/>
      <c r="J514" s="11"/>
      <c r="K514" s="11"/>
      <c r="L514" s="11"/>
      <c r="M514" s="27"/>
      <c r="N514" s="27"/>
      <c r="O514" s="27"/>
      <c r="P514" s="27"/>
      <c r="Q514" s="11"/>
      <c r="R514" s="6"/>
      <c r="S514" s="21" t="s">
        <v>85</v>
      </c>
      <c r="T514"/>
      <c r="U514"/>
      <c r="V514"/>
      <c r="W514"/>
      <c r="X514"/>
      <c r="Y514"/>
      <c r="Z514"/>
      <c r="AA514"/>
      <c r="AB514"/>
    </row>
    <row r="515" spans="1:28" ht="12.75" x14ac:dyDescent="0.2">
      <c r="A515" s="7">
        <v>959</v>
      </c>
      <c r="B515" s="7" t="s">
        <v>34</v>
      </c>
      <c r="C515" s="22" t="s">
        <v>35</v>
      </c>
      <c r="D515" s="11"/>
      <c r="E515" s="11"/>
      <c r="F515" s="10"/>
      <c r="G515" s="10"/>
      <c r="H515" s="11"/>
      <c r="I515" s="11"/>
      <c r="J515" s="11"/>
      <c r="K515" s="11"/>
      <c r="L515" s="11"/>
      <c r="M515" s="27"/>
      <c r="N515" s="27"/>
      <c r="O515" s="27"/>
      <c r="P515" s="27"/>
      <c r="Q515" s="11"/>
      <c r="R515" s="6"/>
      <c r="S515" s="21"/>
      <c r="T515"/>
      <c r="U515"/>
      <c r="V515"/>
      <c r="W515"/>
      <c r="X515"/>
      <c r="Y515"/>
      <c r="Z515"/>
      <c r="AA515"/>
      <c r="AB515"/>
    </row>
    <row r="516" spans="1:28" ht="12.75" x14ac:dyDescent="0.2">
      <c r="A516" s="7">
        <v>960</v>
      </c>
      <c r="B516" s="7" t="s">
        <v>34</v>
      </c>
      <c r="C516" s="22" t="s">
        <v>35</v>
      </c>
      <c r="D516" s="11"/>
      <c r="E516" s="11"/>
      <c r="F516" s="10"/>
      <c r="G516" s="10"/>
      <c r="H516" s="11"/>
      <c r="I516" s="11"/>
      <c r="J516" s="11"/>
      <c r="K516" s="11"/>
      <c r="L516" s="11"/>
      <c r="M516" s="27"/>
      <c r="N516" s="27"/>
      <c r="O516" s="27"/>
      <c r="P516" s="27"/>
      <c r="Q516" s="11"/>
      <c r="R516" s="6"/>
      <c r="S516" s="21"/>
      <c r="T516"/>
      <c r="U516"/>
      <c r="V516"/>
      <c r="W516"/>
      <c r="X516"/>
      <c r="Y516"/>
      <c r="Z516"/>
      <c r="AA516"/>
      <c r="AB516"/>
    </row>
    <row r="517" spans="1:28" ht="12.75" x14ac:dyDescent="0.2">
      <c r="A517" s="7">
        <v>961</v>
      </c>
      <c r="B517" s="7">
        <v>1</v>
      </c>
      <c r="C517" s="22" t="s">
        <v>158</v>
      </c>
      <c r="D517" s="11">
        <v>120</v>
      </c>
      <c r="E517" s="11">
        <v>1</v>
      </c>
      <c r="F517" s="10">
        <v>5</v>
      </c>
      <c r="G517" s="10">
        <f t="shared" si="8"/>
        <v>0.6</v>
      </c>
      <c r="H517" s="11"/>
      <c r="I517" s="11"/>
      <c r="J517" s="11"/>
      <c r="K517" s="11"/>
      <c r="L517" s="11"/>
      <c r="M517" s="27"/>
      <c r="N517" s="27"/>
      <c r="O517" s="27"/>
      <c r="P517" s="27"/>
      <c r="Q517" s="11"/>
      <c r="R517" s="6"/>
      <c r="S517" s="21" t="s">
        <v>85</v>
      </c>
      <c r="T517"/>
      <c r="U517"/>
      <c r="V517"/>
      <c r="W517"/>
      <c r="X517"/>
      <c r="Y517"/>
      <c r="Z517"/>
      <c r="AA517"/>
      <c r="AB517"/>
    </row>
    <row r="518" spans="1:28" ht="12.75" x14ac:dyDescent="0.2">
      <c r="A518" s="7">
        <v>962</v>
      </c>
      <c r="B518" s="7">
        <v>1</v>
      </c>
      <c r="C518" s="22" t="s">
        <v>219</v>
      </c>
      <c r="D518" s="11"/>
      <c r="E518" s="11"/>
      <c r="F518" s="10"/>
      <c r="G518" s="10"/>
      <c r="H518" s="11"/>
      <c r="I518" s="11"/>
      <c r="J518" s="11"/>
      <c r="K518" s="11"/>
      <c r="L518" s="11"/>
      <c r="M518" s="27"/>
      <c r="N518" s="27"/>
      <c r="O518" s="27"/>
      <c r="P518" s="27"/>
      <c r="Q518" s="11"/>
      <c r="R518" s="6"/>
      <c r="S518" s="21" t="s">
        <v>220</v>
      </c>
      <c r="T518"/>
      <c r="U518"/>
      <c r="V518"/>
      <c r="W518"/>
      <c r="X518"/>
      <c r="Y518"/>
      <c r="Z518"/>
      <c r="AA518"/>
      <c r="AB518"/>
    </row>
    <row r="519" spans="1:28" ht="12.75" x14ac:dyDescent="0.2">
      <c r="A519" s="7">
        <v>963</v>
      </c>
      <c r="B519" s="7">
        <v>1</v>
      </c>
      <c r="C519" s="22" t="s">
        <v>27</v>
      </c>
      <c r="D519" s="11"/>
      <c r="E519" s="11"/>
      <c r="F519" s="10"/>
      <c r="G519" s="10"/>
      <c r="H519" s="11" t="s">
        <v>28</v>
      </c>
      <c r="I519" s="11" t="s">
        <v>28</v>
      </c>
      <c r="J519" s="11">
        <v>5</v>
      </c>
      <c r="K519" s="11"/>
      <c r="L519" s="11" t="s">
        <v>29</v>
      </c>
      <c r="M519" s="27"/>
      <c r="N519" s="27"/>
      <c r="O519" s="27"/>
      <c r="P519" s="27"/>
      <c r="Q519" s="11"/>
      <c r="R519" s="6"/>
      <c r="S519" s="21" t="s">
        <v>145</v>
      </c>
      <c r="T519"/>
      <c r="U519"/>
      <c r="V519"/>
      <c r="W519"/>
      <c r="X519"/>
      <c r="Y519"/>
      <c r="Z519"/>
      <c r="AA519"/>
      <c r="AB519"/>
    </row>
    <row r="520" spans="1:28" ht="12.75" x14ac:dyDescent="0.2">
      <c r="A520" s="7">
        <v>964</v>
      </c>
      <c r="B520" s="7">
        <v>1</v>
      </c>
      <c r="C520" s="22" t="s">
        <v>231</v>
      </c>
      <c r="D520" s="11"/>
      <c r="E520" s="11"/>
      <c r="F520" s="10"/>
      <c r="G520" s="10"/>
      <c r="H520" s="11"/>
      <c r="I520" s="11"/>
      <c r="J520" s="11"/>
      <c r="K520" s="11"/>
      <c r="L520" s="11"/>
      <c r="M520" s="27"/>
      <c r="N520" s="27"/>
      <c r="O520" s="27"/>
      <c r="P520" s="27"/>
      <c r="Q520" s="11"/>
      <c r="R520" s="6"/>
      <c r="S520" s="21" t="s">
        <v>212</v>
      </c>
      <c r="T520"/>
      <c r="U520"/>
      <c r="V520"/>
      <c r="W520"/>
      <c r="X520"/>
      <c r="Y520"/>
      <c r="Z520"/>
      <c r="AA520"/>
      <c r="AB520"/>
    </row>
    <row r="521" spans="1:28" ht="12.75" x14ac:dyDescent="0.2">
      <c r="A521" s="7">
        <v>965</v>
      </c>
      <c r="B521" s="7" t="s">
        <v>34</v>
      </c>
      <c r="C521" s="22" t="s">
        <v>35</v>
      </c>
      <c r="D521" s="11"/>
      <c r="E521" s="11"/>
      <c r="F521" s="10"/>
      <c r="G521" s="10"/>
      <c r="H521" s="11"/>
      <c r="I521" s="11"/>
      <c r="J521" s="11"/>
      <c r="K521" s="11"/>
      <c r="L521" s="11"/>
      <c r="M521" s="27"/>
      <c r="N521" s="27"/>
      <c r="O521" s="27"/>
      <c r="P521" s="27"/>
      <c r="Q521" s="11"/>
      <c r="R521" s="6"/>
      <c r="S521" s="21"/>
      <c r="T521"/>
      <c r="U521"/>
      <c r="V521"/>
      <c r="W521"/>
      <c r="X521"/>
      <c r="Y521"/>
      <c r="Z521"/>
      <c r="AA521"/>
      <c r="AB521"/>
    </row>
    <row r="522" spans="1:28" ht="12.75" x14ac:dyDescent="0.2">
      <c r="A522" s="7">
        <v>966</v>
      </c>
      <c r="B522" s="7">
        <v>1</v>
      </c>
      <c r="C522" s="22" t="s">
        <v>232</v>
      </c>
      <c r="D522" s="11">
        <v>120</v>
      </c>
      <c r="E522" s="11">
        <v>1</v>
      </c>
      <c r="F522" s="10">
        <v>5.5</v>
      </c>
      <c r="G522" s="10">
        <f t="shared" ref="G522:G583" si="9">IF(E522&gt;1,(1.732*D522*F522)/1000,(D522*F522)/1000)</f>
        <v>0.66</v>
      </c>
      <c r="H522" s="11"/>
      <c r="I522" s="11"/>
      <c r="J522" s="11"/>
      <c r="K522" s="11"/>
      <c r="L522" s="11"/>
      <c r="M522" s="27"/>
      <c r="N522" s="27"/>
      <c r="O522" s="27"/>
      <c r="P522" s="27"/>
      <c r="Q522" s="11"/>
      <c r="R522" s="6"/>
      <c r="S522" s="21" t="s">
        <v>39</v>
      </c>
      <c r="T522"/>
      <c r="U522"/>
      <c r="V522"/>
      <c r="W522"/>
      <c r="X522"/>
      <c r="Y522"/>
      <c r="Z522"/>
      <c r="AA522"/>
      <c r="AB522"/>
    </row>
    <row r="523" spans="1:28" ht="12.75" x14ac:dyDescent="0.2">
      <c r="A523" s="7">
        <v>967</v>
      </c>
      <c r="B523" s="7">
        <v>1</v>
      </c>
      <c r="C523" s="22" t="s">
        <v>232</v>
      </c>
      <c r="D523" s="11">
        <v>120</v>
      </c>
      <c r="E523" s="11">
        <v>1</v>
      </c>
      <c r="F523" s="10">
        <v>5.5</v>
      </c>
      <c r="G523" s="10">
        <f t="shared" si="9"/>
        <v>0.66</v>
      </c>
      <c r="H523" s="11"/>
      <c r="I523" s="11"/>
      <c r="J523" s="11"/>
      <c r="K523" s="11"/>
      <c r="L523" s="11"/>
      <c r="M523" s="27"/>
      <c r="N523" s="27"/>
      <c r="O523" s="27"/>
      <c r="P523" s="27"/>
      <c r="Q523" s="11"/>
      <c r="R523" s="6"/>
      <c r="S523" s="21" t="s">
        <v>39</v>
      </c>
      <c r="T523"/>
      <c r="U523"/>
      <c r="V523"/>
      <c r="W523"/>
      <c r="X523"/>
      <c r="Y523"/>
      <c r="Z523"/>
      <c r="AA523"/>
      <c r="AB523"/>
    </row>
    <row r="524" spans="1:28" ht="12.75" x14ac:dyDescent="0.2">
      <c r="A524" s="7">
        <v>968</v>
      </c>
      <c r="B524" s="7">
        <v>1</v>
      </c>
      <c r="C524" s="22" t="s">
        <v>230</v>
      </c>
      <c r="D524" s="11"/>
      <c r="E524" s="11"/>
      <c r="F524" s="10"/>
      <c r="G524" s="10"/>
      <c r="H524" s="11"/>
      <c r="I524" s="11"/>
      <c r="J524" s="11"/>
      <c r="K524" s="11"/>
      <c r="L524" s="11"/>
      <c r="M524" s="27"/>
      <c r="N524" s="27"/>
      <c r="O524" s="27"/>
      <c r="P524" s="27"/>
      <c r="Q524" s="11"/>
      <c r="R524" s="6"/>
      <c r="S524" s="21" t="s">
        <v>218</v>
      </c>
      <c r="T524"/>
      <c r="U524"/>
      <c r="V524"/>
      <c r="W524"/>
      <c r="X524"/>
      <c r="Y524"/>
      <c r="Z524"/>
      <c r="AA524"/>
      <c r="AB524"/>
    </row>
    <row r="525" spans="1:28" ht="12.75" x14ac:dyDescent="0.2">
      <c r="A525" s="7">
        <v>969</v>
      </c>
      <c r="B525" s="7" t="s">
        <v>34</v>
      </c>
      <c r="C525" s="22" t="s">
        <v>35</v>
      </c>
      <c r="D525" s="11"/>
      <c r="E525" s="11"/>
      <c r="F525" s="10"/>
      <c r="G525" s="10"/>
      <c r="H525" s="11"/>
      <c r="I525" s="11"/>
      <c r="J525" s="11"/>
      <c r="K525" s="11"/>
      <c r="L525" s="11"/>
      <c r="M525" s="27"/>
      <c r="N525" s="27"/>
      <c r="O525" s="27"/>
      <c r="P525" s="27"/>
      <c r="Q525" s="11"/>
      <c r="R525" s="6"/>
      <c r="S525" s="21"/>
      <c r="T525"/>
      <c r="U525"/>
      <c r="V525"/>
      <c r="W525"/>
      <c r="X525"/>
      <c r="Y525"/>
      <c r="Z525"/>
      <c r="AA525"/>
      <c r="AB525"/>
    </row>
    <row r="526" spans="1:28" ht="12.75" x14ac:dyDescent="0.2">
      <c r="A526" s="7">
        <v>970</v>
      </c>
      <c r="B526" s="7" t="s">
        <v>34</v>
      </c>
      <c r="C526" s="22" t="s">
        <v>35</v>
      </c>
      <c r="D526" s="11"/>
      <c r="E526" s="11"/>
      <c r="F526" s="10"/>
      <c r="G526" s="10"/>
      <c r="H526" s="11"/>
      <c r="I526" s="11"/>
      <c r="J526" s="11"/>
      <c r="K526" s="11"/>
      <c r="L526" s="11"/>
      <c r="M526" s="27"/>
      <c r="N526" s="27"/>
      <c r="O526" s="27"/>
      <c r="P526" s="27"/>
      <c r="Q526" s="11"/>
      <c r="R526" s="6"/>
      <c r="S526" s="21"/>
      <c r="T526"/>
      <c r="U526"/>
      <c r="V526"/>
      <c r="W526"/>
      <c r="X526"/>
      <c r="Y526"/>
      <c r="Z526"/>
      <c r="AA526"/>
      <c r="AB526"/>
    </row>
    <row r="527" spans="1:28" ht="12.75" x14ac:dyDescent="0.2">
      <c r="A527" s="7">
        <v>971</v>
      </c>
      <c r="B527" s="7">
        <v>1</v>
      </c>
      <c r="C527" s="22" t="s">
        <v>243</v>
      </c>
      <c r="D527" s="11">
        <v>120</v>
      </c>
      <c r="E527" s="11">
        <v>1</v>
      </c>
      <c r="F527" s="10">
        <v>6.3</v>
      </c>
      <c r="G527" s="10">
        <f t="shared" si="9"/>
        <v>0.75600000000000001</v>
      </c>
      <c r="H527" s="11"/>
      <c r="I527" s="11"/>
      <c r="J527" s="11"/>
      <c r="K527" s="11"/>
      <c r="L527" s="11"/>
      <c r="M527" s="27"/>
      <c r="N527" s="27"/>
      <c r="O527" s="27"/>
      <c r="P527" s="27"/>
      <c r="Q527" s="11"/>
      <c r="R527" s="6"/>
      <c r="S527" s="21" t="s">
        <v>244</v>
      </c>
      <c r="T527"/>
      <c r="U527"/>
      <c r="V527"/>
      <c r="W527"/>
      <c r="X527"/>
      <c r="Y527"/>
      <c r="Z527"/>
      <c r="AA527"/>
      <c r="AB527"/>
    </row>
    <row r="528" spans="1:28" ht="12.75" x14ac:dyDescent="0.2">
      <c r="A528" s="7">
        <v>972</v>
      </c>
      <c r="B528" s="7" t="s">
        <v>34</v>
      </c>
      <c r="C528" s="22" t="s">
        <v>35</v>
      </c>
      <c r="D528" s="11"/>
      <c r="E528" s="11"/>
      <c r="F528" s="10"/>
      <c r="G528" s="10"/>
      <c r="H528" s="11"/>
      <c r="I528" s="11"/>
      <c r="J528" s="11"/>
      <c r="K528" s="11"/>
      <c r="L528" s="11"/>
      <c r="M528" s="27"/>
      <c r="N528" s="27"/>
      <c r="O528" s="27"/>
      <c r="P528" s="27"/>
      <c r="Q528" s="11"/>
      <c r="R528" s="6"/>
      <c r="S528" s="21"/>
      <c r="T528"/>
      <c r="U528"/>
      <c r="V528"/>
      <c r="W528"/>
      <c r="X528"/>
      <c r="Y528"/>
      <c r="Z528"/>
      <c r="AA528"/>
      <c r="AB528"/>
    </row>
    <row r="529" spans="1:28" ht="12.75" x14ac:dyDescent="0.2">
      <c r="A529" s="7">
        <v>973</v>
      </c>
      <c r="B529" s="7" t="s">
        <v>34</v>
      </c>
      <c r="C529" s="22" t="s">
        <v>35</v>
      </c>
      <c r="D529" s="11"/>
      <c r="E529" s="11"/>
      <c r="F529" s="10"/>
      <c r="G529" s="10"/>
      <c r="H529" s="11"/>
      <c r="I529" s="11"/>
      <c r="J529" s="11"/>
      <c r="K529" s="11"/>
      <c r="L529" s="11"/>
      <c r="M529" s="27"/>
      <c r="N529" s="27"/>
      <c r="O529" s="27"/>
      <c r="P529" s="27"/>
      <c r="Q529" s="11"/>
      <c r="R529" s="6"/>
      <c r="S529" s="21"/>
      <c r="T529"/>
      <c r="U529"/>
      <c r="V529"/>
      <c r="W529"/>
      <c r="X529"/>
      <c r="Y529"/>
      <c r="Z529"/>
      <c r="AA529"/>
      <c r="AB529"/>
    </row>
    <row r="530" spans="1:28" ht="12.75" x14ac:dyDescent="0.2">
      <c r="A530" s="7">
        <v>974</v>
      </c>
      <c r="B530" s="7" t="s">
        <v>34</v>
      </c>
      <c r="C530" s="22" t="s">
        <v>35</v>
      </c>
      <c r="D530" s="11"/>
      <c r="E530" s="11"/>
      <c r="F530" s="10"/>
      <c r="G530" s="10"/>
      <c r="H530" s="11"/>
      <c r="I530" s="11"/>
      <c r="J530" s="11"/>
      <c r="K530" s="11"/>
      <c r="L530" s="11"/>
      <c r="M530" s="27"/>
      <c r="N530" s="27"/>
      <c r="O530" s="27"/>
      <c r="P530" s="27"/>
      <c r="Q530" s="11"/>
      <c r="R530" s="6"/>
      <c r="S530" s="21"/>
      <c r="T530"/>
      <c r="U530"/>
      <c r="V530"/>
      <c r="W530"/>
      <c r="X530"/>
      <c r="Y530"/>
      <c r="Z530"/>
      <c r="AA530"/>
      <c r="AB530"/>
    </row>
    <row r="531" spans="1:28" ht="12.75" x14ac:dyDescent="0.2">
      <c r="A531" s="7" t="s">
        <v>245</v>
      </c>
      <c r="B531" s="7" t="s">
        <v>34</v>
      </c>
      <c r="C531" s="22" t="s">
        <v>71</v>
      </c>
      <c r="D531" s="11"/>
      <c r="E531" s="11"/>
      <c r="F531" s="10"/>
      <c r="G531" s="10"/>
      <c r="H531" s="11"/>
      <c r="I531" s="11"/>
      <c r="J531" s="11"/>
      <c r="K531" s="11"/>
      <c r="L531" s="11"/>
      <c r="M531" s="27"/>
      <c r="N531" s="27"/>
      <c r="O531" s="27"/>
      <c r="P531" s="27"/>
      <c r="Q531" s="11"/>
      <c r="R531" s="6"/>
      <c r="S531" s="21"/>
      <c r="T531"/>
      <c r="U531"/>
      <c r="V531"/>
      <c r="W531"/>
      <c r="X531"/>
      <c r="Y531"/>
      <c r="Z531"/>
      <c r="AA531"/>
      <c r="AB531"/>
    </row>
    <row r="532" spans="1:28" ht="12.75" x14ac:dyDescent="0.2">
      <c r="A532" s="28" t="s">
        <v>246</v>
      </c>
      <c r="B532" s="7"/>
      <c r="C532" s="22"/>
      <c r="D532" s="11"/>
      <c r="E532" s="11"/>
      <c r="F532" s="10"/>
      <c r="G532" s="10"/>
      <c r="H532" s="11"/>
      <c r="I532" s="11"/>
      <c r="J532" s="11"/>
      <c r="K532" s="11"/>
      <c r="L532" s="11"/>
      <c r="M532" s="27"/>
      <c r="N532" s="27"/>
      <c r="O532" s="27"/>
      <c r="P532" s="27"/>
      <c r="Q532" s="11"/>
      <c r="R532" s="6"/>
      <c r="S532" s="21"/>
      <c r="T532"/>
      <c r="U532"/>
      <c r="V532"/>
      <c r="W532"/>
      <c r="X532"/>
      <c r="Y532"/>
      <c r="Z532"/>
      <c r="AA532"/>
      <c r="AB532"/>
    </row>
    <row r="533" spans="1:28" ht="12.75" x14ac:dyDescent="0.2">
      <c r="A533" s="7">
        <v>1001</v>
      </c>
      <c r="B533" s="7">
        <v>1</v>
      </c>
      <c r="C533" s="22" t="s">
        <v>92</v>
      </c>
      <c r="D533" s="11"/>
      <c r="E533" s="11"/>
      <c r="F533" s="10"/>
      <c r="G533" s="10"/>
      <c r="H533" s="11"/>
      <c r="I533" s="11"/>
      <c r="J533" s="11"/>
      <c r="K533" s="11" t="s">
        <v>50</v>
      </c>
      <c r="L533" s="11"/>
      <c r="M533" s="27"/>
      <c r="N533" s="27"/>
      <c r="O533" s="27"/>
      <c r="P533" s="27"/>
      <c r="Q533" s="11"/>
      <c r="R533" s="6"/>
      <c r="S533" s="21" t="s">
        <v>247</v>
      </c>
      <c r="T533"/>
      <c r="U533"/>
      <c r="V533"/>
      <c r="W533"/>
      <c r="X533"/>
      <c r="Y533"/>
      <c r="Z533"/>
      <c r="AA533"/>
      <c r="AB533"/>
    </row>
    <row r="534" spans="1:28" ht="12.75" x14ac:dyDescent="0.2">
      <c r="A534" s="7">
        <v>1002</v>
      </c>
      <c r="B534" s="7">
        <v>1</v>
      </c>
      <c r="C534" s="22" t="s">
        <v>96</v>
      </c>
      <c r="D534" s="11">
        <v>120</v>
      </c>
      <c r="E534" s="11">
        <v>1</v>
      </c>
      <c r="F534" s="10">
        <v>8.4</v>
      </c>
      <c r="G534" s="10">
        <f t="shared" si="9"/>
        <v>1.008</v>
      </c>
      <c r="H534" s="11" t="s">
        <v>28</v>
      </c>
      <c r="I534" s="11"/>
      <c r="J534" s="11"/>
      <c r="K534" s="11" t="s">
        <v>50</v>
      </c>
      <c r="L534" s="11"/>
      <c r="M534" s="27"/>
      <c r="N534" s="27"/>
      <c r="O534" s="27"/>
      <c r="P534" s="27"/>
      <c r="Q534" s="11"/>
      <c r="R534" s="6"/>
      <c r="S534" s="21" t="s">
        <v>97</v>
      </c>
      <c r="T534"/>
      <c r="U534"/>
      <c r="V534"/>
      <c r="W534"/>
      <c r="X534"/>
      <c r="Y534"/>
      <c r="Z534"/>
      <c r="AA534"/>
      <c r="AB534"/>
    </row>
    <row r="535" spans="1:28" ht="12.75" x14ac:dyDescent="0.2">
      <c r="A535" s="7">
        <v>1003</v>
      </c>
      <c r="B535" s="7">
        <v>1</v>
      </c>
      <c r="C535" s="22" t="s">
        <v>44</v>
      </c>
      <c r="D535" s="11"/>
      <c r="E535" s="11"/>
      <c r="F535" s="10"/>
      <c r="G535" s="10"/>
      <c r="H535" s="11"/>
      <c r="I535" s="11"/>
      <c r="J535" s="11"/>
      <c r="K535" s="11"/>
      <c r="L535" s="11" t="s">
        <v>45</v>
      </c>
      <c r="M535" s="27"/>
      <c r="N535" s="27"/>
      <c r="O535" s="27"/>
      <c r="P535" s="27"/>
      <c r="Q535" s="11"/>
      <c r="R535" s="6"/>
      <c r="S535" s="21" t="s">
        <v>32</v>
      </c>
      <c r="T535"/>
      <c r="U535"/>
      <c r="V535"/>
      <c r="W535"/>
      <c r="X535"/>
      <c r="Y535"/>
      <c r="Z535"/>
      <c r="AA535"/>
      <c r="AB535"/>
    </row>
    <row r="536" spans="1:28" ht="12.75" x14ac:dyDescent="0.2">
      <c r="A536" s="7">
        <v>1004</v>
      </c>
      <c r="B536" s="7">
        <v>1</v>
      </c>
      <c r="C536" s="22" t="s">
        <v>96</v>
      </c>
      <c r="D536" s="11">
        <v>120</v>
      </c>
      <c r="E536" s="11">
        <v>1</v>
      </c>
      <c r="F536" s="10">
        <v>11.8</v>
      </c>
      <c r="G536" s="10">
        <f t="shared" si="9"/>
        <v>1.4159999999999999</v>
      </c>
      <c r="H536" s="11" t="s">
        <v>28</v>
      </c>
      <c r="I536" s="11"/>
      <c r="J536" s="11"/>
      <c r="K536" s="11" t="s">
        <v>50</v>
      </c>
      <c r="L536" s="11"/>
      <c r="M536" s="27"/>
      <c r="N536" s="27">
        <v>5000</v>
      </c>
      <c r="O536" s="27"/>
      <c r="P536" s="27"/>
      <c r="Q536" s="11"/>
      <c r="R536" s="6"/>
      <c r="S536" s="21" t="s">
        <v>98</v>
      </c>
      <c r="T536"/>
      <c r="U536"/>
      <c r="V536"/>
      <c r="W536"/>
      <c r="X536"/>
      <c r="Y536"/>
      <c r="Z536"/>
      <c r="AA536"/>
      <c r="AB536"/>
    </row>
    <row r="537" spans="1:28" ht="12.75" x14ac:dyDescent="0.2">
      <c r="A537" s="7">
        <v>1005</v>
      </c>
      <c r="B537" s="7" t="s">
        <v>34</v>
      </c>
      <c r="C537" s="22" t="s">
        <v>35</v>
      </c>
      <c r="D537" s="11"/>
      <c r="E537" s="11"/>
      <c r="F537" s="10"/>
      <c r="G537" s="10"/>
      <c r="H537" s="11"/>
      <c r="I537" s="11"/>
      <c r="J537" s="11"/>
      <c r="K537" s="11"/>
      <c r="L537" s="11"/>
      <c r="M537" s="27"/>
      <c r="N537" s="27"/>
      <c r="O537" s="27"/>
      <c r="P537" s="27"/>
      <c r="Q537" s="11"/>
      <c r="R537" s="6"/>
      <c r="S537" s="21"/>
      <c r="T537"/>
      <c r="U537"/>
      <c r="V537"/>
      <c r="W537"/>
      <c r="X537"/>
      <c r="Y537"/>
      <c r="Z537"/>
      <c r="AA537"/>
      <c r="AB537"/>
    </row>
    <row r="538" spans="1:28" ht="12.75" x14ac:dyDescent="0.2">
      <c r="A538" s="7">
        <v>1006</v>
      </c>
      <c r="B538" s="7">
        <v>1</v>
      </c>
      <c r="C538" s="22" t="s">
        <v>92</v>
      </c>
      <c r="D538" s="11"/>
      <c r="E538" s="11"/>
      <c r="F538" s="10"/>
      <c r="G538" s="10"/>
      <c r="H538" s="11"/>
      <c r="I538" s="11"/>
      <c r="J538" s="11"/>
      <c r="K538" s="11" t="s">
        <v>50</v>
      </c>
      <c r="L538" s="11"/>
      <c r="M538" s="27"/>
      <c r="N538" s="27"/>
      <c r="O538" s="27"/>
      <c r="P538" s="27"/>
      <c r="Q538" s="11"/>
      <c r="R538" s="6"/>
      <c r="S538" s="21" t="s">
        <v>248</v>
      </c>
      <c r="T538"/>
      <c r="U538"/>
      <c r="V538"/>
      <c r="W538"/>
      <c r="X538"/>
      <c r="Y538"/>
      <c r="Z538"/>
      <c r="AA538"/>
      <c r="AB538"/>
    </row>
    <row r="539" spans="1:28" ht="12.75" x14ac:dyDescent="0.2">
      <c r="A539" s="7">
        <v>1007</v>
      </c>
      <c r="B539" s="7">
        <v>1</v>
      </c>
      <c r="C539" s="22" t="s">
        <v>91</v>
      </c>
      <c r="D539" s="11"/>
      <c r="E539" s="11"/>
      <c r="F539" s="10"/>
      <c r="G539" s="10"/>
      <c r="H539" s="11" t="s">
        <v>50</v>
      </c>
      <c r="I539" s="11"/>
      <c r="J539" s="11"/>
      <c r="K539" s="11"/>
      <c r="L539" s="11"/>
      <c r="M539" s="27"/>
      <c r="N539" s="27"/>
      <c r="O539" s="27"/>
      <c r="P539" s="27"/>
      <c r="Q539" s="11"/>
      <c r="R539" s="6"/>
      <c r="S539" s="21" t="s">
        <v>249</v>
      </c>
      <c r="T539"/>
      <c r="U539"/>
      <c r="V539"/>
      <c r="W539"/>
      <c r="X539"/>
      <c r="Y539"/>
      <c r="Z539"/>
      <c r="AA539"/>
      <c r="AB539"/>
    </row>
    <row r="540" spans="1:28" ht="12.75" x14ac:dyDescent="0.2">
      <c r="A540" s="7">
        <v>1008</v>
      </c>
      <c r="B540" s="7">
        <v>1</v>
      </c>
      <c r="C540" s="22" t="s">
        <v>91</v>
      </c>
      <c r="D540" s="11"/>
      <c r="E540" s="11"/>
      <c r="F540" s="10"/>
      <c r="G540" s="10"/>
      <c r="H540" s="11" t="s">
        <v>50</v>
      </c>
      <c r="I540" s="11"/>
      <c r="J540" s="11"/>
      <c r="K540" s="11"/>
      <c r="L540" s="11"/>
      <c r="M540" s="27"/>
      <c r="N540" s="27"/>
      <c r="O540" s="27"/>
      <c r="P540" s="27"/>
      <c r="Q540" s="11"/>
      <c r="R540" s="6"/>
      <c r="S540" s="21" t="s">
        <v>250</v>
      </c>
      <c r="T540"/>
      <c r="U540"/>
      <c r="V540"/>
      <c r="W540"/>
      <c r="X540"/>
      <c r="Y540"/>
      <c r="Z540"/>
      <c r="AA540"/>
      <c r="AB540"/>
    </row>
    <row r="541" spans="1:28" ht="12.75" x14ac:dyDescent="0.2">
      <c r="A541" s="7">
        <v>1009</v>
      </c>
      <c r="B541" s="7" t="s">
        <v>34</v>
      </c>
      <c r="C541" s="22" t="s">
        <v>35</v>
      </c>
      <c r="D541" s="11"/>
      <c r="E541" s="11"/>
      <c r="F541" s="10"/>
      <c r="G541" s="10"/>
      <c r="H541" s="11"/>
      <c r="I541" s="11"/>
      <c r="J541" s="11"/>
      <c r="K541" s="11"/>
      <c r="L541" s="11"/>
      <c r="M541" s="27"/>
      <c r="N541" s="27"/>
      <c r="O541" s="27"/>
      <c r="P541" s="27"/>
      <c r="Q541" s="11"/>
      <c r="R541" s="6"/>
      <c r="S541" s="21"/>
      <c r="T541"/>
      <c r="U541"/>
      <c r="V541"/>
      <c r="W541"/>
      <c r="X541"/>
      <c r="Y541"/>
      <c r="Z541"/>
      <c r="AA541"/>
      <c r="AB541"/>
    </row>
    <row r="542" spans="1:28" ht="12.75" x14ac:dyDescent="0.2">
      <c r="A542" s="7">
        <v>1010</v>
      </c>
      <c r="B542" s="7" t="s">
        <v>34</v>
      </c>
      <c r="C542" s="22" t="s">
        <v>35</v>
      </c>
      <c r="D542" s="11"/>
      <c r="E542" s="11"/>
      <c r="F542" s="10"/>
      <c r="G542" s="10"/>
      <c r="H542" s="11"/>
      <c r="I542" s="11"/>
      <c r="J542" s="11"/>
      <c r="K542" s="11"/>
      <c r="L542" s="11"/>
      <c r="M542" s="27"/>
      <c r="N542" s="27"/>
      <c r="O542" s="27"/>
      <c r="P542" s="27"/>
      <c r="Q542" s="11"/>
      <c r="R542" s="6"/>
      <c r="S542" s="21"/>
      <c r="T542"/>
      <c r="U542"/>
      <c r="V542"/>
      <c r="W542"/>
      <c r="X542"/>
      <c r="Y542"/>
      <c r="Z542"/>
      <c r="AA542"/>
      <c r="AB542"/>
    </row>
    <row r="543" spans="1:28" ht="12.75" x14ac:dyDescent="0.2">
      <c r="A543" s="7">
        <v>1011</v>
      </c>
      <c r="B543" s="7">
        <v>2</v>
      </c>
      <c r="C543" s="22" t="s">
        <v>42</v>
      </c>
      <c r="D543" s="11"/>
      <c r="E543" s="11"/>
      <c r="F543" s="10"/>
      <c r="G543" s="10"/>
      <c r="H543" s="11"/>
      <c r="I543" s="11"/>
      <c r="J543" s="11"/>
      <c r="K543" s="11"/>
      <c r="L543" s="11"/>
      <c r="M543" s="27"/>
      <c r="N543" s="27"/>
      <c r="O543" s="27"/>
      <c r="P543" s="27"/>
      <c r="Q543" s="11"/>
      <c r="R543" s="6"/>
      <c r="S543" s="21" t="s">
        <v>43</v>
      </c>
      <c r="T543"/>
      <c r="U543"/>
      <c r="V543"/>
      <c r="W543"/>
      <c r="X543"/>
      <c r="Y543"/>
      <c r="Z543"/>
      <c r="AA543"/>
      <c r="AB543"/>
    </row>
    <row r="544" spans="1:28" ht="12.75" x14ac:dyDescent="0.2">
      <c r="A544" s="7">
        <v>1012</v>
      </c>
      <c r="B544" s="7">
        <v>1</v>
      </c>
      <c r="C544" s="22" t="s">
        <v>142</v>
      </c>
      <c r="D544" s="11">
        <v>120</v>
      </c>
      <c r="E544" s="11">
        <v>1</v>
      </c>
      <c r="F544" s="10">
        <v>5.9</v>
      </c>
      <c r="G544" s="10">
        <f t="shared" si="9"/>
        <v>0.70799999999999996</v>
      </c>
      <c r="H544" s="11"/>
      <c r="I544" s="11"/>
      <c r="J544" s="11"/>
      <c r="K544" s="11"/>
      <c r="L544" s="11"/>
      <c r="M544" s="27"/>
      <c r="N544" s="27"/>
      <c r="O544" s="27"/>
      <c r="P544" s="27"/>
      <c r="Q544" s="11"/>
      <c r="R544" s="6"/>
      <c r="S544" s="21" t="s">
        <v>39</v>
      </c>
      <c r="T544"/>
      <c r="U544"/>
      <c r="V544"/>
      <c r="W544"/>
      <c r="X544"/>
      <c r="Y544"/>
      <c r="Z544"/>
      <c r="AA544"/>
      <c r="AB544"/>
    </row>
    <row r="545" spans="1:28" ht="12.75" x14ac:dyDescent="0.2">
      <c r="A545" s="7">
        <v>1013</v>
      </c>
      <c r="B545" s="7">
        <v>1</v>
      </c>
      <c r="C545" s="22" t="s">
        <v>251</v>
      </c>
      <c r="D545" s="11"/>
      <c r="E545" s="11"/>
      <c r="F545" s="10"/>
      <c r="G545" s="10"/>
      <c r="H545" s="11"/>
      <c r="I545" s="11"/>
      <c r="J545" s="11"/>
      <c r="K545" s="11" t="s">
        <v>45</v>
      </c>
      <c r="L545" s="11"/>
      <c r="M545" s="27"/>
      <c r="N545" s="27"/>
      <c r="O545" s="27"/>
      <c r="P545" s="27"/>
      <c r="Q545" s="11"/>
      <c r="R545" s="6"/>
      <c r="S545" s="21" t="s">
        <v>32</v>
      </c>
      <c r="T545"/>
      <c r="U545"/>
      <c r="V545"/>
      <c r="W545"/>
      <c r="X545"/>
      <c r="Y545"/>
      <c r="Z545"/>
      <c r="AA545"/>
      <c r="AB545"/>
    </row>
    <row r="546" spans="1:28" ht="12.75" x14ac:dyDescent="0.2">
      <c r="A546" s="7">
        <v>1014</v>
      </c>
      <c r="B546" s="7">
        <v>1</v>
      </c>
      <c r="C546" s="22" t="s">
        <v>78</v>
      </c>
      <c r="D546" s="11">
        <v>120</v>
      </c>
      <c r="E546" s="11">
        <v>1</v>
      </c>
      <c r="F546" s="10">
        <v>30.5</v>
      </c>
      <c r="G546" s="10">
        <f t="shared" si="9"/>
        <v>3.66</v>
      </c>
      <c r="H546" s="11" t="s">
        <v>28</v>
      </c>
      <c r="I546" s="11"/>
      <c r="J546" s="11"/>
      <c r="K546" s="11" t="s">
        <v>29</v>
      </c>
      <c r="L546" s="11"/>
      <c r="M546" s="27"/>
      <c r="N546" s="27"/>
      <c r="O546" s="27"/>
      <c r="P546" s="27"/>
      <c r="Q546" s="11"/>
      <c r="R546" s="6"/>
      <c r="S546" s="21"/>
      <c r="T546"/>
      <c r="U546"/>
      <c r="V546"/>
      <c r="W546"/>
      <c r="X546"/>
      <c r="Y546"/>
      <c r="Z546"/>
      <c r="AA546"/>
      <c r="AB546"/>
    </row>
    <row r="547" spans="1:28" ht="12.75" x14ac:dyDescent="0.2">
      <c r="A547" s="7">
        <v>1015</v>
      </c>
      <c r="B547" s="7" t="s">
        <v>34</v>
      </c>
      <c r="C547" s="22" t="s">
        <v>35</v>
      </c>
      <c r="D547" s="11"/>
      <c r="E547" s="11"/>
      <c r="F547" s="10"/>
      <c r="G547" s="10"/>
      <c r="H547" s="11"/>
      <c r="I547" s="11"/>
      <c r="J547" s="11"/>
      <c r="K547" s="11"/>
      <c r="L547" s="11"/>
      <c r="M547" s="27"/>
      <c r="N547" s="27"/>
      <c r="O547" s="27"/>
      <c r="P547" s="27"/>
      <c r="Q547" s="11"/>
      <c r="R547" s="6"/>
      <c r="S547" s="21"/>
      <c r="T547"/>
      <c r="U547"/>
      <c r="V547"/>
      <c r="W547"/>
      <c r="X547"/>
      <c r="Y547"/>
      <c r="Z547"/>
      <c r="AA547"/>
      <c r="AB547"/>
    </row>
    <row r="548" spans="1:28" ht="12.75" x14ac:dyDescent="0.2">
      <c r="A548" s="7">
        <v>1016</v>
      </c>
      <c r="B548" s="7">
        <v>1</v>
      </c>
      <c r="C548" s="22" t="s">
        <v>128</v>
      </c>
      <c r="D548" s="11"/>
      <c r="E548" s="11"/>
      <c r="F548" s="10"/>
      <c r="G548" s="10"/>
      <c r="H548" s="11"/>
      <c r="I548" s="11"/>
      <c r="J548" s="11"/>
      <c r="K548" s="11"/>
      <c r="L548" s="11"/>
      <c r="M548" s="27"/>
      <c r="N548" s="27"/>
      <c r="O548" s="27"/>
      <c r="P548" s="27"/>
      <c r="Q548" s="11"/>
      <c r="R548" s="6"/>
      <c r="S548" s="21" t="s">
        <v>129</v>
      </c>
      <c r="T548"/>
      <c r="U548"/>
      <c r="V548"/>
      <c r="W548"/>
      <c r="X548"/>
      <c r="Y548"/>
      <c r="Z548"/>
      <c r="AA548"/>
      <c r="AB548"/>
    </row>
    <row r="549" spans="1:28" ht="12.75" x14ac:dyDescent="0.2">
      <c r="A549" s="7">
        <v>1017</v>
      </c>
      <c r="B549" s="7">
        <v>1</v>
      </c>
      <c r="C549" s="22" t="s">
        <v>76</v>
      </c>
      <c r="D549" s="11"/>
      <c r="E549" s="11"/>
      <c r="F549" s="10"/>
      <c r="G549" s="10"/>
      <c r="H549" s="11" t="s">
        <v>28</v>
      </c>
      <c r="I549" s="11" t="s">
        <v>28</v>
      </c>
      <c r="J549" s="11">
        <v>50</v>
      </c>
      <c r="K549" s="11"/>
      <c r="L549" s="11"/>
      <c r="M549" s="27"/>
      <c r="N549" s="27"/>
      <c r="O549" s="27"/>
      <c r="P549" s="27"/>
      <c r="Q549" s="11"/>
      <c r="R549" s="6"/>
      <c r="S549" s="21" t="s">
        <v>77</v>
      </c>
      <c r="T549"/>
      <c r="U549"/>
      <c r="V549"/>
      <c r="W549"/>
      <c r="X549"/>
      <c r="Y549"/>
      <c r="Z549"/>
      <c r="AA549"/>
      <c r="AB549"/>
    </row>
    <row r="550" spans="1:28" ht="12.75" x14ac:dyDescent="0.2">
      <c r="A550" s="7">
        <v>1018</v>
      </c>
      <c r="B550" s="7" t="s">
        <v>34</v>
      </c>
      <c r="C550" s="22" t="s">
        <v>35</v>
      </c>
      <c r="D550" s="11"/>
      <c r="E550" s="11"/>
      <c r="F550" s="10"/>
      <c r="G550" s="10"/>
      <c r="H550" s="11"/>
      <c r="I550" s="11"/>
      <c r="J550" s="11"/>
      <c r="K550" s="11"/>
      <c r="L550" s="11"/>
      <c r="M550" s="27"/>
      <c r="N550" s="27"/>
      <c r="O550" s="27"/>
      <c r="P550" s="27"/>
      <c r="Q550" s="11"/>
      <c r="R550" s="6"/>
      <c r="S550" s="21"/>
      <c r="T550"/>
      <c r="U550"/>
      <c r="V550"/>
      <c r="W550"/>
      <c r="X550"/>
      <c r="Y550"/>
      <c r="Z550"/>
      <c r="AA550"/>
      <c r="AB550"/>
    </row>
    <row r="551" spans="1:28" ht="12.75" x14ac:dyDescent="0.2">
      <c r="A551" s="7">
        <v>1019</v>
      </c>
      <c r="B551" s="7" t="s">
        <v>34</v>
      </c>
      <c r="C551" s="22" t="s">
        <v>35</v>
      </c>
      <c r="D551" s="11"/>
      <c r="E551" s="11"/>
      <c r="F551" s="10"/>
      <c r="G551" s="10"/>
      <c r="H551" s="11"/>
      <c r="I551" s="11"/>
      <c r="J551" s="11"/>
      <c r="K551" s="11"/>
      <c r="L551" s="11"/>
      <c r="M551" s="27"/>
      <c r="N551" s="27"/>
      <c r="O551" s="27"/>
      <c r="P551" s="27"/>
      <c r="Q551" s="11"/>
      <c r="R551" s="6"/>
      <c r="S551" s="21"/>
      <c r="T551"/>
      <c r="U551"/>
      <c r="V551"/>
      <c r="W551"/>
      <c r="X551"/>
      <c r="Y551"/>
      <c r="Z551"/>
      <c r="AA551"/>
      <c r="AB551"/>
    </row>
    <row r="552" spans="1:28" ht="12.75" x14ac:dyDescent="0.2">
      <c r="A552" s="7">
        <v>1020</v>
      </c>
      <c r="B552" s="7" t="s">
        <v>34</v>
      </c>
      <c r="C552" s="22" t="s">
        <v>35</v>
      </c>
      <c r="D552" s="11"/>
      <c r="E552" s="11"/>
      <c r="F552" s="10"/>
      <c r="G552" s="10"/>
      <c r="H552" s="11"/>
      <c r="I552" s="11"/>
      <c r="J552" s="11"/>
      <c r="K552" s="11"/>
      <c r="L552" s="11"/>
      <c r="M552" s="27"/>
      <c r="N552" s="27"/>
      <c r="O552" s="27"/>
      <c r="P552" s="27"/>
      <c r="Q552" s="11"/>
      <c r="R552" s="6"/>
      <c r="S552" s="21"/>
      <c r="T552"/>
      <c r="U552"/>
      <c r="V552"/>
      <c r="W552"/>
      <c r="X552"/>
      <c r="Y552"/>
      <c r="Z552"/>
      <c r="AA552"/>
      <c r="AB552"/>
    </row>
    <row r="553" spans="1:28" ht="12.75" x14ac:dyDescent="0.2">
      <c r="A553" s="28" t="s">
        <v>216</v>
      </c>
      <c r="B553" s="7"/>
      <c r="C553" s="22"/>
      <c r="D553" s="11"/>
      <c r="E553" s="11"/>
      <c r="F553" s="10"/>
      <c r="G553" s="10"/>
      <c r="H553" s="11"/>
      <c r="I553" s="11"/>
      <c r="J553" s="11"/>
      <c r="K553" s="11"/>
      <c r="L553" s="11"/>
      <c r="M553" s="27"/>
      <c r="N553" s="27"/>
      <c r="O553" s="27"/>
      <c r="P553" s="27"/>
      <c r="Q553" s="11"/>
      <c r="R553" s="6"/>
      <c r="S553" s="21"/>
      <c r="T553"/>
      <c r="U553"/>
      <c r="V553"/>
      <c r="W553"/>
      <c r="X553"/>
      <c r="Y553"/>
      <c r="Z553"/>
      <c r="AA553"/>
      <c r="AB553"/>
    </row>
    <row r="554" spans="1:28" ht="12.75" x14ac:dyDescent="0.2">
      <c r="A554" s="7">
        <v>1021</v>
      </c>
      <c r="B554" s="7">
        <v>1</v>
      </c>
      <c r="C554" s="22" t="s">
        <v>252</v>
      </c>
      <c r="D554" s="11"/>
      <c r="E554" s="11"/>
      <c r="F554" s="10"/>
      <c r="G554" s="10"/>
      <c r="H554" s="11"/>
      <c r="I554" s="11"/>
      <c r="J554" s="11"/>
      <c r="K554" s="11"/>
      <c r="L554" s="11"/>
      <c r="M554" s="27"/>
      <c r="N554" s="27"/>
      <c r="O554" s="27"/>
      <c r="P554" s="27"/>
      <c r="Q554" s="11"/>
      <c r="R554" s="6"/>
      <c r="S554" s="21" t="s">
        <v>218</v>
      </c>
      <c r="T554"/>
      <c r="U554"/>
      <c r="V554"/>
      <c r="W554"/>
      <c r="X554"/>
      <c r="Y554"/>
      <c r="Z554"/>
      <c r="AA554"/>
      <c r="AB554"/>
    </row>
    <row r="555" spans="1:28" ht="12.75" x14ac:dyDescent="0.2">
      <c r="A555" s="7">
        <v>1022</v>
      </c>
      <c r="B555" s="7">
        <v>1</v>
      </c>
      <c r="C555" s="22" t="s">
        <v>217</v>
      </c>
      <c r="D555" s="11"/>
      <c r="E555" s="11"/>
      <c r="F555" s="10"/>
      <c r="G555" s="10"/>
      <c r="H555" s="11"/>
      <c r="I555" s="11"/>
      <c r="J555" s="11"/>
      <c r="K555" s="11"/>
      <c r="L555" s="11"/>
      <c r="M555" s="27"/>
      <c r="N555" s="27"/>
      <c r="O555" s="27"/>
      <c r="P555" s="27"/>
      <c r="Q555" s="11"/>
      <c r="R555" s="6"/>
      <c r="S555" s="21" t="s">
        <v>218</v>
      </c>
      <c r="T555"/>
      <c r="U555"/>
      <c r="V555"/>
      <c r="W555"/>
      <c r="X555"/>
      <c r="Y555"/>
      <c r="Z555"/>
      <c r="AA555"/>
      <c r="AB555"/>
    </row>
    <row r="556" spans="1:28" ht="12.75" x14ac:dyDescent="0.2">
      <c r="A556" s="7">
        <v>1023</v>
      </c>
      <c r="B556" s="7">
        <v>1</v>
      </c>
      <c r="C556" s="22" t="s">
        <v>27</v>
      </c>
      <c r="D556" s="11"/>
      <c r="E556" s="11"/>
      <c r="F556" s="10"/>
      <c r="G556" s="10"/>
      <c r="H556" s="11" t="s">
        <v>28</v>
      </c>
      <c r="I556" s="11" t="s">
        <v>28</v>
      </c>
      <c r="J556" s="11">
        <v>5</v>
      </c>
      <c r="K556" s="11"/>
      <c r="L556" s="11" t="s">
        <v>29</v>
      </c>
      <c r="M556" s="27"/>
      <c r="N556" s="27"/>
      <c r="O556" s="27"/>
      <c r="P556" s="27"/>
      <c r="Q556" s="11"/>
      <c r="R556" s="6"/>
      <c r="S556" s="21" t="s">
        <v>145</v>
      </c>
      <c r="T556"/>
      <c r="U556"/>
      <c r="V556"/>
      <c r="W556"/>
      <c r="X556"/>
      <c r="Y556"/>
      <c r="Z556"/>
      <c r="AA556"/>
      <c r="AB556"/>
    </row>
    <row r="557" spans="1:28" ht="12.75" x14ac:dyDescent="0.2">
      <c r="A557" s="7">
        <v>1024</v>
      </c>
      <c r="B557" s="7">
        <v>1</v>
      </c>
      <c r="C557" s="22" t="s">
        <v>219</v>
      </c>
      <c r="D557" s="11"/>
      <c r="E557" s="11"/>
      <c r="F557" s="10"/>
      <c r="G557" s="10"/>
      <c r="H557" s="11"/>
      <c r="I557" s="11"/>
      <c r="J557" s="11"/>
      <c r="K557" s="11"/>
      <c r="L557" s="11"/>
      <c r="M557" s="27"/>
      <c r="N557" s="27"/>
      <c r="O557" s="27"/>
      <c r="P557" s="27"/>
      <c r="Q557" s="11"/>
      <c r="R557" s="6"/>
      <c r="S557" s="21" t="s">
        <v>220</v>
      </c>
      <c r="T557"/>
      <c r="U557"/>
      <c r="V557"/>
      <c r="W557"/>
      <c r="X557"/>
      <c r="Y557"/>
      <c r="Z557"/>
      <c r="AA557"/>
      <c r="AB557"/>
    </row>
    <row r="558" spans="1:28" ht="12.75" x14ac:dyDescent="0.2">
      <c r="A558" s="7">
        <v>1025</v>
      </c>
      <c r="B558" s="7" t="s">
        <v>34</v>
      </c>
      <c r="C558" s="22" t="s">
        <v>35</v>
      </c>
      <c r="D558" s="11"/>
      <c r="E558" s="11"/>
      <c r="F558" s="10"/>
      <c r="G558" s="10"/>
      <c r="H558" s="11"/>
      <c r="I558" s="11"/>
      <c r="J558" s="11"/>
      <c r="K558" s="11"/>
      <c r="L558" s="11"/>
      <c r="M558" s="27"/>
      <c r="N558" s="27"/>
      <c r="O558" s="27"/>
      <c r="P558" s="27"/>
      <c r="Q558" s="11"/>
      <c r="R558" s="6"/>
      <c r="S558" s="21"/>
      <c r="T558"/>
      <c r="U558"/>
      <c r="V558"/>
      <c r="W558"/>
      <c r="X558"/>
      <c r="Y558"/>
      <c r="Z558"/>
      <c r="AA558"/>
      <c r="AB558"/>
    </row>
    <row r="559" spans="1:28" ht="12.75" x14ac:dyDescent="0.2">
      <c r="A559" s="7">
        <v>1026</v>
      </c>
      <c r="B559" s="7">
        <v>1</v>
      </c>
      <c r="C559" s="22" t="s">
        <v>148</v>
      </c>
      <c r="D559" s="11">
        <v>120</v>
      </c>
      <c r="E559" s="11">
        <v>1</v>
      </c>
      <c r="F559" s="10">
        <v>2.2999999999999998</v>
      </c>
      <c r="G559" s="10">
        <f t="shared" si="9"/>
        <v>0.27600000000000002</v>
      </c>
      <c r="H559" s="11"/>
      <c r="I559" s="11"/>
      <c r="J559" s="11"/>
      <c r="K559" s="11"/>
      <c r="L559" s="11"/>
      <c r="M559" s="27"/>
      <c r="N559" s="27"/>
      <c r="O559" s="27"/>
      <c r="P559" s="27"/>
      <c r="Q559" s="11"/>
      <c r="R559" s="6"/>
      <c r="S559" s="21" t="s">
        <v>235</v>
      </c>
      <c r="T559"/>
      <c r="U559"/>
      <c r="V559"/>
      <c r="W559"/>
      <c r="X559"/>
      <c r="Y559"/>
      <c r="Z559"/>
      <c r="AA559"/>
      <c r="AB559"/>
    </row>
    <row r="560" spans="1:28" ht="12.75" x14ac:dyDescent="0.2">
      <c r="A560" s="7">
        <v>1027</v>
      </c>
      <c r="B560" s="7">
        <v>1</v>
      </c>
      <c r="C560" s="22" t="s">
        <v>236</v>
      </c>
      <c r="D560" s="11"/>
      <c r="E560" s="11"/>
      <c r="F560" s="10"/>
      <c r="G560" s="10"/>
      <c r="H560" s="11"/>
      <c r="I560" s="11"/>
      <c r="J560" s="11"/>
      <c r="K560" s="11"/>
      <c r="L560" s="11"/>
      <c r="M560" s="27"/>
      <c r="N560" s="27"/>
      <c r="O560" s="27"/>
      <c r="P560" s="27"/>
      <c r="Q560" s="11"/>
      <c r="R560" s="6"/>
      <c r="S560" s="21" t="s">
        <v>32</v>
      </c>
      <c r="T560"/>
      <c r="U560"/>
      <c r="V560"/>
      <c r="W560"/>
      <c r="X560"/>
      <c r="Y560"/>
      <c r="Z560"/>
      <c r="AA560"/>
      <c r="AB560"/>
    </row>
    <row r="561" spans="1:28" ht="12.75" x14ac:dyDescent="0.2">
      <c r="A561" s="7">
        <v>1028</v>
      </c>
      <c r="B561" s="7">
        <v>1</v>
      </c>
      <c r="C561" s="22" t="s">
        <v>227</v>
      </c>
      <c r="D561" s="11"/>
      <c r="E561" s="11"/>
      <c r="F561" s="10"/>
      <c r="G561" s="10"/>
      <c r="H561" s="11"/>
      <c r="I561" s="11"/>
      <c r="J561" s="11"/>
      <c r="K561" s="11" t="s">
        <v>28</v>
      </c>
      <c r="L561" s="11"/>
      <c r="M561" s="27"/>
      <c r="N561" s="27"/>
      <c r="O561" s="27"/>
      <c r="P561" s="27"/>
      <c r="Q561" s="11"/>
      <c r="R561" s="6"/>
      <c r="S561" s="21"/>
      <c r="T561"/>
      <c r="U561"/>
      <c r="V561"/>
      <c r="W561"/>
      <c r="X561"/>
      <c r="Y561"/>
      <c r="Z561"/>
      <c r="AA561"/>
      <c r="AB561"/>
    </row>
    <row r="562" spans="1:28" ht="12.75" x14ac:dyDescent="0.2">
      <c r="A562" s="7">
        <v>1029</v>
      </c>
      <c r="B562" s="7" t="s">
        <v>34</v>
      </c>
      <c r="C562" s="22" t="s">
        <v>35</v>
      </c>
      <c r="D562" s="11"/>
      <c r="E562" s="11"/>
      <c r="F562" s="10"/>
      <c r="G562" s="10"/>
      <c r="H562" s="11"/>
      <c r="I562" s="11"/>
      <c r="J562" s="11"/>
      <c r="K562" s="11"/>
      <c r="L562" s="11"/>
      <c r="M562" s="27"/>
      <c r="N562" s="27"/>
      <c r="O562" s="27"/>
      <c r="P562" s="27"/>
      <c r="Q562" s="11"/>
      <c r="R562" s="6"/>
      <c r="S562" s="21"/>
      <c r="T562"/>
      <c r="U562"/>
      <c r="V562"/>
      <c r="W562"/>
      <c r="X562"/>
      <c r="Y562"/>
      <c r="Z562"/>
      <c r="AA562"/>
      <c r="AB562"/>
    </row>
    <row r="563" spans="1:28" ht="12.75" x14ac:dyDescent="0.2">
      <c r="A563" s="7">
        <v>1030</v>
      </c>
      <c r="B563" s="7" t="s">
        <v>34</v>
      </c>
      <c r="C563" s="22" t="s">
        <v>35</v>
      </c>
      <c r="D563" s="11"/>
      <c r="E563" s="11"/>
      <c r="F563" s="10"/>
      <c r="G563" s="10"/>
      <c r="H563" s="11"/>
      <c r="I563" s="11"/>
      <c r="J563" s="11"/>
      <c r="K563" s="11"/>
      <c r="L563" s="11"/>
      <c r="M563" s="27"/>
      <c r="N563" s="27"/>
      <c r="O563" s="27"/>
      <c r="P563" s="27"/>
      <c r="Q563" s="11"/>
      <c r="R563" s="6"/>
      <c r="S563" s="21"/>
      <c r="T563"/>
      <c r="U563"/>
      <c r="V563"/>
      <c r="W563"/>
      <c r="X563"/>
      <c r="Y563"/>
      <c r="Z563"/>
      <c r="AA563"/>
      <c r="AB563"/>
    </row>
    <row r="564" spans="1:28" ht="12.75" x14ac:dyDescent="0.2">
      <c r="A564" s="7">
        <v>1031</v>
      </c>
      <c r="B564" s="7">
        <v>1</v>
      </c>
      <c r="C564" s="22" t="s">
        <v>226</v>
      </c>
      <c r="D564" s="11"/>
      <c r="E564" s="11"/>
      <c r="F564" s="10"/>
      <c r="G564" s="10"/>
      <c r="H564" s="11"/>
      <c r="I564" s="11"/>
      <c r="J564" s="11"/>
      <c r="K564" s="11"/>
      <c r="L564" s="11"/>
      <c r="M564" s="27"/>
      <c r="N564" s="27"/>
      <c r="O564" s="27"/>
      <c r="P564" s="27"/>
      <c r="Q564" s="11"/>
      <c r="R564" s="6"/>
      <c r="S564" s="21"/>
      <c r="T564"/>
      <c r="U564"/>
      <c r="V564"/>
      <c r="W564"/>
      <c r="X564"/>
      <c r="Y564"/>
      <c r="Z564"/>
      <c r="AA564"/>
      <c r="AB564"/>
    </row>
    <row r="565" spans="1:28" ht="12.75" x14ac:dyDescent="0.2">
      <c r="A565" s="7">
        <v>1032</v>
      </c>
      <c r="B565" s="7">
        <v>1</v>
      </c>
      <c r="C565" s="22" t="s">
        <v>225</v>
      </c>
      <c r="D565" s="11"/>
      <c r="E565" s="11"/>
      <c r="F565" s="10"/>
      <c r="G565" s="10"/>
      <c r="H565" s="11"/>
      <c r="I565" s="11"/>
      <c r="J565" s="11"/>
      <c r="K565" s="11" t="s">
        <v>93</v>
      </c>
      <c r="L565" s="11"/>
      <c r="M565" s="27"/>
      <c r="N565" s="27"/>
      <c r="O565" s="27"/>
      <c r="P565" s="27"/>
      <c r="Q565" s="11"/>
      <c r="R565" s="6"/>
      <c r="S565" s="21"/>
      <c r="T565"/>
      <c r="U565"/>
      <c r="V565"/>
      <c r="W565"/>
      <c r="X565"/>
      <c r="Y565"/>
      <c r="Z565"/>
      <c r="AA565"/>
      <c r="AB565"/>
    </row>
    <row r="566" spans="1:28" ht="12.75" x14ac:dyDescent="0.2">
      <c r="A566" s="7">
        <v>1033</v>
      </c>
      <c r="B566" s="7">
        <v>1</v>
      </c>
      <c r="C566" s="22" t="s">
        <v>224</v>
      </c>
      <c r="D566" s="11"/>
      <c r="E566" s="11"/>
      <c r="F566" s="10"/>
      <c r="G566" s="10"/>
      <c r="H566" s="11"/>
      <c r="I566" s="11"/>
      <c r="J566" s="11"/>
      <c r="K566" s="11"/>
      <c r="L566" s="11"/>
      <c r="M566" s="27"/>
      <c r="N566" s="27"/>
      <c r="O566" s="27"/>
      <c r="P566" s="27"/>
      <c r="Q566" s="11"/>
      <c r="R566" s="6"/>
      <c r="S566" s="21"/>
      <c r="T566"/>
      <c r="U566"/>
      <c r="V566"/>
      <c r="W566"/>
      <c r="X566"/>
      <c r="Y566"/>
      <c r="Z566"/>
      <c r="AA566"/>
      <c r="AB566"/>
    </row>
    <row r="567" spans="1:28" ht="12.75" x14ac:dyDescent="0.2">
      <c r="A567" s="7">
        <v>1034</v>
      </c>
      <c r="B567" s="7">
        <v>1</v>
      </c>
      <c r="C567" s="22" t="s">
        <v>222</v>
      </c>
      <c r="D567" s="11"/>
      <c r="E567" s="11"/>
      <c r="F567" s="10"/>
      <c r="G567" s="10"/>
      <c r="H567" s="11" t="s">
        <v>28</v>
      </c>
      <c r="I567" s="11" t="s">
        <v>28</v>
      </c>
      <c r="J567" s="11">
        <v>15</v>
      </c>
      <c r="K567" s="11" t="s">
        <v>29</v>
      </c>
      <c r="L567" s="11"/>
      <c r="M567" s="27"/>
      <c r="N567" s="27"/>
      <c r="O567" s="27"/>
      <c r="P567" s="27"/>
      <c r="Q567" s="11"/>
      <c r="R567" s="6"/>
      <c r="S567" s="21" t="s">
        <v>223</v>
      </c>
      <c r="T567"/>
      <c r="U567"/>
      <c r="V567"/>
      <c r="W567"/>
      <c r="X567"/>
      <c r="Y567"/>
      <c r="Z567"/>
      <c r="AA567"/>
      <c r="AB567"/>
    </row>
    <row r="568" spans="1:28" ht="12.75" x14ac:dyDescent="0.2">
      <c r="A568" s="7">
        <v>1035</v>
      </c>
      <c r="B568" s="7" t="s">
        <v>34</v>
      </c>
      <c r="C568" s="22" t="s">
        <v>35</v>
      </c>
      <c r="D568" s="11"/>
      <c r="E568" s="11"/>
      <c r="F568" s="10"/>
      <c r="G568" s="10"/>
      <c r="H568" s="11"/>
      <c r="I568" s="11"/>
      <c r="J568" s="11"/>
      <c r="K568" s="11"/>
      <c r="L568" s="11"/>
      <c r="M568" s="27"/>
      <c r="N568" s="27"/>
      <c r="O568" s="27"/>
      <c r="P568" s="27"/>
      <c r="Q568" s="11"/>
      <c r="R568" s="6"/>
      <c r="S568" s="21"/>
      <c r="T568"/>
      <c r="U568"/>
      <c r="V568"/>
      <c r="W568"/>
      <c r="X568"/>
      <c r="Y568"/>
      <c r="Z568"/>
      <c r="AA568"/>
      <c r="AB568"/>
    </row>
    <row r="569" spans="1:28" ht="12.75" x14ac:dyDescent="0.2">
      <c r="A569" s="7">
        <v>1036</v>
      </c>
      <c r="B569" s="7">
        <v>1</v>
      </c>
      <c r="C569" s="22" t="s">
        <v>221</v>
      </c>
      <c r="D569" s="11"/>
      <c r="E569" s="11"/>
      <c r="F569" s="10"/>
      <c r="G569" s="10"/>
      <c r="H569" s="11"/>
      <c r="I569" s="11"/>
      <c r="J569" s="11"/>
      <c r="K569" s="11"/>
      <c r="L569" s="11"/>
      <c r="M569" s="27"/>
      <c r="N569" s="27"/>
      <c r="O569" s="27"/>
      <c r="P569" s="27"/>
      <c r="Q569" s="11"/>
      <c r="R569" s="6"/>
      <c r="S569" s="21"/>
      <c r="T569"/>
      <c r="U569"/>
      <c r="V569"/>
      <c r="W569"/>
      <c r="X569"/>
      <c r="Y569"/>
      <c r="Z569"/>
      <c r="AA569"/>
      <c r="AB569"/>
    </row>
    <row r="570" spans="1:28" ht="12.75" x14ac:dyDescent="0.2">
      <c r="A570" s="7">
        <v>1037</v>
      </c>
      <c r="B570" s="7">
        <v>1</v>
      </c>
      <c r="C570" s="22" t="s">
        <v>159</v>
      </c>
      <c r="D570" s="11">
        <v>120</v>
      </c>
      <c r="E570" s="11">
        <v>1</v>
      </c>
      <c r="F570" s="10">
        <v>10</v>
      </c>
      <c r="G570" s="10">
        <f t="shared" si="9"/>
        <v>1.2</v>
      </c>
      <c r="H570" s="11"/>
      <c r="I570" s="11"/>
      <c r="J570" s="11"/>
      <c r="K570" s="11"/>
      <c r="L570" s="11"/>
      <c r="M570" s="27"/>
      <c r="N570" s="27"/>
      <c r="O570" s="27"/>
      <c r="P570" s="27"/>
      <c r="Q570" s="11"/>
      <c r="R570" s="6"/>
      <c r="S570" s="21" t="s">
        <v>85</v>
      </c>
      <c r="T570"/>
      <c r="U570"/>
      <c r="V570"/>
      <c r="W570"/>
      <c r="X570"/>
      <c r="Y570"/>
      <c r="Z570"/>
      <c r="AA570"/>
      <c r="AB570"/>
    </row>
    <row r="571" spans="1:28" ht="12.75" x14ac:dyDescent="0.2">
      <c r="A571" s="7">
        <v>1038</v>
      </c>
      <c r="B571" s="7">
        <v>1</v>
      </c>
      <c r="C571" s="22" t="s">
        <v>158</v>
      </c>
      <c r="D571" s="11">
        <v>120</v>
      </c>
      <c r="E571" s="11">
        <v>1</v>
      </c>
      <c r="F571" s="10">
        <v>5</v>
      </c>
      <c r="G571" s="10">
        <f t="shared" si="9"/>
        <v>0.6</v>
      </c>
      <c r="H571" s="11"/>
      <c r="I571" s="11"/>
      <c r="J571" s="11"/>
      <c r="K571" s="11"/>
      <c r="L571" s="11"/>
      <c r="M571" s="27"/>
      <c r="N571" s="27"/>
      <c r="O571" s="27"/>
      <c r="P571" s="27"/>
      <c r="Q571" s="11"/>
      <c r="R571" s="6"/>
      <c r="S571" s="21" t="s">
        <v>85</v>
      </c>
      <c r="T571"/>
      <c r="U571"/>
      <c r="V571"/>
      <c r="W571"/>
      <c r="X571"/>
      <c r="Y571"/>
      <c r="Z571"/>
      <c r="AA571"/>
      <c r="AB571"/>
    </row>
    <row r="572" spans="1:28" ht="12.75" x14ac:dyDescent="0.2">
      <c r="A572" s="7">
        <v>1039</v>
      </c>
      <c r="B572" s="7" t="s">
        <v>34</v>
      </c>
      <c r="C572" s="22" t="s">
        <v>35</v>
      </c>
      <c r="D572" s="11"/>
      <c r="E572" s="11"/>
      <c r="F572" s="10"/>
      <c r="G572" s="10"/>
      <c r="H572" s="11"/>
      <c r="I572" s="11"/>
      <c r="J572" s="11"/>
      <c r="K572" s="11"/>
      <c r="L572" s="11"/>
      <c r="M572" s="27"/>
      <c r="N572" s="27"/>
      <c r="O572" s="27"/>
      <c r="P572" s="27"/>
      <c r="Q572" s="11"/>
      <c r="R572" s="6"/>
      <c r="S572" s="21"/>
      <c r="T572"/>
      <c r="U572"/>
      <c r="V572"/>
      <c r="W572"/>
      <c r="X572"/>
      <c r="Y572"/>
      <c r="Z572"/>
      <c r="AA572"/>
      <c r="AB572"/>
    </row>
    <row r="573" spans="1:28" ht="12.75" x14ac:dyDescent="0.2">
      <c r="A573" s="7">
        <v>1040</v>
      </c>
      <c r="B573" s="7" t="s">
        <v>34</v>
      </c>
      <c r="C573" s="22" t="s">
        <v>35</v>
      </c>
      <c r="D573" s="11"/>
      <c r="E573" s="11"/>
      <c r="F573" s="10"/>
      <c r="G573" s="10"/>
      <c r="H573" s="11"/>
      <c r="I573" s="11"/>
      <c r="J573" s="11"/>
      <c r="K573" s="11"/>
      <c r="L573" s="11"/>
      <c r="M573" s="27"/>
      <c r="N573" s="27"/>
      <c r="O573" s="27"/>
      <c r="P573" s="27"/>
      <c r="Q573" s="11"/>
      <c r="R573" s="6"/>
      <c r="S573" s="21"/>
      <c r="T573"/>
      <c r="U573"/>
      <c r="V573"/>
      <c r="W573"/>
      <c r="X573"/>
      <c r="Y573"/>
      <c r="Z573"/>
      <c r="AA573"/>
      <c r="AB573"/>
    </row>
    <row r="574" spans="1:28" ht="12.75" x14ac:dyDescent="0.2">
      <c r="A574" s="7">
        <v>1041</v>
      </c>
      <c r="B574" s="7">
        <v>1</v>
      </c>
      <c r="C574" s="22" t="s">
        <v>231</v>
      </c>
      <c r="D574" s="11"/>
      <c r="E574" s="11"/>
      <c r="F574" s="10"/>
      <c r="G574" s="10"/>
      <c r="H574" s="11"/>
      <c r="I574" s="11"/>
      <c r="J574" s="11"/>
      <c r="K574" s="11"/>
      <c r="L574" s="11"/>
      <c r="M574" s="27"/>
      <c r="N574" s="27"/>
      <c r="O574" s="27"/>
      <c r="P574" s="27"/>
      <c r="Q574" s="11"/>
      <c r="R574" s="6"/>
      <c r="S574" s="21" t="s">
        <v>212</v>
      </c>
      <c r="T574"/>
      <c r="U574"/>
      <c r="V574"/>
      <c r="W574"/>
      <c r="X574"/>
      <c r="Y574"/>
      <c r="Z574"/>
      <c r="AA574"/>
      <c r="AB574"/>
    </row>
    <row r="575" spans="1:28" ht="12.75" x14ac:dyDescent="0.2">
      <c r="A575" s="7">
        <v>1042</v>
      </c>
      <c r="B575" s="7">
        <v>1</v>
      </c>
      <c r="C575" s="22" t="s">
        <v>232</v>
      </c>
      <c r="D575" s="11">
        <v>120</v>
      </c>
      <c r="E575" s="11">
        <v>1</v>
      </c>
      <c r="F575" s="10">
        <v>5.5</v>
      </c>
      <c r="G575" s="10">
        <f t="shared" si="9"/>
        <v>0.66</v>
      </c>
      <c r="H575" s="11"/>
      <c r="I575" s="11"/>
      <c r="J575" s="11"/>
      <c r="K575" s="11"/>
      <c r="L575" s="11"/>
      <c r="M575" s="27"/>
      <c r="N575" s="27"/>
      <c r="O575" s="27"/>
      <c r="P575" s="27"/>
      <c r="Q575" s="11"/>
      <c r="R575" s="6"/>
      <c r="S575" s="21" t="s">
        <v>39</v>
      </c>
      <c r="T575"/>
      <c r="U575"/>
      <c r="V575"/>
      <c r="W575"/>
      <c r="X575"/>
      <c r="Y575"/>
      <c r="Z575"/>
      <c r="AA575"/>
      <c r="AB575"/>
    </row>
    <row r="576" spans="1:28" ht="12.75" x14ac:dyDescent="0.2">
      <c r="A576" s="7">
        <v>1043</v>
      </c>
      <c r="B576" s="7">
        <v>1</v>
      </c>
      <c r="C576" s="22" t="s">
        <v>232</v>
      </c>
      <c r="D576" s="11">
        <v>120</v>
      </c>
      <c r="E576" s="11">
        <v>1</v>
      </c>
      <c r="F576" s="10">
        <v>5.5</v>
      </c>
      <c r="G576" s="10">
        <f t="shared" si="9"/>
        <v>0.66</v>
      </c>
      <c r="H576" s="11"/>
      <c r="I576" s="11"/>
      <c r="J576" s="11"/>
      <c r="K576" s="11"/>
      <c r="L576" s="11"/>
      <c r="M576" s="27"/>
      <c r="N576" s="27"/>
      <c r="O576" s="27"/>
      <c r="P576" s="27"/>
      <c r="Q576" s="11"/>
      <c r="R576" s="6"/>
      <c r="S576" s="21" t="s">
        <v>39</v>
      </c>
      <c r="T576"/>
      <c r="U576"/>
      <c r="V576"/>
      <c r="W576"/>
      <c r="X576"/>
      <c r="Y576"/>
      <c r="Z576"/>
      <c r="AA576"/>
      <c r="AB576"/>
    </row>
    <row r="577" spans="1:28" ht="12.75" x14ac:dyDescent="0.2">
      <c r="A577" s="7">
        <v>1044</v>
      </c>
      <c r="B577" s="7" t="s">
        <v>34</v>
      </c>
      <c r="C577" s="22" t="s">
        <v>35</v>
      </c>
      <c r="D577" s="11"/>
      <c r="E577" s="11"/>
      <c r="F577" s="10"/>
      <c r="G577" s="10"/>
      <c r="H577" s="11"/>
      <c r="I577" s="11"/>
      <c r="J577" s="11"/>
      <c r="K577" s="11"/>
      <c r="L577" s="11"/>
      <c r="M577" s="27"/>
      <c r="N577" s="27"/>
      <c r="O577" s="27"/>
      <c r="P577" s="27"/>
      <c r="Q577" s="11"/>
      <c r="R577" s="6"/>
      <c r="S577" s="21"/>
      <c r="T577"/>
      <c r="U577"/>
      <c r="V577"/>
      <c r="W577"/>
      <c r="X577"/>
      <c r="Y577"/>
      <c r="Z577"/>
      <c r="AA577"/>
      <c r="AB577"/>
    </row>
    <row r="578" spans="1:28" ht="12.75" x14ac:dyDescent="0.2">
      <c r="A578" s="7" t="s">
        <v>253</v>
      </c>
      <c r="B578" s="7" t="s">
        <v>34</v>
      </c>
      <c r="C578" s="22" t="s">
        <v>71</v>
      </c>
      <c r="D578" s="11"/>
      <c r="E578" s="11"/>
      <c r="F578" s="10"/>
      <c r="G578" s="10"/>
      <c r="H578" s="11"/>
      <c r="I578" s="11"/>
      <c r="J578" s="11"/>
      <c r="K578" s="11"/>
      <c r="L578" s="11"/>
      <c r="M578" s="27"/>
      <c r="N578" s="27"/>
      <c r="O578" s="27"/>
      <c r="P578" s="27"/>
      <c r="Q578" s="11"/>
      <c r="R578" s="6"/>
      <c r="S578" s="21"/>
      <c r="T578"/>
      <c r="U578"/>
      <c r="V578"/>
      <c r="W578"/>
      <c r="X578"/>
      <c r="Y578"/>
      <c r="Z578"/>
      <c r="AA578"/>
      <c r="AB578"/>
    </row>
    <row r="579" spans="1:28" ht="12.75" x14ac:dyDescent="0.2">
      <c r="A579" s="28" t="s">
        <v>246</v>
      </c>
      <c r="B579" s="7"/>
      <c r="C579" s="22"/>
      <c r="D579" s="11"/>
      <c r="E579" s="11"/>
      <c r="F579" s="10"/>
      <c r="G579" s="10"/>
      <c r="H579" s="11"/>
      <c r="I579" s="11"/>
      <c r="J579" s="11"/>
      <c r="K579" s="11"/>
      <c r="L579" s="11"/>
      <c r="M579" s="27"/>
      <c r="N579" s="27"/>
      <c r="O579" s="27"/>
      <c r="P579" s="27"/>
      <c r="Q579" s="11"/>
      <c r="R579" s="6"/>
      <c r="S579" s="21"/>
      <c r="T579"/>
      <c r="U579"/>
      <c r="V579"/>
      <c r="W579"/>
      <c r="X579"/>
      <c r="Y579"/>
      <c r="Z579"/>
      <c r="AA579"/>
      <c r="AB579"/>
    </row>
    <row r="580" spans="1:28" ht="12.75" x14ac:dyDescent="0.2">
      <c r="A580" s="7">
        <v>1101</v>
      </c>
      <c r="B580" s="7">
        <v>1</v>
      </c>
      <c r="C580" s="22" t="s">
        <v>91</v>
      </c>
      <c r="D580" s="11"/>
      <c r="E580" s="11"/>
      <c r="F580" s="10"/>
      <c r="G580" s="10"/>
      <c r="H580" s="11" t="s">
        <v>50</v>
      </c>
      <c r="I580" s="11"/>
      <c r="J580" s="11"/>
      <c r="K580" s="11"/>
      <c r="L580" s="11"/>
      <c r="M580" s="27"/>
      <c r="N580" s="27"/>
      <c r="O580" s="27"/>
      <c r="P580" s="27"/>
      <c r="Q580" s="11"/>
      <c r="R580" s="6"/>
      <c r="S580" s="21" t="s">
        <v>254</v>
      </c>
      <c r="T580"/>
      <c r="U580"/>
      <c r="V580"/>
      <c r="W580"/>
      <c r="X580"/>
      <c r="Y580"/>
      <c r="Z580"/>
      <c r="AA580"/>
      <c r="AB580"/>
    </row>
    <row r="581" spans="1:28" ht="12.75" x14ac:dyDescent="0.2">
      <c r="A581" s="7">
        <v>1102</v>
      </c>
      <c r="B581" s="7">
        <v>1</v>
      </c>
      <c r="C581" s="22" t="s">
        <v>91</v>
      </c>
      <c r="D581" s="11"/>
      <c r="E581" s="11"/>
      <c r="F581" s="10"/>
      <c r="G581" s="10"/>
      <c r="H581" s="11" t="s">
        <v>50</v>
      </c>
      <c r="I581" s="11"/>
      <c r="J581" s="11"/>
      <c r="K581" s="11"/>
      <c r="L581" s="11"/>
      <c r="M581" s="27"/>
      <c r="N581" s="27"/>
      <c r="O581" s="27"/>
      <c r="P581" s="27"/>
      <c r="Q581" s="11"/>
      <c r="R581" s="6"/>
      <c r="S581" s="21" t="s">
        <v>255</v>
      </c>
      <c r="T581"/>
      <c r="U581"/>
      <c r="V581"/>
      <c r="W581"/>
      <c r="X581"/>
      <c r="Y581"/>
      <c r="Z581"/>
      <c r="AA581"/>
      <c r="AB581"/>
    </row>
    <row r="582" spans="1:28" ht="12.75" x14ac:dyDescent="0.2">
      <c r="A582" s="7">
        <v>1103</v>
      </c>
      <c r="B582" s="7">
        <v>1</v>
      </c>
      <c r="C582" s="22" t="s">
        <v>92</v>
      </c>
      <c r="D582" s="11"/>
      <c r="E582" s="11"/>
      <c r="F582" s="10"/>
      <c r="G582" s="10"/>
      <c r="H582" s="11"/>
      <c r="I582" s="11"/>
      <c r="J582" s="11"/>
      <c r="K582" s="11" t="s">
        <v>50</v>
      </c>
      <c r="L582" s="11"/>
      <c r="M582" s="27"/>
      <c r="N582" s="27"/>
      <c r="O582" s="27"/>
      <c r="P582" s="27"/>
      <c r="Q582" s="11"/>
      <c r="R582" s="6"/>
      <c r="S582" s="21" t="s">
        <v>248</v>
      </c>
      <c r="T582"/>
      <c r="U582"/>
      <c r="V582"/>
      <c r="W582"/>
      <c r="X582"/>
      <c r="Y582"/>
      <c r="Z582"/>
      <c r="AA582"/>
      <c r="AB582"/>
    </row>
    <row r="583" spans="1:28" ht="12.75" x14ac:dyDescent="0.2">
      <c r="A583" s="7">
        <v>1104</v>
      </c>
      <c r="B583" s="7">
        <v>1</v>
      </c>
      <c r="C583" s="22" t="s">
        <v>96</v>
      </c>
      <c r="D583" s="11">
        <v>120</v>
      </c>
      <c r="E583" s="11">
        <v>1</v>
      </c>
      <c r="F583" s="10">
        <v>11.8</v>
      </c>
      <c r="G583" s="10">
        <f t="shared" si="9"/>
        <v>1.4159999999999999</v>
      </c>
      <c r="H583" s="11" t="s">
        <v>28</v>
      </c>
      <c r="I583" s="11"/>
      <c r="J583" s="11"/>
      <c r="K583" s="11" t="s">
        <v>50</v>
      </c>
      <c r="L583" s="11"/>
      <c r="M583" s="27"/>
      <c r="N583" s="27">
        <v>5000</v>
      </c>
      <c r="O583" s="27"/>
      <c r="P583" s="27"/>
      <c r="Q583" s="11"/>
      <c r="R583" s="6"/>
      <c r="S583" s="21" t="s">
        <v>98</v>
      </c>
      <c r="T583"/>
      <c r="U583"/>
      <c r="V583"/>
      <c r="W583"/>
      <c r="X583"/>
      <c r="Y583"/>
      <c r="Z583"/>
      <c r="AA583"/>
      <c r="AB583"/>
    </row>
    <row r="584" spans="1:28" ht="12.75" x14ac:dyDescent="0.2">
      <c r="A584" s="7">
        <v>1105</v>
      </c>
      <c r="B584" s="7" t="s">
        <v>34</v>
      </c>
      <c r="C584" s="22" t="s">
        <v>71</v>
      </c>
      <c r="D584" s="11"/>
      <c r="E584" s="11"/>
      <c r="F584" s="10"/>
      <c r="G584" s="10"/>
      <c r="H584" s="11"/>
      <c r="I584" s="11"/>
      <c r="J584" s="11"/>
      <c r="K584" s="11"/>
      <c r="L584" s="11"/>
      <c r="M584" s="27"/>
      <c r="N584" s="27"/>
      <c r="O584" s="27"/>
      <c r="P584" s="27"/>
      <c r="Q584" s="11"/>
      <c r="R584" s="6"/>
      <c r="S584" s="21"/>
      <c r="T584"/>
      <c r="U584"/>
      <c r="V584"/>
      <c r="W584"/>
      <c r="X584"/>
      <c r="Y584"/>
      <c r="Z584"/>
      <c r="AA584"/>
      <c r="AB584"/>
    </row>
    <row r="585" spans="1:28" ht="12.75" x14ac:dyDescent="0.2">
      <c r="A585" s="7">
        <v>1106</v>
      </c>
      <c r="B585" s="7">
        <v>1</v>
      </c>
      <c r="C585" s="22" t="s">
        <v>44</v>
      </c>
      <c r="D585" s="11"/>
      <c r="E585" s="11"/>
      <c r="F585" s="10"/>
      <c r="G585" s="10"/>
      <c r="H585" s="11"/>
      <c r="I585" s="11"/>
      <c r="J585" s="11"/>
      <c r="K585" s="11"/>
      <c r="L585" s="11" t="s">
        <v>45</v>
      </c>
      <c r="M585" s="27"/>
      <c r="N585" s="27"/>
      <c r="O585" s="27"/>
      <c r="P585" s="27"/>
      <c r="Q585" s="11"/>
      <c r="R585" s="6"/>
      <c r="S585" s="21" t="s">
        <v>32</v>
      </c>
      <c r="T585"/>
      <c r="U585"/>
      <c r="V585"/>
      <c r="W585"/>
      <c r="X585"/>
      <c r="Y585"/>
      <c r="Z585"/>
      <c r="AA585"/>
      <c r="AB585"/>
    </row>
    <row r="586" spans="1:28" ht="12.75" x14ac:dyDescent="0.2">
      <c r="A586" s="7">
        <v>1107</v>
      </c>
      <c r="B586" s="7">
        <v>1</v>
      </c>
      <c r="C586" s="22" t="s">
        <v>96</v>
      </c>
      <c r="D586" s="11">
        <v>120</v>
      </c>
      <c r="E586" s="11">
        <v>1</v>
      </c>
      <c r="F586" s="10">
        <v>8.4</v>
      </c>
      <c r="G586" s="10">
        <f t="shared" ref="G586:G623" si="10">IF(E586&gt;1,(1.732*D586*F586)/1000,(D586*F586)/1000)</f>
        <v>1.008</v>
      </c>
      <c r="H586" s="11" t="s">
        <v>28</v>
      </c>
      <c r="I586" s="11"/>
      <c r="J586" s="11"/>
      <c r="K586" s="11" t="s">
        <v>50</v>
      </c>
      <c r="L586" s="11"/>
      <c r="M586" s="27"/>
      <c r="N586" s="27"/>
      <c r="O586" s="27"/>
      <c r="P586" s="27"/>
      <c r="Q586" s="11"/>
      <c r="R586" s="6"/>
      <c r="S586" s="21" t="s">
        <v>97</v>
      </c>
      <c r="T586"/>
      <c r="U586"/>
      <c r="V586"/>
      <c r="W586"/>
      <c r="X586"/>
      <c r="Y586"/>
      <c r="Z586"/>
      <c r="AA586"/>
      <c r="AB586"/>
    </row>
    <row r="587" spans="1:28" ht="12.75" x14ac:dyDescent="0.2">
      <c r="A587" s="7">
        <v>1108</v>
      </c>
      <c r="B587" s="7">
        <v>1</v>
      </c>
      <c r="C587" s="22" t="s">
        <v>92</v>
      </c>
      <c r="D587" s="11"/>
      <c r="E587" s="11"/>
      <c r="F587" s="10"/>
      <c r="G587" s="10"/>
      <c r="H587" s="11"/>
      <c r="I587" s="11"/>
      <c r="J587" s="11"/>
      <c r="K587" s="11" t="s">
        <v>50</v>
      </c>
      <c r="L587" s="11"/>
      <c r="M587" s="27"/>
      <c r="N587" s="27"/>
      <c r="O587" s="27"/>
      <c r="P587" s="27"/>
      <c r="Q587" s="11"/>
      <c r="R587" s="6"/>
      <c r="S587" s="21" t="s">
        <v>247</v>
      </c>
      <c r="T587"/>
      <c r="U587"/>
      <c r="V587"/>
      <c r="W587"/>
      <c r="X587"/>
      <c r="Y587"/>
      <c r="Z587"/>
      <c r="AA587"/>
      <c r="AB587"/>
    </row>
    <row r="588" spans="1:28" ht="12.75" x14ac:dyDescent="0.2">
      <c r="A588" s="7">
        <v>1109</v>
      </c>
      <c r="B588" s="7" t="s">
        <v>34</v>
      </c>
      <c r="C588" s="22" t="s">
        <v>35</v>
      </c>
      <c r="D588" s="11"/>
      <c r="E588" s="11"/>
      <c r="F588" s="10"/>
      <c r="G588" s="10"/>
      <c r="H588" s="11"/>
      <c r="I588" s="11"/>
      <c r="J588" s="11"/>
      <c r="K588" s="11"/>
      <c r="L588" s="11"/>
      <c r="M588" s="27"/>
      <c r="N588" s="27"/>
      <c r="O588" s="27"/>
      <c r="P588" s="27"/>
      <c r="Q588" s="11"/>
      <c r="R588" s="6"/>
      <c r="S588" s="21"/>
      <c r="T588"/>
      <c r="U588"/>
      <c r="V588"/>
      <c r="W588"/>
      <c r="X588"/>
      <c r="Y588"/>
      <c r="Z588"/>
      <c r="AA588"/>
      <c r="AB588"/>
    </row>
    <row r="589" spans="1:28" ht="12.75" x14ac:dyDescent="0.2">
      <c r="A589" s="7">
        <v>1110</v>
      </c>
      <c r="B589" s="7" t="s">
        <v>34</v>
      </c>
      <c r="C589" s="22" t="s">
        <v>35</v>
      </c>
      <c r="D589" s="11"/>
      <c r="E589" s="11"/>
      <c r="F589" s="10"/>
      <c r="G589" s="10"/>
      <c r="H589" s="11"/>
      <c r="I589" s="11"/>
      <c r="J589" s="11"/>
      <c r="K589" s="11"/>
      <c r="L589" s="11"/>
      <c r="M589" s="27"/>
      <c r="N589" s="27"/>
      <c r="O589" s="27"/>
      <c r="P589" s="27"/>
      <c r="Q589" s="11"/>
      <c r="R589" s="6"/>
      <c r="S589" s="21"/>
      <c r="T589"/>
      <c r="U589"/>
      <c r="V589"/>
      <c r="W589"/>
      <c r="X589"/>
      <c r="Y589"/>
      <c r="Z589"/>
      <c r="AA589"/>
      <c r="AB589"/>
    </row>
    <row r="590" spans="1:28" ht="12.75" x14ac:dyDescent="0.2">
      <c r="A590" s="7">
        <v>1111</v>
      </c>
      <c r="B590" s="7">
        <v>1</v>
      </c>
      <c r="C590" s="22" t="s">
        <v>78</v>
      </c>
      <c r="D590" s="11">
        <v>120</v>
      </c>
      <c r="E590" s="11">
        <v>1</v>
      </c>
      <c r="F590" s="10">
        <v>30.5</v>
      </c>
      <c r="G590" s="10">
        <f t="shared" si="10"/>
        <v>3.66</v>
      </c>
      <c r="H590" s="11" t="s">
        <v>28</v>
      </c>
      <c r="I590" s="11"/>
      <c r="J590" s="11"/>
      <c r="K590" s="11" t="s">
        <v>29</v>
      </c>
      <c r="L590" s="11"/>
      <c r="M590" s="27"/>
      <c r="N590" s="27"/>
      <c r="O590" s="27"/>
      <c r="P590" s="27"/>
      <c r="Q590" s="11"/>
      <c r="R590" s="6"/>
      <c r="S590" s="21"/>
      <c r="T590"/>
      <c r="U590"/>
      <c r="V590"/>
      <c r="W590"/>
      <c r="X590"/>
      <c r="Y590"/>
      <c r="Z590"/>
      <c r="AA590"/>
      <c r="AB590"/>
    </row>
    <row r="591" spans="1:28" ht="12.75" x14ac:dyDescent="0.2">
      <c r="A591" s="7">
        <v>1112</v>
      </c>
      <c r="B591" s="7">
        <v>1</v>
      </c>
      <c r="C591" s="22" t="s">
        <v>128</v>
      </c>
      <c r="D591" s="11"/>
      <c r="E591" s="11"/>
      <c r="F591" s="10"/>
      <c r="G591" s="10"/>
      <c r="H591" s="11"/>
      <c r="I591" s="11"/>
      <c r="J591" s="11"/>
      <c r="K591" s="11"/>
      <c r="L591" s="11"/>
      <c r="M591" s="27"/>
      <c r="N591" s="27"/>
      <c r="O591" s="27"/>
      <c r="P591" s="27"/>
      <c r="Q591" s="11"/>
      <c r="R591" s="6"/>
      <c r="S591" s="21" t="s">
        <v>129</v>
      </c>
      <c r="T591"/>
      <c r="U591"/>
      <c r="V591"/>
      <c r="W591"/>
      <c r="X591"/>
      <c r="Y591"/>
      <c r="Z591"/>
      <c r="AA591"/>
      <c r="AB591"/>
    </row>
    <row r="592" spans="1:28" ht="12.75" x14ac:dyDescent="0.2">
      <c r="A592" s="7">
        <v>1113</v>
      </c>
      <c r="B592" s="7">
        <v>1</v>
      </c>
      <c r="C592" s="22" t="s">
        <v>76</v>
      </c>
      <c r="D592" s="11"/>
      <c r="E592" s="11"/>
      <c r="F592" s="10"/>
      <c r="G592" s="10"/>
      <c r="H592" s="11" t="s">
        <v>28</v>
      </c>
      <c r="I592" s="11" t="s">
        <v>28</v>
      </c>
      <c r="J592" s="11">
        <v>50</v>
      </c>
      <c r="K592" s="11"/>
      <c r="L592" s="11"/>
      <c r="M592" s="27"/>
      <c r="N592" s="27"/>
      <c r="O592" s="27"/>
      <c r="P592" s="27"/>
      <c r="Q592" s="11"/>
      <c r="R592" s="6"/>
      <c r="S592" s="21" t="s">
        <v>77</v>
      </c>
      <c r="T592"/>
      <c r="U592"/>
      <c r="V592"/>
      <c r="W592"/>
      <c r="X592"/>
      <c r="Y592"/>
      <c r="Z592"/>
      <c r="AA592"/>
      <c r="AB592"/>
    </row>
    <row r="593" spans="1:28" ht="12.75" x14ac:dyDescent="0.2">
      <c r="A593" s="7">
        <v>1114</v>
      </c>
      <c r="B593" s="7">
        <v>1</v>
      </c>
      <c r="C593" s="22" t="s">
        <v>251</v>
      </c>
      <c r="D593" s="11"/>
      <c r="E593" s="11"/>
      <c r="F593" s="10"/>
      <c r="G593" s="10"/>
      <c r="H593" s="11"/>
      <c r="I593" s="11"/>
      <c r="J593" s="11"/>
      <c r="K593" s="11" t="s">
        <v>45</v>
      </c>
      <c r="L593" s="11"/>
      <c r="M593" s="27"/>
      <c r="N593" s="27"/>
      <c r="O593" s="27"/>
      <c r="P593" s="27"/>
      <c r="Q593" s="11"/>
      <c r="R593" s="6"/>
      <c r="S593" s="21" t="s">
        <v>32</v>
      </c>
      <c r="T593"/>
      <c r="U593"/>
      <c r="V593"/>
      <c r="W593"/>
      <c r="X593"/>
      <c r="Y593"/>
      <c r="Z593"/>
      <c r="AA593"/>
      <c r="AB593"/>
    </row>
    <row r="594" spans="1:28" ht="12.75" x14ac:dyDescent="0.2">
      <c r="A594" s="7">
        <v>1115</v>
      </c>
      <c r="B594" s="7" t="s">
        <v>34</v>
      </c>
      <c r="C594" s="22" t="s">
        <v>35</v>
      </c>
      <c r="D594" s="11"/>
      <c r="E594" s="11"/>
      <c r="F594" s="10"/>
      <c r="G594" s="10"/>
      <c r="H594" s="11"/>
      <c r="I594" s="11"/>
      <c r="J594" s="11"/>
      <c r="K594" s="11"/>
      <c r="L594" s="11"/>
      <c r="M594" s="27"/>
      <c r="N594" s="27"/>
      <c r="O594" s="27"/>
      <c r="P594" s="27"/>
      <c r="Q594" s="11"/>
      <c r="R594" s="6"/>
      <c r="S594" s="21"/>
      <c r="T594"/>
      <c r="U594"/>
      <c r="V594"/>
      <c r="W594"/>
      <c r="X594"/>
      <c r="Y594"/>
      <c r="Z594"/>
      <c r="AA594"/>
      <c r="AB594"/>
    </row>
    <row r="595" spans="1:28" ht="12.75" x14ac:dyDescent="0.2">
      <c r="A595" s="7">
        <v>1116</v>
      </c>
      <c r="B595" s="7">
        <v>1</v>
      </c>
      <c r="C595" s="22" t="s">
        <v>42</v>
      </c>
      <c r="D595" s="11"/>
      <c r="E595" s="11"/>
      <c r="F595" s="10"/>
      <c r="G595" s="10"/>
      <c r="H595" s="11"/>
      <c r="I595" s="11"/>
      <c r="J595" s="11"/>
      <c r="K595" s="11"/>
      <c r="L595" s="11"/>
      <c r="M595" s="27"/>
      <c r="N595" s="27"/>
      <c r="O595" s="27"/>
      <c r="P595" s="27"/>
      <c r="Q595" s="11"/>
      <c r="R595" s="6"/>
      <c r="S595" s="21" t="s">
        <v>43</v>
      </c>
      <c r="T595"/>
      <c r="U595"/>
      <c r="V595"/>
      <c r="W595"/>
      <c r="X595"/>
      <c r="Y595"/>
      <c r="Z595"/>
      <c r="AA595"/>
      <c r="AB595"/>
    </row>
    <row r="596" spans="1:28" ht="12.75" x14ac:dyDescent="0.2">
      <c r="A596" s="7">
        <v>1117</v>
      </c>
      <c r="B596" s="7">
        <v>1</v>
      </c>
      <c r="C596" s="22" t="s">
        <v>142</v>
      </c>
      <c r="D596" s="11">
        <v>120</v>
      </c>
      <c r="E596" s="11">
        <v>1</v>
      </c>
      <c r="F596" s="10">
        <v>5.9</v>
      </c>
      <c r="G596" s="10">
        <f t="shared" si="10"/>
        <v>0.70799999999999996</v>
      </c>
      <c r="H596" s="11"/>
      <c r="I596" s="11"/>
      <c r="J596" s="11"/>
      <c r="K596" s="11"/>
      <c r="L596" s="11"/>
      <c r="M596" s="27"/>
      <c r="N596" s="27"/>
      <c r="O596" s="27"/>
      <c r="P596" s="27"/>
      <c r="Q596" s="11"/>
      <c r="R596" s="6"/>
      <c r="S596" s="21" t="s">
        <v>39</v>
      </c>
      <c r="T596"/>
      <c r="U596"/>
      <c r="V596"/>
      <c r="W596"/>
      <c r="X596"/>
      <c r="Y596"/>
      <c r="Z596"/>
      <c r="AA596"/>
      <c r="AB596"/>
    </row>
    <row r="597" spans="1:28" ht="12.75" x14ac:dyDescent="0.2">
      <c r="A597" s="7">
        <v>1118</v>
      </c>
      <c r="B597" s="7" t="s">
        <v>34</v>
      </c>
      <c r="C597" s="22" t="s">
        <v>35</v>
      </c>
      <c r="D597" s="11"/>
      <c r="E597" s="11"/>
      <c r="F597" s="10"/>
      <c r="G597" s="10"/>
      <c r="H597" s="11"/>
      <c r="I597" s="11"/>
      <c r="J597" s="11"/>
      <c r="K597" s="11"/>
      <c r="L597" s="11"/>
      <c r="M597" s="27"/>
      <c r="N597" s="27"/>
      <c r="O597" s="27"/>
      <c r="P597" s="27"/>
      <c r="Q597" s="11"/>
      <c r="R597" s="6"/>
      <c r="S597" s="21"/>
      <c r="T597"/>
      <c r="U597"/>
      <c r="V597"/>
      <c r="W597"/>
      <c r="X597"/>
      <c r="Y597"/>
      <c r="Z597"/>
      <c r="AA597"/>
      <c r="AB597"/>
    </row>
    <row r="598" spans="1:28" ht="12.75" x14ac:dyDescent="0.2">
      <c r="A598" s="7">
        <v>1119</v>
      </c>
      <c r="B598" s="7" t="s">
        <v>34</v>
      </c>
      <c r="C598" s="22" t="s">
        <v>35</v>
      </c>
      <c r="D598" s="11"/>
      <c r="E598" s="11"/>
      <c r="F598" s="10"/>
      <c r="G598" s="10"/>
      <c r="H598" s="11"/>
      <c r="I598" s="11"/>
      <c r="J598" s="11"/>
      <c r="K598" s="11"/>
      <c r="L598" s="11"/>
      <c r="M598" s="27"/>
      <c r="N598" s="27"/>
      <c r="O598" s="27"/>
      <c r="P598" s="27"/>
      <c r="Q598" s="11"/>
      <c r="R598" s="6"/>
      <c r="S598" s="21"/>
      <c r="T598"/>
      <c r="U598"/>
      <c r="V598"/>
      <c r="W598"/>
      <c r="X598"/>
      <c r="Y598"/>
      <c r="Z598"/>
      <c r="AA598"/>
      <c r="AB598"/>
    </row>
    <row r="599" spans="1:28" ht="12.75" x14ac:dyDescent="0.2">
      <c r="A599" s="7">
        <v>1120</v>
      </c>
      <c r="B599" s="7" t="s">
        <v>34</v>
      </c>
      <c r="C599" s="22" t="s">
        <v>35</v>
      </c>
      <c r="D599" s="11"/>
      <c r="E599" s="11"/>
      <c r="F599" s="10"/>
      <c r="G599" s="10"/>
      <c r="H599" s="11"/>
      <c r="I599" s="11"/>
      <c r="J599" s="11"/>
      <c r="K599" s="11"/>
      <c r="L599" s="11"/>
      <c r="M599" s="27"/>
      <c r="N599" s="27"/>
      <c r="O599" s="27"/>
      <c r="P599" s="27"/>
      <c r="Q599" s="11"/>
      <c r="R599" s="6"/>
      <c r="S599" s="21"/>
      <c r="T599"/>
      <c r="U599"/>
      <c r="V599"/>
      <c r="W599"/>
      <c r="X599"/>
      <c r="Y599"/>
      <c r="Z599"/>
      <c r="AA599"/>
      <c r="AB599"/>
    </row>
    <row r="600" spans="1:28" ht="12.75" x14ac:dyDescent="0.2">
      <c r="A600" s="28" t="s">
        <v>216</v>
      </c>
      <c r="B600" s="7"/>
      <c r="C600" s="22"/>
      <c r="D600" s="11"/>
      <c r="E600" s="11"/>
      <c r="F600" s="10"/>
      <c r="G600" s="10"/>
      <c r="H600" s="11"/>
      <c r="I600" s="11"/>
      <c r="J600" s="11"/>
      <c r="K600" s="11"/>
      <c r="L600" s="11"/>
      <c r="M600" s="27"/>
      <c r="N600" s="27"/>
      <c r="O600" s="27"/>
      <c r="P600" s="27"/>
      <c r="Q600" s="11"/>
      <c r="R600" s="6"/>
      <c r="S600" s="21"/>
      <c r="T600"/>
      <c r="U600"/>
      <c r="V600"/>
      <c r="W600"/>
      <c r="X600"/>
      <c r="Y600"/>
      <c r="Z600"/>
      <c r="AA600"/>
      <c r="AB600"/>
    </row>
    <row r="601" spans="1:28" ht="12.75" x14ac:dyDescent="0.2">
      <c r="A601" s="7">
        <v>1121</v>
      </c>
      <c r="B601" s="7">
        <v>1</v>
      </c>
      <c r="C601" s="22" t="s">
        <v>217</v>
      </c>
      <c r="D601" s="11"/>
      <c r="E601" s="11"/>
      <c r="F601" s="10"/>
      <c r="G601" s="10"/>
      <c r="H601" s="11"/>
      <c r="I601" s="11"/>
      <c r="J601" s="11"/>
      <c r="K601" s="11"/>
      <c r="L601" s="11"/>
      <c r="M601" s="27"/>
      <c r="N601" s="27"/>
      <c r="O601" s="27"/>
      <c r="P601" s="27"/>
      <c r="Q601" s="11"/>
      <c r="R601" s="6"/>
      <c r="S601" s="21" t="s">
        <v>218</v>
      </c>
      <c r="T601"/>
      <c r="U601"/>
      <c r="V601"/>
      <c r="W601"/>
      <c r="X601"/>
      <c r="Y601"/>
      <c r="Z601"/>
      <c r="AA601"/>
      <c r="AB601"/>
    </row>
    <row r="602" spans="1:28" ht="12.75" x14ac:dyDescent="0.2">
      <c r="A602" s="7">
        <v>1122</v>
      </c>
      <c r="B602" s="7">
        <v>1</v>
      </c>
      <c r="C602" s="22" t="s">
        <v>27</v>
      </c>
      <c r="D602" s="11"/>
      <c r="E602" s="11"/>
      <c r="F602" s="10"/>
      <c r="G602" s="10"/>
      <c r="H602" s="11" t="s">
        <v>28</v>
      </c>
      <c r="I602" s="11" t="s">
        <v>28</v>
      </c>
      <c r="J602" s="11">
        <v>5</v>
      </c>
      <c r="K602" s="11"/>
      <c r="L602" s="11" t="s">
        <v>29</v>
      </c>
      <c r="M602" s="27"/>
      <c r="N602" s="27"/>
      <c r="O602" s="27"/>
      <c r="P602" s="27"/>
      <c r="Q602" s="11"/>
      <c r="R602" s="6"/>
      <c r="S602" s="21" t="s">
        <v>145</v>
      </c>
      <c r="T602"/>
      <c r="U602"/>
      <c r="V602"/>
      <c r="W602"/>
      <c r="X602"/>
      <c r="Y602"/>
      <c r="Z602"/>
      <c r="AA602"/>
      <c r="AB602"/>
    </row>
    <row r="603" spans="1:28" ht="12.75" x14ac:dyDescent="0.2">
      <c r="A603" s="7">
        <v>1123</v>
      </c>
      <c r="B603" s="7">
        <v>1</v>
      </c>
      <c r="C603" s="22" t="s">
        <v>219</v>
      </c>
      <c r="D603" s="11"/>
      <c r="E603" s="11"/>
      <c r="F603" s="10"/>
      <c r="G603" s="10"/>
      <c r="H603" s="11"/>
      <c r="I603" s="11"/>
      <c r="J603" s="11"/>
      <c r="K603" s="11"/>
      <c r="L603" s="11"/>
      <c r="M603" s="27"/>
      <c r="N603" s="27"/>
      <c r="O603" s="27"/>
      <c r="P603" s="27"/>
      <c r="Q603" s="11"/>
      <c r="R603" s="6"/>
      <c r="S603" s="21" t="s">
        <v>220</v>
      </c>
      <c r="T603"/>
      <c r="U603"/>
      <c r="V603"/>
      <c r="W603"/>
      <c r="X603"/>
      <c r="Y603"/>
      <c r="Z603"/>
      <c r="AA603"/>
      <c r="AB603"/>
    </row>
    <row r="604" spans="1:28" ht="12.75" x14ac:dyDescent="0.2">
      <c r="A604" s="7">
        <v>1124</v>
      </c>
      <c r="B604" s="7">
        <v>1</v>
      </c>
      <c r="C604" s="22" t="s">
        <v>221</v>
      </c>
      <c r="D604" s="11"/>
      <c r="E604" s="11"/>
      <c r="F604" s="10"/>
      <c r="G604" s="10"/>
      <c r="H604" s="11"/>
      <c r="I604" s="11"/>
      <c r="J604" s="11"/>
      <c r="K604" s="11"/>
      <c r="L604" s="11"/>
      <c r="M604" s="27"/>
      <c r="N604" s="27"/>
      <c r="O604" s="27"/>
      <c r="P604" s="27"/>
      <c r="Q604" s="11"/>
      <c r="R604" s="6"/>
      <c r="S604" s="21"/>
      <c r="T604"/>
      <c r="U604"/>
      <c r="V604"/>
      <c r="W604"/>
      <c r="X604"/>
      <c r="Y604"/>
      <c r="Z604"/>
      <c r="AA604"/>
      <c r="AB604"/>
    </row>
    <row r="605" spans="1:28" ht="12.75" x14ac:dyDescent="0.2">
      <c r="A605" s="7">
        <v>1125</v>
      </c>
      <c r="B605" s="7" t="s">
        <v>34</v>
      </c>
      <c r="C605" s="22" t="s">
        <v>35</v>
      </c>
      <c r="D605" s="11"/>
      <c r="E605" s="11"/>
      <c r="F605" s="10"/>
      <c r="G605" s="10"/>
      <c r="H605" s="11"/>
      <c r="I605" s="11"/>
      <c r="J605" s="11"/>
      <c r="K605" s="11"/>
      <c r="L605" s="11"/>
      <c r="M605" s="27"/>
      <c r="N605" s="27"/>
      <c r="O605" s="27"/>
      <c r="P605" s="27"/>
      <c r="Q605" s="11"/>
      <c r="R605" s="6"/>
      <c r="S605" s="21"/>
      <c r="T605"/>
      <c r="U605"/>
      <c r="V605"/>
      <c r="W605"/>
      <c r="X605"/>
      <c r="Y605"/>
      <c r="Z605"/>
      <c r="AA605"/>
      <c r="AB605"/>
    </row>
    <row r="606" spans="1:28" ht="12.75" x14ac:dyDescent="0.2">
      <c r="A606" s="7">
        <v>1126</v>
      </c>
      <c r="B606" s="7">
        <v>1</v>
      </c>
      <c r="C606" s="22" t="s">
        <v>158</v>
      </c>
      <c r="D606" s="11">
        <v>120</v>
      </c>
      <c r="E606" s="11">
        <v>1</v>
      </c>
      <c r="F606" s="10">
        <v>5</v>
      </c>
      <c r="G606" s="10">
        <f t="shared" si="10"/>
        <v>0.6</v>
      </c>
      <c r="H606" s="11"/>
      <c r="I606" s="11"/>
      <c r="J606" s="11"/>
      <c r="K606" s="11"/>
      <c r="L606" s="11"/>
      <c r="M606" s="27"/>
      <c r="N606" s="27"/>
      <c r="O606" s="27"/>
      <c r="P606" s="27"/>
      <c r="Q606" s="11"/>
      <c r="R606" s="6"/>
      <c r="S606" s="21" t="s">
        <v>85</v>
      </c>
      <c r="T606"/>
      <c r="U606"/>
      <c r="V606"/>
      <c r="W606"/>
      <c r="X606"/>
      <c r="Y606"/>
      <c r="Z606"/>
      <c r="AA606"/>
      <c r="AB606"/>
    </row>
    <row r="607" spans="1:28" ht="12.75" x14ac:dyDescent="0.2">
      <c r="A607" s="7">
        <v>1127</v>
      </c>
      <c r="B607" s="7">
        <v>1</v>
      </c>
      <c r="C607" s="22" t="s">
        <v>159</v>
      </c>
      <c r="D607" s="11">
        <v>120</v>
      </c>
      <c r="E607" s="11">
        <v>1</v>
      </c>
      <c r="F607" s="10">
        <v>10</v>
      </c>
      <c r="G607" s="10">
        <f t="shared" si="10"/>
        <v>1.2</v>
      </c>
      <c r="H607" s="11"/>
      <c r="I607" s="11"/>
      <c r="J607" s="11"/>
      <c r="K607" s="11"/>
      <c r="L607" s="11"/>
      <c r="M607" s="27"/>
      <c r="N607" s="27"/>
      <c r="O607" s="27"/>
      <c r="P607" s="27"/>
      <c r="Q607" s="11"/>
      <c r="R607" s="6"/>
      <c r="S607" s="21" t="s">
        <v>85</v>
      </c>
      <c r="T607"/>
      <c r="U607"/>
      <c r="V607"/>
      <c r="W607"/>
      <c r="X607"/>
      <c r="Y607"/>
      <c r="Z607"/>
      <c r="AA607"/>
      <c r="AB607"/>
    </row>
    <row r="608" spans="1:28" ht="12.75" x14ac:dyDescent="0.2">
      <c r="A608" s="7">
        <v>1128</v>
      </c>
      <c r="B608" s="7">
        <v>1</v>
      </c>
      <c r="C608" s="22" t="s">
        <v>222</v>
      </c>
      <c r="D608" s="11"/>
      <c r="E608" s="11"/>
      <c r="F608" s="10"/>
      <c r="G608" s="10"/>
      <c r="H608" s="11" t="s">
        <v>28</v>
      </c>
      <c r="I608" s="11" t="s">
        <v>28</v>
      </c>
      <c r="J608" s="11">
        <v>15</v>
      </c>
      <c r="K608" s="11" t="s">
        <v>29</v>
      </c>
      <c r="L608" s="11"/>
      <c r="M608" s="27"/>
      <c r="N608" s="27"/>
      <c r="O608" s="27"/>
      <c r="P608" s="27"/>
      <c r="Q608" s="11"/>
      <c r="R608" s="6"/>
      <c r="S608" s="21" t="s">
        <v>223</v>
      </c>
      <c r="T608"/>
      <c r="U608"/>
      <c r="V608"/>
      <c r="W608"/>
      <c r="X608"/>
      <c r="Y608"/>
      <c r="Z608"/>
      <c r="AA608"/>
      <c r="AB608"/>
    </row>
    <row r="609" spans="1:28" ht="12.75" x14ac:dyDescent="0.2">
      <c r="A609" s="7">
        <v>1129</v>
      </c>
      <c r="B609" s="7" t="s">
        <v>34</v>
      </c>
      <c r="C609" s="22" t="s">
        <v>35</v>
      </c>
      <c r="D609" s="11"/>
      <c r="E609" s="11"/>
      <c r="F609" s="10"/>
      <c r="G609" s="10"/>
      <c r="H609" s="11"/>
      <c r="I609" s="11"/>
      <c r="J609" s="11"/>
      <c r="K609" s="11"/>
      <c r="L609" s="11"/>
      <c r="M609" s="27"/>
      <c r="N609" s="27"/>
      <c r="O609" s="27"/>
      <c r="P609" s="27"/>
      <c r="Q609" s="11"/>
      <c r="R609" s="6"/>
      <c r="S609" s="21"/>
      <c r="T609"/>
      <c r="U609"/>
      <c r="V609"/>
      <c r="W609"/>
      <c r="X609"/>
      <c r="Y609"/>
      <c r="Z609"/>
      <c r="AA609"/>
      <c r="AB609"/>
    </row>
    <row r="610" spans="1:28" ht="12.75" x14ac:dyDescent="0.2">
      <c r="A610" s="7">
        <v>1130</v>
      </c>
      <c r="B610" s="7" t="s">
        <v>34</v>
      </c>
      <c r="C610" s="22" t="s">
        <v>35</v>
      </c>
      <c r="D610" s="11"/>
      <c r="E610" s="11"/>
      <c r="F610" s="10"/>
      <c r="G610" s="10"/>
      <c r="H610" s="11"/>
      <c r="I610" s="11"/>
      <c r="J610" s="11"/>
      <c r="K610" s="11"/>
      <c r="L610" s="11"/>
      <c r="M610" s="27"/>
      <c r="N610" s="27"/>
      <c r="O610" s="27"/>
      <c r="P610" s="27"/>
      <c r="Q610" s="11"/>
      <c r="R610" s="6"/>
      <c r="S610" s="21"/>
      <c r="T610"/>
      <c r="U610"/>
      <c r="V610"/>
      <c r="W610"/>
      <c r="X610"/>
      <c r="Y610"/>
      <c r="Z610"/>
      <c r="AA610"/>
      <c r="AB610"/>
    </row>
    <row r="611" spans="1:28" ht="12.75" x14ac:dyDescent="0.2">
      <c r="A611" s="7">
        <v>1131</v>
      </c>
      <c r="B611" s="7">
        <v>1</v>
      </c>
      <c r="C611" s="22" t="s">
        <v>224</v>
      </c>
      <c r="D611" s="11"/>
      <c r="E611" s="11"/>
      <c r="F611" s="10"/>
      <c r="G611" s="10"/>
      <c r="H611" s="11"/>
      <c r="I611" s="11"/>
      <c r="J611" s="11"/>
      <c r="K611" s="11"/>
      <c r="L611" s="11"/>
      <c r="M611" s="27"/>
      <c r="N611" s="27"/>
      <c r="O611" s="27"/>
      <c r="P611" s="27"/>
      <c r="Q611" s="11"/>
      <c r="R611" s="6"/>
      <c r="S611" s="21"/>
      <c r="T611"/>
      <c r="U611"/>
      <c r="V611"/>
      <c r="W611"/>
      <c r="X611"/>
      <c r="Y611"/>
      <c r="Z611"/>
      <c r="AA611"/>
      <c r="AB611"/>
    </row>
    <row r="612" spans="1:28" ht="12.75" x14ac:dyDescent="0.2">
      <c r="A612" s="7">
        <v>1132</v>
      </c>
      <c r="B612" s="7">
        <v>1</v>
      </c>
      <c r="C612" s="22" t="s">
        <v>226</v>
      </c>
      <c r="D612" s="11"/>
      <c r="E612" s="11"/>
      <c r="F612" s="10"/>
      <c r="G612" s="10"/>
      <c r="H612" s="11"/>
      <c r="I612" s="11"/>
      <c r="J612" s="11"/>
      <c r="K612" s="11"/>
      <c r="L612" s="11"/>
      <c r="M612" s="27"/>
      <c r="N612" s="27"/>
      <c r="O612" s="27"/>
      <c r="P612" s="27"/>
      <c r="Q612" s="11"/>
      <c r="R612" s="6"/>
      <c r="S612" s="21"/>
      <c r="T612"/>
      <c r="U612"/>
      <c r="V612"/>
      <c r="W612"/>
      <c r="X612"/>
      <c r="Y612"/>
      <c r="Z612"/>
      <c r="AA612"/>
      <c r="AB612"/>
    </row>
    <row r="613" spans="1:28" ht="12.75" x14ac:dyDescent="0.2">
      <c r="A613" s="7">
        <v>1133</v>
      </c>
      <c r="B613" s="7">
        <v>1</v>
      </c>
      <c r="C613" s="22" t="s">
        <v>225</v>
      </c>
      <c r="D613" s="11"/>
      <c r="E613" s="11"/>
      <c r="F613" s="10"/>
      <c r="G613" s="10"/>
      <c r="H613" s="11"/>
      <c r="I613" s="11"/>
      <c r="J613" s="11"/>
      <c r="K613" s="11" t="s">
        <v>93</v>
      </c>
      <c r="L613" s="11"/>
      <c r="M613" s="27"/>
      <c r="N613" s="27"/>
      <c r="O613" s="27"/>
      <c r="P613" s="27"/>
      <c r="Q613" s="11"/>
      <c r="R613" s="6"/>
      <c r="S613" s="21"/>
      <c r="T613"/>
      <c r="U613"/>
      <c r="V613"/>
      <c r="W613"/>
      <c r="X613"/>
      <c r="Y613"/>
      <c r="Z613"/>
      <c r="AA613"/>
      <c r="AB613"/>
    </row>
    <row r="614" spans="1:28" ht="12.75" x14ac:dyDescent="0.2">
      <c r="A614" s="7">
        <v>1134</v>
      </c>
      <c r="B614" s="7">
        <v>1</v>
      </c>
      <c r="C614" s="22" t="s">
        <v>227</v>
      </c>
      <c r="D614" s="11"/>
      <c r="E614" s="11"/>
      <c r="F614" s="10"/>
      <c r="G614" s="10"/>
      <c r="H614" s="11"/>
      <c r="I614" s="11"/>
      <c r="J614" s="11"/>
      <c r="K614" s="11" t="s">
        <v>28</v>
      </c>
      <c r="L614" s="11"/>
      <c r="M614" s="27"/>
      <c r="N614" s="27"/>
      <c r="O614" s="27"/>
      <c r="P614" s="27"/>
      <c r="Q614" s="11"/>
      <c r="R614" s="6"/>
      <c r="S614" s="21"/>
      <c r="T614"/>
      <c r="U614"/>
      <c r="V614"/>
      <c r="W614"/>
      <c r="X614"/>
      <c r="Y614"/>
      <c r="Z614"/>
      <c r="AA614"/>
      <c r="AB614"/>
    </row>
    <row r="615" spans="1:28" ht="12.75" x14ac:dyDescent="0.2">
      <c r="A615" s="7">
        <v>1135</v>
      </c>
      <c r="B615" s="7" t="s">
        <v>34</v>
      </c>
      <c r="C615" s="22" t="s">
        <v>35</v>
      </c>
      <c r="D615" s="11"/>
      <c r="E615" s="11"/>
      <c r="F615" s="10"/>
      <c r="G615" s="10"/>
      <c r="H615" s="11"/>
      <c r="I615" s="11"/>
      <c r="J615" s="11"/>
      <c r="K615" s="11"/>
      <c r="L615" s="11"/>
      <c r="M615" s="27"/>
      <c r="N615" s="27"/>
      <c r="O615" s="27"/>
      <c r="P615" s="27"/>
      <c r="Q615" s="11"/>
      <c r="R615" s="6"/>
      <c r="S615" s="21"/>
      <c r="T615"/>
      <c r="U615"/>
      <c r="V615"/>
      <c r="W615"/>
      <c r="X615"/>
      <c r="Y615"/>
      <c r="Z615"/>
      <c r="AA615"/>
      <c r="AB615"/>
    </row>
    <row r="616" spans="1:28" ht="12.75" x14ac:dyDescent="0.2">
      <c r="A616" s="7">
        <v>1136</v>
      </c>
      <c r="B616" s="7">
        <v>1</v>
      </c>
      <c r="C616" s="22" t="s">
        <v>148</v>
      </c>
      <c r="D616" s="11">
        <v>120</v>
      </c>
      <c r="E616" s="11">
        <v>1</v>
      </c>
      <c r="F616" s="10">
        <v>2.2999999999999998</v>
      </c>
      <c r="G616" s="10">
        <f t="shared" si="10"/>
        <v>0.27600000000000002</v>
      </c>
      <c r="H616" s="11"/>
      <c r="I616" s="11"/>
      <c r="J616" s="11"/>
      <c r="K616" s="11"/>
      <c r="L616" s="11"/>
      <c r="M616" s="27"/>
      <c r="N616" s="27"/>
      <c r="O616" s="27"/>
      <c r="P616" s="27"/>
      <c r="Q616" s="11"/>
      <c r="R616" s="6"/>
      <c r="S616" s="21" t="s">
        <v>235</v>
      </c>
      <c r="T616"/>
      <c r="U616"/>
      <c r="V616"/>
      <c r="W616"/>
      <c r="X616"/>
      <c r="Y616"/>
      <c r="Z616"/>
      <c r="AA616"/>
      <c r="AB616"/>
    </row>
    <row r="617" spans="1:28" ht="12.75" x14ac:dyDescent="0.2">
      <c r="A617" s="7">
        <v>1137</v>
      </c>
      <c r="B617" s="7">
        <v>1</v>
      </c>
      <c r="C617" s="22" t="s">
        <v>236</v>
      </c>
      <c r="D617" s="11"/>
      <c r="E617" s="11"/>
      <c r="F617" s="10"/>
      <c r="G617" s="10"/>
      <c r="H617" s="11"/>
      <c r="I617" s="11"/>
      <c r="J617" s="11"/>
      <c r="K617" s="11"/>
      <c r="L617" s="11"/>
      <c r="M617" s="27"/>
      <c r="N617" s="27"/>
      <c r="O617" s="27"/>
      <c r="P617" s="27"/>
      <c r="Q617" s="11"/>
      <c r="R617" s="6"/>
      <c r="S617" s="21" t="s">
        <v>32</v>
      </c>
      <c r="T617"/>
      <c r="U617"/>
      <c r="V617"/>
      <c r="W617"/>
      <c r="X617"/>
      <c r="Y617"/>
      <c r="Z617"/>
      <c r="AA617"/>
      <c r="AB617"/>
    </row>
    <row r="618" spans="1:28" ht="12.75" x14ac:dyDescent="0.2">
      <c r="A618" s="7">
        <v>1138</v>
      </c>
      <c r="B618" s="7">
        <v>1</v>
      </c>
      <c r="C618" s="22" t="s">
        <v>106</v>
      </c>
      <c r="D618" s="11">
        <v>120</v>
      </c>
      <c r="E618" s="11">
        <v>1</v>
      </c>
      <c r="F618" s="10">
        <v>2.2999999999999998</v>
      </c>
      <c r="G618" s="10">
        <f t="shared" si="10"/>
        <v>0.27600000000000002</v>
      </c>
      <c r="H618" s="11"/>
      <c r="I618" s="11"/>
      <c r="J618" s="11"/>
      <c r="K618" s="11"/>
      <c r="L618" s="11"/>
      <c r="M618" s="27"/>
      <c r="N618" s="27"/>
      <c r="O618" s="27"/>
      <c r="P618" s="27"/>
      <c r="Q618" s="11"/>
      <c r="R618" s="6"/>
      <c r="S618" s="21" t="s">
        <v>39</v>
      </c>
      <c r="T618"/>
      <c r="U618"/>
      <c r="V618"/>
      <c r="W618"/>
      <c r="X618"/>
      <c r="Y618"/>
      <c r="Z618"/>
      <c r="AA618"/>
      <c r="AB618"/>
    </row>
    <row r="619" spans="1:28" ht="12.75" x14ac:dyDescent="0.2">
      <c r="A619" s="7">
        <v>1139</v>
      </c>
      <c r="B619" s="7" t="s">
        <v>34</v>
      </c>
      <c r="C619" s="22" t="s">
        <v>71</v>
      </c>
      <c r="D619" s="11"/>
      <c r="E619" s="11"/>
      <c r="F619" s="10"/>
      <c r="G619" s="10"/>
      <c r="H619" s="11"/>
      <c r="I619" s="11"/>
      <c r="J619" s="11"/>
      <c r="K619" s="11"/>
      <c r="L619" s="11"/>
      <c r="M619" s="27"/>
      <c r="N619" s="27"/>
      <c r="O619" s="27"/>
      <c r="P619" s="27"/>
      <c r="Q619" s="11"/>
      <c r="R619" s="6"/>
      <c r="S619" s="21"/>
      <c r="T619"/>
      <c r="U619"/>
      <c r="V619"/>
      <c r="W619"/>
      <c r="X619"/>
      <c r="Y619"/>
      <c r="Z619"/>
      <c r="AA619"/>
      <c r="AB619"/>
    </row>
    <row r="620" spans="1:28" ht="12.75" x14ac:dyDescent="0.2">
      <c r="A620" s="7">
        <v>1140</v>
      </c>
      <c r="B620" s="7" t="s">
        <v>34</v>
      </c>
      <c r="C620" s="22" t="s">
        <v>35</v>
      </c>
      <c r="D620" s="11"/>
      <c r="E620" s="11"/>
      <c r="F620" s="10"/>
      <c r="G620" s="10"/>
      <c r="H620" s="11"/>
      <c r="I620" s="11"/>
      <c r="J620" s="11"/>
      <c r="K620" s="11"/>
      <c r="L620" s="11"/>
      <c r="M620" s="27"/>
      <c r="N620" s="27"/>
      <c r="O620" s="27"/>
      <c r="P620" s="27"/>
      <c r="Q620" s="11"/>
      <c r="R620" s="6"/>
      <c r="S620" s="21"/>
      <c r="T620"/>
      <c r="U620"/>
      <c r="V620"/>
      <c r="W620"/>
      <c r="X620"/>
      <c r="Y620"/>
      <c r="Z620"/>
      <c r="AA620"/>
      <c r="AB620"/>
    </row>
    <row r="621" spans="1:28" ht="12.75" x14ac:dyDescent="0.2">
      <c r="A621" s="7">
        <v>1141</v>
      </c>
      <c r="B621" s="7">
        <v>1</v>
      </c>
      <c r="C621" s="22" t="s">
        <v>232</v>
      </c>
      <c r="D621" s="11">
        <v>120</v>
      </c>
      <c r="E621" s="11">
        <v>1</v>
      </c>
      <c r="F621" s="10">
        <v>5.5</v>
      </c>
      <c r="G621" s="10">
        <f t="shared" si="10"/>
        <v>0.66</v>
      </c>
      <c r="H621" s="11"/>
      <c r="I621" s="11"/>
      <c r="J621" s="11"/>
      <c r="K621" s="11"/>
      <c r="L621" s="11"/>
      <c r="M621" s="27"/>
      <c r="N621" s="27"/>
      <c r="O621" s="27"/>
      <c r="P621" s="27"/>
      <c r="Q621" s="11"/>
      <c r="R621" s="6"/>
      <c r="S621" s="21" t="s">
        <v>39</v>
      </c>
      <c r="T621"/>
      <c r="U621"/>
      <c r="V621"/>
      <c r="W621"/>
      <c r="X621"/>
      <c r="Y621"/>
      <c r="Z621"/>
      <c r="AA621"/>
      <c r="AB621"/>
    </row>
    <row r="622" spans="1:28" ht="12.75" x14ac:dyDescent="0.2">
      <c r="A622" s="7">
        <v>1142</v>
      </c>
      <c r="B622" s="7">
        <v>1</v>
      </c>
      <c r="C622" s="22" t="s">
        <v>231</v>
      </c>
      <c r="D622" s="11"/>
      <c r="E622" s="11"/>
      <c r="F622" s="10"/>
      <c r="G622" s="10"/>
      <c r="H622" s="11"/>
      <c r="I622" s="11"/>
      <c r="J622" s="11"/>
      <c r="K622" s="11"/>
      <c r="L622" s="11"/>
      <c r="M622" s="27"/>
      <c r="N622" s="27"/>
      <c r="O622" s="27"/>
      <c r="P622" s="27"/>
      <c r="Q622" s="11"/>
      <c r="R622" s="6"/>
      <c r="S622" s="21" t="s">
        <v>212</v>
      </c>
      <c r="T622"/>
      <c r="U622"/>
      <c r="V622"/>
      <c r="W622"/>
      <c r="X622"/>
      <c r="Y622"/>
      <c r="Z622"/>
      <c r="AA622"/>
      <c r="AB622"/>
    </row>
    <row r="623" spans="1:28" ht="12.75" x14ac:dyDescent="0.2">
      <c r="A623" s="7">
        <v>1143</v>
      </c>
      <c r="B623" s="7">
        <v>1</v>
      </c>
      <c r="C623" s="22" t="s">
        <v>232</v>
      </c>
      <c r="D623" s="11">
        <v>120</v>
      </c>
      <c r="E623" s="11">
        <v>1</v>
      </c>
      <c r="F623" s="10">
        <v>5.5</v>
      </c>
      <c r="G623" s="10">
        <f t="shared" si="10"/>
        <v>0.66</v>
      </c>
      <c r="H623" s="11"/>
      <c r="I623" s="11"/>
      <c r="J623" s="11"/>
      <c r="K623" s="11"/>
      <c r="L623" s="11"/>
      <c r="M623" s="27"/>
      <c r="N623" s="27"/>
      <c r="O623" s="27"/>
      <c r="P623" s="27"/>
      <c r="Q623" s="11"/>
      <c r="R623" s="6"/>
      <c r="S623" s="21" t="s">
        <v>39</v>
      </c>
      <c r="T623"/>
      <c r="U623"/>
      <c r="V623"/>
      <c r="W623"/>
      <c r="X623"/>
      <c r="Y623"/>
      <c r="Z623"/>
      <c r="AA623"/>
      <c r="AB623"/>
    </row>
    <row r="624" spans="1:28" ht="12.75" x14ac:dyDescent="0.2">
      <c r="A624" s="7">
        <v>1144</v>
      </c>
      <c r="B624" s="7" t="s">
        <v>34</v>
      </c>
      <c r="C624" s="22" t="s">
        <v>35</v>
      </c>
      <c r="D624" s="11"/>
      <c r="E624" s="11"/>
      <c r="F624" s="10"/>
      <c r="G624" s="10"/>
      <c r="H624" s="11"/>
      <c r="I624" s="11"/>
      <c r="J624" s="11"/>
      <c r="K624" s="11"/>
      <c r="L624" s="11"/>
      <c r="M624" s="27"/>
      <c r="N624" s="27"/>
      <c r="O624" s="27"/>
      <c r="P624" s="27"/>
      <c r="Q624" s="11"/>
      <c r="R624" s="6"/>
      <c r="S624" s="21"/>
      <c r="T624"/>
      <c r="U624"/>
      <c r="V624"/>
      <c r="W624"/>
      <c r="X624"/>
      <c r="Y624"/>
      <c r="Z624"/>
      <c r="AA624"/>
      <c r="AB624"/>
    </row>
    <row r="625" spans="1:28" ht="12.75" x14ac:dyDescent="0.2">
      <c r="A625" s="7" t="s">
        <v>256</v>
      </c>
      <c r="B625" s="7" t="s">
        <v>34</v>
      </c>
      <c r="C625" s="22" t="s">
        <v>71</v>
      </c>
      <c r="D625" s="11"/>
      <c r="E625" s="11"/>
      <c r="F625" s="10"/>
      <c r="G625" s="10"/>
      <c r="H625" s="11"/>
      <c r="I625" s="11"/>
      <c r="J625" s="11"/>
      <c r="K625" s="11"/>
      <c r="L625" s="11"/>
      <c r="M625" s="27"/>
      <c r="N625" s="27"/>
      <c r="O625" s="27"/>
      <c r="P625" s="27"/>
      <c r="Q625" s="11"/>
      <c r="R625" s="6"/>
      <c r="S625" s="21"/>
      <c r="T625"/>
      <c r="U625"/>
      <c r="V625"/>
      <c r="W625"/>
      <c r="X625"/>
      <c r="Y625"/>
      <c r="Z625"/>
      <c r="AA625"/>
      <c r="AB625"/>
    </row>
    <row r="626" spans="1:28" ht="12.75" x14ac:dyDescent="0.2">
      <c r="A626" s="7"/>
      <c r="B626" s="7"/>
      <c r="C626" s="22" t="s">
        <v>5</v>
      </c>
      <c r="D626" s="11"/>
      <c r="E626" s="11"/>
      <c r="F626" s="10"/>
      <c r="G626" s="10">
        <f>SUM(G7:G625)</f>
        <v>351.95992960000046</v>
      </c>
      <c r="H626" s="11"/>
      <c r="I626" s="11"/>
      <c r="J626" s="11">
        <f>SUM(J7:J625)</f>
        <v>1022</v>
      </c>
      <c r="K626" s="11"/>
      <c r="L626" s="11"/>
      <c r="M626" s="27">
        <f>SUM(M7:M625)</f>
        <v>1624000</v>
      </c>
      <c r="N626" s="27">
        <f>SUM(N7:N625)</f>
        <v>36627</v>
      </c>
      <c r="O626" s="27">
        <f>SUM(O7:O625)</f>
        <v>7531</v>
      </c>
      <c r="P626" s="27"/>
      <c r="Q626" s="11"/>
      <c r="R626" s="6"/>
      <c r="S626" s="21"/>
      <c r="T626"/>
      <c r="U626"/>
      <c r="V626"/>
      <c r="W626"/>
      <c r="X626"/>
      <c r="Y626"/>
      <c r="Z626"/>
      <c r="AA626"/>
      <c r="AB626"/>
    </row>
    <row r="627" spans="1:28" ht="12.7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ht="12.7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ht="12.7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ht="12.7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ht="12.7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ht="12.7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ht="12.7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4088" spans="2:2" x14ac:dyDescent="0.2">
      <c r="B4088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 Utility Load Schedule</vt:lpstr>
      <vt:lpstr>'FS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Thomas Michell</cp:lastModifiedBy>
  <cp:lastPrinted>2021-06-28T18:40:58Z</cp:lastPrinted>
  <dcterms:created xsi:type="dcterms:W3CDTF">2006-10-30T22:17:42Z</dcterms:created>
  <dcterms:modified xsi:type="dcterms:W3CDTF">2024-07-11T22:29:11Z</dcterms:modified>
</cp:coreProperties>
</file>