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Modeling\Data\Asthma\Transition probabilities\"/>
    </mc:Choice>
  </mc:AlternateContent>
  <xr:revisionPtr revIDLastSave="0" documentId="13_ncr:1_{E0FCB872-5A7D-4680-822E-A60CCF49DD9C}" xr6:coauthVersionLast="47" xr6:coauthVersionMax="47" xr10:uidLastSave="{00000000-0000-0000-0000-000000000000}"/>
  <bookViews>
    <workbookView xWindow="-110" yWindow="-110" windowWidth="19420" windowHeight="10420" tabRatio="697" xr2:uid="{9B6F3090-D219-4CD1-9FEE-A2B042DB449C}"/>
  </bookViews>
  <sheets>
    <sheet name="transition_prob" sheetId="1" r:id="rId1"/>
    <sheet name="rr.age1" sheetId="5" r:id="rId2"/>
    <sheet name="rr.age2" sheetId="8" r:id="rId3"/>
    <sheet name="rr.age3" sheetId="9" r:id="rId4"/>
    <sheet name="rr.age4" sheetId="4" r:id="rId5"/>
    <sheet name="rr.sex" sheetId="3" r:id="rId6"/>
    <sheet name="rr.fire" sheetId="2" r:id="rId7"/>
    <sheet name="rr.fire_lag1" sheetId="7" r:id="rId8"/>
    <sheet name="rr.interven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A14" i="2"/>
  <c r="J5" i="1"/>
  <c r="J6" i="1"/>
  <c r="J3" i="1"/>
  <c r="J4" i="1"/>
  <c r="J2" i="1"/>
  <c r="A28" i="1"/>
  <c r="B28" i="1"/>
  <c r="B31" i="1" s="1"/>
  <c r="B26" i="1"/>
  <c r="B29" i="1" s="1"/>
  <c r="J7" i="1"/>
  <c r="B30" i="1" l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D3" authorId="0" shapeId="0" xr:uid="{8DBF9229-BD69-4678-B05A-503E1BE63EBB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A</t>
        </r>
      </text>
    </comment>
    <comment ref="E3" authorId="0" shapeId="0" xr:uid="{C64F16C9-14EA-4B58-9103-7232B773B325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p.1.212, value B</t>
        </r>
      </text>
    </comment>
  </commentList>
</comments>
</file>

<file path=xl/sharedStrings.xml><?xml version="1.0" encoding="utf-8"?>
<sst xmlns="http://schemas.openxmlformats.org/spreadsheetml/2006/main" count="194" uniqueCount="27">
  <si>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</si>
  <si>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</si>
  <si>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</si>
  <si>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</si>
  <si>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</si>
  <si>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</si>
  <si>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</si>
  <si>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</si>
  <si>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</si>
  <si>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</si>
  <si>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</si>
  <si>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</si>
  <si>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</si>
  <si>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</si>
  <si>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</si>
  <si>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</si>
  <si>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</si>
  <si>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</si>
  <si>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</si>
  <si>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</si>
  <si>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</si>
  <si>
    <t>Cells represent relative risk of ED use 1.047 per day of exposure</t>
  </si>
  <si>
    <t>Conservative assumption that they're just as likely to get better.</t>
  </si>
  <si>
    <t>Age group: UNDER 5</t>
  </si>
  <si>
    <t>Age group: 5-17</t>
  </si>
  <si>
    <t>Age group: 18-54</t>
  </si>
  <si>
    <t>Age group: OVER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</si>
</sst>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7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165" fontId="1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31"/>
  <sheetViews>
    <sheetView tabSelected="1" zoomScale="85" zoomScaleNormal="85" workbookViewId="0">
      <selection activeCell="C7" sqref="C7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  <c r="J1" s="24" t="s">
        <v>11</v>
      </c>
      <c r="K1" s="24" t="s">
        <v>17</v>
      </c>
    </row>
    <row r="2" spans="1:13" ht="29" customHeight="1" x14ac:dyDescent="0.35">
      <c r="A2" s="23" t="s">
        <v>8</v>
      </c>
      <c r="B2" s="17">
        <v>0</v>
      </c>
      <c r="C2" s="29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20">
        <v>0</v>
      </c>
      <c r="J2" s="25">
        <f>1-SUM(B2:I2)</f>
        <v>1</v>
      </c>
      <c r="K2" s="27" t="s">
        <v>20</v>
      </c>
      <c r="M2" s="11" t="s">
        <v>1</v>
      </c>
    </row>
    <row r="3" spans="1:13" ht="29" customHeight="1" x14ac:dyDescent="0.35">
      <c r="A3" s="23" t="s">
        <v>13</v>
      </c>
      <c r="B3" s="19">
        <v>0</v>
      </c>
      <c r="C3" s="33">
        <v>0</v>
      </c>
      <c r="D3" s="33">
        <v>0.25838</v>
      </c>
      <c r="E3" s="33">
        <v>2.5319999999999999E-2</v>
      </c>
      <c r="F3" s="33">
        <v>2.1999999999999999E-2</v>
      </c>
      <c r="G3" s="33">
        <v>4.4999999999999997E-3</v>
      </c>
      <c r="H3" s="33">
        <v>0</v>
      </c>
      <c r="I3" s="20">
        <v>0</v>
      </c>
      <c r="J3" s="25">
        <f t="shared" ref="J3:J7" si="0">1-SUM(B3:I3)</f>
        <v>0.68979999999999997</v>
      </c>
      <c r="K3" s="35"/>
      <c r="M3" s="8" t="s">
        <v>2</v>
      </c>
    </row>
    <row r="4" spans="1:13" ht="29" customHeight="1" x14ac:dyDescent="0.35">
      <c r="A4" s="23" t="s">
        <v>12</v>
      </c>
      <c r="B4" s="19">
        <v>0</v>
      </c>
      <c r="C4" s="33">
        <v>2.5319999999999999E-2</v>
      </c>
      <c r="D4" s="33">
        <v>0</v>
      </c>
      <c r="E4" s="33">
        <v>7.8049999999999994E-2</v>
      </c>
      <c r="F4" s="33">
        <v>7.8049999999999994E-2</v>
      </c>
      <c r="G4" s="33">
        <v>1.005E-2</v>
      </c>
      <c r="H4" s="34">
        <v>0</v>
      </c>
      <c r="I4" s="20">
        <v>0</v>
      </c>
      <c r="J4" s="25">
        <f t="shared" si="0"/>
        <v>0.80852999999999997</v>
      </c>
      <c r="K4" s="16"/>
      <c r="M4" s="9" t="s">
        <v>4</v>
      </c>
    </row>
    <row r="5" spans="1:13" ht="29" customHeight="1" x14ac:dyDescent="0.35">
      <c r="A5" s="23" t="s">
        <v>14</v>
      </c>
      <c r="B5" s="19">
        <v>0</v>
      </c>
      <c r="C5" s="33">
        <v>2.5319999999999999E-2</v>
      </c>
      <c r="D5" s="33">
        <v>0.13397000000000001</v>
      </c>
      <c r="E5" s="33">
        <v>0</v>
      </c>
      <c r="F5" s="33">
        <v>7.8049999999999994E-2</v>
      </c>
      <c r="G5" s="33">
        <v>2.0199999999999999E-2</v>
      </c>
      <c r="H5" s="33">
        <v>0</v>
      </c>
      <c r="I5" s="22">
        <v>0</v>
      </c>
      <c r="J5" s="25">
        <f t="shared" si="0"/>
        <v>0.74246000000000001</v>
      </c>
      <c r="M5" s="7" t="s">
        <v>0</v>
      </c>
    </row>
    <row r="6" spans="1:13" ht="29" customHeight="1" x14ac:dyDescent="0.35">
      <c r="A6" s="23" t="s">
        <v>15</v>
      </c>
      <c r="B6" s="19">
        <v>0</v>
      </c>
      <c r="C6" s="33">
        <v>1.511E-2</v>
      </c>
      <c r="D6" s="33">
        <v>0.10557</v>
      </c>
      <c r="E6" s="33">
        <v>0.16334000000000001</v>
      </c>
      <c r="F6" s="33">
        <v>0</v>
      </c>
      <c r="G6" s="33">
        <v>4.0829999999999998E-2</v>
      </c>
      <c r="H6" s="33">
        <v>0</v>
      </c>
      <c r="I6" s="22">
        <v>0</v>
      </c>
      <c r="J6" s="25">
        <f t="shared" si="0"/>
        <v>0.67515000000000003</v>
      </c>
      <c r="K6" s="27"/>
      <c r="M6" s="31" t="s">
        <v>18</v>
      </c>
    </row>
    <row r="7" spans="1:13" ht="29" customHeight="1" x14ac:dyDescent="0.35">
      <c r="A7" s="23" t="s">
        <v>16</v>
      </c>
      <c r="B7" s="19">
        <v>0</v>
      </c>
      <c r="C7" s="33">
        <v>0.02</v>
      </c>
      <c r="D7" s="33">
        <v>2.5319999999999999E-2</v>
      </c>
      <c r="E7" s="33">
        <v>0.13397000000000001</v>
      </c>
      <c r="F7" s="33">
        <v>0.13397000000000001</v>
      </c>
      <c r="G7" s="33">
        <v>0</v>
      </c>
      <c r="H7" s="33">
        <v>0</v>
      </c>
      <c r="I7" s="22">
        <v>0</v>
      </c>
      <c r="J7" s="25">
        <f t="shared" si="0"/>
        <v>0.68674000000000002</v>
      </c>
      <c r="K7" s="16"/>
      <c r="M7" s="32" t="s">
        <v>19</v>
      </c>
    </row>
    <row r="8" spans="1:13" ht="29" customHeight="1" x14ac:dyDescent="0.35">
      <c r="A8" s="23" t="s">
        <v>9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6"/>
    </row>
    <row r="9" spans="1:13" ht="29" customHeight="1" x14ac:dyDescent="0.35">
      <c r="A9" s="23" t="s">
        <v>10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6"/>
    </row>
    <row r="12" spans="1:13" x14ac:dyDescent="0.35">
      <c r="A12" s="12" t="s">
        <v>7</v>
      </c>
    </row>
    <row r="13" spans="1:13" x14ac:dyDescent="0.35">
      <c r="M13" s="1"/>
    </row>
    <row r="14" spans="1:13" x14ac:dyDescent="0.35">
      <c r="M14" s="1"/>
    </row>
    <row r="20" spans="1:2" x14ac:dyDescent="0.35">
      <c r="A20" t="s">
        <v>5</v>
      </c>
    </row>
    <row r="21" spans="1:2" x14ac:dyDescent="0.35">
      <c r="A21" t="s">
        <v>6</v>
      </c>
    </row>
    <row r="26" spans="1:2" x14ac:dyDescent="0.35">
      <c r="A26" s="30">
        <v>0</v>
      </c>
      <c r="B26" s="20">
        <f>1-EXP(-98.82/2600000)</f>
        <v>3.800697002454001E-5</v>
      </c>
    </row>
    <row r="27" spans="1:2" x14ac:dyDescent="0.35">
      <c r="A27" s="28">
        <v>0</v>
      </c>
      <c r="B27" s="20">
        <f>B26</f>
        <v>3.800697002454001E-5</v>
      </c>
    </row>
    <row r="28" spans="1:2" x14ac:dyDescent="0.35">
      <c r="A28" s="26">
        <f>(0.000019+0.000015)/2</f>
        <v>1.7E-5</v>
      </c>
      <c r="B28" s="20">
        <f>1-EXP(-98.51/2600000)</f>
        <v>3.7887743779774219E-5</v>
      </c>
    </row>
    <row r="29" spans="1:2" x14ac:dyDescent="0.35">
      <c r="A29" s="21">
        <v>1.7E-5</v>
      </c>
      <c r="B29" s="22">
        <f>B26</f>
        <v>3.800697002454001E-5</v>
      </c>
    </row>
    <row r="30" spans="1:2" x14ac:dyDescent="0.35">
      <c r="A30" s="18">
        <v>1.1400000000000001E-4</v>
      </c>
      <c r="B30" s="22">
        <f>B28</f>
        <v>3.7887743779774219E-5</v>
      </c>
    </row>
    <row r="31" spans="1:2" x14ac:dyDescent="0.35">
      <c r="A31" s="21">
        <v>1E-4</v>
      </c>
      <c r="B31" s="22">
        <f>B28</f>
        <v>3.7887743779774219E-5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4"/>
  <sheetViews>
    <sheetView workbookViewId="0">
      <selection activeCell="J14" sqref="J14"/>
    </sheetView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1</v>
      </c>
      <c r="F4" s="5">
        <v>1</v>
      </c>
      <c r="G4" s="5">
        <v>1</v>
      </c>
      <c r="H4" s="14">
        <v>1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4">
        <v>1</v>
      </c>
      <c r="G5" s="4">
        <v>1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1</v>
      </c>
      <c r="H6" s="14">
        <v>1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A4E-E09C-4069-982B-A2144323617A}">
  <dimension ref="A1:M14"/>
  <sheetViews>
    <sheetView workbookViewId="0">
      <selection activeCell="E7" sqref="E7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0.34799999999999998</v>
      </c>
      <c r="E3" s="4">
        <v>0.34799999999999998</v>
      </c>
      <c r="F3" s="4">
        <v>0.34799999999999998</v>
      </c>
      <c r="G3" s="4">
        <v>0.34799999999999998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0.34799999999999998</v>
      </c>
      <c r="F4" s="5">
        <v>0.34799999999999998</v>
      </c>
      <c r="G4" s="5">
        <v>0.34799999999999998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5">
        <v>0.34799999999999998</v>
      </c>
      <c r="G5" s="5">
        <v>0.34799999999999998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0.34799999999999998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45FC-FAC8-4C6E-B138-DE443BF91D41}">
  <dimension ref="A1:M14"/>
  <sheetViews>
    <sheetView workbookViewId="0">
      <selection activeCell="F14" sqref="F14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0.755</v>
      </c>
      <c r="E3" s="4">
        <v>0.755</v>
      </c>
      <c r="F3" s="4">
        <v>0.755</v>
      </c>
      <c r="G3" s="4">
        <v>0.755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4">
        <v>0.755</v>
      </c>
      <c r="F4" s="4">
        <v>0.755</v>
      </c>
      <c r="G4" s="4">
        <v>0.755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4">
        <v>0.755</v>
      </c>
      <c r="G5" s="4">
        <v>0.755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4">
        <v>0.755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4"/>
  <sheetViews>
    <sheetView zoomScaleNormal="100" workbookViewId="0">
      <selection activeCell="A15" sqref="A15"/>
    </sheetView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18.77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5">
        <v>2.2109999999999999</v>
      </c>
      <c r="E3" s="5">
        <v>2.2109999999999999</v>
      </c>
      <c r="F3" s="5">
        <v>2.2109999999999999</v>
      </c>
      <c r="G3" s="5">
        <v>2.2109999999999999</v>
      </c>
      <c r="H3" s="4">
        <v>1</v>
      </c>
      <c r="I3" s="15">
        <v>18.77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2.2109999999999999</v>
      </c>
      <c r="F4" s="5">
        <v>2.2109999999999999</v>
      </c>
      <c r="G4" s="5">
        <v>2.2109999999999999</v>
      </c>
      <c r="H4" s="14">
        <v>7.24</v>
      </c>
      <c r="I4" s="15">
        <v>18.77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8">
        <v>1</v>
      </c>
      <c r="F5" s="5">
        <v>2.2109999999999999</v>
      </c>
      <c r="G5" s="5">
        <v>2.2109999999999999</v>
      </c>
      <c r="H5" s="4">
        <v>1</v>
      </c>
      <c r="I5" s="15">
        <v>18.77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2.2109999999999999</v>
      </c>
      <c r="H6" s="14">
        <v>7.75</v>
      </c>
      <c r="I6" s="15">
        <v>18.77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8">
        <v>1</v>
      </c>
      <c r="H7" s="4">
        <v>1</v>
      </c>
      <c r="I7" s="15">
        <v>18.77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zoomScale="145" zoomScaleNormal="145" workbookViewId="0">
      <selection activeCell="D9" sqref="D9"/>
    </sheetView>
  </sheetViews>
  <sheetFormatPr defaultRowHeight="14.5" x14ac:dyDescent="0.35"/>
  <cols>
    <col min="1" max="1" width="27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38">
        <v>1</v>
      </c>
      <c r="E4" s="6">
        <v>1</v>
      </c>
      <c r="F4" s="6">
        <v>1</v>
      </c>
      <c r="G4" s="6">
        <v>1</v>
      </c>
      <c r="H4" s="13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38">
        <v>1</v>
      </c>
      <c r="F5" s="3">
        <v>1</v>
      </c>
      <c r="G5" s="3">
        <v>1</v>
      </c>
      <c r="H5" s="3">
        <v>1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38">
        <v>1</v>
      </c>
      <c r="G6" s="6">
        <v>1</v>
      </c>
      <c r="H6" s="6">
        <v>1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38">
        <v>1</v>
      </c>
      <c r="H7" s="3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5"/>
  <sheetViews>
    <sheetView zoomScaleNormal="100" workbookViewId="0">
      <selection activeCell="H8" sqref="H8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8">
        <v>1</v>
      </c>
      <c r="C2" s="5">
        <v>1</v>
      </c>
      <c r="D2" s="36">
        <v>1</v>
      </c>
      <c r="E2" s="36">
        <v>1</v>
      </c>
      <c r="F2" s="36">
        <v>1</v>
      </c>
      <c r="G2" s="36">
        <v>1</v>
      </c>
      <c r="H2" s="36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8">
        <v>1</v>
      </c>
      <c r="D3" s="4">
        <v>1.0469999999999999</v>
      </c>
      <c r="E3" s="4">
        <v>1.0469999999999999</v>
      </c>
      <c r="F3" s="4">
        <v>1.0469999999999999</v>
      </c>
      <c r="G3" s="4">
        <v>1.0469999999999999</v>
      </c>
      <c r="H3" s="4">
        <v>1.0469999999999999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8">
        <v>1</v>
      </c>
      <c r="E4" s="5">
        <v>1.0469999999999999</v>
      </c>
      <c r="F4" s="5">
        <v>1.0469999999999999</v>
      </c>
      <c r="G4" s="5">
        <v>1.0469999999999999</v>
      </c>
      <c r="H4" s="5">
        <v>1.0469999999999999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8">
        <v>1</v>
      </c>
      <c r="F5" s="4">
        <v>1.0469999999999999</v>
      </c>
      <c r="G5" s="4">
        <v>1.0469999999999999</v>
      </c>
      <c r="H5" s="4">
        <v>1.0469999999999999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8">
        <v>1</v>
      </c>
      <c r="G6" s="5">
        <v>1.0469999999999999</v>
      </c>
      <c r="H6" s="5">
        <v>1.0469999999999999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38">
        <v>1</v>
      </c>
      <c r="H7" s="4">
        <v>1.0469999999999999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 t="s">
        <v>21</v>
      </c>
    </row>
    <row r="14" spans="1:13" x14ac:dyDescent="0.35">
      <c r="A14">
        <f>1.047^7</f>
        <v>1.3791984860412765</v>
      </c>
    </row>
    <row r="15" spans="1:13" x14ac:dyDescent="0.35">
      <c r="A1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997-5825-4458-A72C-E6102474C10A}">
  <dimension ref="A1:M13"/>
  <sheetViews>
    <sheetView zoomScale="115" zoomScaleNormal="115" workbookViewId="0">
      <selection activeCell="H3" sqref="H3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5">
        <v>1</v>
      </c>
      <c r="D2" s="36">
        <v>1</v>
      </c>
      <c r="E2" s="36">
        <v>1</v>
      </c>
      <c r="F2" s="36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1.0489999999999999</v>
      </c>
      <c r="E3" s="4">
        <v>1.0489999999999999</v>
      </c>
      <c r="F3" s="4">
        <v>1.0489999999999999</v>
      </c>
      <c r="G3" s="4">
        <v>1.0489999999999999</v>
      </c>
      <c r="H3" s="4">
        <v>1.0489999999999999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4">
        <v>1.0489999999999999</v>
      </c>
      <c r="F4" s="4">
        <v>1.0489999999999999</v>
      </c>
      <c r="G4" s="4">
        <v>1.0489999999999999</v>
      </c>
      <c r="H4" s="4">
        <v>1.0489999999999999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7">
        <v>1</v>
      </c>
      <c r="F5" s="4">
        <v>1.0489999999999999</v>
      </c>
      <c r="G5" s="4">
        <v>1.0489999999999999</v>
      </c>
      <c r="H5" s="4">
        <v>1.0489999999999999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4">
        <v>1.0489999999999999</v>
      </c>
      <c r="H6" s="4">
        <v>1.0489999999999999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4">
        <v>1.0489999999999999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>
        <f>1.049^7</f>
        <v>1.3977465125824624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>
      <selection activeCell="I31" sqref="I31"/>
    </sheetView>
  </sheetViews>
  <sheetFormatPr defaultRowHeight="14.5" x14ac:dyDescent="0.35"/>
  <cols>
    <col min="1" max="1" width="28.3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6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10">
        <v>1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10">
        <v>1</v>
      </c>
      <c r="E4" s="3">
        <v>0.5</v>
      </c>
      <c r="F4" s="3">
        <v>0.5</v>
      </c>
      <c r="G4" s="3">
        <v>0.5</v>
      </c>
      <c r="H4" s="3">
        <v>0.5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10">
        <v>1</v>
      </c>
      <c r="F5" s="3">
        <v>0.5</v>
      </c>
      <c r="G5" s="3">
        <v>0.5</v>
      </c>
      <c r="H5" s="3">
        <v>0.5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10">
        <v>1</v>
      </c>
      <c r="G6" s="3">
        <v>0.5</v>
      </c>
      <c r="H6" s="3">
        <v>0.5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10">
        <v>1</v>
      </c>
      <c r="H7" s="3">
        <v>0.5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transition_prob</vt:lpstr>
      <vt:lpstr>rr.age1</vt:lpstr>
      <vt:lpstr>rr.age2</vt:lpstr>
      <vt:lpstr>rr.age3</vt:lpstr>
      <vt:lpstr>rr.age4</vt:lpstr>
      <vt:lpstr>rr.sex</vt:lpstr>
      <vt:lpstr>rr.fire</vt:lpstr>
      <vt:lpstr>rr.fire_lag1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2023-09-11T19:44:29Z</dcterms:modified>
</cp:coreProperties>
</file>