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0920BE3F-C420-43BE-B1E2-40FA488E3CEE}" xr6:coauthVersionLast="47" xr6:coauthVersionMax="47" xr10:uidLastSave="{00000000-0000-0000-0000-000000000000}"/>
  <bookViews>
    <workbookView xWindow="-110" yWindow="-110" windowWidth="19420" windowHeight="1042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J4" i="1"/>
  <c r="B28" i="1"/>
  <c r="B31" i="1" s="1"/>
  <c r="B26" i="1"/>
  <c r="B29" i="1" s="1"/>
  <c r="J2" i="1"/>
  <c r="J7" i="1"/>
  <c r="J3" i="1"/>
  <c r="J5" i="1"/>
  <c r="J6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<sst xmlns="http://schemas.openxmlformats.org/spreadsheetml/2006/main" count="136" uniqueCount="29">
  <si>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</si>
  <si>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</si>
  <si>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</si>
  <si>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</si>
  <si>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</si>
  <si>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</si>
  <si>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Qs: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</si>
  <si>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</si>
  <si>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</si>
  <si>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</si>
  <si>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p.21.212</t>
  </si>
  <si>
    <t>Should we use the compound probability?</t>
  </si>
  <si>
    <t>Can have an OCS-reactive state which will be same with OCS when no fire, but if fire and people enter OCS* state, that will be short term.</t>
  </si>
  <si>
    <t xml:space="preserve">Insert text box, make them same shape as cells. In the box, put something indicative like 1-other boxes. Put the boxes over the zeros. 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</si>
  <si>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</si>
  <si>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</si>
  <si>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</si>
  <si>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</si>
  <si>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</si>
  <si>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</si>
  <si>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</si>
  <si>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</si>
  <si>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</si>
  <si>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</si>
  <si>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</si>
  <si>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</si>
  <si>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t>Does it make sense to concentrate improvement probabilities in adjacent health states? i.e., probs for state 1+2+3 would equal 0.3061 but majority of the prob will be in 3, then 2, then 1?</t>
  </si>
  <si>
    <t>Same note as above.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</si>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</sst>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0</xdr:col>
      <xdr:colOff>898767</xdr:colOff>
      <xdr:row>29</xdr:row>
      <xdr:rowOff>364435</xdr:rowOff>
    </xdr:from>
    <xdr:to>
      <xdr:col>0</xdr:col>
      <xdr:colOff>3609</xdr:colOff>
      <xdr:row>30</xdr:row>
      <xdr:rowOff>364434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015F4A0-831E-4C0A-BA17-C95AF62A82A2}"/>
            </a:ext>
          </a:extLst>
        </xdr:cNvPr>
        <xdr:cNvSpPr txBox="1"/>
      </xdr:nvSpPr>
      <xdr:spPr>
        <a:xfrm>
          <a:off x="5561481" y="2405506"/>
          <a:ext cx="900985" cy="37192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tabSelected="1" zoomScale="70" zoomScaleNormal="70" workbookViewId="0">
      <selection activeCell="C8" sqref="C8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  <c r="J1" s="27" t="s">
        <v>17</v>
      </c>
      <c r="K1" s="27" t="s">
        <v>23</v>
      </c>
    </row>
    <row r="2" spans="1:13" ht="29" customHeight="1" x14ac:dyDescent="0.35">
      <c r="A2" s="26" t="s">
        <v>14</v>
      </c>
      <c r="B2" s="20">
        <v>0</v>
      </c>
      <c r="C2" s="33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23">
        <v>0</v>
      </c>
      <c r="J2" s="28">
        <f>1-SUM(B2:I2)</f>
        <v>1</v>
      </c>
      <c r="K2" s="31" t="s">
        <v>28</v>
      </c>
      <c r="M2" s="12" t="s">
        <v>2</v>
      </c>
    </row>
    <row r="3" spans="1:13" ht="29" customHeight="1" x14ac:dyDescent="0.35">
      <c r="A3" s="26" t="s">
        <v>19</v>
      </c>
      <c r="B3" s="22">
        <v>0</v>
      </c>
      <c r="C3" s="29">
        <v>0</v>
      </c>
      <c r="D3" s="33">
        <v>0.45</v>
      </c>
      <c r="E3" s="33">
        <v>0.05</v>
      </c>
      <c r="F3" s="24">
        <v>0.05</v>
      </c>
      <c r="G3" s="24">
        <v>0.01</v>
      </c>
      <c r="H3" s="32">
        <v>0</v>
      </c>
      <c r="I3" s="23">
        <v>0</v>
      </c>
      <c r="J3" s="28">
        <f t="shared" ref="J3:J7" si="0">1-SUM(B3:I3)</f>
        <v>0.43999999999999995</v>
      </c>
      <c r="M3" s="9" t="s">
        <v>3</v>
      </c>
    </row>
    <row r="4" spans="1:13" ht="29" customHeight="1" x14ac:dyDescent="0.35">
      <c r="A4" s="26" t="s">
        <v>18</v>
      </c>
      <c r="B4" s="22">
        <v>0</v>
      </c>
      <c r="C4" s="32">
        <v>0.05</v>
      </c>
      <c r="D4" s="29">
        <v>0</v>
      </c>
      <c r="E4" s="21">
        <v>0.15</v>
      </c>
      <c r="F4" s="21">
        <v>0.15</v>
      </c>
      <c r="G4" s="21">
        <v>0.02</v>
      </c>
      <c r="H4" s="30">
        <v>0</v>
      </c>
      <c r="I4" s="23">
        <v>0</v>
      </c>
      <c r="J4" s="28">
        <f t="shared" si="0"/>
        <v>0.63</v>
      </c>
      <c r="M4" s="10" t="s">
        <v>5</v>
      </c>
    </row>
    <row r="5" spans="1:13" ht="29" customHeight="1" x14ac:dyDescent="0.35">
      <c r="A5" s="26" t="s">
        <v>20</v>
      </c>
      <c r="B5" s="22">
        <v>0</v>
      </c>
      <c r="C5" s="32">
        <v>0.05</v>
      </c>
      <c r="D5" s="24">
        <v>0.25</v>
      </c>
      <c r="E5" s="29">
        <v>0</v>
      </c>
      <c r="F5" s="24">
        <v>0.15</v>
      </c>
      <c r="G5" s="24">
        <v>0.04</v>
      </c>
      <c r="H5" s="24">
        <v>0</v>
      </c>
      <c r="I5" s="25">
        <v>0</v>
      </c>
      <c r="J5" s="28">
        <f t="shared" si="0"/>
        <v>0.51</v>
      </c>
      <c r="M5" s="8" t="s">
        <v>1</v>
      </c>
    </row>
    <row r="6" spans="1:13" ht="29" customHeight="1" x14ac:dyDescent="0.35">
      <c r="A6" s="26" t="s">
        <v>21</v>
      </c>
      <c r="B6" s="22">
        <v>0</v>
      </c>
      <c r="C6" s="33">
        <v>0.03</v>
      </c>
      <c r="D6" s="21">
        <v>0.2</v>
      </c>
      <c r="E6" s="21">
        <v>0.3</v>
      </c>
      <c r="F6" s="29">
        <v>0</v>
      </c>
      <c r="G6" s="21">
        <v>0.08</v>
      </c>
      <c r="H6" s="21">
        <v>0</v>
      </c>
      <c r="I6" s="25">
        <v>0</v>
      </c>
      <c r="J6" s="28">
        <f t="shared" si="0"/>
        <v>0.39</v>
      </c>
      <c r="K6" s="31" t="s">
        <v>26</v>
      </c>
      <c r="M6" s="35" t="s">
        <v>24</v>
      </c>
    </row>
    <row r="7" spans="1:13" ht="29" customHeight="1" x14ac:dyDescent="0.35">
      <c r="A7" s="26" t="s">
        <v>22</v>
      </c>
      <c r="B7" s="22">
        <v>0</v>
      </c>
      <c r="C7" s="33">
        <v>0.03</v>
      </c>
      <c r="D7" s="24">
        <v>0.05</v>
      </c>
      <c r="E7" s="24">
        <v>0.25</v>
      </c>
      <c r="F7" s="24">
        <v>0.25</v>
      </c>
      <c r="G7" s="29">
        <v>0</v>
      </c>
      <c r="H7" s="24">
        <v>0</v>
      </c>
      <c r="I7" s="25">
        <v>0</v>
      </c>
      <c r="J7" s="28">
        <f t="shared" si="0"/>
        <v>0.41999999999999993</v>
      </c>
      <c r="K7" t="s">
        <v>27</v>
      </c>
      <c r="M7" s="36" t="s">
        <v>25</v>
      </c>
    </row>
    <row r="8" spans="1:13" ht="29" customHeight="1" x14ac:dyDescent="0.35">
      <c r="A8" s="26" t="s">
        <v>15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19"/>
    </row>
    <row r="9" spans="1:13" ht="29" customHeight="1" x14ac:dyDescent="0.35">
      <c r="A9" s="26" t="s">
        <v>16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19"/>
    </row>
    <row r="12" spans="1:13" x14ac:dyDescent="0.35">
      <c r="A12" s="13" t="s">
        <v>9</v>
      </c>
    </row>
    <row r="13" spans="1:13" x14ac:dyDescent="0.35">
      <c r="A13" t="s">
        <v>13</v>
      </c>
      <c r="M13" s="2"/>
    </row>
    <row r="14" spans="1:13" x14ac:dyDescent="0.35">
      <c r="M14" s="2"/>
    </row>
    <row r="15" spans="1:13" x14ac:dyDescent="0.35">
      <c r="A15" t="s">
        <v>6</v>
      </c>
    </row>
    <row r="18" spans="1:2" x14ac:dyDescent="0.35">
      <c r="A18" t="s">
        <v>10</v>
      </c>
      <c r="B18" t="s">
        <v>11</v>
      </c>
    </row>
    <row r="20" spans="1:2" x14ac:dyDescent="0.35">
      <c r="A20" t="s">
        <v>7</v>
      </c>
    </row>
    <row r="21" spans="1:2" x14ac:dyDescent="0.35">
      <c r="A21" t="s">
        <v>8</v>
      </c>
    </row>
    <row r="24" spans="1:2" x14ac:dyDescent="0.35">
      <c r="A24" t="s">
        <v>12</v>
      </c>
    </row>
    <row r="26" spans="1:2" x14ac:dyDescent="0.35">
      <c r="A26" s="34">
        <v>0</v>
      </c>
      <c r="B26" s="23">
        <f>1-EXP(-98.82/2600000)</f>
        <v>3.800697002454001E-5</v>
      </c>
    </row>
    <row r="27" spans="1:2" x14ac:dyDescent="0.35">
      <c r="A27" s="32">
        <v>0</v>
      </c>
      <c r="B27" s="23">
        <f>B26</f>
        <v>3.800697002454001E-5</v>
      </c>
    </row>
    <row r="28" spans="1:2" x14ac:dyDescent="0.35">
      <c r="A28" s="30">
        <f>(0.000019+0.000015)/2</f>
        <v>1.7E-5</v>
      </c>
      <c r="B28" s="23">
        <f>1-EXP(-98.51/2600000)</f>
        <v>3.7887743779774219E-5</v>
      </c>
    </row>
    <row r="29" spans="1:2" x14ac:dyDescent="0.35">
      <c r="A29" s="24">
        <v>1.7E-5</v>
      </c>
      <c r="B29" s="25">
        <f>B26</f>
        <v>3.800697002454001E-5</v>
      </c>
    </row>
    <row r="30" spans="1:2" x14ac:dyDescent="0.35">
      <c r="A30" s="21">
        <v>1.1400000000000001E-4</v>
      </c>
      <c r="B30" s="25">
        <f>B28</f>
        <v>3.7887743779774219E-5</v>
      </c>
    </row>
    <row r="31" spans="1:2" x14ac:dyDescent="0.35">
      <c r="A31" s="24">
        <v>1E-4</v>
      </c>
      <c r="B31" s="25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1"/>
  <sheetViews>
    <sheetView workbookViewId="0">
      <selection activeCell="D7" sqref="D7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A1" s="1"/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  <c r="L1" s="13" t="s">
        <v>0</v>
      </c>
      <c r="M1" s="8" t="s">
        <v>1</v>
      </c>
    </row>
    <row r="2" spans="1:13" x14ac:dyDescent="0.35">
      <c r="A2" s="26" t="s">
        <v>14</v>
      </c>
      <c r="B2" s="11">
        <v>0</v>
      </c>
      <c r="C2" s="7">
        <v>200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8">
        <v>55</v>
      </c>
      <c r="M2" s="9" t="s">
        <v>3</v>
      </c>
    </row>
    <row r="3" spans="1:13" x14ac:dyDescent="0.35">
      <c r="A3" s="26" t="s">
        <v>19</v>
      </c>
      <c r="B3" s="3">
        <v>0</v>
      </c>
      <c r="C3" s="11">
        <v>0</v>
      </c>
      <c r="D3" s="4">
        <v>200</v>
      </c>
      <c r="E3" s="7">
        <v>200</v>
      </c>
      <c r="F3" s="7">
        <v>200</v>
      </c>
      <c r="G3" s="7">
        <v>200</v>
      </c>
      <c r="H3" s="7">
        <v>200</v>
      </c>
      <c r="I3" s="18">
        <v>55</v>
      </c>
      <c r="M3" s="10" t="s">
        <v>4</v>
      </c>
    </row>
    <row r="4" spans="1:13" x14ac:dyDescent="0.35">
      <c r="A4" s="26" t="s">
        <v>18</v>
      </c>
      <c r="B4" s="3">
        <v>0</v>
      </c>
      <c r="C4" s="7">
        <v>200</v>
      </c>
      <c r="D4" s="11">
        <v>0</v>
      </c>
      <c r="E4" s="7">
        <v>200</v>
      </c>
      <c r="F4" s="7">
        <v>200</v>
      </c>
      <c r="G4" s="7">
        <v>200</v>
      </c>
      <c r="H4" s="16">
        <v>45</v>
      </c>
      <c r="I4" s="18">
        <v>55</v>
      </c>
    </row>
    <row r="5" spans="1:13" x14ac:dyDescent="0.35">
      <c r="A5" s="26" t="s">
        <v>20</v>
      </c>
      <c r="B5" s="3">
        <v>0</v>
      </c>
      <c r="C5" s="7">
        <v>200</v>
      </c>
      <c r="D5" s="7">
        <v>200</v>
      </c>
      <c r="E5" s="11">
        <v>0</v>
      </c>
      <c r="F5" s="7">
        <v>200</v>
      </c>
      <c r="G5" s="7">
        <v>200</v>
      </c>
      <c r="H5" s="7">
        <v>200</v>
      </c>
      <c r="I5" s="18">
        <v>55</v>
      </c>
    </row>
    <row r="6" spans="1:13" x14ac:dyDescent="0.35">
      <c r="A6" s="26" t="s">
        <v>21</v>
      </c>
      <c r="B6" s="3">
        <v>0</v>
      </c>
      <c r="C6" s="7">
        <v>200</v>
      </c>
      <c r="D6" s="7">
        <v>200</v>
      </c>
      <c r="E6" s="7">
        <v>200</v>
      </c>
      <c r="F6" s="11">
        <v>0</v>
      </c>
      <c r="G6" s="7">
        <v>200</v>
      </c>
      <c r="H6" s="6">
        <v>45</v>
      </c>
      <c r="I6" s="18">
        <v>55</v>
      </c>
    </row>
    <row r="7" spans="1:13" x14ac:dyDescent="0.35">
      <c r="A7" s="26" t="s">
        <v>22</v>
      </c>
      <c r="B7" s="3">
        <v>0</v>
      </c>
      <c r="C7" s="7">
        <v>200</v>
      </c>
      <c r="D7" s="7">
        <v>200</v>
      </c>
      <c r="E7" s="7">
        <v>200</v>
      </c>
      <c r="F7" s="7">
        <v>200</v>
      </c>
      <c r="G7" s="11">
        <v>0</v>
      </c>
      <c r="H7" s="7">
        <v>200</v>
      </c>
      <c r="I7" s="18">
        <v>55</v>
      </c>
    </row>
    <row r="8" spans="1:13" x14ac:dyDescent="0.35">
      <c r="A8" s="26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3" x14ac:dyDescent="0.35">
      <c r="A9" s="26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1" spans="1:13" x14ac:dyDescent="0.35">
      <c r="A11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2"/>
  <sheetViews>
    <sheetView workbookViewId="0">
      <selection sqref="A1:XFD1048576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18.77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18.77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7">
        <v>7.24</v>
      </c>
      <c r="I4" s="18">
        <v>18.77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18.77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17">
        <v>7.75</v>
      </c>
      <c r="I6" s="18">
        <v>18.77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18.77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>
      <selection activeCell="B7" sqref="B7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6">
        <v>1.1200000000000001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5">
        <v>1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7">
        <v>1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2"/>
  <sheetViews>
    <sheetView zoomScaleNormal="100" workbookViewId="0">
      <selection activeCell="D12" sqref="D12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5">
        <v>1.6</v>
      </c>
      <c r="E3" s="4">
        <v>2</v>
      </c>
      <c r="F3" s="4">
        <v>2</v>
      </c>
      <c r="G3" s="4">
        <v>2</v>
      </c>
      <c r="H3" s="4">
        <v>2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2</v>
      </c>
      <c r="F4" s="7">
        <v>2</v>
      </c>
      <c r="G4" s="7">
        <v>2</v>
      </c>
      <c r="H4" s="14">
        <v>2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2</v>
      </c>
      <c r="G5" s="4">
        <v>2</v>
      </c>
      <c r="H5" s="4">
        <v>2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2</v>
      </c>
      <c r="H6" s="7">
        <v>2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2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sqref="A1:XFD1048576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4">
        <v>0.5</v>
      </c>
      <c r="F4" s="4">
        <v>0.5</v>
      </c>
      <c r="G4" s="4">
        <v>0.5</v>
      </c>
      <c r="H4" s="4">
        <v>0.5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0.5</v>
      </c>
      <c r="G5" s="4">
        <v>0.5</v>
      </c>
      <c r="H5" s="4">
        <v>0.5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4">
        <v>0.5</v>
      </c>
      <c r="H6" s="4">
        <v>0.5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0.5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transition_prob</vt:lpstr>
      <vt:lpstr>age_threshold</vt:lpstr>
      <vt:lpstr>rr.age</vt:lpstr>
      <vt:lpstr>rr.sex</vt:lpstr>
      <vt:lpstr>rr.fire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2023-03-13T22:58:14Z</dcterms:modified>
</cp:coreProperties>
</file>