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maya\Box\AA_Sigal_Documents\Climate - Health\Modeling\Data\Asthma\Transition probabilities\"/>
    </mc:Choice>
  </mc:AlternateContent>
  <xr:revisionPtr revIDLastSave="0" documentId="13_ncr:1_{21225312-E3F8-42EB-B7D2-C5C59059C3FC}" xr6:coauthVersionLast="47" xr6:coauthVersionMax="47" xr10:uidLastSave="{00000000-0000-0000-0000-000000000000}"/>
  <bookViews>
    <workbookView xWindow="-110" yWindow="-110" windowWidth="19420" windowHeight="10420" xr2:uid="{9B6F3090-D219-4CD1-9FEE-A2B042DB449C}"/>
  </bookViews>
  <sheets>
    <sheet name="transition_prob" sheetId="1" r:id="rId1"/>
    <sheet name="age_threshold" sheetId="5" r:id="rId2"/>
    <sheet name="rr.age" sheetId="4" r:id="rId3"/>
    <sheet name="rr.sex" sheetId="3" r:id="rId4"/>
    <sheet name="rr.fire" sheetId="2" r:id="rId5"/>
    <sheet name="rr.intervention" sheetId="6" r:id="rId6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1" l="1"/>
  <c r="I4" i="1"/>
  <c r="J2" i="1"/>
  <c r="I7" i="1"/>
  <c r="J7" i="1"/>
  <c r="I3" i="1"/>
  <c r="J3" i="1"/>
  <c r="I5" i="1"/>
  <c r="J5" i="1"/>
  <c r="I6" i="1"/>
  <c r="J6" i="1"/>
  <c r="H4" i="1"/>
  <c r="J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Maya, Sigal</author>
  </authors>
  <commentList>
    <comment ref="D3" authorId="0" shapeId="0" xr:uid="{8DBF9229-BD69-4678-B05A-503E1BE63EBB}">
      <text>
        <r>
          <rPr>
            <b/>
            <sz val="9"/>
            <color indexed="81"/>
            <rFont val="Tahoma"/>
            <charset val="1"/>
          </rPr>
          <t>Maya, Sigal:</t>
        </r>
        <r>
          <rPr>
            <sz val="9"/>
            <color indexed="81"/>
            <rFont val="Tahoma"/>
            <charset val="1"/>
          </rPr>
          <t xml:space="preserve">
p.1.212, value A</t>
        </r>
      </text>
    </comment>
    <comment ref="E3" authorId="0" shapeId="0" xr:uid="{C64F16C9-14EA-4B58-9103-7232B773B325}">
      <text>
        <r>
          <rPr>
            <b/>
            <sz val="9"/>
            <color indexed="81"/>
            <rFont val="Tahoma"/>
            <charset val="1"/>
          </rPr>
          <t>Maya, Sigal:</t>
        </r>
        <r>
          <rPr>
            <sz val="9"/>
            <color indexed="81"/>
            <rFont val="Tahoma"/>
            <charset val="1"/>
          </rPr>
          <t xml:space="preserve">
p.1.212, value B</t>
        </r>
      </text>
    </comment>
  </commentList>
</comments>
</file>

<file path=xl/sharedStrings.xml><?xml version="1.0" encoding="utf-8"?>
<sst xmlns="http://schemas.openxmlformats.org/spreadsheetml/2006/main" count="136" uniqueCount="29">
  <si>
    <t>Legend:</t>
  </si>
  <si>
    <t>Value by definition</t>
  </si>
  <si>
    <t>Value calculated within model</t>
  </si>
  <si>
    <t>Value from source</t>
  </si>
  <si>
    <t>Value assumed or placeholder</t>
  </si>
  <si>
    <t>Assumption</t>
  </si>
  <si>
    <t>Qs:</t>
  </si>
  <si>
    <t>Guide:</t>
  </si>
  <si>
    <t xml:space="preserve">The sheet names will be the name of the array data frame on the z-axis. </t>
  </si>
  <si>
    <t>DO NOT EDIT THE TABLE STRUCTURE IN THE RANGE A1:I9 - THIS IS DIRECTLY PULLED INTO R FOR THE MODEL</t>
  </si>
  <si>
    <t>p.21.212</t>
  </si>
  <si>
    <t>Should we use the compound probability?</t>
  </si>
  <si>
    <t>Can have an OCS-reactive state which will be same with OCS when no fire, but if fire and people enter OCS* state, that will be short term.</t>
  </si>
  <si>
    <t xml:space="preserve">Insert text box, make them same shape as cells. In the box, put something indicative like 1-other boxes. Put the boxes over the zeros. </t>
  </si>
  <si>
    <t>0 - No asthma</t>
  </si>
  <si>
    <t>50 - Death, asthma</t>
  </si>
  <si>
    <t>100 - Death, other cause</t>
  </si>
  <si>
    <t>"stay put" (1-sum)</t>
  </si>
  <si>
    <t>2 - well-controlled</t>
  </si>
  <si>
    <t>1 - completely controlled</t>
  </si>
  <si>
    <t>3 - somewhat controlled</t>
  </si>
  <si>
    <t>4 - Poorly controlled</t>
  </si>
  <si>
    <t>5 - Not controlled at all</t>
  </si>
  <si>
    <t>NOTES:</t>
  </si>
  <si>
    <t>Value 0.00065 from Maya lit review but needs to be distributed between states 3-5 assuming suboptimal control at onset.</t>
  </si>
  <si>
    <t>Confirmed from lit review</t>
  </si>
  <si>
    <t>Need to revisit</t>
  </si>
  <si>
    <t>Does it make sense to concentrate improvement probabilities in adjacent health states? i.e., probs for state 1+2+3 would equal 0.3061 but majority of the prob will be in 3, then 2, then 1?</t>
  </si>
  <si>
    <t>Same note as above.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</si>
</sst>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"/>
    <numFmt numFmtId="165" formatCode="0.0"/>
    <numFmt numFmtId="166" formatCode="0.0000000"/>
  </numFmts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1" xfId="0" applyBorder="1"/>
    <xf numFmtId="164" fontId="0" fillId="0" borderId="0" xfId="0" applyNumberFormat="1"/>
    <xf numFmtId="0" fontId="0" fillId="2" borderId="1" xfId="0" applyFill="1" applyBorder="1"/>
    <xf numFmtId="0" fontId="1" fillId="0" borderId="1" xfId="0" applyFont="1" applyBorder="1"/>
    <xf numFmtId="0" fontId="3" fillId="0" borderId="1" xfId="0" applyFont="1" applyBorder="1"/>
    <xf numFmtId="0" fontId="3" fillId="3" borderId="1" xfId="0" applyFont="1" applyFill="1" applyBorder="1"/>
    <xf numFmtId="0" fontId="1" fillId="3" borderId="1" xfId="0" applyFont="1" applyFill="1" applyBorder="1"/>
    <xf numFmtId="0" fontId="0" fillId="2" borderId="0" xfId="0" applyFill="1"/>
    <xf numFmtId="0" fontId="3" fillId="0" borderId="0" xfId="0" applyFont="1"/>
    <xf numFmtId="0" fontId="1" fillId="0" borderId="0" xfId="0" applyFont="1"/>
    <xf numFmtId="0" fontId="0" fillId="4" borderId="1" xfId="0" applyFill="1" applyBorder="1"/>
    <xf numFmtId="0" fontId="0" fillId="4" borderId="0" xfId="0" applyFill="1"/>
    <xf numFmtId="0" fontId="2" fillId="0" borderId="0" xfId="0" applyFont="1"/>
    <xf numFmtId="2" fontId="1" fillId="3" borderId="1" xfId="0" applyNumberFormat="1" applyFont="1" applyFill="1" applyBorder="1"/>
    <xf numFmtId="165" fontId="1" fillId="3" borderId="1" xfId="0" applyNumberFormat="1" applyFont="1" applyFill="1" applyBorder="1"/>
    <xf numFmtId="1" fontId="3" fillId="3" borderId="1" xfId="0" applyNumberFormat="1" applyFont="1" applyFill="1" applyBorder="1"/>
    <xf numFmtId="2" fontId="3" fillId="3" borderId="1" xfId="0" applyNumberFormat="1" applyFont="1" applyFill="1" applyBorder="1"/>
    <xf numFmtId="0" fontId="0" fillId="0" borderId="1" xfId="0" applyFill="1" applyBorder="1"/>
    <xf numFmtId="166" fontId="0" fillId="0" borderId="0" xfId="0" applyNumberFormat="1"/>
    <xf numFmtId="0" fontId="0" fillId="4" borderId="1" xfId="0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66" fontId="0" fillId="0" borderId="1" xfId="0" applyNumberForma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6" fontId="3" fillId="0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166" fontId="0" fillId="0" borderId="0" xfId="0" applyNumberFormat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164" fontId="3" fillId="3" borderId="1" xfId="0" applyNumberFormat="1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3" fillId="5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1068233</xdr:colOff>
      <xdr:row>1</xdr:row>
      <xdr:rowOff>8060</xdr:rowOff>
    </xdr:from>
    <xdr:to>
      <xdr:col>1</xdr:col>
      <xdr:colOff>901114</xdr:colOff>
      <xdr:row>2</xdr:row>
      <xdr:rowOff>8060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C1E423E-662B-4368-AAA2-2DE06A0DF7D4}"/>
            </a:ext>
          </a:extLst>
        </xdr:cNvPr>
        <xdr:cNvSpPr txBox="1"/>
      </xdr:nvSpPr>
      <xdr:spPr>
        <a:xfrm>
          <a:off x="1068233" y="562995"/>
          <a:ext cx="901338" cy="372717"/>
        </a:xfrm>
        <a:prstGeom prst="rect">
          <a:avLst/>
        </a:prstGeom>
        <a:solidFill>
          <a:schemeClr val="accent4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00"/>
            <a:t>1 -</a:t>
          </a:r>
          <a:r>
            <a:rPr lang="en-US" sz="1000" baseline="0"/>
            <a:t> sum</a:t>
          </a:r>
          <a:endParaRPr lang="en-US" sz="1000"/>
        </a:p>
      </xdr:txBody>
    </xdr:sp>
    <xdr:clientData/>
  </xdr:twoCellAnchor>
  <xdr:twoCellAnchor>
    <xdr:from>
      <xdr:col>1</xdr:col>
      <xdr:colOff>898258</xdr:colOff>
      <xdr:row>2</xdr:row>
      <xdr:rowOff>8623</xdr:rowOff>
    </xdr:from>
    <xdr:to>
      <xdr:col>3</xdr:col>
      <xdr:colOff>339</xdr:colOff>
      <xdr:row>3</xdr:row>
      <xdr:rowOff>8622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4F1BA16-18E5-4BBA-B8D7-094B6909392E}"/>
            </a:ext>
          </a:extLst>
        </xdr:cNvPr>
        <xdr:cNvSpPr txBox="1"/>
      </xdr:nvSpPr>
      <xdr:spPr>
        <a:xfrm>
          <a:off x="1966715" y="936275"/>
          <a:ext cx="907689" cy="372717"/>
        </a:xfrm>
        <a:prstGeom prst="rect">
          <a:avLst/>
        </a:prstGeom>
        <a:solidFill>
          <a:schemeClr val="accent4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00"/>
            <a:t>1 -</a:t>
          </a:r>
          <a:r>
            <a:rPr lang="en-US" sz="1000" baseline="0"/>
            <a:t> sum</a:t>
          </a:r>
          <a:endParaRPr lang="en-US" sz="1000"/>
        </a:p>
      </xdr:txBody>
    </xdr:sp>
    <xdr:clientData/>
  </xdr:twoCellAnchor>
  <xdr:twoCellAnchor>
    <xdr:from>
      <xdr:col>2</xdr:col>
      <xdr:colOff>895836</xdr:colOff>
      <xdr:row>3</xdr:row>
      <xdr:rowOff>10013</xdr:rowOff>
    </xdr:from>
    <xdr:to>
      <xdr:col>4</xdr:col>
      <xdr:colOff>1091</xdr:colOff>
      <xdr:row>4</xdr:row>
      <xdr:rowOff>10013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DC2764B9-57EE-4153-91C9-97DD5C1489B5}"/>
            </a:ext>
          </a:extLst>
        </xdr:cNvPr>
        <xdr:cNvSpPr txBox="1"/>
      </xdr:nvSpPr>
      <xdr:spPr>
        <a:xfrm>
          <a:off x="2867097" y="1310383"/>
          <a:ext cx="910864" cy="372717"/>
        </a:xfrm>
        <a:prstGeom prst="rect">
          <a:avLst/>
        </a:prstGeom>
        <a:solidFill>
          <a:schemeClr val="accent4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00"/>
            <a:t>1 -</a:t>
          </a:r>
          <a:r>
            <a:rPr lang="en-US" sz="1000" baseline="0"/>
            <a:t> sum</a:t>
          </a:r>
          <a:endParaRPr lang="en-US" sz="1000"/>
        </a:p>
      </xdr:txBody>
    </xdr:sp>
    <xdr:clientData/>
  </xdr:twoCellAnchor>
  <xdr:twoCellAnchor>
    <xdr:from>
      <xdr:col>3</xdr:col>
      <xdr:colOff>887692</xdr:colOff>
      <xdr:row>3</xdr:row>
      <xdr:rowOff>367366</xdr:rowOff>
    </xdr:from>
    <xdr:to>
      <xdr:col>4</xdr:col>
      <xdr:colOff>895749</xdr:colOff>
      <xdr:row>4</xdr:row>
      <xdr:rowOff>367366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9E3BFDE-BE16-445F-A9CA-D895EC711A41}"/>
            </a:ext>
          </a:extLst>
        </xdr:cNvPr>
        <xdr:cNvSpPr txBox="1"/>
      </xdr:nvSpPr>
      <xdr:spPr>
        <a:xfrm>
          <a:off x="3761757" y="1667736"/>
          <a:ext cx="910862" cy="372717"/>
        </a:xfrm>
        <a:prstGeom prst="rect">
          <a:avLst/>
        </a:prstGeom>
        <a:solidFill>
          <a:schemeClr val="accent4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00"/>
            <a:t>1 -</a:t>
          </a:r>
          <a:r>
            <a:rPr lang="en-US" sz="1000" baseline="0"/>
            <a:t> sum</a:t>
          </a:r>
          <a:endParaRPr lang="en-US" sz="1000"/>
        </a:p>
      </xdr:txBody>
    </xdr:sp>
    <xdr:clientData/>
  </xdr:twoCellAnchor>
  <xdr:twoCellAnchor>
    <xdr:from>
      <xdr:col>4</xdr:col>
      <xdr:colOff>898428</xdr:colOff>
      <xdr:row>4</xdr:row>
      <xdr:rowOff>360473</xdr:rowOff>
    </xdr:from>
    <xdr:to>
      <xdr:col>6</xdr:col>
      <xdr:colOff>6443</xdr:colOff>
      <xdr:row>5</xdr:row>
      <xdr:rowOff>360473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F7B010D1-905E-4523-BDAC-E200A31BD52E}"/>
            </a:ext>
          </a:extLst>
        </xdr:cNvPr>
        <xdr:cNvSpPr txBox="1"/>
      </xdr:nvSpPr>
      <xdr:spPr>
        <a:xfrm>
          <a:off x="4675298" y="2033560"/>
          <a:ext cx="913623" cy="372717"/>
        </a:xfrm>
        <a:prstGeom prst="rect">
          <a:avLst/>
        </a:prstGeom>
        <a:solidFill>
          <a:schemeClr val="accent4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00"/>
            <a:t>1 -</a:t>
          </a:r>
          <a:r>
            <a:rPr lang="en-US" sz="1000" baseline="0"/>
            <a:t> sum</a:t>
          </a:r>
          <a:endParaRPr lang="en-US" sz="1000"/>
        </a:p>
      </xdr:txBody>
    </xdr:sp>
    <xdr:clientData/>
  </xdr:twoCellAnchor>
  <xdr:twoCellAnchor>
    <xdr:from>
      <xdr:col>5</xdr:col>
      <xdr:colOff>898767</xdr:colOff>
      <xdr:row>5</xdr:row>
      <xdr:rowOff>364435</xdr:rowOff>
    </xdr:from>
    <xdr:to>
      <xdr:col>7</xdr:col>
      <xdr:colOff>3609</xdr:colOff>
      <xdr:row>6</xdr:row>
      <xdr:rowOff>364434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351DD930-405E-4718-A9B0-1161B1052E7D}"/>
            </a:ext>
          </a:extLst>
        </xdr:cNvPr>
        <xdr:cNvSpPr txBox="1"/>
      </xdr:nvSpPr>
      <xdr:spPr>
        <a:xfrm>
          <a:off x="5564637" y="2396435"/>
          <a:ext cx="904929" cy="369956"/>
        </a:xfrm>
        <a:prstGeom prst="rect">
          <a:avLst/>
        </a:prstGeom>
        <a:solidFill>
          <a:schemeClr val="accent4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00"/>
            <a:t>1 -</a:t>
          </a:r>
          <a:r>
            <a:rPr lang="en-US" sz="1000" baseline="0"/>
            <a:t> sum</a:t>
          </a:r>
          <a:endParaRPr lang="en-US" sz="10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FE29CD-D7CE-45DF-83DF-7AAE57E0BCAE}">
  <dimension ref="A1:M24"/>
  <sheetViews>
    <sheetView tabSelected="1" zoomScale="85" zoomScaleNormal="85" workbookViewId="0">
      <selection activeCell="H7" sqref="H7"/>
    </sheetView>
  </sheetViews>
  <sheetFormatPr defaultRowHeight="14.5" x14ac:dyDescent="0.35"/>
  <cols>
    <col min="1" max="1" width="15.26953125" customWidth="1"/>
    <col min="2" max="10" width="12.90625" customWidth="1"/>
    <col min="11" max="11" width="44.7265625" customWidth="1"/>
    <col min="12" max="13" width="12" bestFit="1" customWidth="1"/>
  </cols>
  <sheetData>
    <row r="1" spans="1:13" ht="43.5" x14ac:dyDescent="0.35">
      <c r="B1" s="26" t="s">
        <v>14</v>
      </c>
      <c r="C1" s="26" t="s">
        <v>19</v>
      </c>
      <c r="D1" s="26" t="s">
        <v>18</v>
      </c>
      <c r="E1" s="26" t="s">
        <v>20</v>
      </c>
      <c r="F1" s="26" t="s">
        <v>21</v>
      </c>
      <c r="G1" s="26" t="s">
        <v>22</v>
      </c>
      <c r="H1" s="26" t="s">
        <v>15</v>
      </c>
      <c r="I1" s="26" t="s">
        <v>16</v>
      </c>
      <c r="J1" s="27" t="s">
        <v>17</v>
      </c>
      <c r="K1" s="27" t="s">
        <v>23</v>
      </c>
    </row>
    <row r="2" spans="1:13" ht="29" customHeight="1" x14ac:dyDescent="0.35">
      <c r="A2" s="26" t="s">
        <v>14</v>
      </c>
      <c r="B2" s="20">
        <v>0</v>
      </c>
      <c r="C2" s="33">
        <v>6.4999999999999997E-4</v>
      </c>
      <c r="D2" s="34">
        <v>0</v>
      </c>
      <c r="E2" s="34">
        <v>0</v>
      </c>
      <c r="F2" s="34">
        <v>0</v>
      </c>
      <c r="G2" s="34">
        <v>0</v>
      </c>
      <c r="H2" s="34">
        <v>0</v>
      </c>
      <c r="I2" s="23">
        <f>1-EXP(-98.82/2600000)</f>
        <v>3.800697002454001E-5</v>
      </c>
      <c r="J2" s="28">
        <f>1-SUM(B2:I2)</f>
        <v>0.99931199302997542</v>
      </c>
      <c r="K2" s="31" t="s">
        <v>24</v>
      </c>
      <c r="M2" s="12" t="s">
        <v>2</v>
      </c>
    </row>
    <row r="3" spans="1:13" ht="29" customHeight="1" x14ac:dyDescent="0.35">
      <c r="A3" s="26" t="s">
        <v>19</v>
      </c>
      <c r="B3" s="22">
        <v>0</v>
      </c>
      <c r="C3" s="29">
        <v>0</v>
      </c>
      <c r="D3" s="33">
        <v>4.0000000000000002E-4</v>
      </c>
      <c r="E3" s="33">
        <v>6.9999999999999999E-4</v>
      </c>
      <c r="F3" s="24">
        <v>4.0000000000000002E-4</v>
      </c>
      <c r="G3" s="24">
        <v>4.6049999999999997E-3</v>
      </c>
      <c r="H3" s="32">
        <v>0</v>
      </c>
      <c r="I3" s="23">
        <f>I2</f>
        <v>3.800697002454001E-5</v>
      </c>
      <c r="J3" s="28">
        <f t="shared" ref="J3:J7" si="0">1-SUM(B3:I3)</f>
        <v>0.99385699302997543</v>
      </c>
      <c r="M3" s="9" t="s">
        <v>3</v>
      </c>
    </row>
    <row r="4" spans="1:13" ht="29" customHeight="1" x14ac:dyDescent="0.35">
      <c r="A4" s="26" t="s">
        <v>18</v>
      </c>
      <c r="B4" s="22">
        <v>0</v>
      </c>
      <c r="C4" s="32">
        <v>0.25900000000000001</v>
      </c>
      <c r="D4" s="29">
        <v>0</v>
      </c>
      <c r="E4" s="21">
        <v>0.2</v>
      </c>
      <c r="F4" s="21">
        <v>0.05</v>
      </c>
      <c r="G4" s="21">
        <v>2.1000000000000001E-2</v>
      </c>
      <c r="H4" s="30">
        <f>(0.000019+0.000015)/2</f>
        <v>1.7E-5</v>
      </c>
      <c r="I4" s="23">
        <f>1-EXP(-98.51/2600000)</f>
        <v>3.7887743779774219E-5</v>
      </c>
      <c r="J4" s="28">
        <f t="shared" si="0"/>
        <v>0.46994511225622015</v>
      </c>
      <c r="M4" s="10" t="s">
        <v>5</v>
      </c>
    </row>
    <row r="5" spans="1:13" ht="29" customHeight="1" x14ac:dyDescent="0.35">
      <c r="A5" s="26" t="s">
        <v>20</v>
      </c>
      <c r="B5" s="22">
        <v>0</v>
      </c>
      <c r="C5" s="32">
        <v>0.34699999999999998</v>
      </c>
      <c r="D5" s="24">
        <v>0.3</v>
      </c>
      <c r="E5" s="29">
        <v>0</v>
      </c>
      <c r="F5" s="24">
        <v>0.2</v>
      </c>
      <c r="G5" s="24">
        <v>1E-3</v>
      </c>
      <c r="H5" s="24">
        <v>1.7E-5</v>
      </c>
      <c r="I5" s="25">
        <f>I2</f>
        <v>3.800697002454001E-5</v>
      </c>
      <c r="J5" s="28">
        <f t="shared" si="0"/>
        <v>0.15194499302997544</v>
      </c>
      <c r="M5" s="8" t="s">
        <v>1</v>
      </c>
    </row>
    <row r="6" spans="1:13" ht="29" customHeight="1" x14ac:dyDescent="0.35">
      <c r="A6" s="26" t="s">
        <v>21</v>
      </c>
      <c r="B6" s="22">
        <v>0</v>
      </c>
      <c r="C6" s="33">
        <v>0.03</v>
      </c>
      <c r="D6" s="21">
        <v>0</v>
      </c>
      <c r="E6" s="21">
        <v>0.3</v>
      </c>
      <c r="F6" s="29">
        <v>0</v>
      </c>
      <c r="G6" s="21">
        <v>0.2</v>
      </c>
      <c r="H6" s="21">
        <v>1.1400000000000001E-4</v>
      </c>
      <c r="I6" s="25">
        <f>I4</f>
        <v>3.7887743779774219E-5</v>
      </c>
      <c r="J6" s="28">
        <f t="shared" si="0"/>
        <v>0.46984811225622025</v>
      </c>
      <c r="K6" s="31" t="s">
        <v>27</v>
      </c>
      <c r="M6" s="35" t="s">
        <v>25</v>
      </c>
    </row>
    <row r="7" spans="1:13" ht="29" customHeight="1" x14ac:dyDescent="0.35">
      <c r="A7" s="26" t="s">
        <v>22</v>
      </c>
      <c r="B7" s="22">
        <v>0</v>
      </c>
      <c r="C7" s="33">
        <v>0.03</v>
      </c>
      <c r="D7" s="24">
        <v>0.2</v>
      </c>
      <c r="E7" s="24">
        <v>0.25</v>
      </c>
      <c r="F7" s="24">
        <v>0.3</v>
      </c>
      <c r="G7" s="29">
        <v>0</v>
      </c>
      <c r="H7" s="24">
        <v>1E-4</v>
      </c>
      <c r="I7" s="25">
        <f>I4</f>
        <v>3.7887743779774219E-5</v>
      </c>
      <c r="J7" s="28">
        <f t="shared" si="0"/>
        <v>0.21986211225622021</v>
      </c>
      <c r="K7" t="s">
        <v>28</v>
      </c>
      <c r="M7" s="36" t="s">
        <v>26</v>
      </c>
    </row>
    <row r="8" spans="1:13" ht="29" customHeight="1" x14ac:dyDescent="0.35">
      <c r="A8" s="26" t="s">
        <v>15</v>
      </c>
      <c r="B8" s="22">
        <v>0</v>
      </c>
      <c r="C8" s="22">
        <v>0</v>
      </c>
      <c r="D8" s="22">
        <v>0</v>
      </c>
      <c r="E8" s="22">
        <v>0</v>
      </c>
      <c r="F8" s="22">
        <v>0</v>
      </c>
      <c r="G8" s="22">
        <v>0</v>
      </c>
      <c r="H8" s="22">
        <v>1</v>
      </c>
      <c r="I8" s="22">
        <v>0</v>
      </c>
      <c r="J8" s="19"/>
    </row>
    <row r="9" spans="1:13" ht="29" customHeight="1" x14ac:dyDescent="0.35">
      <c r="A9" s="26" t="s">
        <v>16</v>
      </c>
      <c r="B9" s="22">
        <v>0</v>
      </c>
      <c r="C9" s="22">
        <v>0</v>
      </c>
      <c r="D9" s="22">
        <v>0</v>
      </c>
      <c r="E9" s="22">
        <v>0</v>
      </c>
      <c r="F9" s="22">
        <v>0</v>
      </c>
      <c r="G9" s="22">
        <v>0</v>
      </c>
      <c r="H9" s="22">
        <v>0</v>
      </c>
      <c r="I9" s="22">
        <v>1</v>
      </c>
      <c r="J9" s="19"/>
    </row>
    <row r="12" spans="1:13" x14ac:dyDescent="0.35">
      <c r="A12" s="13" t="s">
        <v>9</v>
      </c>
    </row>
    <row r="13" spans="1:13" x14ac:dyDescent="0.35">
      <c r="A13" t="s">
        <v>13</v>
      </c>
      <c r="M13" s="2"/>
    </row>
    <row r="14" spans="1:13" x14ac:dyDescent="0.35">
      <c r="M14" s="2"/>
    </row>
    <row r="15" spans="1:13" x14ac:dyDescent="0.35">
      <c r="A15" t="s">
        <v>6</v>
      </c>
    </row>
    <row r="18" spans="1:2" x14ac:dyDescent="0.35">
      <c r="A18" t="s">
        <v>10</v>
      </c>
      <c r="B18" t="s">
        <v>11</v>
      </c>
    </row>
    <row r="20" spans="1:2" x14ac:dyDescent="0.35">
      <c r="A20" t="s">
        <v>7</v>
      </c>
    </row>
    <row r="21" spans="1:2" x14ac:dyDescent="0.35">
      <c r="A21" t="s">
        <v>8</v>
      </c>
    </row>
    <row r="24" spans="1:2" x14ac:dyDescent="0.35">
      <c r="A24" t="s">
        <v>12</v>
      </c>
    </row>
  </sheetData>
  <pageMargins left="0.7" right="0.7" top="0.75" bottom="0.75" header="0.3" footer="0.3"/>
  <pageSetup orientation="portrait" horizontalDpi="1200" verticalDpi="1200" r:id="rId1"/>
  <ignoredErrors>
    <ignoredError sqref="I6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C26E5-69A8-44D2-8549-2CF52401B436}">
  <dimension ref="A1:M11"/>
  <sheetViews>
    <sheetView workbookViewId="0">
      <selection activeCell="D7" sqref="D7"/>
    </sheetView>
  </sheetViews>
  <sheetFormatPr defaultRowHeight="14.5" x14ac:dyDescent="0.35"/>
  <cols>
    <col min="1" max="1" width="27.54296875" customWidth="1"/>
    <col min="8" max="8" width="8.7265625" customWidth="1"/>
  </cols>
  <sheetData>
    <row r="1" spans="1:13" ht="72.5" x14ac:dyDescent="0.35">
      <c r="A1" s="1"/>
      <c r="B1" s="26" t="s">
        <v>14</v>
      </c>
      <c r="C1" s="26" t="s">
        <v>19</v>
      </c>
      <c r="D1" s="26" t="s">
        <v>18</v>
      </c>
      <c r="E1" s="26" t="s">
        <v>20</v>
      </c>
      <c r="F1" s="26" t="s">
        <v>21</v>
      </c>
      <c r="G1" s="26" t="s">
        <v>22</v>
      </c>
      <c r="H1" s="26" t="s">
        <v>15</v>
      </c>
      <c r="I1" s="26" t="s">
        <v>16</v>
      </c>
      <c r="L1" s="13" t="s">
        <v>0</v>
      </c>
      <c r="M1" s="8" t="s">
        <v>1</v>
      </c>
    </row>
    <row r="2" spans="1:13" x14ac:dyDescent="0.35">
      <c r="A2" s="26" t="s">
        <v>14</v>
      </c>
      <c r="B2" s="11">
        <v>0</v>
      </c>
      <c r="C2" s="7">
        <v>200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18">
        <v>55</v>
      </c>
      <c r="M2" s="9" t="s">
        <v>3</v>
      </c>
    </row>
    <row r="3" spans="1:13" x14ac:dyDescent="0.35">
      <c r="A3" s="26" t="s">
        <v>19</v>
      </c>
      <c r="B3" s="3">
        <v>0</v>
      </c>
      <c r="C3" s="11">
        <v>0</v>
      </c>
      <c r="D3" s="4">
        <v>200</v>
      </c>
      <c r="E3" s="7">
        <v>200</v>
      </c>
      <c r="F3" s="7">
        <v>200</v>
      </c>
      <c r="G3" s="7">
        <v>200</v>
      </c>
      <c r="H3" s="7">
        <v>200</v>
      </c>
      <c r="I3" s="18">
        <v>55</v>
      </c>
      <c r="M3" s="10" t="s">
        <v>4</v>
      </c>
    </row>
    <row r="4" spans="1:13" x14ac:dyDescent="0.35">
      <c r="A4" s="26" t="s">
        <v>18</v>
      </c>
      <c r="B4" s="3">
        <v>0</v>
      </c>
      <c r="C4" s="7">
        <v>200</v>
      </c>
      <c r="D4" s="11">
        <v>0</v>
      </c>
      <c r="E4" s="7">
        <v>200</v>
      </c>
      <c r="F4" s="7">
        <v>200</v>
      </c>
      <c r="G4" s="7">
        <v>200</v>
      </c>
      <c r="H4" s="16">
        <v>45</v>
      </c>
      <c r="I4" s="18">
        <v>55</v>
      </c>
    </row>
    <row r="5" spans="1:13" x14ac:dyDescent="0.35">
      <c r="A5" s="26" t="s">
        <v>20</v>
      </c>
      <c r="B5" s="3">
        <v>0</v>
      </c>
      <c r="C5" s="7">
        <v>200</v>
      </c>
      <c r="D5" s="7">
        <v>200</v>
      </c>
      <c r="E5" s="11">
        <v>0</v>
      </c>
      <c r="F5" s="7">
        <v>200</v>
      </c>
      <c r="G5" s="7">
        <v>200</v>
      </c>
      <c r="H5" s="7">
        <v>200</v>
      </c>
      <c r="I5" s="18">
        <v>55</v>
      </c>
    </row>
    <row r="6" spans="1:13" x14ac:dyDescent="0.35">
      <c r="A6" s="26" t="s">
        <v>21</v>
      </c>
      <c r="B6" s="3">
        <v>0</v>
      </c>
      <c r="C6" s="7">
        <v>200</v>
      </c>
      <c r="D6" s="7">
        <v>200</v>
      </c>
      <c r="E6" s="7">
        <v>200</v>
      </c>
      <c r="F6" s="11">
        <v>0</v>
      </c>
      <c r="G6" s="7">
        <v>200</v>
      </c>
      <c r="H6" s="6">
        <v>45</v>
      </c>
      <c r="I6" s="18">
        <v>55</v>
      </c>
    </row>
    <row r="7" spans="1:13" x14ac:dyDescent="0.35">
      <c r="A7" s="26" t="s">
        <v>22</v>
      </c>
      <c r="B7" s="3">
        <v>0</v>
      </c>
      <c r="C7" s="7">
        <v>200</v>
      </c>
      <c r="D7" s="7">
        <v>200</v>
      </c>
      <c r="E7" s="7">
        <v>200</v>
      </c>
      <c r="F7" s="7">
        <v>200</v>
      </c>
      <c r="G7" s="11">
        <v>0</v>
      </c>
      <c r="H7" s="7">
        <v>200</v>
      </c>
      <c r="I7" s="18">
        <v>55</v>
      </c>
    </row>
    <row r="8" spans="1:13" x14ac:dyDescent="0.35">
      <c r="A8" s="26" t="s">
        <v>15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</row>
    <row r="9" spans="1:13" x14ac:dyDescent="0.35">
      <c r="A9" s="26" t="s">
        <v>16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</row>
    <row r="11" spans="1:13" x14ac:dyDescent="0.35">
      <c r="A11" s="13" t="s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437C6-0B0D-4D3A-9EE6-D6B7E34231B1}">
  <dimension ref="A1:M12"/>
  <sheetViews>
    <sheetView workbookViewId="0">
      <selection sqref="A1:XFD1048576"/>
    </sheetView>
  </sheetViews>
  <sheetFormatPr defaultRowHeight="14.5" x14ac:dyDescent="0.35"/>
  <cols>
    <col min="1" max="1" width="23.81640625" customWidth="1"/>
    <col min="8" max="8" width="9.26953125" customWidth="1"/>
  </cols>
  <sheetData>
    <row r="1" spans="1:13" ht="72.5" x14ac:dyDescent="0.35">
      <c r="B1" s="26" t="s">
        <v>14</v>
      </c>
      <c r="C1" s="26" t="s">
        <v>19</v>
      </c>
      <c r="D1" s="26" t="s">
        <v>18</v>
      </c>
      <c r="E1" s="26" t="s">
        <v>20</v>
      </c>
      <c r="F1" s="26" t="s">
        <v>21</v>
      </c>
      <c r="G1" s="26" t="s">
        <v>22</v>
      </c>
      <c r="H1" s="26" t="s">
        <v>15</v>
      </c>
      <c r="I1" s="26" t="s">
        <v>16</v>
      </c>
    </row>
    <row r="2" spans="1:13" x14ac:dyDescent="0.35">
      <c r="A2" s="26" t="s">
        <v>14</v>
      </c>
      <c r="B2" s="11">
        <v>1</v>
      </c>
      <c r="C2" s="7">
        <v>1</v>
      </c>
      <c r="D2" s="3">
        <v>1</v>
      </c>
      <c r="E2" s="3">
        <v>1</v>
      </c>
      <c r="F2" s="3">
        <v>1</v>
      </c>
      <c r="G2" s="3">
        <v>1</v>
      </c>
      <c r="H2" s="3">
        <v>1</v>
      </c>
      <c r="I2" s="18">
        <v>18.77</v>
      </c>
      <c r="M2" s="12" t="s">
        <v>2</v>
      </c>
    </row>
    <row r="3" spans="1:13" x14ac:dyDescent="0.35">
      <c r="A3" s="26" t="s">
        <v>19</v>
      </c>
      <c r="B3" s="3">
        <v>1</v>
      </c>
      <c r="C3" s="11">
        <v>1</v>
      </c>
      <c r="D3" s="4">
        <v>1</v>
      </c>
      <c r="E3" s="4">
        <v>1</v>
      </c>
      <c r="F3" s="4">
        <v>1</v>
      </c>
      <c r="G3" s="4">
        <v>1</v>
      </c>
      <c r="H3" s="4">
        <v>1</v>
      </c>
      <c r="I3" s="18">
        <v>18.77</v>
      </c>
      <c r="M3" s="9" t="s">
        <v>3</v>
      </c>
    </row>
    <row r="4" spans="1:13" x14ac:dyDescent="0.35">
      <c r="A4" s="26" t="s">
        <v>18</v>
      </c>
      <c r="B4" s="3">
        <v>1</v>
      </c>
      <c r="C4" s="7">
        <v>1</v>
      </c>
      <c r="D4" s="11">
        <v>1</v>
      </c>
      <c r="E4" s="7">
        <v>1</v>
      </c>
      <c r="F4" s="7">
        <v>1</v>
      </c>
      <c r="G4" s="7">
        <v>1</v>
      </c>
      <c r="H4" s="17">
        <v>7.24</v>
      </c>
      <c r="I4" s="18">
        <v>18.77</v>
      </c>
      <c r="M4" s="10" t="s">
        <v>4</v>
      </c>
    </row>
    <row r="5" spans="1:13" x14ac:dyDescent="0.35">
      <c r="A5" s="26" t="s">
        <v>20</v>
      </c>
      <c r="B5" s="3">
        <v>1</v>
      </c>
      <c r="C5" s="4">
        <v>1</v>
      </c>
      <c r="D5" s="4">
        <v>1</v>
      </c>
      <c r="E5" s="11">
        <v>1</v>
      </c>
      <c r="F5" s="4">
        <v>1</v>
      </c>
      <c r="G5" s="4">
        <v>1</v>
      </c>
      <c r="H5" s="4">
        <v>1</v>
      </c>
      <c r="I5" s="18">
        <v>18.77</v>
      </c>
    </row>
    <row r="6" spans="1:13" x14ac:dyDescent="0.35">
      <c r="A6" s="26" t="s">
        <v>21</v>
      </c>
      <c r="B6" s="3">
        <v>1</v>
      </c>
      <c r="C6" s="7">
        <v>1</v>
      </c>
      <c r="D6" s="7">
        <v>1</v>
      </c>
      <c r="E6" s="7">
        <v>1</v>
      </c>
      <c r="F6" s="11">
        <v>1</v>
      </c>
      <c r="G6" s="7">
        <v>1</v>
      </c>
      <c r="H6" s="17">
        <v>7.75</v>
      </c>
      <c r="I6" s="18">
        <v>18.77</v>
      </c>
    </row>
    <row r="7" spans="1:13" x14ac:dyDescent="0.35">
      <c r="A7" s="26" t="s">
        <v>22</v>
      </c>
      <c r="B7" s="3">
        <v>1</v>
      </c>
      <c r="C7" s="4">
        <v>1</v>
      </c>
      <c r="D7" s="4">
        <v>1</v>
      </c>
      <c r="E7" s="4">
        <v>1</v>
      </c>
      <c r="F7" s="4">
        <v>1</v>
      </c>
      <c r="G7" s="11">
        <v>1</v>
      </c>
      <c r="H7" s="4">
        <v>1</v>
      </c>
      <c r="I7" s="18">
        <v>18.77</v>
      </c>
    </row>
    <row r="8" spans="1:13" x14ac:dyDescent="0.35">
      <c r="A8" s="26" t="s">
        <v>15</v>
      </c>
      <c r="B8" s="3">
        <v>1</v>
      </c>
      <c r="C8" s="3">
        <v>1</v>
      </c>
      <c r="D8" s="3">
        <v>1</v>
      </c>
      <c r="E8" s="3">
        <v>1</v>
      </c>
      <c r="F8" s="3">
        <v>1</v>
      </c>
      <c r="G8" s="3">
        <v>1</v>
      </c>
      <c r="H8" s="3">
        <v>1</v>
      </c>
      <c r="I8" s="3">
        <v>1</v>
      </c>
    </row>
    <row r="9" spans="1:13" x14ac:dyDescent="0.35">
      <c r="A9" s="26" t="s">
        <v>16</v>
      </c>
      <c r="B9" s="3">
        <v>1</v>
      </c>
      <c r="C9" s="3">
        <v>1</v>
      </c>
      <c r="D9" s="3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</row>
    <row r="12" spans="1:13" x14ac:dyDescent="0.35">
      <c r="A12" s="13" t="s">
        <v>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3BFE2-9267-4BC9-B002-5CFB67FFF650}">
  <dimension ref="A1:M12"/>
  <sheetViews>
    <sheetView workbookViewId="0">
      <selection activeCell="B7" sqref="B7"/>
    </sheetView>
  </sheetViews>
  <sheetFormatPr defaultRowHeight="14.5" x14ac:dyDescent="0.35"/>
  <cols>
    <col min="1" max="1" width="27.6328125" customWidth="1"/>
  </cols>
  <sheetData>
    <row r="1" spans="1:13" ht="72.5" x14ac:dyDescent="0.35">
      <c r="B1" s="26" t="s">
        <v>14</v>
      </c>
      <c r="C1" s="26" t="s">
        <v>19</v>
      </c>
      <c r="D1" s="26" t="s">
        <v>18</v>
      </c>
      <c r="E1" s="26" t="s">
        <v>20</v>
      </c>
      <c r="F1" s="26" t="s">
        <v>21</v>
      </c>
      <c r="G1" s="26" t="s">
        <v>22</v>
      </c>
      <c r="H1" s="26" t="s">
        <v>15</v>
      </c>
      <c r="I1" s="26" t="s">
        <v>16</v>
      </c>
    </row>
    <row r="2" spans="1:13" x14ac:dyDescent="0.35">
      <c r="A2" s="26" t="s">
        <v>14</v>
      </c>
      <c r="B2" s="11">
        <v>1</v>
      </c>
      <c r="C2" s="6">
        <v>1.1200000000000001</v>
      </c>
      <c r="D2" s="3">
        <v>1</v>
      </c>
      <c r="E2" s="3">
        <v>1</v>
      </c>
      <c r="F2" s="3">
        <v>1</v>
      </c>
      <c r="G2" s="3">
        <v>1</v>
      </c>
      <c r="H2" s="3">
        <v>1</v>
      </c>
      <c r="I2" s="18">
        <v>1</v>
      </c>
      <c r="M2" s="12" t="s">
        <v>2</v>
      </c>
    </row>
    <row r="3" spans="1:13" x14ac:dyDescent="0.35">
      <c r="A3" s="26" t="s">
        <v>19</v>
      </c>
      <c r="B3" s="3">
        <v>1</v>
      </c>
      <c r="C3" s="11">
        <v>1</v>
      </c>
      <c r="D3" s="4">
        <v>1</v>
      </c>
      <c r="E3" s="4">
        <v>1</v>
      </c>
      <c r="F3" s="4">
        <v>1</v>
      </c>
      <c r="G3" s="4">
        <v>1</v>
      </c>
      <c r="H3" s="4">
        <v>1</v>
      </c>
      <c r="I3" s="18">
        <v>1</v>
      </c>
      <c r="M3" s="9" t="s">
        <v>3</v>
      </c>
    </row>
    <row r="4" spans="1:13" x14ac:dyDescent="0.35">
      <c r="A4" s="26" t="s">
        <v>18</v>
      </c>
      <c r="B4" s="3">
        <v>1</v>
      </c>
      <c r="C4" s="7">
        <v>1</v>
      </c>
      <c r="D4" s="11">
        <v>1</v>
      </c>
      <c r="E4" s="7">
        <v>1</v>
      </c>
      <c r="F4" s="7">
        <v>1</v>
      </c>
      <c r="G4" s="7">
        <v>1</v>
      </c>
      <c r="H4" s="15">
        <v>1</v>
      </c>
      <c r="I4" s="18">
        <v>1</v>
      </c>
      <c r="M4" s="10" t="s">
        <v>4</v>
      </c>
    </row>
    <row r="5" spans="1:13" x14ac:dyDescent="0.35">
      <c r="A5" s="26" t="s">
        <v>20</v>
      </c>
      <c r="B5" s="3">
        <v>1</v>
      </c>
      <c r="C5" s="4">
        <v>1</v>
      </c>
      <c r="D5" s="4">
        <v>1</v>
      </c>
      <c r="E5" s="11">
        <v>1</v>
      </c>
      <c r="F5" s="4">
        <v>1</v>
      </c>
      <c r="G5" s="4">
        <v>1</v>
      </c>
      <c r="H5" s="4">
        <v>1</v>
      </c>
      <c r="I5" s="18">
        <v>1</v>
      </c>
    </row>
    <row r="6" spans="1:13" x14ac:dyDescent="0.35">
      <c r="A6" s="26" t="s">
        <v>21</v>
      </c>
      <c r="B6" s="3">
        <v>1</v>
      </c>
      <c r="C6" s="7">
        <v>1</v>
      </c>
      <c r="D6" s="7">
        <v>1</v>
      </c>
      <c r="E6" s="7">
        <v>1</v>
      </c>
      <c r="F6" s="11">
        <v>1</v>
      </c>
      <c r="G6" s="7">
        <v>1</v>
      </c>
      <c r="H6" s="7">
        <v>1</v>
      </c>
      <c r="I6" s="18">
        <v>1</v>
      </c>
    </row>
    <row r="7" spans="1:13" x14ac:dyDescent="0.35">
      <c r="A7" s="26" t="s">
        <v>22</v>
      </c>
      <c r="B7" s="3">
        <v>1</v>
      </c>
      <c r="C7" s="4">
        <v>1</v>
      </c>
      <c r="D7" s="4">
        <v>1</v>
      </c>
      <c r="E7" s="4">
        <v>1</v>
      </c>
      <c r="F7" s="4">
        <v>1</v>
      </c>
      <c r="G7" s="11">
        <v>1</v>
      </c>
      <c r="H7" s="4">
        <v>1</v>
      </c>
      <c r="I7" s="18">
        <v>1</v>
      </c>
    </row>
    <row r="8" spans="1:13" x14ac:dyDescent="0.35">
      <c r="A8" s="26" t="s">
        <v>15</v>
      </c>
      <c r="B8" s="3">
        <v>1</v>
      </c>
      <c r="C8" s="3">
        <v>1</v>
      </c>
      <c r="D8" s="3">
        <v>1</v>
      </c>
      <c r="E8" s="3">
        <v>1</v>
      </c>
      <c r="F8" s="3">
        <v>1</v>
      </c>
      <c r="G8" s="3">
        <v>1</v>
      </c>
      <c r="H8" s="3">
        <v>1</v>
      </c>
      <c r="I8" s="3">
        <v>1</v>
      </c>
    </row>
    <row r="9" spans="1:13" x14ac:dyDescent="0.35">
      <c r="A9" s="26" t="s">
        <v>16</v>
      </c>
      <c r="B9" s="3">
        <v>1</v>
      </c>
      <c r="C9" s="3">
        <v>1</v>
      </c>
      <c r="D9" s="3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</row>
    <row r="12" spans="1:13" x14ac:dyDescent="0.35">
      <c r="A12" s="13" t="s">
        <v>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9F93B-51D0-48C7-BB23-B285BD987C91}">
  <dimension ref="A1:M12"/>
  <sheetViews>
    <sheetView zoomScaleNormal="100" workbookViewId="0">
      <selection activeCell="D12" sqref="D12"/>
    </sheetView>
  </sheetViews>
  <sheetFormatPr defaultRowHeight="14.5" x14ac:dyDescent="0.35"/>
  <cols>
    <col min="1" max="1" width="24.6328125" customWidth="1"/>
  </cols>
  <sheetData>
    <row r="1" spans="1:13" ht="72.5" x14ac:dyDescent="0.35">
      <c r="B1" s="26" t="s">
        <v>14</v>
      </c>
      <c r="C1" s="26" t="s">
        <v>19</v>
      </c>
      <c r="D1" s="26" t="s">
        <v>18</v>
      </c>
      <c r="E1" s="26" t="s">
        <v>20</v>
      </c>
      <c r="F1" s="26" t="s">
        <v>21</v>
      </c>
      <c r="G1" s="26" t="s">
        <v>22</v>
      </c>
      <c r="H1" s="26" t="s">
        <v>15</v>
      </c>
      <c r="I1" s="26" t="s">
        <v>16</v>
      </c>
    </row>
    <row r="2" spans="1:13" x14ac:dyDescent="0.35">
      <c r="A2" s="26" t="s">
        <v>14</v>
      </c>
      <c r="B2" s="11">
        <v>1</v>
      </c>
      <c r="C2" s="7">
        <v>2</v>
      </c>
      <c r="D2" s="3">
        <v>1</v>
      </c>
      <c r="E2" s="3">
        <v>1</v>
      </c>
      <c r="F2" s="3">
        <v>1</v>
      </c>
      <c r="G2" s="3">
        <v>1</v>
      </c>
      <c r="H2" s="3">
        <v>1</v>
      </c>
      <c r="I2" s="18">
        <v>1</v>
      </c>
      <c r="M2" s="12" t="s">
        <v>2</v>
      </c>
    </row>
    <row r="3" spans="1:13" x14ac:dyDescent="0.35">
      <c r="A3" s="26" t="s">
        <v>19</v>
      </c>
      <c r="B3" s="3">
        <v>1</v>
      </c>
      <c r="C3" s="11">
        <v>1</v>
      </c>
      <c r="D3" s="5">
        <v>1.6</v>
      </c>
      <c r="E3" s="4">
        <v>2</v>
      </c>
      <c r="F3" s="4">
        <v>2</v>
      </c>
      <c r="G3" s="4">
        <v>2</v>
      </c>
      <c r="H3" s="4">
        <v>2</v>
      </c>
      <c r="I3" s="18">
        <v>1</v>
      </c>
      <c r="M3" s="9" t="s">
        <v>3</v>
      </c>
    </row>
    <row r="4" spans="1:13" x14ac:dyDescent="0.35">
      <c r="A4" s="26" t="s">
        <v>18</v>
      </c>
      <c r="B4" s="3">
        <v>1</v>
      </c>
      <c r="C4" s="7">
        <v>1</v>
      </c>
      <c r="D4" s="11">
        <v>1</v>
      </c>
      <c r="E4" s="7">
        <v>2</v>
      </c>
      <c r="F4" s="7">
        <v>2</v>
      </c>
      <c r="G4" s="7">
        <v>2</v>
      </c>
      <c r="H4" s="14">
        <v>2</v>
      </c>
      <c r="I4" s="18">
        <v>1</v>
      </c>
      <c r="M4" s="10" t="s">
        <v>4</v>
      </c>
    </row>
    <row r="5" spans="1:13" x14ac:dyDescent="0.35">
      <c r="A5" s="26" t="s">
        <v>20</v>
      </c>
      <c r="B5" s="3">
        <v>1</v>
      </c>
      <c r="C5" s="4">
        <v>1</v>
      </c>
      <c r="D5" s="4">
        <v>1</v>
      </c>
      <c r="E5" s="11">
        <v>1</v>
      </c>
      <c r="F5" s="4">
        <v>2</v>
      </c>
      <c r="G5" s="4">
        <v>2</v>
      </c>
      <c r="H5" s="4">
        <v>2</v>
      </c>
      <c r="I5" s="18">
        <v>1</v>
      </c>
    </row>
    <row r="6" spans="1:13" x14ac:dyDescent="0.35">
      <c r="A6" s="26" t="s">
        <v>21</v>
      </c>
      <c r="B6" s="3">
        <v>1</v>
      </c>
      <c r="C6" s="7">
        <v>1</v>
      </c>
      <c r="D6" s="7">
        <v>1</v>
      </c>
      <c r="E6" s="7">
        <v>1</v>
      </c>
      <c r="F6" s="11">
        <v>1</v>
      </c>
      <c r="G6" s="7">
        <v>2</v>
      </c>
      <c r="H6" s="7">
        <v>2</v>
      </c>
      <c r="I6" s="18">
        <v>1</v>
      </c>
    </row>
    <row r="7" spans="1:13" x14ac:dyDescent="0.35">
      <c r="A7" s="26" t="s">
        <v>22</v>
      </c>
      <c r="B7" s="3">
        <v>1</v>
      </c>
      <c r="C7" s="4">
        <v>1</v>
      </c>
      <c r="D7" s="4">
        <v>1</v>
      </c>
      <c r="E7" s="4">
        <v>1</v>
      </c>
      <c r="F7" s="4">
        <v>1</v>
      </c>
      <c r="G7" s="11">
        <v>1</v>
      </c>
      <c r="H7" s="4">
        <v>2</v>
      </c>
      <c r="I7" s="18">
        <v>1</v>
      </c>
    </row>
    <row r="8" spans="1:13" x14ac:dyDescent="0.35">
      <c r="A8" s="26" t="s">
        <v>15</v>
      </c>
      <c r="B8" s="3">
        <v>1</v>
      </c>
      <c r="C8" s="3">
        <v>1</v>
      </c>
      <c r="D8" s="3">
        <v>1</v>
      </c>
      <c r="E8" s="3">
        <v>1</v>
      </c>
      <c r="F8" s="3">
        <v>1</v>
      </c>
      <c r="G8" s="3">
        <v>1</v>
      </c>
      <c r="H8" s="3">
        <v>1</v>
      </c>
      <c r="I8" s="3">
        <v>1</v>
      </c>
    </row>
    <row r="9" spans="1:13" x14ac:dyDescent="0.35">
      <c r="A9" s="26" t="s">
        <v>16</v>
      </c>
      <c r="B9" s="3">
        <v>1</v>
      </c>
      <c r="C9" s="3">
        <v>1</v>
      </c>
      <c r="D9" s="3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</row>
    <row r="12" spans="1:13" x14ac:dyDescent="0.35">
      <c r="A12" s="13" t="s">
        <v>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AD5AB-81A0-43ED-973C-D60469A17FBC}">
  <dimension ref="A1:M12"/>
  <sheetViews>
    <sheetView workbookViewId="0">
      <selection sqref="A1:XFD1048576"/>
    </sheetView>
  </sheetViews>
  <sheetFormatPr defaultRowHeight="14.5" x14ac:dyDescent="0.35"/>
  <cols>
    <col min="1" max="1" width="28.36328125" customWidth="1"/>
  </cols>
  <sheetData>
    <row r="1" spans="1:13" ht="72.5" x14ac:dyDescent="0.35">
      <c r="B1" s="26" t="s">
        <v>14</v>
      </c>
      <c r="C1" s="26" t="s">
        <v>19</v>
      </c>
      <c r="D1" s="26" t="s">
        <v>18</v>
      </c>
      <c r="E1" s="26" t="s">
        <v>20</v>
      </c>
      <c r="F1" s="26" t="s">
        <v>21</v>
      </c>
      <c r="G1" s="26" t="s">
        <v>22</v>
      </c>
      <c r="H1" s="26" t="s">
        <v>15</v>
      </c>
      <c r="I1" s="26" t="s">
        <v>16</v>
      </c>
    </row>
    <row r="2" spans="1:13" x14ac:dyDescent="0.35">
      <c r="A2" s="26" t="s">
        <v>14</v>
      </c>
      <c r="B2" s="11">
        <v>1</v>
      </c>
      <c r="C2" s="7">
        <v>1</v>
      </c>
      <c r="D2" s="3">
        <v>1</v>
      </c>
      <c r="E2" s="3">
        <v>1</v>
      </c>
      <c r="F2" s="3">
        <v>1</v>
      </c>
      <c r="G2" s="3">
        <v>1</v>
      </c>
      <c r="H2" s="3">
        <v>1</v>
      </c>
      <c r="I2" s="18">
        <v>1</v>
      </c>
      <c r="M2" s="12" t="s">
        <v>2</v>
      </c>
    </row>
    <row r="3" spans="1:13" x14ac:dyDescent="0.35">
      <c r="A3" s="26" t="s">
        <v>19</v>
      </c>
      <c r="B3" s="3">
        <v>1</v>
      </c>
      <c r="C3" s="11">
        <v>1</v>
      </c>
      <c r="D3" s="4">
        <v>0.5</v>
      </c>
      <c r="E3" s="4">
        <v>0.5</v>
      </c>
      <c r="F3" s="4">
        <v>0.5</v>
      </c>
      <c r="G3" s="4">
        <v>0.5</v>
      </c>
      <c r="H3" s="4">
        <v>0.5</v>
      </c>
      <c r="I3" s="18">
        <v>1</v>
      </c>
      <c r="M3" s="9" t="s">
        <v>3</v>
      </c>
    </row>
    <row r="4" spans="1:13" x14ac:dyDescent="0.35">
      <c r="A4" s="26" t="s">
        <v>18</v>
      </c>
      <c r="B4" s="3">
        <v>1</v>
      </c>
      <c r="C4" s="7">
        <v>1</v>
      </c>
      <c r="D4" s="11">
        <v>1</v>
      </c>
      <c r="E4" s="4">
        <v>0.5</v>
      </c>
      <c r="F4" s="4">
        <v>0.5</v>
      </c>
      <c r="G4" s="4">
        <v>0.5</v>
      </c>
      <c r="H4" s="4">
        <v>0.5</v>
      </c>
      <c r="I4" s="18">
        <v>1</v>
      </c>
      <c r="M4" s="10" t="s">
        <v>4</v>
      </c>
    </row>
    <row r="5" spans="1:13" x14ac:dyDescent="0.35">
      <c r="A5" s="26" t="s">
        <v>20</v>
      </c>
      <c r="B5" s="3">
        <v>1</v>
      </c>
      <c r="C5" s="4">
        <v>1</v>
      </c>
      <c r="D5" s="4">
        <v>1</v>
      </c>
      <c r="E5" s="11">
        <v>1</v>
      </c>
      <c r="F5" s="4">
        <v>0.5</v>
      </c>
      <c r="G5" s="4">
        <v>0.5</v>
      </c>
      <c r="H5" s="4">
        <v>0.5</v>
      </c>
      <c r="I5" s="18">
        <v>1</v>
      </c>
    </row>
    <row r="6" spans="1:13" x14ac:dyDescent="0.35">
      <c r="A6" s="26" t="s">
        <v>21</v>
      </c>
      <c r="B6" s="3">
        <v>1</v>
      </c>
      <c r="C6" s="7">
        <v>1</v>
      </c>
      <c r="D6" s="7">
        <v>1</v>
      </c>
      <c r="E6" s="7">
        <v>1</v>
      </c>
      <c r="F6" s="11">
        <v>1</v>
      </c>
      <c r="G6" s="4">
        <v>0.5</v>
      </c>
      <c r="H6" s="4">
        <v>0.5</v>
      </c>
      <c r="I6" s="18">
        <v>1</v>
      </c>
    </row>
    <row r="7" spans="1:13" x14ac:dyDescent="0.35">
      <c r="A7" s="26" t="s">
        <v>22</v>
      </c>
      <c r="B7" s="3">
        <v>1</v>
      </c>
      <c r="C7" s="4">
        <v>1</v>
      </c>
      <c r="D7" s="4">
        <v>1</v>
      </c>
      <c r="E7" s="4">
        <v>1</v>
      </c>
      <c r="F7" s="4">
        <v>1</v>
      </c>
      <c r="G7" s="11">
        <v>1</v>
      </c>
      <c r="H7" s="4">
        <v>0.5</v>
      </c>
      <c r="I7" s="18">
        <v>1</v>
      </c>
    </row>
    <row r="8" spans="1:13" x14ac:dyDescent="0.35">
      <c r="A8" s="26" t="s">
        <v>15</v>
      </c>
      <c r="B8" s="3">
        <v>1</v>
      </c>
      <c r="C8" s="3">
        <v>1</v>
      </c>
      <c r="D8" s="3">
        <v>1</v>
      </c>
      <c r="E8" s="3">
        <v>1</v>
      </c>
      <c r="F8" s="3">
        <v>1</v>
      </c>
      <c r="G8" s="3">
        <v>1</v>
      </c>
      <c r="H8" s="3">
        <v>1</v>
      </c>
      <c r="I8" s="3">
        <v>1</v>
      </c>
    </row>
    <row r="9" spans="1:13" x14ac:dyDescent="0.35">
      <c r="A9" s="26" t="s">
        <v>16</v>
      </c>
      <c r="B9" s="3">
        <v>1</v>
      </c>
      <c r="C9" s="3">
        <v>1</v>
      </c>
      <c r="D9" s="3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</row>
    <row r="12" spans="1:13" x14ac:dyDescent="0.35">
      <c r="A12" s="13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transition_prob</vt:lpstr>
      <vt:lpstr>age_threshold</vt:lpstr>
      <vt:lpstr>rr.age</vt:lpstr>
      <vt:lpstr>rr.sex</vt:lpstr>
      <vt:lpstr>rr.fire</vt:lpstr>
      <vt:lpstr>rr.intervention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Maya, Sigal</dc:creator>
  <cp:lastModifiedBy>Maya, Sigal</cp:lastModifiedBy>
  <dcterms:created xsi:type="dcterms:W3CDTF">2022-07-13T19:32:43Z</dcterms:created>
  <dcterms:modified xsi:type="dcterms:W3CDTF">2022-12-09T21:34:04Z</dcterms:modified>
</cp:coreProperties>
</file>