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ya/Documents/GitHub/GRAM/gram_analysis/2025_Mar_paper1_BHAfalsepositiverate/Data/"/>
    </mc:Choice>
  </mc:AlternateContent>
  <xr:revisionPtr revIDLastSave="0" documentId="13_ncr:1_{2D82AE03-383F-3D4D-B60F-377DFBB6C1FA}" xr6:coauthVersionLast="47" xr6:coauthVersionMax="47" xr10:uidLastSave="{00000000-0000-0000-0000-000000000000}"/>
  <bookViews>
    <workbookView xWindow="10880" yWindow="2900" windowWidth="31240" windowHeight="19840" xr2:uid="{7ECD43F3-4917-154A-9206-B5FC423F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G5" i="1"/>
  <c r="G7" i="1"/>
  <c r="F7" i="1"/>
  <c r="C7" i="1"/>
  <c r="D7" i="1"/>
  <c r="E7" i="1"/>
  <c r="C14" i="1"/>
  <c r="C15" i="1"/>
  <c r="C10" i="1"/>
  <c r="C9" i="1"/>
  <c r="C11" i="1"/>
  <c r="L7" i="1"/>
  <c r="K7" i="1"/>
  <c r="M7" i="1"/>
  <c r="K10" i="1"/>
  <c r="K9" i="1"/>
  <c r="K11" i="1"/>
  <c r="C12" i="1"/>
  <c r="C13" i="1" l="1"/>
  <c r="N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Sigal Maya</author>
  </authors>
  <commentList>
    <comment ref="E5" authorId="0" shapeId="0" xr:uid="{46D975A0-A86E-BE48-A3A9-36825A1B70BC}">
      <text>
        <r>
          <rPr>
            <b/>
            <sz val="10"/>
            <color rgb="FF000000"/>
            <rFont val="Tahoma"/>
            <family val="2"/>
          </rPr>
          <t>Sigal Maya: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"memory loss"</t>
        </r>
      </text>
    </comment>
    <comment ref="E6" authorId="0" shapeId="0" xr:uid="{A41F0DF6-7281-8449-9B86-ABD55B5F0367}">
      <text>
        <r>
          <rPr>
            <b/>
            <sz val="10"/>
            <color rgb="FF000000"/>
            <rFont val="Tahoma"/>
            <family val="2"/>
          </rPr>
          <t>Sigal Maya: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"borderline"</t>
        </r>
      </text>
    </comment>
  </commentList>
</comments>
</file>

<file path=xl/sharedStrings.xml><?xml version="1.0" encoding="utf-8"?>
<sst xmlns="http://schemas.openxmlformats.org/spreadsheetml/2006/main" count="34" uniqueCount="22">
  <si>
    <t>CONCERNS IN PRIMARY CARE</t>
  </si>
  <si>
    <t>TRUE DISEASE</t>
  </si>
  <si>
    <t>BHA</t>
  </si>
  <si>
    <t>Pos</t>
  </si>
  <si>
    <t>Neg</t>
  </si>
  <si>
    <t>No</t>
  </si>
  <si>
    <t>MCI</t>
  </si>
  <si>
    <t>DEM</t>
  </si>
  <si>
    <t>Sens - MCI</t>
  </si>
  <si>
    <t>Sens - DEM</t>
  </si>
  <si>
    <t>Spec</t>
  </si>
  <si>
    <t>CONCERNS WITH SYSTEMATIC INQUIRY</t>
  </si>
  <si>
    <t>sum</t>
  </si>
  <si>
    <t>Is the distinction between the two groups arbitrary (decision by nurse)</t>
  </si>
  <si>
    <t>Is memory loss and borderline similar or are they really different</t>
  </si>
  <si>
    <t>Based on Kaiser data (see Kate email from Mar 31, 2025)</t>
  </si>
  <si>
    <t>pre-MCI</t>
  </si>
  <si>
    <t>testpos if preMCI</t>
  </si>
  <si>
    <t>testneg if preMCI</t>
  </si>
  <si>
    <t>Spec if pre-MCI equals disease</t>
  </si>
  <si>
    <r>
      <t xml:space="preserve">Spec if pre-MCI </t>
    </r>
    <r>
      <rPr>
        <b/>
        <sz val="12"/>
        <color theme="1"/>
        <rFont val="Aptos Narrow"/>
        <scheme val="minor"/>
      </rPr>
      <t xml:space="preserve">does not </t>
    </r>
    <r>
      <rPr>
        <sz val="12"/>
        <color theme="1"/>
        <rFont val="Aptos Narrow"/>
        <family val="2"/>
        <scheme val="minor"/>
      </rPr>
      <t>equal disease</t>
    </r>
  </si>
  <si>
    <t>Spec if "memory loss" is disease and "borderline"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</si>
</sst>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53C7-C619-C441-AB5E-8D3B01A770F7}">
  <dimension ref="A1:N20"/>
  <sheetViews>
    <sheetView tabSelected="1" zoomScale="130" zoomScaleNormal="130" workbookViewId="0">
      <selection activeCell="F9" sqref="F9"/>
    </sheetView>
  </sheetViews>
  <sheetFormatPr baseColWidth="10" defaultRowHeight="16" x14ac:dyDescent="0.2"/>
  <cols>
    <col min="1" max="1" width="6.6640625" customWidth="1"/>
    <col min="3" max="3" width="11.33203125" customWidth="1"/>
    <col min="9" max="9" width="6.83203125" customWidth="1"/>
  </cols>
  <sheetData>
    <row r="1" spans="1:14" x14ac:dyDescent="0.2">
      <c r="A1" s="1" t="s">
        <v>0</v>
      </c>
      <c r="B1" s="1"/>
      <c r="I1" s="1" t="s">
        <v>11</v>
      </c>
    </row>
    <row r="2" spans="1:14" x14ac:dyDescent="0.2">
      <c r="A2" t="s">
        <v>15</v>
      </c>
    </row>
    <row r="3" spans="1:14" x14ac:dyDescent="0.2">
      <c r="A3" s="4"/>
      <c r="B3" s="4"/>
      <c r="C3" s="7" t="s">
        <v>1</v>
      </c>
      <c r="D3" s="7"/>
      <c r="E3" s="7"/>
      <c r="F3" s="7"/>
      <c r="I3" s="4"/>
      <c r="J3" s="4"/>
      <c r="K3" s="7" t="s">
        <v>1</v>
      </c>
      <c r="L3" s="7"/>
      <c r="M3" s="7"/>
    </row>
    <row r="4" spans="1:14" x14ac:dyDescent="0.2">
      <c r="A4" s="4"/>
      <c r="B4" s="4"/>
      <c r="C4" s="3" t="s">
        <v>7</v>
      </c>
      <c r="D4" s="3" t="s">
        <v>6</v>
      </c>
      <c r="E4" s="3" t="s">
        <v>16</v>
      </c>
      <c r="F4" s="3" t="s">
        <v>5</v>
      </c>
      <c r="G4" s="5" t="s">
        <v>12</v>
      </c>
      <c r="I4" s="4"/>
      <c r="J4" s="4"/>
      <c r="K4" s="3" t="s">
        <v>7</v>
      </c>
      <c r="L4" s="3" t="s">
        <v>6</v>
      </c>
      <c r="M4" s="3" t="s">
        <v>5</v>
      </c>
      <c r="N4" s="5" t="s">
        <v>12</v>
      </c>
    </row>
    <row r="5" spans="1:14" x14ac:dyDescent="0.2">
      <c r="A5" s="7" t="s">
        <v>2</v>
      </c>
      <c r="B5" s="3" t="s">
        <v>3</v>
      </c>
      <c r="C5" s="4">
        <v>191</v>
      </c>
      <c r="D5" s="4">
        <v>389</v>
      </c>
      <c r="E5" s="4">
        <v>79</v>
      </c>
      <c r="F5" s="4">
        <v>0</v>
      </c>
      <c r="G5" s="6">
        <f>SUM(C5:F5)</f>
        <v>659</v>
      </c>
      <c r="I5" s="7" t="s">
        <v>2</v>
      </c>
      <c r="J5" s="3" t="s">
        <v>3</v>
      </c>
      <c r="K5" s="4"/>
      <c r="L5" s="4"/>
      <c r="M5" s="4"/>
      <c r="N5" s="6">
        <v>16</v>
      </c>
    </row>
    <row r="6" spans="1:14" x14ac:dyDescent="0.2">
      <c r="A6" s="7"/>
      <c r="B6" s="3" t="s">
        <v>4</v>
      </c>
      <c r="C6" s="4">
        <v>0</v>
      </c>
      <c r="D6" s="4">
        <v>0</v>
      </c>
      <c r="E6" s="4">
        <v>59</v>
      </c>
      <c r="F6" s="4">
        <f>178-E6</f>
        <v>119</v>
      </c>
      <c r="G6" s="6">
        <f>SUM(C6:F6)</f>
        <v>178</v>
      </c>
      <c r="I6" s="7"/>
      <c r="J6" s="3" t="s">
        <v>4</v>
      </c>
      <c r="K6" s="4"/>
      <c r="L6" s="4"/>
      <c r="M6" s="4"/>
      <c r="N6" s="6">
        <v>16</v>
      </c>
    </row>
    <row r="7" spans="1:14" x14ac:dyDescent="0.2">
      <c r="B7" s="5" t="s">
        <v>12</v>
      </c>
      <c r="C7" s="5">
        <f>C5+C6</f>
        <v>191</v>
      </c>
      <c r="D7" s="5">
        <f>D5+D6</f>
        <v>389</v>
      </c>
      <c r="E7" s="5">
        <f>E5+E6</f>
        <v>138</v>
      </c>
      <c r="F7" s="5">
        <f>F5+F6</f>
        <v>119</v>
      </c>
      <c r="G7" s="6">
        <f>G5+G6</f>
        <v>837</v>
      </c>
      <c r="J7" s="5" t="s">
        <v>12</v>
      </c>
      <c r="K7" s="5">
        <f>K5+K6</f>
        <v>0</v>
      </c>
      <c r="L7" s="5">
        <f>L5+L6</f>
        <v>0</v>
      </c>
      <c r="M7" s="5">
        <f>M5+M6</f>
        <v>0</v>
      </c>
      <c r="N7" s="6">
        <f>N5+N6</f>
        <v>32</v>
      </c>
    </row>
    <row r="9" spans="1:14" ht="34" x14ac:dyDescent="0.2">
      <c r="B9" s="8" t="s">
        <v>17</v>
      </c>
      <c r="C9" s="2">
        <f>E5 / (E5+E6)</f>
        <v>0.57246376811594202</v>
      </c>
      <c r="J9" t="s">
        <v>8</v>
      </c>
      <c r="K9" s="2" t="e">
        <f>L5 / (L5+L6)</f>
        <v>#DIV/0!</v>
      </c>
    </row>
    <row r="10" spans="1:14" ht="34" x14ac:dyDescent="0.2">
      <c r="B10" s="8" t="s">
        <v>18</v>
      </c>
      <c r="C10" s="2">
        <f>E6 / (E5+E6)</f>
        <v>0.42753623188405798</v>
      </c>
      <c r="J10" t="s">
        <v>9</v>
      </c>
      <c r="K10" s="2" t="e">
        <f>K5 / (K5+K6)</f>
        <v>#DIV/0!</v>
      </c>
    </row>
    <row r="11" spans="1:14" ht="17" x14ac:dyDescent="0.2">
      <c r="B11" s="8" t="s">
        <v>8</v>
      </c>
      <c r="C11" s="2">
        <f>D5 / (D5+D6)</f>
        <v>1</v>
      </c>
      <c r="J11" t="s">
        <v>10</v>
      </c>
      <c r="K11" s="2" t="e">
        <f>M6 / (M6+M5)</f>
        <v>#DIV/0!</v>
      </c>
    </row>
    <row r="12" spans="1:14" ht="17" x14ac:dyDescent="0.2">
      <c r="B12" s="8" t="s">
        <v>9</v>
      </c>
      <c r="C12" s="2">
        <f>C5 / (C5+C6)</f>
        <v>1</v>
      </c>
    </row>
    <row r="13" spans="1:14" ht="51" x14ac:dyDescent="0.2">
      <c r="B13" s="8" t="s">
        <v>19</v>
      </c>
      <c r="C13" s="2">
        <f>F6 / (F6+F5)</f>
        <v>1</v>
      </c>
    </row>
    <row r="14" spans="1:14" ht="68" x14ac:dyDescent="0.2">
      <c r="B14" s="8" t="s">
        <v>20</v>
      </c>
      <c r="C14" s="2">
        <f>(E6+F6) / (E7+F7)</f>
        <v>0.69260700389105057</v>
      </c>
    </row>
    <row r="15" spans="1:14" ht="102" x14ac:dyDescent="0.2">
      <c r="B15" s="8" t="s">
        <v>21</v>
      </c>
      <c r="C15" s="2">
        <f xml:space="preserve"> (59 + 119) / (59 + 119)</f>
        <v>1</v>
      </c>
    </row>
    <row r="19" spans="2:2" x14ac:dyDescent="0.2">
      <c r="B19" t="s">
        <v>14</v>
      </c>
    </row>
    <row r="20" spans="2:2" x14ac:dyDescent="0.2">
      <c r="B20" t="s">
        <v>13</v>
      </c>
    </row>
  </sheetData>
  <mergeCells count="4">
    <mergeCell ref="A5:A6"/>
    <mergeCell ref="C3:F3"/>
    <mergeCell ref="K3:M3"/>
    <mergeCell ref="I5:I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2025-03-31T17:41:04Z</dcterms:created>
  <dcterms:modified xsi:type="dcterms:W3CDTF">2025-04-01T19:32:38Z</dcterms:modified>
</cp:coreProperties>
</file>