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UWA\2022\UWA_SEM2\Data Story Telling\Assignment2\"/>
    </mc:Choice>
  </mc:AlternateContent>
  <xr:revisionPtr revIDLastSave="0" documentId="13_ncr:1_{53BA1648-37A5-43F6-BC1D-DA219470C258}" xr6:coauthVersionLast="47" xr6:coauthVersionMax="47" xr10:uidLastSave="{00000000-0000-0000-0000-000000000000}"/>
  <bookViews>
    <workbookView xWindow="-120" yWindow="-120" windowWidth="20730" windowHeight="11160" xr2:uid="{AF269926-BB67-4212-ABAF-FCA3164ADC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M12" i="1" s="1"/>
  <c r="M10" i="1"/>
  <c r="M8" i="1"/>
  <c r="N14" i="1" s="1"/>
  <c r="M9" i="1"/>
  <c r="M11" i="1"/>
  <c r="M16" i="1"/>
  <c r="M6" i="1"/>
  <c r="M4" i="1"/>
  <c r="M5" i="1"/>
  <c r="M3" i="1"/>
  <c r="L8" i="1"/>
  <c r="D11" i="1" l="1"/>
  <c r="D2" i="1"/>
  <c r="D7" i="1"/>
  <c r="D16" i="1"/>
  <c r="D20" i="1"/>
  <c r="D25" i="1"/>
  <c r="D29" i="1"/>
  <c r="D33" i="1"/>
</calcChain>
</file>

<file path=xl/sharedStrings.xml><?xml version="1.0" encoding="utf-8"?>
<sst xmlns="http://schemas.openxmlformats.org/spreadsheetml/2006/main" count="97" uniqueCount="23">
  <si>
    <t>Origin Depot</t>
  </si>
  <si>
    <t>Destination State</t>
  </si>
  <si>
    <t>Overall Cost/Tonne
(includes cost to depot)</t>
  </si>
  <si>
    <t>VIC</t>
  </si>
  <si>
    <t>SA</t>
  </si>
  <si>
    <t>WA</t>
  </si>
  <si>
    <t>QLD</t>
  </si>
  <si>
    <t>ACT</t>
  </si>
  <si>
    <t>NSW</t>
  </si>
  <si>
    <t>TAS</t>
  </si>
  <si>
    <t>NT</t>
  </si>
  <si>
    <t>Delivery State</t>
  </si>
  <si>
    <t>Factory (VIC) to Depot 
(Cost / tonne)</t>
  </si>
  <si>
    <t>Depot to Customer
(Cost / tonne)</t>
  </si>
  <si>
    <t>Overall Cost / tonne</t>
  </si>
  <si>
    <t>Comments</t>
  </si>
  <si>
    <t>-</t>
  </si>
  <si>
    <t xml:space="preserve"> Delivered from VIC depot </t>
  </si>
  <si>
    <t xml:space="preserve">Best </t>
  </si>
  <si>
    <t>Savings</t>
  </si>
  <si>
    <t>Delivery From QLD</t>
  </si>
  <si>
    <t>Delivery from NSW</t>
  </si>
  <si>
    <t xml:space="preserve"> Delivered from 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</si>
</sst>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\$#,##0.00;\-\$#,##0.00"/>
  </numFmts>
  <fonts count="3" x14ac:knownFonts="1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">
    <xf numFmtId="0" fontId="0" fillId="0" borderId="0" xfId="0"/>
    <xf numFmtId="16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164" fontId="0" fillId="4" borderId="1" xfId="0" applyNumberFormat="1" applyFill="1" applyBorder="1" applyAlignment="1">
      <alignment horizontal="right" vertical="center"/>
    </xf>
    <xf numFmtId="0" fontId="0" fillId="0" borderId="0" xfId="0" applyAlignment="1">
      <alignment wrapText="1"/>
    </xf>
    <xf numFmtId="8" fontId="0" fillId="0" borderId="0" xfId="0" applyNumberFormat="1"/>
    <xf numFmtId="0" fontId="0" fillId="4" borderId="0" xfId="0" applyFill="1"/>
    <xf numFmtId="8" fontId="0" fillId="4" borderId="0" xfId="0" applyNumberFormat="1" applyFill="1"/>
    <xf numFmtId="8" fontId="0" fillId="4" borderId="0" xfId="0" applyNumberFormat="1" applyFill="1" applyBorder="1"/>
  </cellXfs>
  <cellStyles count="3">
    <cellStyle name="Normal" xfId="0" builtinId="0"/>
    <cellStyle name="Normal 3" xfId="1" xr:uid="{D771D5CB-D886-4E96-AE49-46C78570EA85}"/>
    <cellStyle name="Normal 4" xfId="2" xr:uid="{43357BC6-8343-4017-B13D-FCA700093EB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E791-51C6-4650-A69D-680108640147}">
  <dimension ref="A1:N36"/>
  <sheetViews>
    <sheetView tabSelected="1" workbookViewId="0">
      <selection activeCell="H16" sqref="H16:O16"/>
    </sheetView>
  </sheetViews>
  <sheetFormatPr defaultRowHeight="15" x14ac:dyDescent="0.25"/>
  <cols>
    <col min="3" max="3" width="48.7109375" customWidth="1"/>
    <col min="11" max="12" width="13.85546875" bestFit="1" customWidth="1"/>
    <col min="13" max="13" width="13.42578125" customWidth="1"/>
  </cols>
  <sheetData>
    <row r="1" spans="1:14" ht="72" x14ac:dyDescent="0.25">
      <c r="A1" s="2" t="s">
        <v>0</v>
      </c>
      <c r="B1" s="2" t="s">
        <v>1</v>
      </c>
      <c r="C1" s="2" t="s">
        <v>2</v>
      </c>
    </row>
    <row r="2" spans="1:14" x14ac:dyDescent="0.25">
      <c r="A2" s="5" t="s">
        <v>3</v>
      </c>
      <c r="B2" s="5" t="s">
        <v>7</v>
      </c>
      <c r="C2" s="6">
        <v>504.9597021849529</v>
      </c>
      <c r="D2" s="1">
        <f>MIN(C2:C6)</f>
        <v>504.9597021849529</v>
      </c>
      <c r="H2" t="s">
        <v>11</v>
      </c>
      <c r="I2" s="7" t="s">
        <v>12</v>
      </c>
      <c r="J2" s="7" t="s">
        <v>13</v>
      </c>
      <c r="K2" t="s">
        <v>14</v>
      </c>
      <c r="L2" t="s">
        <v>18</v>
      </c>
      <c r="M2" t="s">
        <v>19</v>
      </c>
      <c r="N2" t="s">
        <v>15</v>
      </c>
    </row>
    <row r="3" spans="1:14" x14ac:dyDescent="0.25">
      <c r="A3" s="3" t="s">
        <v>8</v>
      </c>
      <c r="B3" s="3" t="s">
        <v>7</v>
      </c>
      <c r="C3" s="4">
        <v>766.88935951462224</v>
      </c>
      <c r="D3" s="1"/>
      <c r="H3" t="s">
        <v>3</v>
      </c>
      <c r="I3" s="8">
        <v>35.96</v>
      </c>
      <c r="J3" s="8">
        <v>111.29</v>
      </c>
      <c r="K3" s="8">
        <v>147.24</v>
      </c>
      <c r="L3" s="8">
        <v>147.24</v>
      </c>
      <c r="M3">
        <f>(K3-L3)*100/L3</f>
        <v>0</v>
      </c>
    </row>
    <row r="4" spans="1:14" x14ac:dyDescent="0.25">
      <c r="A4" s="3" t="s">
        <v>5</v>
      </c>
      <c r="B4" s="3" t="s">
        <v>7</v>
      </c>
      <c r="C4" s="4">
        <v>781.87343669942902</v>
      </c>
      <c r="D4" s="1"/>
      <c r="H4" t="s">
        <v>4</v>
      </c>
      <c r="I4" t="s">
        <v>16</v>
      </c>
      <c r="J4" s="8">
        <v>236.66</v>
      </c>
      <c r="K4" s="8">
        <v>272.62</v>
      </c>
      <c r="L4" s="8">
        <v>272.62</v>
      </c>
      <c r="M4">
        <f t="shared" ref="M4:M10" si="0">(K4-L4)*100/L4</f>
        <v>0</v>
      </c>
      <c r="N4" t="s">
        <v>17</v>
      </c>
    </row>
    <row r="5" spans="1:14" x14ac:dyDescent="0.25">
      <c r="A5" s="3" t="s">
        <v>6</v>
      </c>
      <c r="B5" s="3" t="s">
        <v>7</v>
      </c>
      <c r="C5" s="4">
        <v>730.78393188295422</v>
      </c>
      <c r="D5" s="1"/>
      <c r="H5" t="s">
        <v>5</v>
      </c>
      <c r="I5" s="8">
        <v>181.87</v>
      </c>
      <c r="J5" s="8">
        <v>99.56</v>
      </c>
      <c r="K5" s="8">
        <v>281.43</v>
      </c>
      <c r="L5" s="8">
        <v>281.43</v>
      </c>
      <c r="M5">
        <f t="shared" si="0"/>
        <v>0</v>
      </c>
    </row>
    <row r="6" spans="1:14" x14ac:dyDescent="0.25">
      <c r="A6" s="3" t="s">
        <v>9</v>
      </c>
      <c r="B6" s="3" t="s">
        <v>7</v>
      </c>
      <c r="C6" s="4">
        <v>1001.0210133595282</v>
      </c>
      <c r="D6" s="1"/>
      <c r="H6" t="s">
        <v>6</v>
      </c>
      <c r="I6" s="8">
        <v>130.78</v>
      </c>
      <c r="J6" s="8">
        <v>180.05</v>
      </c>
      <c r="K6" s="8">
        <v>310.83999999999997</v>
      </c>
      <c r="L6" s="8">
        <v>285.95999999999998</v>
      </c>
      <c r="M6">
        <f>(K6-L6)*100/K6</f>
        <v>8.0041178741474699</v>
      </c>
      <c r="N6" t="s">
        <v>22</v>
      </c>
    </row>
    <row r="7" spans="1:14" x14ac:dyDescent="0.25">
      <c r="A7" s="3" t="s">
        <v>3</v>
      </c>
      <c r="B7" s="3" t="s">
        <v>8</v>
      </c>
      <c r="C7" s="4">
        <v>385.9597021849529</v>
      </c>
      <c r="D7" s="1">
        <f>MIN(C7:C10)</f>
        <v>330.78393188295428</v>
      </c>
    </row>
    <row r="8" spans="1:14" x14ac:dyDescent="0.25">
      <c r="A8" s="3" t="s">
        <v>5</v>
      </c>
      <c r="B8" s="3" t="s">
        <v>8</v>
      </c>
      <c r="C8" s="4">
        <v>781.87343669942902</v>
      </c>
      <c r="D8" s="1"/>
      <c r="H8" s="9" t="s">
        <v>8</v>
      </c>
      <c r="I8" s="10">
        <v>166.89</v>
      </c>
      <c r="J8" s="10">
        <v>320.5</v>
      </c>
      <c r="K8" s="10">
        <v>487.39</v>
      </c>
      <c r="L8" s="10">
        <f>330.78</f>
        <v>330.78</v>
      </c>
      <c r="M8">
        <f t="shared" ref="M7:M12" si="1">(K8-L8)*100/K8</f>
        <v>32.132378587989088</v>
      </c>
      <c r="N8" t="s">
        <v>20</v>
      </c>
    </row>
    <row r="9" spans="1:14" x14ac:dyDescent="0.25">
      <c r="A9" s="5" t="s">
        <v>6</v>
      </c>
      <c r="B9" s="5" t="s">
        <v>8</v>
      </c>
      <c r="C9" s="6">
        <v>330.78393188295428</v>
      </c>
      <c r="D9" s="1"/>
      <c r="H9" s="9" t="s">
        <v>9</v>
      </c>
      <c r="I9" s="10">
        <v>401.02</v>
      </c>
      <c r="J9" s="10">
        <v>180.05</v>
      </c>
      <c r="K9" s="10">
        <v>581.07000000000005</v>
      </c>
      <c r="L9" s="6">
        <v>530.78393188295422</v>
      </c>
      <c r="M9">
        <f t="shared" si="1"/>
        <v>8.6540465205647905</v>
      </c>
      <c r="N9" t="s">
        <v>20</v>
      </c>
    </row>
    <row r="10" spans="1:14" x14ac:dyDescent="0.25">
      <c r="A10" s="3" t="s">
        <v>9</v>
      </c>
      <c r="B10" s="3" t="s">
        <v>8</v>
      </c>
      <c r="C10" s="4">
        <v>801.02101335952818</v>
      </c>
      <c r="D10" s="1"/>
      <c r="H10" s="9" t="s">
        <v>10</v>
      </c>
      <c r="I10" s="9" t="s">
        <v>16</v>
      </c>
      <c r="J10" s="10">
        <v>844.14</v>
      </c>
      <c r="K10" s="10">
        <v>880.1</v>
      </c>
      <c r="L10" s="10">
        <v>466.89</v>
      </c>
      <c r="M10">
        <f t="shared" si="1"/>
        <v>46.950346551528234</v>
      </c>
      <c r="N10" t="s">
        <v>21</v>
      </c>
    </row>
    <row r="11" spans="1:14" x14ac:dyDescent="0.25">
      <c r="A11" s="3" t="s">
        <v>3</v>
      </c>
      <c r="B11" s="3" t="s">
        <v>10</v>
      </c>
      <c r="C11" s="4">
        <v>879.9597021849529</v>
      </c>
      <c r="D11" s="1">
        <f>MIN(C11:C15)</f>
        <v>466.88935951462224</v>
      </c>
      <c r="K11" s="11">
        <v>565</v>
      </c>
      <c r="L11">
        <v>404</v>
      </c>
      <c r="M11">
        <f t="shared" si="1"/>
        <v>28.495575221238937</v>
      </c>
    </row>
    <row r="12" spans="1:14" x14ac:dyDescent="0.25">
      <c r="A12" s="5" t="s">
        <v>8</v>
      </c>
      <c r="B12" s="5" t="s">
        <v>10</v>
      </c>
      <c r="C12" s="6">
        <v>466.88935951462224</v>
      </c>
      <c r="D12" s="1"/>
      <c r="K12" s="11">
        <v>50162499</v>
      </c>
      <c r="L12" s="8">
        <f>K12- 8484447</f>
        <v>41678052</v>
      </c>
      <c r="M12">
        <f t="shared" si="1"/>
        <v>16.913924085002225</v>
      </c>
    </row>
    <row r="13" spans="1:14" x14ac:dyDescent="0.25">
      <c r="A13" s="3" t="s">
        <v>5</v>
      </c>
      <c r="B13" s="3" t="s">
        <v>10</v>
      </c>
      <c r="C13" s="4">
        <v>981.87343669942902</v>
      </c>
      <c r="D13" s="1"/>
    </row>
    <row r="14" spans="1:14" x14ac:dyDescent="0.25">
      <c r="A14" s="3" t="s">
        <v>6</v>
      </c>
      <c r="B14" s="3" t="s">
        <v>10</v>
      </c>
      <c r="C14" s="4">
        <v>930.78393188295422</v>
      </c>
      <c r="D14" s="1"/>
      <c r="N14">
        <f>AVERAGE(M6:M10)</f>
        <v>23.935222383557395</v>
      </c>
    </row>
    <row r="15" spans="1:14" x14ac:dyDescent="0.25">
      <c r="A15" s="3" t="s">
        <v>9</v>
      </c>
      <c r="B15" s="3" t="s">
        <v>10</v>
      </c>
      <c r="C15" s="4">
        <v>1401.0210133595283</v>
      </c>
      <c r="D15" s="1"/>
    </row>
    <row r="16" spans="1:14" x14ac:dyDescent="0.25">
      <c r="A16" s="5" t="s">
        <v>3</v>
      </c>
      <c r="B16" s="5" t="s">
        <v>6</v>
      </c>
      <c r="C16" s="6">
        <v>285.9597021849529</v>
      </c>
      <c r="D16" s="1">
        <f>MIN(C16:C19)</f>
        <v>285.9597021849529</v>
      </c>
      <c r="H16" t="s">
        <v>7</v>
      </c>
      <c r="I16" t="s">
        <v>16</v>
      </c>
      <c r="J16" s="8">
        <v>468.9</v>
      </c>
      <c r="K16" s="8">
        <v>504.86</v>
      </c>
      <c r="L16" s="8">
        <v>504.86</v>
      </c>
      <c r="M16">
        <f>(K16-L16)*100/K16</f>
        <v>0</v>
      </c>
      <c r="N16" t="s">
        <v>17</v>
      </c>
    </row>
    <row r="17" spans="1:4" x14ac:dyDescent="0.25">
      <c r="A17" s="3" t="s">
        <v>8</v>
      </c>
      <c r="B17" s="3" t="s">
        <v>6</v>
      </c>
      <c r="C17" s="4">
        <v>316.88935951462224</v>
      </c>
      <c r="D17" s="1"/>
    </row>
    <row r="18" spans="1:4" x14ac:dyDescent="0.25">
      <c r="A18" s="3" t="s">
        <v>5</v>
      </c>
      <c r="B18" s="3" t="s">
        <v>6</v>
      </c>
      <c r="C18" s="4">
        <v>581.87343669942902</v>
      </c>
      <c r="D18" s="1"/>
    </row>
    <row r="19" spans="1:4" x14ac:dyDescent="0.25">
      <c r="A19" s="3" t="s">
        <v>9</v>
      </c>
      <c r="B19" s="3" t="s">
        <v>6</v>
      </c>
      <c r="C19" s="4">
        <v>801.02101335952818</v>
      </c>
      <c r="D19" s="1"/>
    </row>
    <row r="20" spans="1:4" x14ac:dyDescent="0.25">
      <c r="A20" s="5" t="s">
        <v>3</v>
      </c>
      <c r="B20" s="5" t="s">
        <v>4</v>
      </c>
      <c r="C20" s="6">
        <v>272.9597021849529</v>
      </c>
      <c r="D20" s="1">
        <f>MIN(C20:C24)</f>
        <v>272.9597021849529</v>
      </c>
    </row>
    <row r="21" spans="1:4" x14ac:dyDescent="0.25">
      <c r="A21" s="3" t="s">
        <v>8</v>
      </c>
      <c r="B21" s="3" t="s">
        <v>4</v>
      </c>
      <c r="C21" s="4">
        <v>466.88935951462224</v>
      </c>
      <c r="D21" s="1"/>
    </row>
    <row r="22" spans="1:4" x14ac:dyDescent="0.25">
      <c r="A22" s="3" t="s">
        <v>5</v>
      </c>
      <c r="B22" s="3" t="s">
        <v>4</v>
      </c>
      <c r="C22" s="4">
        <v>681.87343669942902</v>
      </c>
      <c r="D22" s="1"/>
    </row>
    <row r="23" spans="1:4" x14ac:dyDescent="0.25">
      <c r="A23" s="3" t="s">
        <v>6</v>
      </c>
      <c r="B23" s="3" t="s">
        <v>4</v>
      </c>
      <c r="C23" s="4">
        <v>430.78393188295428</v>
      </c>
      <c r="D23" s="1"/>
    </row>
    <row r="24" spans="1:4" x14ac:dyDescent="0.25">
      <c r="A24" s="3" t="s">
        <v>9</v>
      </c>
      <c r="B24" s="3" t="s">
        <v>4</v>
      </c>
      <c r="C24" s="4">
        <v>901.02101335952818</v>
      </c>
      <c r="D24" s="1"/>
    </row>
    <row r="25" spans="1:4" x14ac:dyDescent="0.25">
      <c r="A25" s="3" t="s">
        <v>3</v>
      </c>
      <c r="B25" s="3" t="s">
        <v>9</v>
      </c>
      <c r="C25" s="4">
        <v>735.9597021849529</v>
      </c>
      <c r="D25" s="1">
        <f>MIN(C25:C28)</f>
        <v>530.78393188295422</v>
      </c>
    </row>
    <row r="26" spans="1:4" x14ac:dyDescent="0.25">
      <c r="A26" s="3" t="s">
        <v>8</v>
      </c>
      <c r="B26" s="3" t="s">
        <v>9</v>
      </c>
      <c r="C26" s="4">
        <v>766.88935951462224</v>
      </c>
      <c r="D26" s="1"/>
    </row>
    <row r="27" spans="1:4" x14ac:dyDescent="0.25">
      <c r="A27" s="3" t="s">
        <v>5</v>
      </c>
      <c r="B27" s="3" t="s">
        <v>9</v>
      </c>
      <c r="C27" s="4">
        <v>981.87343669942902</v>
      </c>
      <c r="D27" s="1"/>
    </row>
    <row r="28" spans="1:4" x14ac:dyDescent="0.25">
      <c r="A28" s="5" t="s">
        <v>6</v>
      </c>
      <c r="B28" s="5" t="s">
        <v>9</v>
      </c>
      <c r="C28" s="6">
        <v>530.78393188295422</v>
      </c>
      <c r="D28" s="1"/>
    </row>
    <row r="29" spans="1:4" x14ac:dyDescent="0.25">
      <c r="A29" s="3" t="s">
        <v>8</v>
      </c>
      <c r="B29" s="3" t="s">
        <v>3</v>
      </c>
      <c r="C29" s="4">
        <v>366.88935951462224</v>
      </c>
      <c r="D29" s="1">
        <f>MIN(C29:C32)</f>
        <v>330.78393188295428</v>
      </c>
    </row>
    <row r="30" spans="1:4" x14ac:dyDescent="0.25">
      <c r="A30" s="3" t="s">
        <v>5</v>
      </c>
      <c r="B30" s="3" t="s">
        <v>3</v>
      </c>
      <c r="C30" s="4">
        <v>681.87343669942902</v>
      </c>
      <c r="D30" s="1"/>
    </row>
    <row r="31" spans="1:4" x14ac:dyDescent="0.25">
      <c r="A31" s="5" t="s">
        <v>6</v>
      </c>
      <c r="B31" s="5" t="s">
        <v>3</v>
      </c>
      <c r="C31" s="6">
        <v>330.78393188295428</v>
      </c>
      <c r="D31" s="1"/>
    </row>
    <row r="32" spans="1:4" x14ac:dyDescent="0.25">
      <c r="A32" s="3" t="s">
        <v>9</v>
      </c>
      <c r="B32" s="3" t="s">
        <v>3</v>
      </c>
      <c r="C32" s="4">
        <v>801.02101335952818</v>
      </c>
      <c r="D32" s="1"/>
    </row>
    <row r="33" spans="1:4" x14ac:dyDescent="0.25">
      <c r="A33" s="5" t="s">
        <v>3</v>
      </c>
      <c r="B33" s="5" t="s">
        <v>5</v>
      </c>
      <c r="C33" s="6">
        <v>435.9597021849529</v>
      </c>
      <c r="D33" s="1">
        <f>MIN(C33:C36)</f>
        <v>435.9597021849529</v>
      </c>
    </row>
    <row r="34" spans="1:4" x14ac:dyDescent="0.25">
      <c r="A34" s="3" t="s">
        <v>8</v>
      </c>
      <c r="B34" s="3" t="s">
        <v>5</v>
      </c>
      <c r="C34" s="4">
        <v>566.88935951462224</v>
      </c>
      <c r="D34" s="1"/>
    </row>
    <row r="35" spans="1:4" x14ac:dyDescent="0.25">
      <c r="A35" s="3" t="s">
        <v>6</v>
      </c>
      <c r="B35" s="3" t="s">
        <v>5</v>
      </c>
      <c r="C35" s="4">
        <v>530.78393188295422</v>
      </c>
      <c r="D35" s="1"/>
    </row>
    <row r="36" spans="1:4" x14ac:dyDescent="0.25">
      <c r="A36" s="3" t="s">
        <v>9</v>
      </c>
      <c r="B36" s="3" t="s">
        <v>5</v>
      </c>
      <c r="C36" s="4">
        <v>801.02101335952818</v>
      </c>
      <c r="D36" s="1"/>
    </row>
  </sheetData>
  <sortState xmlns:xlrd2="http://schemas.microsoft.com/office/spreadsheetml/2017/richdata2" ref="A2:D36">
    <sortCondition ref="B1:B36"/>
  </sortState>
  <conditionalFormatting sqref="C2">
    <cfRule type="cellIs" dxfId="0" priority="1" operator="equal">
      <formula>$D$2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Sigar</dc:creator>
  <cp:lastModifiedBy>Jeremiah Sigar</cp:lastModifiedBy>
  <dcterms:created xsi:type="dcterms:W3CDTF">2022-10-07T07:05:18Z</dcterms:created>
  <dcterms:modified xsi:type="dcterms:W3CDTF">2022-10-13T09:59:47Z</dcterms:modified>
</cp:coreProperties>
</file>