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480" yWindow="60" windowWidth="6675" windowHeight="6735"/>
  </bookViews>
  <sheets>
    <sheet name="Faltas" sheetId="1" r:id="rId1"/>
    <sheet name="PADs - em construção" sheetId="5" r:id="rId2"/>
    <sheet name="Outros gráficos" sheetId="4" r:id="rId3"/>
    <sheet name="ABERTO" sheetId="2" r:id="rId4"/>
    <sheet name="Plan3" sheetId="3" r:id="rId5"/>
  </sheets>
  <definedNames>
    <definedName name="_xlnm._FilterDatabase" localSheetId="3" hidden="1">ABERTO!$B$40:$L$40</definedName>
    <definedName name="_xlnm._FilterDatabase" localSheetId="0" hidden="1">Faltas!$B$38:$R$3259</definedName>
    <definedName name="_xlnm._FilterDatabase" localSheetId="1" hidden="1">'PADs - em construção'!$A$70:$K$71</definedName>
  </definedNames>
  <calcPr calcId="144525"/>
</workbook>
</file>

<file path=xl/calcChain.xml><?xml version="1.0" encoding="utf-8"?>
<calcChain xmlns="http://schemas.openxmlformats.org/spreadsheetml/2006/main">
  <c r="I32" i="2" l="1"/>
  <c r="J32" i="2" s="1"/>
  <c r="I28" i="2"/>
  <c r="J28" i="2" s="1"/>
  <c r="I29" i="2"/>
  <c r="J29" i="2" s="1"/>
  <c r="I30" i="2"/>
  <c r="K30" i="2" s="1"/>
  <c r="I31" i="2"/>
  <c r="J31" i="2" s="1"/>
  <c r="J30" i="2" l="1"/>
  <c r="K32" i="2"/>
  <c r="K31" i="2"/>
  <c r="K28" i="2"/>
  <c r="K29" i="2"/>
  <c r="I26" i="2"/>
  <c r="J26" i="2" s="1"/>
  <c r="I27" i="2"/>
  <c r="K27" i="2" s="1"/>
  <c r="J27" i="2" l="1"/>
  <c r="K26" i="2"/>
  <c r="I25" i="2"/>
  <c r="J25" i="2" s="1"/>
  <c r="I24" i="2"/>
  <c r="J24" i="2" s="1"/>
  <c r="K25" i="2" l="1"/>
  <c r="K24" i="2"/>
  <c r="I23" i="2"/>
  <c r="J23" i="2" s="1"/>
  <c r="K23" i="2" l="1"/>
  <c r="I22" i="2"/>
  <c r="J22" i="2" s="1"/>
  <c r="I21" i="2"/>
  <c r="J21" i="2" s="1"/>
  <c r="K22" i="2" l="1"/>
  <c r="K21" i="2"/>
  <c r="C7" i="2"/>
  <c r="C6" i="2"/>
  <c r="I24" i="1"/>
  <c r="I23" i="1"/>
  <c r="I22" i="1"/>
  <c r="C24" i="1"/>
  <c r="C23" i="1"/>
  <c r="C22" i="1"/>
  <c r="F22" i="1"/>
  <c r="F23" i="1"/>
  <c r="F24" i="1"/>
  <c r="C6" i="1"/>
  <c r="C5" i="1"/>
  <c r="C4" i="1"/>
  <c r="C8" i="2" l="1"/>
  <c r="I17" i="2" l="1"/>
  <c r="I18" i="2"/>
  <c r="I19" i="2"/>
  <c r="I20" i="2"/>
  <c r="I16" i="2"/>
  <c r="I14" i="2" l="1"/>
  <c r="C25" i="1"/>
  <c r="B3" i="4"/>
  <c r="I39" i="2" l="1"/>
  <c r="I46" i="2" l="1"/>
  <c r="K46" i="2" s="1"/>
  <c r="I44" i="2"/>
  <c r="J44" i="2" s="1"/>
  <c r="I45" i="2"/>
  <c r="K45" i="2" s="1"/>
  <c r="I42" i="2"/>
  <c r="J42" i="2" s="1"/>
  <c r="I43" i="2"/>
  <c r="J20" i="2"/>
  <c r="K19" i="2"/>
  <c r="I41" i="2"/>
  <c r="J46" i="2" l="1"/>
  <c r="K44" i="2"/>
  <c r="J45" i="2"/>
  <c r="K42" i="2"/>
  <c r="J43" i="2"/>
  <c r="K43" i="2"/>
  <c r="K20" i="2"/>
  <c r="K18" i="2"/>
  <c r="J18" i="2"/>
  <c r="J17" i="2"/>
  <c r="K17" i="2"/>
  <c r="K16" i="2"/>
  <c r="J16" i="2"/>
  <c r="J19" i="2"/>
  <c r="J41" i="2"/>
  <c r="K41" i="2"/>
  <c r="K14" i="2" l="1"/>
  <c r="J14" i="2"/>
  <c r="D9" i="4"/>
  <c r="J9" i="4"/>
  <c r="P9" i="4"/>
  <c r="C7" i="1" l="1"/>
  <c r="I25" i="1"/>
  <c r="F25" i="1"/>
  <c r="F6" i="1" l="1"/>
  <c r="F4" i="1"/>
  <c r="F5" i="1"/>
  <c r="F7" i="1" l="1"/>
</calcChain>
</file>

<file path=xl/sharedStrings.xml><?xml version="1.0" encoding="utf-8"?>
<sst xmlns="http://schemas.openxmlformats.org/spreadsheetml/2006/main" count="1199" uniqueCount="384">
  <si>
    <t>Meu Registro</t>
  </si>
  <si>
    <t>Ofício</t>
  </si>
  <si>
    <t>Data</t>
  </si>
  <si>
    <t>Ipen</t>
  </si>
  <si>
    <t>Nome</t>
  </si>
  <si>
    <t>Regime</t>
  </si>
  <si>
    <t>Falta</t>
  </si>
  <si>
    <t>Qualificação</t>
  </si>
  <si>
    <t>Situação</t>
  </si>
  <si>
    <t>EDUARDO DE ESPINDOLA VARGAS</t>
  </si>
  <si>
    <t>Provisório</t>
  </si>
  <si>
    <t>Leve</t>
  </si>
  <si>
    <t>96 XI - entregar ou receber objetos sem a devida autorização;</t>
  </si>
  <si>
    <t>MAICON DOUGLAS SEBASTIÃO</t>
  </si>
  <si>
    <t>Semiaberto</t>
  </si>
  <si>
    <t>Média</t>
  </si>
  <si>
    <t>DANIEL DE LEONI DA SILVA</t>
  </si>
  <si>
    <t>Fechado</t>
  </si>
  <si>
    <t>96 XII - desleixar-se da higiene corporal, do asseio da cela ou alojamento e descurar da conservação de objetos de uso pessoal;</t>
  </si>
  <si>
    <t>ROMÁRIO ROBERTO JULIATO</t>
  </si>
  <si>
    <t>95 II - utilizar material, ferramenta ou utensílio do estabelecimento penal, em proveito próprio, sem a autorização competente;</t>
  </si>
  <si>
    <t>MAICON DUARTE ILIBIO</t>
  </si>
  <si>
    <t>96 II - resistir, inclusive por atitude passiva, à execução de ordem ou ato administrativo;</t>
  </si>
  <si>
    <t>GLEBERSON PEREIRA DIAS</t>
  </si>
  <si>
    <t>96 II - PORTAR CIGARROS E/OU SIMILARES (MÉDIO)</t>
  </si>
  <si>
    <t>BISMARK JOSE CANDIDO</t>
  </si>
  <si>
    <t>95 IX - proceder grosseira ou imoralmente em relação a outro interno;</t>
  </si>
  <si>
    <t>DENIS DA SILVA</t>
  </si>
  <si>
    <t>GESIEL RIBEIRO MARQUERS</t>
  </si>
  <si>
    <t>MAICON MICHEL FERNANDES</t>
  </si>
  <si>
    <t>IZAQUE CASTRO SANTOS</t>
  </si>
  <si>
    <t>SAILON GIOVAN CORREA RODRIGUES</t>
  </si>
  <si>
    <t>IVAN FARIAS ALVES</t>
  </si>
  <si>
    <t>ALEXANDRE LUPINN FILHO</t>
  </si>
  <si>
    <t>TÁLISSON DOUGLAS DA SILVA</t>
  </si>
  <si>
    <t>LUCAS TEODORO FOGACA</t>
  </si>
  <si>
    <t>RICARDO DA ROSA</t>
  </si>
  <si>
    <t>Grave</t>
  </si>
  <si>
    <t>50, VII – tiver em sua posse, utilizar ou fornecer aparelho telefônico, de rádio ou similar, que permita a comunicação com outros presos ou com o ambiente externo;</t>
  </si>
  <si>
    <t xml:space="preserve">Grave - Decisão procedente </t>
  </si>
  <si>
    <t>Quantas faltas por Regime</t>
  </si>
  <si>
    <t>TOTAL</t>
  </si>
  <si>
    <t>Tipos de faltas - Provisório</t>
  </si>
  <si>
    <t>Tipos de faltas - Semiaberto</t>
  </si>
  <si>
    <t>Tipos de faltas - Fechado</t>
  </si>
  <si>
    <t xml:space="preserve">Art. 95, I - ocultar fato ou coisa relacionada com a falta de outrem, para dificultar averiguações;  </t>
  </si>
  <si>
    <t>Grave - em fase de apuração</t>
  </si>
  <si>
    <t>Semiabeto</t>
  </si>
  <si>
    <t>Art. 95, II - utilizar material, ferramenta ou utensílio do estabelecimento penal, em proveito próprio, sem a autorização competente;</t>
  </si>
  <si>
    <t xml:space="preserve">Art. 95, III - portar objeto de valor, além do regularmente permitido; </t>
  </si>
  <si>
    <t>Art. 95, IV - transitar pelo estabelecimento penal ou por suas dependências em desobediência às normas estabelecidas;</t>
  </si>
  <si>
    <t>Grave - Decisão improcedente</t>
  </si>
  <si>
    <t>Art. 95, V - desobedecer às prescrições médicas, recusando o tratamento necessário ou utilizando medicamentos não prescritos ou autorizados pelo órgão médico competente;</t>
  </si>
  <si>
    <t>Média - Caracterizada judicialmente</t>
  </si>
  <si>
    <t>Art. 95, VI - enviar correspondência sem autorização do gestor do estabelecimento penal;</t>
  </si>
  <si>
    <t>Média - Caracterizada administrativamente</t>
  </si>
  <si>
    <t>Art. 95, VII - utilizar-se de local impróprio para satisfação de necessidades fisiológicas;</t>
  </si>
  <si>
    <t>Leve - Caracterizada judicialmente</t>
  </si>
  <si>
    <t>Art. 95, VIII - utilizar-se de objeto pertencente a outro preso sem o devido consentimento;</t>
  </si>
  <si>
    <t>Leve - Caracterizada administrativamente</t>
  </si>
  <si>
    <t>Art. 95, IX - proceder grosseira ou imoralmente em relação a outro interno;</t>
  </si>
  <si>
    <t>Art. 95, X - simular doença ou estado de precariedade física para eximir-se de obrigação;</t>
  </si>
  <si>
    <t>Art. 95, XI - cometer desatenção propositada durante estudos ou aula de serviço;</t>
  </si>
  <si>
    <t>Art. 96, I - praticar ou contribuir para a prática de jogos proibidos, agravando-se a falta quando essa prática envolver exploração de outros presos;</t>
  </si>
  <si>
    <t>Art. 96, II - resistir, inclusive por atitude passiva, à execução de ordem ou ato administrativo;</t>
  </si>
  <si>
    <t>Art. 96, III - ofender funcionários;</t>
  </si>
  <si>
    <t>Art. 96, IV - praticar compra ou venda não autorizada em relação a outro preso;</t>
  </si>
  <si>
    <t>Art. 96, V - faltar à verdade com o fim de obter vantagem ou eximir-se de responsabilidade;</t>
  </si>
  <si>
    <t>Art. 96, VI - formular queixa ou reclamação com improcedência, reveladora de motivo reprovável;</t>
  </si>
  <si>
    <t>Art. 96, VII - explorar companheiro sob qualquer pretexto ou forma;</t>
  </si>
  <si>
    <t>Art. 96, VIII - desobedecer aos horários regulamentares;</t>
  </si>
  <si>
    <t>Art. 96, IX - recusar-se sem motivo justo ao trabalho que for determinado;</t>
  </si>
  <si>
    <t>Art. 96, X - recusar-se à assistência ou ao dever escolar sem razão justificada;</t>
  </si>
  <si>
    <t>Art. 96, XI - entregar ou receber objetos sem a devida autorização;</t>
  </si>
  <si>
    <t>Art. 96, XIII - lançar nos pátios águas servidas ou objetos, bem como lavar, estender ou secar roupas em local não permitido;</t>
  </si>
  <si>
    <t>Art. 96, XIV - produzir ruídos para perturbar a ordem nas ocasiões de descanso, de trabalho ou de reunião;</t>
  </si>
  <si>
    <t>Art. 96, XV - desrespeitar os visitantes, seus ou de outros internos;</t>
  </si>
  <si>
    <t>Art. 96, XVI - retardar o cumprimento de ordem com intuito de procrastinação;</t>
  </si>
  <si>
    <t>Art. 96, XVII - descurar da execução de tarefa;</t>
  </si>
  <si>
    <t>Art. 50, I - incitar ou participar de movimento para subverter a ordem ou a disciplina;</t>
  </si>
  <si>
    <t>Art. 50, IV - provocar acidente de trabalho;</t>
  </si>
  <si>
    <t>Art. 51, II - retardar, injustificadamente, o cumprimento da obrigação imposta;</t>
  </si>
  <si>
    <t>Art. 51, VI c/c Art. 39, II - obediência ao servidor e respeito a qualquer pessoa com quem deva relacionar-se;</t>
  </si>
  <si>
    <t>Art. 51, VI c/c Art. 39, V - execução do trabalho, das tarefas e das ordens recebidas;</t>
  </si>
  <si>
    <t>-</t>
  </si>
  <si>
    <t>ALEXSANDRO DE OLVIERA</t>
  </si>
  <si>
    <t>LEANDRO CARDOSO CUNHA</t>
  </si>
  <si>
    <t>Art. 96, XVIII - ausentar-se dos lugares em que deva permanecer;</t>
  </si>
  <si>
    <t>50, I - incitar ou participar de movimento para subverter a ordem ou a disciplina;</t>
  </si>
  <si>
    <t>52 - A prática de fato previsto como crime doloso constitui falta grave e, quando ocasionar subversão da ordem ou disciplina internas [...]</t>
  </si>
  <si>
    <t>Em  apuração</t>
  </si>
  <si>
    <t>0371/2022</t>
  </si>
  <si>
    <t>TIAGO BOSCHETI DE OLIVEIRA</t>
  </si>
  <si>
    <t>50, III - possuir, indevidamente, instrumento capaz de ofender a integridade física de outrem;</t>
  </si>
  <si>
    <t>PAD</t>
  </si>
  <si>
    <t>013/2022</t>
  </si>
  <si>
    <t>019/2022</t>
  </si>
  <si>
    <t>THIAGO JOSE ULRICH</t>
  </si>
  <si>
    <t>110/2020</t>
  </si>
  <si>
    <t>RAULEE GABRIEL TRINDADE</t>
  </si>
  <si>
    <t>063/2021</t>
  </si>
  <si>
    <t>1574/2021</t>
  </si>
  <si>
    <t>ELIEL NUNES CANDIDO</t>
  </si>
  <si>
    <t>017/2022</t>
  </si>
  <si>
    <t>50, VIII - recusar submeter-se ao procedimento de identificação do perfil genético;</t>
  </si>
  <si>
    <t>0343/2022</t>
  </si>
  <si>
    <t>0359/2022</t>
  </si>
  <si>
    <t>MAICON MANOEL</t>
  </si>
  <si>
    <t>018/2022</t>
  </si>
  <si>
    <t xml:space="preserve">Nº </t>
  </si>
  <si>
    <t>FERNANDO FRANCISCO PEDRO</t>
  </si>
  <si>
    <t>010/2022</t>
  </si>
  <si>
    <t>50, VI c/c Art. 39, II - obediência ao servidor e respeito a qualquer pessoa com quem deva relacionar-se;</t>
  </si>
  <si>
    <t>009/2022</t>
  </si>
  <si>
    <t>GEMERSON PADILHA GUIZONI</t>
  </si>
  <si>
    <t>005/2022</t>
  </si>
  <si>
    <t>TIAGO JOAO BORGES</t>
  </si>
  <si>
    <t>007/2022</t>
  </si>
  <si>
    <t>JULIO CESAR JUNIOR</t>
  </si>
  <si>
    <t>012/2022</t>
  </si>
  <si>
    <t>0233/2022</t>
  </si>
  <si>
    <t>014/2022</t>
  </si>
  <si>
    <t>022/2022</t>
  </si>
  <si>
    <t>0506/2022</t>
  </si>
  <si>
    <t>YURI PARIZ TEODORO</t>
  </si>
  <si>
    <t>015/2022</t>
  </si>
  <si>
    <t>50, VI c/c Art. 39, V - execução do trabalho, das tarefas e das ordens recebidas;</t>
  </si>
  <si>
    <t>50, VII – tiver em sua posse, utilizar ou fornecer aparelho telefônico, de rádio ou similar, que permita a comunicação com outros presos ou com o ambiente externo.</t>
  </si>
  <si>
    <t>0333/2022</t>
  </si>
  <si>
    <t>MOISES MACHADO</t>
  </si>
  <si>
    <t>020/2022</t>
  </si>
  <si>
    <t>0030/2022</t>
  </si>
  <si>
    <t>0085/2019</t>
  </si>
  <si>
    <t>0983/2021</t>
  </si>
  <si>
    <t>0046/2022</t>
  </si>
  <si>
    <t>0051/2022</t>
  </si>
  <si>
    <t>0247/2022</t>
  </si>
  <si>
    <t>0266/2022</t>
  </si>
  <si>
    <t>0275/2022</t>
  </si>
  <si>
    <t>0329/2022</t>
  </si>
  <si>
    <t>0368/2022</t>
  </si>
  <si>
    <t>0450/2022</t>
  </si>
  <si>
    <t>0448/2022</t>
  </si>
  <si>
    <t>0470/2022</t>
  </si>
  <si>
    <t>0508/2022</t>
  </si>
  <si>
    <t>0536/2022</t>
  </si>
  <si>
    <t>0097/2022</t>
  </si>
  <si>
    <t>0540/2022</t>
  </si>
  <si>
    <t>0569/2022</t>
  </si>
  <si>
    <t>0307/2022</t>
  </si>
  <si>
    <t>046/2021</t>
  </si>
  <si>
    <t>Concluído</t>
  </si>
  <si>
    <t>059/2021</t>
  </si>
  <si>
    <t>50, II - fugir;</t>
  </si>
  <si>
    <t>50, II - fugir c/c 52 - A prática de fato previsto como crime doloso constitui falta grave e, quando ocasionar subversão da ordem ou disciplina internas [...]</t>
  </si>
  <si>
    <t>3923/2021</t>
  </si>
  <si>
    <t>ALDO CESAR DE OLIVEIRA JUNIOR</t>
  </si>
  <si>
    <t>Caract. adm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</si>
  <si>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</si>
  <si>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</si>
  <si>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</si>
  <si>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</si>
  <si>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</si>
  <si>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</si>
  <si>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</si>
  <si>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</si>
  <si>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</si>
  <si>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</si>
  <si>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</si>
  <si>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</si>
  <si>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Provisório - 2022</t>
  </si>
  <si>
    <t>Semiaberto - 2022</t>
  </si>
  <si>
    <t>Fechado - 2022</t>
  </si>
  <si>
    <t>0599/2022</t>
  </si>
  <si>
    <t>PAULO HENRIQUE FRANCISCO CAETANO</t>
  </si>
  <si>
    <t>024/2022</t>
  </si>
  <si>
    <t>0607/2022</t>
  </si>
  <si>
    <t>ERICKSON DE RAMOS ASCHI</t>
  </si>
  <si>
    <t>025/2022</t>
  </si>
  <si>
    <t>0596/2022</t>
  </si>
  <si>
    <t>DANIEL LUCAS GONÇALVES MEDEIROS</t>
  </si>
  <si>
    <t>026/2022</t>
  </si>
  <si>
    <t>PEDRO BATISTA DE SOUSA</t>
  </si>
  <si>
    <t>LUCAS SILVA SOUZA</t>
  </si>
  <si>
    <t>026/2023</t>
  </si>
  <si>
    <t>026/2024</t>
  </si>
  <si>
    <t>0678/2022</t>
  </si>
  <si>
    <t>DOUGLAS DA LUZ GERALDO</t>
  </si>
  <si>
    <t>Dispensado</t>
  </si>
  <si>
    <t>Trâmite</t>
  </si>
  <si>
    <t>CRISTIANO DA SILVA ROSA</t>
  </si>
  <si>
    <t>TIAGO SOARES DUTRA</t>
  </si>
  <si>
    <t>D</t>
  </si>
  <si>
    <t>M</t>
  </si>
  <si>
    <t>A</t>
  </si>
  <si>
    <t>Colunas1</t>
  </si>
  <si>
    <t>Colunas2</t>
  </si>
  <si>
    <t>Colunas3</t>
  </si>
  <si>
    <t>Colunas4</t>
  </si>
  <si>
    <t>ALEXANDRE ROSSA DOS SANTOS</t>
  </si>
  <si>
    <t>Staus de PAD em cada regime</t>
  </si>
  <si>
    <t>0591/2022</t>
  </si>
  <si>
    <t>ANDRE LUIZ ADAMANTE KUASINEI</t>
  </si>
  <si>
    <t>96, XII - desleixar-se da higiene corporal, do asseio da cela ou alojamento e descurar da conservação de objetos de uso pessoal;</t>
  </si>
  <si>
    <t>BO</t>
  </si>
  <si>
    <t>DIEGO DE SOUZA PIUCCO</t>
  </si>
  <si>
    <t>51, I - descumprir, injustificadamente, a restrição imposta;</t>
  </si>
  <si>
    <t>1237/2021</t>
  </si>
  <si>
    <t>GUSTAVO FARIAS LEOPOLDO</t>
  </si>
  <si>
    <t>048/2021</t>
  </si>
  <si>
    <t>96, XI - entregar ou receber objetos sem a devida autorização;</t>
  </si>
  <si>
    <t>BRUNO ARNALDO SANGALETTI SILVA</t>
  </si>
  <si>
    <t>Conselho</t>
  </si>
  <si>
    <t>OF/PMSC</t>
  </si>
  <si>
    <t>LUIZ HENRIQUE DA CRUZ COSTA</t>
  </si>
  <si>
    <t>OTAVIO AUGUSTO WEIXTER</t>
  </si>
  <si>
    <t>Judicial</t>
  </si>
  <si>
    <t>Caracterização</t>
  </si>
  <si>
    <t>Administrativa</t>
  </si>
  <si>
    <t>Quantitativo por Tipos de faltas</t>
  </si>
  <si>
    <t>Desde de</t>
  </si>
  <si>
    <t xml:space="preserve">Procedente </t>
  </si>
  <si>
    <t>Improcedente</t>
  </si>
  <si>
    <t>RAFAEL PEREIRA VITALI</t>
  </si>
  <si>
    <t>50, V - descumprir, no regime aberto, as condições impostas;</t>
  </si>
  <si>
    <t>Obs</t>
  </si>
  <si>
    <t>RC em 04/04/22</t>
  </si>
  <si>
    <t>RC em 15/07/22</t>
  </si>
  <si>
    <t>RC em 06/07/22</t>
  </si>
  <si>
    <t>CLAUDICINEI DE SOUZA GALDINO</t>
  </si>
  <si>
    <t>HELVIS BORGES DE MEDEIROS</t>
  </si>
  <si>
    <t>JEFERSON LUIZ SANTOS DA SILVEIRA</t>
  </si>
  <si>
    <t>149/07/2022</t>
  </si>
  <si>
    <t>ANDREW WESLEY DE MELO ALVES</t>
  </si>
  <si>
    <t>3223/2020</t>
  </si>
  <si>
    <t>EDIMILSON DE OLIVEIRA ZALDGUER</t>
  </si>
  <si>
    <t>ANTONIO JOAQUIM INACIO</t>
  </si>
  <si>
    <t>CRISTIANO JOSÉ RICARDO</t>
  </si>
  <si>
    <t>1847/2022</t>
  </si>
  <si>
    <t>RODRIGO FLORENCIO</t>
  </si>
  <si>
    <t>50, II - fugir</t>
  </si>
  <si>
    <t>0059/2021</t>
  </si>
  <si>
    <t>EVERSON CLAUDIO PEREIRA SILVA</t>
  </si>
  <si>
    <t>070/2021</t>
  </si>
  <si>
    <t>Aguardando decisão judicial</t>
  </si>
  <si>
    <t xml:space="preserve">Aguardando decisão </t>
  </si>
  <si>
    <t>ERITON ALBERTON</t>
  </si>
  <si>
    <t>101/2020</t>
  </si>
  <si>
    <t>3841/2021</t>
  </si>
  <si>
    <t>DONIZETI DOS SANTOS GONÇALVES</t>
  </si>
  <si>
    <t>DONIZETI DOS SANTOS GONCALVES</t>
  </si>
  <si>
    <t>065/2021</t>
  </si>
  <si>
    <t>2078/2021</t>
  </si>
  <si>
    <t>2069/2020</t>
  </si>
  <si>
    <t>JULIANO LEOPOLDO DA SILVEIRA</t>
  </si>
  <si>
    <t>057/2021</t>
  </si>
  <si>
    <t>3484/2021</t>
  </si>
  <si>
    <t>067/2021</t>
  </si>
  <si>
    <t>ALESSANDRO RODRIGO KARPINSKI</t>
  </si>
  <si>
    <t>3842/2021</t>
  </si>
  <si>
    <t>JULIO INACIO DE OLIVEIRA</t>
  </si>
  <si>
    <t>JULIANO GONCALVES TORETTI</t>
  </si>
  <si>
    <t>3420/2020</t>
  </si>
  <si>
    <t>066/2021</t>
  </si>
  <si>
    <t>036/2021</t>
  </si>
  <si>
    <t>5190/2019</t>
  </si>
  <si>
    <t>DOUGLAS ALBANO BARBOSA</t>
  </si>
  <si>
    <t>085/2020</t>
  </si>
  <si>
    <t>JOAO LOPES MENDES</t>
  </si>
  <si>
    <t>FERNANDO CHAVES</t>
  </si>
  <si>
    <t>081/2020</t>
  </si>
  <si>
    <t>1846/2022</t>
  </si>
  <si>
    <t>JOSE LOPES DA SILVA JUNIOR</t>
  </si>
  <si>
    <t>WELBERTY NORIVAL DOS REIS</t>
  </si>
  <si>
    <t>EM VERMELHO FALTA COLOCAR NO "PADS"</t>
  </si>
  <si>
    <t>Para malote</t>
  </si>
  <si>
    <t>oitiva</t>
  </si>
  <si>
    <t>LEONARDO IDALINO SATURNO</t>
  </si>
  <si>
    <t>50, VI c/c Art. 39, II e V;</t>
  </si>
  <si>
    <t>0743/2020</t>
  </si>
  <si>
    <t>069/2020</t>
  </si>
  <si>
    <t>fundamentação</t>
  </si>
  <si>
    <t>50, I c/c 39, II e V;</t>
  </si>
  <si>
    <t>1562/2021</t>
  </si>
  <si>
    <t>TIAGO PEREIRA GHISI</t>
  </si>
  <si>
    <t>50, VI c/c 39, II;</t>
  </si>
  <si>
    <t>062/2021</t>
  </si>
  <si>
    <t>defesa</t>
  </si>
  <si>
    <t>IGOR MARCELINO DE OLIVIERA</t>
  </si>
  <si>
    <t>JOSÉ REINALDO FLOR JUNIOR</t>
  </si>
  <si>
    <t>CAIURI MACHADO</t>
  </si>
  <si>
    <t xml:space="preserve"> LUCIANO BORGES DA SILVA</t>
  </si>
  <si>
    <t>ALEX MATEUS DA SILVA</t>
  </si>
  <si>
    <t>GUSTAVO PEREIRA VIEIRA DA SILVEIRA</t>
  </si>
  <si>
    <t>LUCIANO BORGES DA SILVA</t>
  </si>
  <si>
    <t>HERON XAVIER JÚNIOR</t>
  </si>
  <si>
    <t>RENAN FERNANDES CARDOSO</t>
  </si>
  <si>
    <t>RC em 21/07/22</t>
  </si>
  <si>
    <t>RC em 29/06/21</t>
  </si>
  <si>
    <t>RC em 22/07/22</t>
  </si>
  <si>
    <t>CLODOALDO CARDOSO</t>
  </si>
  <si>
    <t>Procedente</t>
  </si>
  <si>
    <t xml:space="preserve"> TIAGO BOSCHETI DE OLIVEIRA</t>
  </si>
  <si>
    <t>JOSÉ LOPES DA SILVA JÚNIOR</t>
  </si>
  <si>
    <t>ARQUIVADO</t>
  </si>
  <si>
    <t>994/2020</t>
  </si>
  <si>
    <t>MARCOS PAULO DA SILVA FELIPPI</t>
  </si>
  <si>
    <t>GUILHERME DA CRUZ GUIDO</t>
  </si>
  <si>
    <t>WELITON SIMAO</t>
  </si>
  <si>
    <t>083/2020</t>
  </si>
  <si>
    <t>VLADIMIR BIFF MACHADO</t>
  </si>
  <si>
    <t>001/2022</t>
  </si>
  <si>
    <t>011/2022</t>
  </si>
  <si>
    <t>1532/2020</t>
  </si>
  <si>
    <t>MARCELO VIOLA VALGAS</t>
  </si>
  <si>
    <t>115/2020</t>
  </si>
  <si>
    <t>0059/2020</t>
  </si>
  <si>
    <t>CARLOS LEANDRO NAPOLEÃO DAMACENA</t>
  </si>
  <si>
    <t>088/2020</t>
  </si>
  <si>
    <t>0080/2020</t>
  </si>
  <si>
    <t>RUAN MARTINS JOAQUIM</t>
  </si>
  <si>
    <t>097/2020</t>
  </si>
  <si>
    <t>266/2022</t>
  </si>
  <si>
    <t>96 - VII;</t>
  </si>
  <si>
    <t>0962/2020</t>
  </si>
  <si>
    <t>BRUNO WELLINGTON ALMANSA QUINTEIROS BAPTISTA CAMARGO</t>
  </si>
  <si>
    <t>96 - VI;</t>
  </si>
  <si>
    <t>082/2020</t>
  </si>
  <si>
    <t>0063/2020</t>
  </si>
  <si>
    <t>RICHARD PRUDÊNCIO DE OLIVEIRA</t>
  </si>
  <si>
    <t>96 - IV;</t>
  </si>
  <si>
    <t>094/2020</t>
  </si>
  <si>
    <t>Aguardando decisão</t>
  </si>
  <si>
    <t>THIAGO JOSE ULLRICH</t>
  </si>
  <si>
    <t>0083/2021</t>
  </si>
  <si>
    <t>LUCAS DA SILVA FERREIRA</t>
  </si>
  <si>
    <t>50 - III</t>
  </si>
  <si>
    <t>0624/2022</t>
  </si>
  <si>
    <t>027/2022</t>
  </si>
  <si>
    <t>0092/2021</t>
  </si>
  <si>
    <t>LUCAS MAURICIO RAMOS</t>
  </si>
  <si>
    <t>052/2021</t>
  </si>
  <si>
    <t>0572/2021</t>
  </si>
  <si>
    <t>ROGER DE OLIVEIRA MATILDES</t>
  </si>
  <si>
    <t>50, VI c/c 39, V;</t>
  </si>
  <si>
    <t>WILLIAN ODRIGUES NUNES</t>
  </si>
  <si>
    <t>0072/2021</t>
  </si>
  <si>
    <t>SANDERSSON EUFRAZIO</t>
  </si>
  <si>
    <t>049/2021</t>
  </si>
  <si>
    <t>041/2021</t>
  </si>
  <si>
    <t>50, VII</t>
  </si>
  <si>
    <t>0345/2022</t>
  </si>
  <si>
    <t>RENAN DEMETRIO FERREIRA</t>
  </si>
  <si>
    <t>016/2022</t>
  </si>
  <si>
    <t>003/2021</t>
  </si>
  <si>
    <t>ANDRE MAIA INACIO</t>
  </si>
  <si>
    <t>50, I, VI c/c 39, II, V;</t>
  </si>
  <si>
    <t>1642/2021</t>
  </si>
  <si>
    <t>ROBERTON MARCILIO</t>
  </si>
  <si>
    <t>FELIPE PANDOLFI</t>
  </si>
  <si>
    <t>003/2022</t>
  </si>
  <si>
    <t>0698/2021</t>
  </si>
  <si>
    <t>50, VI e 39, V;</t>
  </si>
  <si>
    <t>TAYLOR ANDRE DE AGUIAR DUTRA</t>
  </si>
  <si>
    <t>JHONATAN CARDOSO CRISTINO</t>
  </si>
  <si>
    <t>040/2021</t>
  </si>
  <si>
    <t>040/2022</t>
  </si>
  <si>
    <t>040/2023</t>
  </si>
  <si>
    <t>040/2024</t>
  </si>
  <si>
    <t>96 - XV;</t>
  </si>
  <si>
    <t>TIAGO PEREIRA GHISE</t>
  </si>
  <si>
    <t>0396/2021</t>
  </si>
  <si>
    <t>50, VI e 39, II;</t>
  </si>
  <si>
    <t>042/2021</t>
  </si>
  <si>
    <t>0836/2021</t>
  </si>
  <si>
    <t>BRUNO FRANCISCO DE SOUZA</t>
  </si>
  <si>
    <t>043/2021</t>
  </si>
  <si>
    <t>DAVI VIEIRA SIMAO</t>
  </si>
  <si>
    <t>006/2021</t>
  </si>
  <si>
    <t>LEANDRO MARQUES DA ROSA</t>
  </si>
  <si>
    <t>053/2021</t>
  </si>
  <si>
    <t>0091/2020</t>
  </si>
  <si>
    <t>VITOR HUGO LUIZ RIBEIRO</t>
  </si>
  <si>
    <t>114/2020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</si>
</sst>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theme="6"/>
      <name val="Cambria"/>
      <family val="1"/>
      <scheme val="major"/>
    </font>
    <font>
      <sz val="11"/>
      <color theme="6"/>
      <name val="Calibri"/>
      <family val="2"/>
      <scheme val="minor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scheme val="major"/>
    </font>
    <font>
      <sz val="11"/>
      <color theme="1"/>
      <name val="Cambria"/>
      <scheme val="major"/>
    </font>
    <font>
      <sz val="11"/>
      <color rgb="FF212529"/>
      <name val="Cambria"/>
      <family val="1"/>
      <scheme val="major"/>
    </font>
    <font>
      <sz val="11"/>
      <color rgb="FFFF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</borders>
  <cellStyleXfs count="1">
    <xf numFmtId="0" fontId="0" fillId="0" borderId="0"/>
  </cellStyleXfs>
  <cellXfs count="307">
    <xf numFmtId="0" fontId="0" fillId="0" borderId="0" xfId="0"/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0" xfId="0" applyFont="1"/>
    <xf numFmtId="0" fontId="2" fillId="0" borderId="2" xfId="0" applyFont="1" applyBorder="1"/>
    <xf numFmtId="0" fontId="2" fillId="0" borderId="0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/>
    </xf>
    <xf numFmtId="0" fontId="0" fillId="0" borderId="0" xfId="0" applyBorder="1"/>
    <xf numFmtId="0" fontId="2" fillId="0" borderId="3" xfId="0" applyFont="1" applyFill="1" applyBorder="1" applyAlignment="1">
      <alignment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2" fillId="0" borderId="0" xfId="0" applyFont="1" applyAlignment="1"/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3" xfId="0" applyFont="1" applyBorder="1" applyAlignment="1"/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0" borderId="0" xfId="0" applyFont="1"/>
    <xf numFmtId="0" fontId="4" fillId="0" borderId="3" xfId="0" applyFont="1" applyBorder="1" applyAlignment="1">
      <alignment horizontal="center" vertical="center"/>
    </xf>
    <xf numFmtId="1" fontId="2" fillId="0" borderId="0" xfId="0" applyNumberFormat="1" applyFont="1"/>
    <xf numFmtId="1" fontId="5" fillId="3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5" fillId="3" borderId="7" xfId="0" applyNumberFormat="1" applyFont="1" applyFill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" fontId="5" fillId="3" borderId="18" xfId="0" applyNumberFormat="1" applyFont="1" applyFill="1" applyBorder="1" applyAlignment="1">
      <alignment horizontal="center" vertical="center"/>
    </xf>
    <xf numFmtId="164" fontId="5" fillId="3" borderId="19" xfId="0" applyNumberFormat="1" applyFont="1" applyFill="1" applyBorder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8" fillId="3" borderId="16" xfId="0" applyNumberFormat="1" applyFont="1" applyFill="1" applyBorder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1" fontId="8" fillId="3" borderId="17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0" borderId="0" xfId="0" applyFont="1" applyBorder="1"/>
    <xf numFmtId="14" fontId="4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/>
    </xf>
    <xf numFmtId="1" fontId="4" fillId="0" borderId="11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4" fontId="2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1" fontId="9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0" xfId="0" applyNumberFormat="1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14" fontId="4" fillId="4" borderId="23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/>
    <xf numFmtId="1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24" xfId="0" applyFont="1" applyFill="1" applyBorder="1" applyAlignment="1">
      <alignment horizontal="center" vertical="center"/>
    </xf>
    <xf numFmtId="14" fontId="4" fillId="4" borderId="24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/>
    </xf>
    <xf numFmtId="0" fontId="4" fillId="4" borderId="23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center"/>
    </xf>
    <xf numFmtId="14" fontId="4" fillId="4" borderId="25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14" fontId="2" fillId="4" borderId="25" xfId="0" applyNumberFormat="1" applyFont="1" applyFill="1" applyBorder="1" applyAlignment="1">
      <alignment horizontal="center"/>
    </xf>
    <xf numFmtId="0" fontId="2" fillId="4" borderId="25" xfId="0" applyFont="1" applyFill="1" applyBorder="1" applyAlignment="1"/>
    <xf numFmtId="0" fontId="2" fillId="4" borderId="25" xfId="0" applyFont="1" applyFill="1" applyBorder="1" applyAlignment="1">
      <alignment horizontal="center"/>
    </xf>
    <xf numFmtId="14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/>
    <xf numFmtId="0" fontId="4" fillId="0" borderId="25" xfId="0" applyFont="1" applyBorder="1" applyAlignment="1">
      <alignment horizontal="center"/>
    </xf>
    <xf numFmtId="14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4" fontId="2" fillId="4" borderId="24" xfId="0" applyNumberFormat="1" applyFont="1" applyFill="1" applyBorder="1" applyAlignment="1">
      <alignment horizontal="center"/>
    </xf>
    <xf numFmtId="0" fontId="2" fillId="4" borderId="24" xfId="0" applyFont="1" applyFill="1" applyBorder="1" applyAlignment="1"/>
    <xf numFmtId="0" fontId="2" fillId="0" borderId="24" xfId="0" applyFont="1" applyBorder="1" applyAlignment="1"/>
    <xf numFmtId="14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9" fillId="0" borderId="5" xfId="0" applyFont="1" applyBorder="1" applyAlignment="1"/>
    <xf numFmtId="0" fontId="9" fillId="0" borderId="5" xfId="0" applyFont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64" fontId="2" fillId="0" borderId="10" xfId="0" applyNumberFormat="1" applyFont="1" applyBorder="1" applyAlignment="1">
      <alignment horizontal="left" vertical="center"/>
    </xf>
    <xf numFmtId="14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3" borderId="21" xfId="0" applyFont="1" applyFill="1" applyBorder="1" applyAlignment="1">
      <alignment horizontal="left" vertical="center"/>
    </xf>
    <xf numFmtId="1" fontId="10" fillId="0" borderId="3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14" fontId="2" fillId="0" borderId="26" xfId="0" applyNumberFormat="1" applyFont="1" applyBorder="1" applyAlignment="1">
      <alignment horizontal="center"/>
    </xf>
    <xf numFmtId="0" fontId="2" fillId="0" borderId="26" xfId="0" applyFont="1" applyBorder="1" applyAlignment="1"/>
    <xf numFmtId="0" fontId="2" fillId="0" borderId="26" xfId="0" applyFont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14" fontId="2" fillId="0" borderId="26" xfId="0" applyNumberFormat="1" applyFont="1" applyBorder="1" applyAlignment="1"/>
    <xf numFmtId="0" fontId="12" fillId="0" borderId="0" xfId="0" applyFont="1"/>
    <xf numFmtId="0" fontId="4" fillId="4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4" borderId="23" xfId="0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4" borderId="25" xfId="0" applyFont="1" applyFill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/>
    <xf numFmtId="0" fontId="6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/>
    <xf numFmtId="0" fontId="3" fillId="0" borderId="5" xfId="0" applyFont="1" applyBorder="1" applyAlignment="1">
      <alignment vertical="center"/>
    </xf>
    <xf numFmtId="17" fontId="2" fillId="0" borderId="0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left"/>
    </xf>
    <xf numFmtId="1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Border="1"/>
    <xf numFmtId="14" fontId="13" fillId="0" borderId="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14" fontId="2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4" fillId="0" borderId="2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left"/>
    </xf>
    <xf numFmtId="0" fontId="0" fillId="0" borderId="0" xfId="0" applyFill="1"/>
    <xf numFmtId="14" fontId="2" fillId="0" borderId="26" xfId="0" applyNumberFormat="1" applyFont="1" applyFill="1" applyBorder="1" applyAlignment="1">
      <alignment horizontal="center"/>
    </xf>
    <xf numFmtId="0" fontId="2" fillId="0" borderId="25" xfId="0" applyFont="1" applyBorder="1" applyAlignment="1">
      <alignment vertical="center"/>
    </xf>
    <xf numFmtId="14" fontId="11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1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Border="1"/>
    <xf numFmtId="0" fontId="2" fillId="0" borderId="25" xfId="0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14" fontId="2" fillId="4" borderId="4" xfId="0" applyNumberFormat="1" applyFont="1" applyFill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4" fontId="11" fillId="0" borderId="0" xfId="0" applyNumberFormat="1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7" fontId="11" fillId="0" borderId="0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/>
    <xf numFmtId="0" fontId="1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1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1" fontId="5" fillId="3" borderId="15" xfId="0" applyNumberFormat="1" applyFont="1" applyFill="1" applyBorder="1" applyAlignment="1">
      <alignment horizontal="center"/>
    </xf>
    <xf numFmtId="14" fontId="5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2">
    <dxf>
      <font>
        <strike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color theme="0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scheme val="maj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scheme val="maj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scheme val="maj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border outline="0"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name val="Cambria"/>
        <scheme val="maj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scheme val="maj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general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aj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00"/>
      <color rgb="FFFFFF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5000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1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50000">
                    <a:schemeClr val="accent6">
                      <a:lumMod val="7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2"/>
            <c:bubble3D val="0"/>
            <c:spPr>
              <a:gradFill>
                <a:gsLst>
                  <a:gs pos="0">
                    <a:schemeClr val="accent6">
                      <a:lumMod val="50000"/>
                    </a:schemeClr>
                  </a:gs>
                  <a:gs pos="50000">
                    <a:schemeClr val="accent6">
                      <a:lumMod val="5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Lbls>
            <c:dLbl>
              <c:idx val="0"/>
              <c:layout>
                <c:manualLayout>
                  <c:x val="-1.7013235046549731E-2"/>
                  <c:y val="4.3054850620493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1213999257847856E-2"/>
                  <c:y val="-2.48521896466886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5.6496443519408711E-3"/>
                  <c:y val="-1.2301385891569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Faltas!$B$4:$B$6</c:f>
              <c:strCache>
                <c:ptCount val="3"/>
                <c:pt idx="0">
                  <c:v>Provisório</c:v>
                </c:pt>
                <c:pt idx="1">
                  <c:v>Semiaberto</c:v>
                </c:pt>
                <c:pt idx="2">
                  <c:v>Fechado</c:v>
                </c:pt>
              </c:strCache>
            </c:strRef>
          </c:cat>
          <c:val>
            <c:numRef>
              <c:f>Faltas!$C$4:$C$6</c:f>
              <c:numCache>
                <c:formatCode>General</c:formatCode>
                <c:ptCount val="3"/>
                <c:pt idx="0">
                  <c:v>24</c:v>
                </c:pt>
                <c:pt idx="1">
                  <c:v>42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00B050"/>
                  </a:gs>
                  <a:gs pos="50000">
                    <a:srgbClr val="00B050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1"/>
            <c:bubble3D val="0"/>
            <c:spPr>
              <a:gradFill>
                <a:gsLst>
                  <a:gs pos="0">
                    <a:srgbClr val="FFFF00"/>
                  </a:gs>
                  <a:gs pos="50000">
                    <a:srgbClr val="FFFF00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2"/>
            <c:bubble3D val="0"/>
            <c:spPr>
              <a:gradFill>
                <a:gsLst>
                  <a:gs pos="0">
                    <a:srgbClr val="FF0000"/>
                  </a:gs>
                  <a:gs pos="50000">
                    <a:srgbClr val="FF0000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Lbls>
            <c:dLbl>
              <c:idx val="1"/>
              <c:layout>
                <c:manualLayout>
                  <c:x val="0"/>
                  <c:y val="0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3602443885385694E-3"/>
                  <c:y val="1.79775709854450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Faltas!$H$22:$H$24</c:f>
              <c:strCache>
                <c:ptCount val="3"/>
                <c:pt idx="0">
                  <c:v>Leve</c:v>
                </c:pt>
                <c:pt idx="1">
                  <c:v>Média</c:v>
                </c:pt>
                <c:pt idx="2">
                  <c:v>Grave</c:v>
                </c:pt>
              </c:strCache>
            </c:strRef>
          </c:cat>
          <c:val>
            <c:numRef>
              <c:f>Faltas!$I$22:$I$24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00B050"/>
                  </a:gs>
                  <a:gs pos="50000">
                    <a:srgbClr val="00B050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1"/>
            <c:bubble3D val="0"/>
            <c:spPr>
              <a:gradFill>
                <a:gsLst>
                  <a:gs pos="0">
                    <a:srgbClr val="FFFF00"/>
                  </a:gs>
                  <a:gs pos="59000">
                    <a:srgbClr val="FFFF00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2"/>
            <c:bubble3D val="0"/>
            <c:spPr>
              <a:gradFill>
                <a:gsLst>
                  <a:gs pos="0">
                    <a:srgbClr val="FF0000"/>
                  </a:gs>
                  <a:gs pos="50000">
                    <a:srgbClr val="FF0000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Lbls>
            <c:dLbl>
              <c:idx val="0"/>
              <c:layout>
                <c:manualLayout>
                  <c:x val="1.6897485643539437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Faltas!$E$22:$E$24</c:f>
              <c:strCache>
                <c:ptCount val="3"/>
                <c:pt idx="0">
                  <c:v>Leve</c:v>
                </c:pt>
                <c:pt idx="1">
                  <c:v>Média</c:v>
                </c:pt>
                <c:pt idx="2">
                  <c:v>Grave</c:v>
                </c:pt>
              </c:strCache>
            </c:strRef>
          </c:cat>
          <c:val>
            <c:numRef>
              <c:f>Faltas!$F$22:$F$24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0">
                  <a:srgbClr val="FFFF00"/>
                </a:gs>
                <a:gs pos="59000">
                  <a:srgbClr val="FFFF00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Pt>
            <c:idx val="2"/>
            <c:bubble3D val="0"/>
            <c:spPr>
              <a:gradFill>
                <a:gsLst>
                  <a:gs pos="0">
                    <a:srgbClr val="FF0000"/>
                  </a:gs>
                  <a:gs pos="59000">
                    <a:srgbClr val="FF0000"/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Faltas!$B$22:$B$24</c:f>
              <c:strCache>
                <c:ptCount val="3"/>
                <c:pt idx="0">
                  <c:v>Leve</c:v>
                </c:pt>
                <c:pt idx="1">
                  <c:v>Média</c:v>
                </c:pt>
                <c:pt idx="2">
                  <c:v>Grave</c:v>
                </c:pt>
              </c:strCache>
            </c:strRef>
          </c:cat>
          <c:val>
            <c:numRef>
              <c:f>Faltas!$C$22:$C$24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50000">
                    <a:schemeClr val="accent6">
                      <a:lumMod val="40000"/>
                      <a:lumOff val="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1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50000">
                    <a:schemeClr val="accent6">
                      <a:lumMod val="75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2"/>
            <c:bubble3D val="0"/>
            <c:spPr>
              <a:gradFill>
                <a:gsLst>
                  <a:gs pos="0">
                    <a:schemeClr val="accent6">
                      <a:lumMod val="50000"/>
                    </a:schemeClr>
                  </a:gs>
                  <a:gs pos="50000">
                    <a:schemeClr val="accent6">
                      <a:lumMod val="5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Lbls>
            <c:dLbl>
              <c:idx val="0"/>
              <c:layout>
                <c:manualLayout>
                  <c:x val="-1.7013235046549731E-2"/>
                  <c:y val="4.3054850620493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1.7141392486401692E-2"/>
                  <c:y val="-2.4941786354954067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5.6496443519408711E-3"/>
                  <c:y val="-1.2301385891569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Faltas!$E$4:$E$6</c:f>
              <c:strCache>
                <c:ptCount val="3"/>
                <c:pt idx="0">
                  <c:v>Leve</c:v>
                </c:pt>
                <c:pt idx="1">
                  <c:v>Média</c:v>
                </c:pt>
                <c:pt idx="2">
                  <c:v>Grave</c:v>
                </c:pt>
              </c:strCache>
            </c:strRef>
          </c:cat>
          <c:val>
            <c:numRef>
              <c:f>Faltas!$F$4:$F$6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68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0.17316017316017315"/>
                  <c:y val="0.220495287829953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4921416398409393"/>
                  <c:y val="-0.320251880279670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delete val="1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ABERTO!$B$6:$B$7</c:f>
              <c:strCache>
                <c:ptCount val="2"/>
                <c:pt idx="0">
                  <c:v>Judicial</c:v>
                </c:pt>
                <c:pt idx="1">
                  <c:v>Administrativa</c:v>
                </c:pt>
              </c:strCache>
            </c:strRef>
          </c:cat>
          <c:val>
            <c:numRef>
              <c:f>ABERTO!$C$6:$C$7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9526</xdr:rowOff>
    </xdr:from>
    <xdr:to>
      <xdr:col>3</xdr:col>
      <xdr:colOff>10583</xdr:colOff>
      <xdr:row>17</xdr:row>
      <xdr:rowOff>169334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8466</xdr:rowOff>
    </xdr:from>
    <xdr:to>
      <xdr:col>8</xdr:col>
      <xdr:colOff>1100667</xdr:colOff>
      <xdr:row>35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1227667</xdr:colOff>
      <xdr:row>25</xdr:row>
      <xdr:rowOff>9524</xdr:rowOff>
    </xdr:from>
    <xdr:to>
      <xdr:col>6</xdr:col>
      <xdr:colOff>10585</xdr:colOff>
      <xdr:row>35</xdr:row>
      <xdr:rowOff>169333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1104901</xdr:colOff>
      <xdr:row>25</xdr:row>
      <xdr:rowOff>14287</xdr:rowOff>
    </xdr:from>
    <xdr:to>
      <xdr:col>3</xdr:col>
      <xdr:colOff>1</xdr:colOff>
      <xdr:row>35</xdr:row>
      <xdr:rowOff>169333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</xdr:row>
      <xdr:rowOff>9526</xdr:rowOff>
    </xdr:from>
    <xdr:to>
      <xdr:col>6</xdr:col>
      <xdr:colOff>10583</xdr:colOff>
      <xdr:row>17</xdr:row>
      <xdr:rowOff>169334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19051</xdr:rowOff>
    </xdr:from>
    <xdr:to>
      <xdr:col>5</xdr:col>
      <xdr:colOff>409575</xdr:colOff>
      <xdr:row>11</xdr:row>
      <xdr:rowOff>161926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a3" displayName="Tabela3" ref="A40:J134" totalsRowShown="0" tableBorderDxfId="71">
  <autoFilter ref="A40:J134"/>
  <sortState ref="A23:J66">
    <sortCondition ref="B22:B66"/>
  </sortState>
  <tableColumns count="10">
    <tableColumn id="1" name="Nº " dataDxfId="70"/>
    <tableColumn id="2" name="Meu Registro" dataDxfId="69"/>
    <tableColumn id="3" name="Ofício" dataDxfId="68"/>
    <tableColumn id="4" name="Data" dataDxfId="67"/>
    <tableColumn id="7" name="Ipen" dataDxfId="66"/>
    <tableColumn id="8" name="Nome" dataDxfId="65"/>
    <tableColumn id="9" name="Colunas4" dataDxfId="64"/>
    <tableColumn id="10" name="Regime" dataDxfId="63"/>
    <tableColumn id="11" name="Falta" dataDxfId="62"/>
    <tableColumn id="18" name="Qualificação" dataDxfId="6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5:K64" totalsRowShown="0" headerRowDxfId="60" dataDxfId="58" headerRowBorderDxfId="59" tableBorderDxfId="57">
  <autoFilter ref="A5:K64"/>
  <tableColumns count="11">
    <tableColumn id="1" name="Nº " dataDxfId="56"/>
    <tableColumn id="2" name="Ofício" dataDxfId="55"/>
    <tableColumn id="3" name="Data" dataDxfId="54"/>
    <tableColumn id="4" name="Conselho" dataDxfId="53"/>
    <tableColumn id="5" name="Ipen" dataDxfId="52"/>
    <tableColumn id="6" name="Nome" dataDxfId="51"/>
    <tableColumn id="7" name="Regime" dataDxfId="50"/>
    <tableColumn id="8" name="PAD" dataDxfId="49"/>
    <tableColumn id="9" name="Situação" dataDxfId="48"/>
    <tableColumn id="10" name="Desde de" dataDxfId="47"/>
    <tableColumn id="11" name="Qualificação" dataDxfId="4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6" name="Tabela6" displayName="Tabela6" ref="A70:K101" totalsRowShown="0" headerRowDxfId="45" dataDxfId="43" headerRowBorderDxfId="44" tableBorderDxfId="42">
  <autoFilter ref="A70:K101">
    <filterColumn colId="5">
      <filters>
        <filter val="MAICON MANOEL"/>
      </filters>
    </filterColumn>
  </autoFilter>
  <tableColumns count="11">
    <tableColumn id="1" name="Nº " dataDxfId="41"/>
    <tableColumn id="2" name="Ofício" dataDxfId="40"/>
    <tableColumn id="3" name="Data" dataDxfId="39"/>
    <tableColumn id="4" name="Conselho" dataDxfId="38"/>
    <tableColumn id="5" name="Ipen" dataDxfId="37"/>
    <tableColumn id="6" name="Nome" dataDxfId="36"/>
    <tableColumn id="7" name="Regime" dataDxfId="35"/>
    <tableColumn id="8" name="PAD" dataDxfId="34"/>
    <tableColumn id="9" name="Situação" dataDxfId="33"/>
    <tableColumn id="10" name="Colunas1" dataDxfId="32"/>
    <tableColumn id="11" name="Qualificação" dataDxfId="3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5:L32" totalsRowShown="0" headerRowDxfId="30" dataDxfId="29" tableBorderDxfId="28">
  <autoFilter ref="A15:L32"/>
  <tableColumns count="12">
    <tableColumn id="1" name="Nº " dataDxfId="27"/>
    <tableColumn id="2" name="Meu Registro" dataDxfId="26"/>
    <tableColumn id="3" name="Data" dataDxfId="25"/>
    <tableColumn id="4" name="Ipen" dataDxfId="24"/>
    <tableColumn id="5" name="Nome" dataDxfId="23"/>
    <tableColumn id="6" name="Colunas1" dataDxfId="22"/>
    <tableColumn id="8" name="Situação" dataDxfId="21"/>
    <tableColumn id="9" name="Concluído" dataDxfId="20"/>
    <tableColumn id="10" name="Trâmite" dataDxfId="19">
      <calculatedColumnFormula>Tabela4[[#This Row],[Concluído]]-Tabela4[[#This Row],[Data]]</calculatedColumnFormula>
    </tableColumn>
    <tableColumn id="11" name="Colunas2" dataDxfId="18">
      <calculatedColumnFormula>I16/30</calculatedColumnFormula>
    </tableColumn>
    <tableColumn id="12" name="Colunas3" dataDxfId="17">
      <calculatedColumnFormula>I16/365</calculatedColumnFormula>
    </tableColumn>
    <tableColumn id="13" name="Qualificação" dataDxfId="1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40:L47" totalsRowShown="0" tableBorderDxfId="15">
  <autoFilter ref="A40:L47"/>
  <tableColumns count="12">
    <tableColumn id="1" name="Nº " dataDxfId="14"/>
    <tableColumn id="2" name="Meu Registro" dataDxfId="13"/>
    <tableColumn id="3" name="Data" dataDxfId="12"/>
    <tableColumn id="4" name="Ipen" dataDxfId="11"/>
    <tableColumn id="5" name="Nome" dataDxfId="10"/>
    <tableColumn id="6" name="Colunas1" dataDxfId="9"/>
    <tableColumn id="8" name="Situação" dataDxfId="8"/>
    <tableColumn id="9" name="Obs" dataDxfId="7"/>
    <tableColumn id="10" name="D" dataDxfId="6">
      <calculatedColumnFormula>$I$39-C41</calculatedColumnFormula>
    </tableColumn>
    <tableColumn id="11" name="M" dataDxfId="5">
      <calculatedColumnFormula>I41/30</calculatedColumnFormula>
    </tableColumn>
    <tableColumn id="12" name="A" dataDxfId="4">
      <calculatedColumnFormula>I41/365</calculatedColumnFormula>
    </tableColumn>
    <tableColumn id="13" name="Qualificação" dataDxfId="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2" name="Tabela2" displayName="Tabela2" ref="B1:B4" totalsRowShown="0" headerRowDxfId="2" dataDxfId="1">
  <autoFilter ref="B1:B4"/>
  <tableColumns count="1">
    <tableColumn id="1" name="Fal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3267"/>
  <sheetViews>
    <sheetView showGridLines="0" tabSelected="1" topLeftCell="A40" zoomScaleNormal="100" workbookViewId="0">
      <pane ySplit="615" activePane="bottomLeft"/>
      <selection activeCell="J1" sqref="J1:J1048576"/>
      <selection pane="bottomLeft" activeCell="J24" sqref="J23:J24"/>
    </sheetView>
  </sheetViews>
  <sheetFormatPr defaultRowHeight="15" x14ac:dyDescent="0.25"/>
  <cols>
    <col min="1" max="1" width="6" style="14" customWidth="1"/>
    <col min="2" max="2" width="16.7109375" style="13" customWidth="1"/>
    <col min="3" max="3" width="16.7109375" style="7" customWidth="1"/>
    <col min="4" max="4" width="16.7109375" style="13" customWidth="1"/>
    <col min="5" max="6" width="16.7109375" style="47" customWidth="1"/>
    <col min="7" max="7" width="16.7109375" style="7" customWidth="1"/>
    <col min="8" max="9" width="16.7109375" style="32" customWidth="1"/>
    <col min="10" max="10" width="66.85546875" style="32" customWidth="1"/>
    <col min="11" max="11" width="16.7109375" style="7" customWidth="1"/>
    <col min="12" max="12" width="16.7109375" style="13" customWidth="1"/>
    <col min="13" max="13" width="19.5703125" style="7" bestFit="1" customWidth="1"/>
    <col min="14" max="14" width="15.7109375" style="13" customWidth="1"/>
    <col min="15" max="15" width="5.7109375" style="64" customWidth="1"/>
    <col min="16" max="16" width="5.7109375" style="52" customWidth="1"/>
    <col min="17" max="17" width="5.7109375" style="75" customWidth="1"/>
    <col min="18" max="18" width="146.85546875" style="7" customWidth="1"/>
  </cols>
  <sheetData>
    <row r="1" spans="2:18" x14ac:dyDescent="0.25">
      <c r="O1" s="47"/>
      <c r="P1" s="51"/>
      <c r="Q1" s="51"/>
    </row>
    <row r="2" spans="2:18" x14ac:dyDescent="0.25">
      <c r="O2" s="47"/>
      <c r="P2" s="51"/>
      <c r="Q2" s="51"/>
    </row>
    <row r="3" spans="2:18" ht="15.75" thickBot="1" x14ac:dyDescent="0.3">
      <c r="B3" s="299" t="s">
        <v>40</v>
      </c>
      <c r="C3" s="299"/>
      <c r="D3" s="8"/>
      <c r="E3" s="299" t="s">
        <v>219</v>
      </c>
      <c r="F3" s="299"/>
      <c r="O3" s="7"/>
      <c r="P3" s="51"/>
      <c r="Q3" s="51"/>
      <c r="R3" s="8"/>
    </row>
    <row r="4" spans="2:18" x14ac:dyDescent="0.25">
      <c r="B4" s="26" t="s">
        <v>10</v>
      </c>
      <c r="C4" s="9">
        <f>COUNTIF(Faltas!$H:$H,"Provisório")</f>
        <v>24</v>
      </c>
      <c r="D4" s="7"/>
      <c r="E4" s="26" t="s">
        <v>11</v>
      </c>
      <c r="F4" s="9">
        <f>COUNTIF(Faltas!$I:$I,"leve")</f>
        <v>10</v>
      </c>
      <c r="O4" s="7"/>
      <c r="P4" s="51"/>
      <c r="Q4" s="51"/>
    </row>
    <row r="5" spans="2:18" x14ac:dyDescent="0.25">
      <c r="B5" s="27" t="s">
        <v>14</v>
      </c>
      <c r="C5" s="6">
        <f>COUNTIF(Faltas!$H:$H,"Semiaberto")</f>
        <v>42</v>
      </c>
      <c r="D5" s="7"/>
      <c r="E5" s="27" t="s">
        <v>15</v>
      </c>
      <c r="F5" s="5">
        <f>COUNTIF(Faltas!$I:$I,"média")</f>
        <v>15</v>
      </c>
      <c r="O5" s="7"/>
      <c r="P5" s="51"/>
      <c r="Q5" s="51"/>
    </row>
    <row r="6" spans="2:18" x14ac:dyDescent="0.25">
      <c r="B6" s="27" t="s">
        <v>17</v>
      </c>
      <c r="C6" s="6">
        <f>COUNTIF(Faltas!$H:$H,"Fechado")</f>
        <v>6</v>
      </c>
      <c r="D6" s="7"/>
      <c r="E6" s="27" t="s">
        <v>37</v>
      </c>
      <c r="F6" s="5">
        <f>COUNTIF(Faltas!$I:$I,"grave")</f>
        <v>68</v>
      </c>
      <c r="O6" s="7"/>
      <c r="P6" s="51"/>
      <c r="Q6" s="51"/>
    </row>
    <row r="7" spans="2:18" ht="15.75" thickBot="1" x14ac:dyDescent="0.3">
      <c r="B7" s="28" t="s">
        <v>41</v>
      </c>
      <c r="C7" s="29">
        <f>SUM(C4:C6)</f>
        <v>72</v>
      </c>
      <c r="D7" s="7"/>
      <c r="E7" s="28" t="s">
        <v>41</v>
      </c>
      <c r="F7" s="29">
        <f>SUM(F4:F6)</f>
        <v>93</v>
      </c>
      <c r="O7" s="7"/>
      <c r="P7" s="51"/>
      <c r="Q7" s="51"/>
    </row>
    <row r="8" spans="2:18" x14ac:dyDescent="0.25">
      <c r="E8" s="13"/>
      <c r="F8" s="7"/>
      <c r="O8" s="7"/>
      <c r="P8" s="51"/>
      <c r="Q8" s="51"/>
    </row>
    <row r="9" spans="2:18" x14ac:dyDescent="0.25">
      <c r="E9" s="13"/>
      <c r="F9" s="7"/>
      <c r="O9" s="7"/>
      <c r="P9" s="51"/>
      <c r="Q9" s="51"/>
    </row>
    <row r="10" spans="2:18" x14ac:dyDescent="0.25">
      <c r="E10" s="13"/>
      <c r="F10" s="7"/>
      <c r="O10" s="7"/>
      <c r="P10" s="51"/>
      <c r="Q10" s="51"/>
    </row>
    <row r="11" spans="2:18" x14ac:dyDescent="0.25">
      <c r="E11" s="13"/>
      <c r="F11" s="7"/>
      <c r="O11" s="7"/>
      <c r="P11" s="51"/>
      <c r="Q11" s="51"/>
    </row>
    <row r="12" spans="2:18" x14ac:dyDescent="0.25">
      <c r="E12" s="13"/>
      <c r="F12" s="7"/>
      <c r="O12" s="7"/>
      <c r="P12" s="51"/>
      <c r="Q12" s="51"/>
    </row>
    <row r="13" spans="2:18" x14ac:dyDescent="0.25">
      <c r="E13" s="13"/>
      <c r="F13" s="7"/>
      <c r="O13" s="7"/>
      <c r="P13" s="51"/>
      <c r="Q13" s="51"/>
    </row>
    <row r="14" spans="2:18" x14ac:dyDescent="0.25">
      <c r="E14" s="13"/>
      <c r="F14" s="7"/>
      <c r="O14" s="7"/>
      <c r="P14" s="51"/>
      <c r="Q14" s="51"/>
    </row>
    <row r="15" spans="2:18" x14ac:dyDescent="0.25">
      <c r="E15" s="13"/>
      <c r="F15" s="7"/>
      <c r="O15" s="7"/>
      <c r="P15" s="51"/>
      <c r="Q15" s="51"/>
    </row>
    <row r="16" spans="2:18" x14ac:dyDescent="0.25">
      <c r="E16" s="13"/>
      <c r="F16" s="7"/>
      <c r="O16" s="7"/>
      <c r="P16" s="51"/>
      <c r="Q16" s="51"/>
    </row>
    <row r="17" spans="1:18" x14ac:dyDescent="0.25">
      <c r="E17" s="13"/>
      <c r="F17" s="7"/>
      <c r="O17" s="7"/>
      <c r="P17" s="51"/>
      <c r="Q17" s="51"/>
    </row>
    <row r="18" spans="1:18" s="21" customFormat="1" x14ac:dyDescent="0.25">
      <c r="A18" s="16"/>
      <c r="B18" s="48"/>
      <c r="C18" s="10"/>
      <c r="D18" s="48"/>
      <c r="E18" s="48"/>
      <c r="F18" s="10"/>
      <c r="J18" s="238"/>
      <c r="P18" s="52"/>
      <c r="Q18" s="52"/>
      <c r="R18" s="10"/>
    </row>
    <row r="19" spans="1:18" s="21" customFormat="1" x14ac:dyDescent="0.25">
      <c r="A19" s="16"/>
      <c r="B19" s="48"/>
      <c r="C19" s="10"/>
      <c r="D19" s="48"/>
      <c r="E19" s="10"/>
      <c r="F19" s="34"/>
      <c r="H19" s="48"/>
      <c r="I19" s="10"/>
      <c r="J19" s="238"/>
      <c r="K19" s="10"/>
      <c r="L19" s="34"/>
      <c r="P19" s="52"/>
      <c r="Q19" s="52"/>
      <c r="R19" s="10"/>
    </row>
    <row r="20" spans="1:18" s="21" customFormat="1" x14ac:dyDescent="0.25">
      <c r="A20" s="16"/>
      <c r="B20" s="48"/>
      <c r="C20" s="10"/>
      <c r="D20" s="48"/>
      <c r="E20" s="10"/>
      <c r="F20" s="34"/>
      <c r="H20" s="48"/>
      <c r="I20" s="10"/>
      <c r="J20" s="238"/>
      <c r="K20" s="10"/>
      <c r="L20" s="34"/>
      <c r="P20" s="52"/>
      <c r="Q20" s="52"/>
      <c r="R20" s="10"/>
    </row>
    <row r="21" spans="1:18" s="21" customFormat="1" ht="15.75" thickBot="1" x14ac:dyDescent="0.3">
      <c r="A21" s="16"/>
      <c r="B21" s="299" t="s">
        <v>44</v>
      </c>
      <c r="C21" s="299"/>
      <c r="D21" s="7"/>
      <c r="E21" s="299" t="s">
        <v>43</v>
      </c>
      <c r="F21" s="299"/>
      <c r="G21" s="13"/>
      <c r="H21" s="299" t="s">
        <v>42</v>
      </c>
      <c r="I21" s="299"/>
      <c r="J21" s="238"/>
      <c r="K21" s="10"/>
      <c r="L21" s="34"/>
      <c r="P21" s="52"/>
      <c r="Q21" s="52"/>
      <c r="R21" s="10"/>
    </row>
    <row r="22" spans="1:18" s="21" customFormat="1" x14ac:dyDescent="0.25">
      <c r="A22" s="16"/>
      <c r="B22" s="9" t="s">
        <v>11</v>
      </c>
      <c r="C22" s="9">
        <f>COUNTIFS(Faltas!$H:$H,"Fechado",Faltas!$I:$I,"Leve")</f>
        <v>0</v>
      </c>
      <c r="D22" s="7"/>
      <c r="E22" s="26" t="s">
        <v>11</v>
      </c>
      <c r="F22" s="9">
        <f>COUNTIFS(Faltas!$H:$H,"Semiaberto",Faltas!$I:$I,"Leve")</f>
        <v>1</v>
      </c>
      <c r="G22" s="13"/>
      <c r="H22" s="9" t="s">
        <v>11</v>
      </c>
      <c r="I22" s="9">
        <f>COUNTIFS(Faltas!$H:$H,"Provisório",Faltas!$I:$I,"Leve")</f>
        <v>9</v>
      </c>
      <c r="J22" s="238"/>
      <c r="K22" s="10"/>
      <c r="L22" s="34"/>
      <c r="P22" s="52"/>
      <c r="Q22" s="52"/>
      <c r="R22" s="10"/>
    </row>
    <row r="23" spans="1:18" s="21" customFormat="1" x14ac:dyDescent="0.25">
      <c r="A23" s="16"/>
      <c r="B23" s="6" t="s">
        <v>15</v>
      </c>
      <c r="C23" s="6">
        <f>COUNTIFS(Faltas!$H:$H,"Fechado",Faltas!$I:$I,"Média")</f>
        <v>4</v>
      </c>
      <c r="D23" s="7"/>
      <c r="E23" s="27" t="s">
        <v>15</v>
      </c>
      <c r="F23" s="6">
        <f>COUNTIFS(Faltas!$H:$H,"Semiaberto",Faltas!$I:$I,"Média")</f>
        <v>4</v>
      </c>
      <c r="G23" s="13"/>
      <c r="H23" s="6" t="s">
        <v>15</v>
      </c>
      <c r="I23" s="6">
        <f>COUNTIFS(Faltas!$H:$H,"Provisório",Faltas!$I:$I,"Média")</f>
        <v>6</v>
      </c>
      <c r="J23" s="238"/>
      <c r="K23" s="10"/>
      <c r="L23" s="34"/>
      <c r="P23" s="52"/>
      <c r="Q23" s="52"/>
      <c r="R23" s="10"/>
    </row>
    <row r="24" spans="1:18" s="21" customFormat="1" x14ac:dyDescent="0.25">
      <c r="A24" s="16"/>
      <c r="B24" s="6" t="s">
        <v>37</v>
      </c>
      <c r="C24" s="6">
        <f>COUNTIFS(Faltas!$H:$H,"Fechado",Faltas!$I:$I,"Grave")</f>
        <v>2</v>
      </c>
      <c r="D24" s="7"/>
      <c r="E24" s="27" t="s">
        <v>37</v>
      </c>
      <c r="F24" s="6">
        <f>COUNTIFS(Faltas!$H:$H,"Semiaberto",Faltas!$I:$I,"Grave")</f>
        <v>37</v>
      </c>
      <c r="G24" s="13"/>
      <c r="H24" s="6" t="s">
        <v>37</v>
      </c>
      <c r="I24" s="6">
        <f>COUNTIFS(Faltas!$H:$H,"Provisório",Faltas!$I:$I,"Grave")</f>
        <v>9</v>
      </c>
      <c r="J24" s="238"/>
      <c r="K24" s="10"/>
      <c r="L24" s="34"/>
      <c r="P24" s="52"/>
      <c r="Q24" s="52"/>
      <c r="R24" s="10"/>
    </row>
    <row r="25" spans="1:18" s="21" customFormat="1" ht="15.75" thickBot="1" x14ac:dyDescent="0.3">
      <c r="A25" s="16"/>
      <c r="B25" s="29" t="s">
        <v>41</v>
      </c>
      <c r="C25" s="29">
        <f>SUM(C22:C24)</f>
        <v>6</v>
      </c>
      <c r="D25" s="7"/>
      <c r="E25" s="28" t="s">
        <v>41</v>
      </c>
      <c r="F25" s="29">
        <f>SUM(F22:F24)</f>
        <v>42</v>
      </c>
      <c r="G25" s="13"/>
      <c r="H25" s="29" t="s">
        <v>41</v>
      </c>
      <c r="I25" s="29">
        <f>SUM(I22:I24)</f>
        <v>24</v>
      </c>
      <c r="J25" s="238"/>
      <c r="K25" s="10"/>
      <c r="L25" s="34"/>
      <c r="P25" s="52"/>
      <c r="Q25" s="52"/>
      <c r="R25" s="10"/>
    </row>
    <row r="26" spans="1:18" s="21" customFormat="1" x14ac:dyDescent="0.25">
      <c r="A26" s="16"/>
      <c r="B26" s="7"/>
      <c r="C26" s="32"/>
      <c r="D26" s="7"/>
      <c r="E26" s="13"/>
      <c r="F26" s="7"/>
      <c r="G26" s="13"/>
      <c r="H26" s="7"/>
      <c r="I26" s="32"/>
      <c r="J26" s="238"/>
      <c r="K26" s="10"/>
      <c r="L26" s="34"/>
      <c r="P26" s="52"/>
      <c r="Q26" s="52"/>
      <c r="R26" s="10"/>
    </row>
    <row r="27" spans="1:18" s="21" customFormat="1" x14ac:dyDescent="0.25">
      <c r="A27" s="16"/>
      <c r="B27" s="7"/>
      <c r="C27" s="32"/>
      <c r="D27" s="7"/>
      <c r="E27" s="13"/>
      <c r="F27" s="7"/>
      <c r="G27" s="13"/>
      <c r="H27" s="7"/>
      <c r="I27" s="32"/>
      <c r="J27" s="238"/>
      <c r="K27" s="10"/>
      <c r="L27" s="34"/>
      <c r="P27" s="52"/>
      <c r="Q27" s="52"/>
      <c r="R27" s="10"/>
    </row>
    <row r="28" spans="1:18" s="21" customFormat="1" x14ac:dyDescent="0.25">
      <c r="A28" s="16"/>
      <c r="B28" s="7"/>
      <c r="C28" s="32"/>
      <c r="D28" s="7"/>
      <c r="E28" s="13"/>
      <c r="F28" s="7"/>
      <c r="G28" s="13"/>
      <c r="H28" s="7"/>
      <c r="I28" s="32"/>
      <c r="J28" s="238"/>
      <c r="K28" s="10"/>
      <c r="L28" s="34"/>
      <c r="P28" s="52"/>
      <c r="Q28" s="52"/>
      <c r="R28" s="10"/>
    </row>
    <row r="29" spans="1:18" s="21" customFormat="1" x14ac:dyDescent="0.25">
      <c r="A29" s="16"/>
      <c r="B29" s="7"/>
      <c r="C29" s="32"/>
      <c r="D29" s="7"/>
      <c r="E29" s="13"/>
      <c r="F29" s="7"/>
      <c r="G29" s="13"/>
      <c r="H29" s="7"/>
      <c r="I29" s="32"/>
      <c r="J29" s="238"/>
      <c r="K29" s="10"/>
      <c r="L29" s="34"/>
      <c r="P29" s="52"/>
      <c r="Q29" s="52"/>
      <c r="R29" s="10"/>
    </row>
    <row r="30" spans="1:18" s="21" customFormat="1" x14ac:dyDescent="0.25">
      <c r="A30" s="16"/>
      <c r="B30" s="7"/>
      <c r="C30" s="32"/>
      <c r="D30" s="7"/>
      <c r="E30" s="13"/>
      <c r="F30" s="7"/>
      <c r="G30" s="13"/>
      <c r="H30" s="7"/>
      <c r="I30" s="32"/>
      <c r="J30" s="238"/>
      <c r="K30" s="10"/>
      <c r="L30" s="34"/>
      <c r="P30" s="52"/>
      <c r="Q30" s="52"/>
      <c r="R30" s="10"/>
    </row>
    <row r="31" spans="1:18" s="21" customFormat="1" x14ac:dyDescent="0.25">
      <c r="A31" s="16"/>
      <c r="B31" s="7"/>
      <c r="C31" s="32"/>
      <c r="D31" s="7"/>
      <c r="E31" s="13"/>
      <c r="F31" s="7"/>
      <c r="G31" s="13"/>
      <c r="H31" s="7"/>
      <c r="I31" s="32"/>
      <c r="J31" s="238"/>
      <c r="K31" s="10"/>
      <c r="L31" s="34"/>
      <c r="P31" s="52"/>
      <c r="Q31" s="52"/>
      <c r="R31" s="10"/>
    </row>
    <row r="32" spans="1:18" s="21" customFormat="1" x14ac:dyDescent="0.25">
      <c r="A32" s="16"/>
      <c r="B32" s="7"/>
      <c r="C32" s="32"/>
      <c r="D32" s="7"/>
      <c r="E32" s="13"/>
      <c r="F32" s="7"/>
      <c r="G32" s="13"/>
      <c r="H32" s="7"/>
      <c r="I32" s="32"/>
      <c r="J32" s="238"/>
      <c r="K32" s="10"/>
      <c r="L32" s="34"/>
      <c r="P32" s="52"/>
      <c r="Q32" s="52"/>
      <c r="R32" s="10"/>
    </row>
    <row r="33" spans="1:18" s="21" customFormat="1" x14ac:dyDescent="0.25">
      <c r="A33" s="16"/>
      <c r="B33" s="7"/>
      <c r="C33" s="32"/>
      <c r="D33" s="7"/>
      <c r="E33" s="13"/>
      <c r="F33" s="7"/>
      <c r="G33" s="13"/>
      <c r="H33" s="7"/>
      <c r="I33" s="32"/>
      <c r="J33" s="238"/>
      <c r="K33" s="10"/>
      <c r="L33" s="34"/>
      <c r="P33" s="52"/>
      <c r="Q33" s="52"/>
      <c r="R33" s="10"/>
    </row>
    <row r="34" spans="1:18" s="21" customFormat="1" x14ac:dyDescent="0.25">
      <c r="A34" s="16"/>
      <c r="B34" s="7"/>
      <c r="C34" s="32"/>
      <c r="D34" s="7"/>
      <c r="E34" s="13"/>
      <c r="F34" s="7"/>
      <c r="G34" s="13"/>
      <c r="H34" s="7"/>
      <c r="I34" s="32"/>
      <c r="J34" s="238"/>
      <c r="K34" s="10"/>
      <c r="L34" s="34"/>
      <c r="P34" s="52"/>
      <c r="Q34" s="52"/>
      <c r="R34" s="10"/>
    </row>
    <row r="35" spans="1:18" s="21" customFormat="1" x14ac:dyDescent="0.25">
      <c r="A35" s="16"/>
      <c r="B35" s="7"/>
      <c r="C35" s="32"/>
      <c r="D35" s="7"/>
      <c r="E35" s="13"/>
      <c r="F35" s="7"/>
      <c r="G35" s="13"/>
      <c r="H35" s="7"/>
      <c r="I35" s="32"/>
      <c r="J35" s="238"/>
      <c r="K35" s="10"/>
      <c r="L35" s="34"/>
      <c r="P35" s="52"/>
      <c r="Q35" s="52"/>
      <c r="R35" s="10"/>
    </row>
    <row r="36" spans="1:18" s="21" customFormat="1" x14ac:dyDescent="0.25">
      <c r="A36" s="16"/>
      <c r="B36" s="10"/>
      <c r="C36" s="34"/>
      <c r="E36" s="48"/>
      <c r="F36" s="10"/>
      <c r="H36" s="10"/>
      <c r="I36" s="34"/>
      <c r="J36" s="238"/>
      <c r="K36" s="10"/>
      <c r="L36" s="34"/>
      <c r="P36" s="52"/>
      <c r="Q36" s="52"/>
      <c r="R36" s="10"/>
    </row>
    <row r="37" spans="1:18" x14ac:dyDescent="0.25">
      <c r="O37" s="47"/>
      <c r="P37" s="51"/>
      <c r="Q37" s="51"/>
    </row>
    <row r="38" spans="1:18" x14ac:dyDescent="0.25">
      <c r="A38" s="53"/>
      <c r="B38" s="115"/>
      <c r="C38" s="116"/>
      <c r="D38" s="115"/>
      <c r="E38" s="117"/>
      <c r="F38" s="117"/>
      <c r="G38" s="116"/>
      <c r="H38" s="118"/>
      <c r="I38" s="118"/>
      <c r="J38" s="118"/>
      <c r="K38" s="116"/>
      <c r="L38" s="119"/>
      <c r="M38" s="120"/>
      <c r="N38" s="115"/>
      <c r="O38" s="113"/>
      <c r="P38" s="114"/>
      <c r="Q38" s="114"/>
      <c r="R38" s="95"/>
    </row>
    <row r="39" spans="1:18" x14ac:dyDescent="0.25">
      <c r="A39" s="53"/>
      <c r="B39" s="54"/>
      <c r="C39" s="55"/>
      <c r="D39" s="56"/>
      <c r="E39" s="57"/>
      <c r="F39" s="57"/>
      <c r="G39" s="55"/>
      <c r="H39" s="58"/>
      <c r="I39" s="55"/>
      <c r="J39" s="239"/>
      <c r="K39" s="55"/>
      <c r="L39" s="59"/>
      <c r="M39" s="60"/>
      <c r="N39" s="54"/>
      <c r="O39" s="62"/>
      <c r="P39" s="61"/>
      <c r="Q39" s="61"/>
      <c r="R39" s="60"/>
    </row>
    <row r="40" spans="1:18" ht="15.75" thickBot="1" x14ac:dyDescent="0.3">
      <c r="A40" s="30" t="s">
        <v>109</v>
      </c>
      <c r="B40" s="30" t="s">
        <v>0</v>
      </c>
      <c r="C40" s="30" t="s">
        <v>1</v>
      </c>
      <c r="D40" s="30" t="s">
        <v>2</v>
      </c>
      <c r="E40" s="30" t="s">
        <v>3</v>
      </c>
      <c r="F40" s="31" t="s">
        <v>4</v>
      </c>
      <c r="G40" s="87" t="s">
        <v>198</v>
      </c>
      <c r="H40" s="30" t="s">
        <v>5</v>
      </c>
      <c r="I40" s="30" t="s">
        <v>6</v>
      </c>
      <c r="J40" s="31" t="s">
        <v>7</v>
      </c>
      <c r="K40"/>
      <c r="L40"/>
      <c r="M40"/>
      <c r="N40"/>
      <c r="O40"/>
      <c r="P40"/>
      <c r="Q40"/>
      <c r="R40"/>
    </row>
    <row r="41" spans="1:18" x14ac:dyDescent="0.25">
      <c r="A41" s="43">
        <v>1</v>
      </c>
      <c r="B41" s="2">
        <v>44726</v>
      </c>
      <c r="C41" s="1" t="s">
        <v>140</v>
      </c>
      <c r="D41" s="2">
        <v>44660</v>
      </c>
      <c r="E41" s="1">
        <v>697925</v>
      </c>
      <c r="F41" s="41" t="s">
        <v>13</v>
      </c>
      <c r="G41" s="41"/>
      <c r="H41" s="3" t="s">
        <v>14</v>
      </c>
      <c r="I41" s="3" t="s">
        <v>15</v>
      </c>
      <c r="J41" s="240" t="s">
        <v>12</v>
      </c>
      <c r="K41"/>
      <c r="L41"/>
      <c r="M41"/>
      <c r="N41"/>
      <c r="O41"/>
      <c r="P41"/>
      <c r="Q41"/>
      <c r="R41"/>
    </row>
    <row r="42" spans="1:18" x14ac:dyDescent="0.25">
      <c r="A42" s="43">
        <v>2</v>
      </c>
      <c r="B42" s="2">
        <v>44726</v>
      </c>
      <c r="C42" s="1" t="s">
        <v>141</v>
      </c>
      <c r="D42" s="2">
        <v>44687</v>
      </c>
      <c r="E42" s="1">
        <v>718458</v>
      </c>
      <c r="F42" s="41" t="s">
        <v>16</v>
      </c>
      <c r="G42" s="41"/>
      <c r="H42" s="1" t="s">
        <v>17</v>
      </c>
      <c r="I42" s="3" t="s">
        <v>15</v>
      </c>
      <c r="J42" s="240" t="s">
        <v>18</v>
      </c>
      <c r="K42"/>
      <c r="L42"/>
      <c r="M42"/>
      <c r="N42"/>
      <c r="O42"/>
      <c r="P42"/>
      <c r="Q42"/>
      <c r="R42"/>
    </row>
    <row r="43" spans="1:18" x14ac:dyDescent="0.25">
      <c r="A43" s="43">
        <v>3</v>
      </c>
      <c r="B43" s="2">
        <v>44726</v>
      </c>
      <c r="C43" s="1" t="s">
        <v>142</v>
      </c>
      <c r="D43" s="2">
        <v>44687</v>
      </c>
      <c r="E43" s="1">
        <v>749626</v>
      </c>
      <c r="F43" s="41" t="s">
        <v>19</v>
      </c>
      <c r="G43" s="41"/>
      <c r="H43" s="1" t="s">
        <v>10</v>
      </c>
      <c r="I43" s="3" t="s">
        <v>11</v>
      </c>
      <c r="J43" s="240" t="s">
        <v>20</v>
      </c>
      <c r="K43"/>
      <c r="L43"/>
      <c r="M43"/>
      <c r="N43"/>
      <c r="O43"/>
      <c r="P43"/>
      <c r="Q43"/>
      <c r="R43"/>
    </row>
    <row r="44" spans="1:18" x14ac:dyDescent="0.25">
      <c r="A44" s="43">
        <v>4</v>
      </c>
      <c r="B44" s="2">
        <v>44726</v>
      </c>
      <c r="C44" s="1" t="s">
        <v>143</v>
      </c>
      <c r="D44" s="2">
        <v>44698</v>
      </c>
      <c r="E44" s="1">
        <v>698670</v>
      </c>
      <c r="F44" s="41" t="s">
        <v>21</v>
      </c>
      <c r="G44" s="41"/>
      <c r="H44" s="1" t="s">
        <v>10</v>
      </c>
      <c r="I44" s="3" t="s">
        <v>15</v>
      </c>
      <c r="J44" s="240" t="s">
        <v>22</v>
      </c>
      <c r="K44"/>
      <c r="L44"/>
      <c r="M44"/>
      <c r="N44"/>
      <c r="O44"/>
      <c r="P44"/>
      <c r="Q44"/>
      <c r="R44"/>
    </row>
    <row r="45" spans="1:18" x14ac:dyDescent="0.25">
      <c r="A45" s="43">
        <v>5</v>
      </c>
      <c r="B45" s="2">
        <v>44726</v>
      </c>
      <c r="C45" s="1" t="s">
        <v>144</v>
      </c>
      <c r="D45" s="2">
        <v>44708</v>
      </c>
      <c r="E45" s="1">
        <v>661214</v>
      </c>
      <c r="F45" s="41" t="s">
        <v>23</v>
      </c>
      <c r="G45" s="41"/>
      <c r="H45" s="1" t="s">
        <v>14</v>
      </c>
      <c r="I45" s="3" t="s">
        <v>15</v>
      </c>
      <c r="J45" s="240" t="s">
        <v>24</v>
      </c>
      <c r="K45"/>
      <c r="L45"/>
      <c r="M45"/>
      <c r="N45"/>
      <c r="O45"/>
      <c r="P45"/>
      <c r="Q45"/>
      <c r="R45"/>
    </row>
    <row r="46" spans="1:18" x14ac:dyDescent="0.25">
      <c r="A46" s="43">
        <v>6</v>
      </c>
      <c r="B46" s="2">
        <v>44726</v>
      </c>
      <c r="C46" s="1" t="s">
        <v>146</v>
      </c>
      <c r="D46" s="2">
        <v>44715</v>
      </c>
      <c r="E46" s="1">
        <v>749684</v>
      </c>
      <c r="F46" s="41" t="s">
        <v>32</v>
      </c>
      <c r="G46" s="41"/>
      <c r="H46" s="1" t="s">
        <v>14</v>
      </c>
      <c r="I46" s="3" t="s">
        <v>15</v>
      </c>
      <c r="J46" s="240" t="s">
        <v>22</v>
      </c>
      <c r="K46"/>
      <c r="L46"/>
      <c r="M46"/>
      <c r="N46"/>
      <c r="O46"/>
      <c r="P46"/>
      <c r="Q46"/>
      <c r="R46"/>
    </row>
    <row r="47" spans="1:18" x14ac:dyDescent="0.25">
      <c r="A47" s="43">
        <v>7</v>
      </c>
      <c r="B47" s="2">
        <v>44732</v>
      </c>
      <c r="C47" s="1" t="s">
        <v>145</v>
      </c>
      <c r="D47" s="2">
        <v>44715</v>
      </c>
      <c r="E47" s="1">
        <v>656542</v>
      </c>
      <c r="F47" s="41" t="s">
        <v>25</v>
      </c>
      <c r="G47" s="41"/>
      <c r="H47" s="1" t="s">
        <v>10</v>
      </c>
      <c r="I47" s="3" t="s">
        <v>11</v>
      </c>
      <c r="J47" s="240" t="s">
        <v>26</v>
      </c>
      <c r="K47"/>
      <c r="L47"/>
      <c r="M47"/>
      <c r="N47"/>
      <c r="O47"/>
      <c r="P47"/>
      <c r="Q47"/>
      <c r="R47"/>
    </row>
    <row r="48" spans="1:18" x14ac:dyDescent="0.25">
      <c r="A48" s="43">
        <v>8</v>
      </c>
      <c r="B48" s="2">
        <v>44732</v>
      </c>
      <c r="C48" s="1" t="s">
        <v>145</v>
      </c>
      <c r="D48" s="2">
        <v>44715</v>
      </c>
      <c r="E48" s="1">
        <v>655195</v>
      </c>
      <c r="F48" s="41" t="s">
        <v>27</v>
      </c>
      <c r="G48" s="41"/>
      <c r="H48" s="1" t="s">
        <v>14</v>
      </c>
      <c r="I48" s="3" t="s">
        <v>11</v>
      </c>
      <c r="J48" s="240" t="s">
        <v>26</v>
      </c>
      <c r="K48"/>
      <c r="L48"/>
      <c r="M48"/>
      <c r="N48"/>
      <c r="O48"/>
      <c r="P48"/>
      <c r="Q48"/>
      <c r="R48"/>
    </row>
    <row r="49" spans="1:18" x14ac:dyDescent="0.25">
      <c r="A49" s="43">
        <v>9</v>
      </c>
      <c r="B49" s="2">
        <v>44732</v>
      </c>
      <c r="C49" s="1" t="s">
        <v>145</v>
      </c>
      <c r="D49" s="2">
        <v>44715</v>
      </c>
      <c r="E49" s="1">
        <v>539814</v>
      </c>
      <c r="F49" s="41" t="s">
        <v>28</v>
      </c>
      <c r="G49" s="41"/>
      <c r="H49" s="1" t="s">
        <v>10</v>
      </c>
      <c r="I49" s="3" t="s">
        <v>11</v>
      </c>
      <c r="J49" s="240" t="s">
        <v>26</v>
      </c>
      <c r="K49"/>
      <c r="L49"/>
      <c r="M49"/>
      <c r="N49"/>
      <c r="O49"/>
      <c r="P49"/>
      <c r="Q49"/>
      <c r="R49"/>
    </row>
    <row r="50" spans="1:18" x14ac:dyDescent="0.25">
      <c r="A50" s="43">
        <v>10</v>
      </c>
      <c r="B50" s="2">
        <v>44732</v>
      </c>
      <c r="C50" s="1" t="s">
        <v>145</v>
      </c>
      <c r="D50" s="2">
        <v>44715</v>
      </c>
      <c r="E50" s="1">
        <v>561960</v>
      </c>
      <c r="F50" s="41" t="s">
        <v>29</v>
      </c>
      <c r="G50" s="41"/>
      <c r="H50" s="1" t="s">
        <v>10</v>
      </c>
      <c r="I50" s="3" t="s">
        <v>11</v>
      </c>
      <c r="J50" s="240" t="s">
        <v>26</v>
      </c>
      <c r="K50"/>
      <c r="L50"/>
      <c r="M50"/>
      <c r="N50"/>
      <c r="O50"/>
      <c r="P50"/>
      <c r="Q50"/>
      <c r="R50"/>
    </row>
    <row r="51" spans="1:18" x14ac:dyDescent="0.25">
      <c r="A51" s="43">
        <v>11</v>
      </c>
      <c r="B51" s="2">
        <v>44732</v>
      </c>
      <c r="C51" s="1" t="s">
        <v>145</v>
      </c>
      <c r="D51" s="2">
        <v>44715</v>
      </c>
      <c r="E51" s="1">
        <v>673295</v>
      </c>
      <c r="F51" s="41" t="s">
        <v>30</v>
      </c>
      <c r="G51" s="41"/>
      <c r="H51" s="1" t="s">
        <v>10</v>
      </c>
      <c r="I51" s="3" t="s">
        <v>11</v>
      </c>
      <c r="J51" s="240" t="s">
        <v>26</v>
      </c>
      <c r="K51"/>
      <c r="L51"/>
      <c r="M51"/>
      <c r="N51"/>
      <c r="O51"/>
      <c r="P51"/>
      <c r="Q51"/>
      <c r="R51"/>
    </row>
    <row r="52" spans="1:18" x14ac:dyDescent="0.25">
      <c r="A52" s="43">
        <v>12</v>
      </c>
      <c r="B52" s="2">
        <v>44732</v>
      </c>
      <c r="C52" s="1" t="s">
        <v>145</v>
      </c>
      <c r="D52" s="2">
        <v>44715</v>
      </c>
      <c r="E52" s="1">
        <v>772779</v>
      </c>
      <c r="F52" s="41" t="s">
        <v>31</v>
      </c>
      <c r="G52" s="41"/>
      <c r="H52" s="1" t="s">
        <v>10</v>
      </c>
      <c r="I52" s="3" t="s">
        <v>11</v>
      </c>
      <c r="J52" s="240" t="s">
        <v>26</v>
      </c>
      <c r="K52"/>
      <c r="L52"/>
      <c r="M52"/>
      <c r="N52"/>
      <c r="O52"/>
      <c r="P52"/>
      <c r="Q52"/>
      <c r="R52"/>
    </row>
    <row r="53" spans="1:18" s="10" customFormat="1" ht="14.25" x14ac:dyDescent="0.2">
      <c r="A53" s="43">
        <v>13</v>
      </c>
      <c r="B53" s="2">
        <v>44733</v>
      </c>
      <c r="C53" s="1" t="s">
        <v>147</v>
      </c>
      <c r="D53" s="2">
        <v>44718</v>
      </c>
      <c r="E53" s="1">
        <v>514218</v>
      </c>
      <c r="F53" s="41" t="s">
        <v>33</v>
      </c>
      <c r="G53" s="41"/>
      <c r="H53" s="1" t="s">
        <v>10</v>
      </c>
      <c r="I53" s="3" t="s">
        <v>11</v>
      </c>
      <c r="J53" s="240" t="s">
        <v>26</v>
      </c>
    </row>
    <row r="54" spans="1:18" x14ac:dyDescent="0.25">
      <c r="A54" s="43">
        <v>14</v>
      </c>
      <c r="B54" s="2">
        <v>44733</v>
      </c>
      <c r="C54" s="1" t="s">
        <v>147</v>
      </c>
      <c r="D54" s="2">
        <v>44718</v>
      </c>
      <c r="E54" s="1">
        <v>743725</v>
      </c>
      <c r="F54" s="41" t="s">
        <v>34</v>
      </c>
      <c r="G54" s="41"/>
      <c r="H54" s="1" t="s">
        <v>10</v>
      </c>
      <c r="I54" s="3" t="s">
        <v>11</v>
      </c>
      <c r="J54" s="240" t="s">
        <v>26</v>
      </c>
      <c r="K54"/>
      <c r="L54"/>
      <c r="M54"/>
      <c r="N54"/>
      <c r="O54"/>
      <c r="P54"/>
      <c r="Q54"/>
      <c r="R54"/>
    </row>
    <row r="55" spans="1:18" x14ac:dyDescent="0.25">
      <c r="A55" s="43">
        <v>15</v>
      </c>
      <c r="B55" s="23">
        <v>44733</v>
      </c>
      <c r="C55" s="18" t="s">
        <v>148</v>
      </c>
      <c r="D55" s="23">
        <v>44724</v>
      </c>
      <c r="E55" s="18">
        <v>578013</v>
      </c>
      <c r="F55" s="41" t="s">
        <v>35</v>
      </c>
      <c r="G55" s="41"/>
      <c r="H55" s="18" t="s">
        <v>17</v>
      </c>
      <c r="I55" s="19" t="s">
        <v>15</v>
      </c>
      <c r="J55" s="241" t="s">
        <v>22</v>
      </c>
      <c r="K55"/>
      <c r="L55"/>
      <c r="M55"/>
      <c r="N55"/>
      <c r="O55"/>
      <c r="P55"/>
      <c r="Q55"/>
      <c r="R55"/>
    </row>
    <row r="56" spans="1:18" x14ac:dyDescent="0.25">
      <c r="A56" s="43">
        <v>16</v>
      </c>
      <c r="B56" s="2">
        <v>44742</v>
      </c>
      <c r="C56" s="1" t="s">
        <v>138</v>
      </c>
      <c r="D56" s="2">
        <v>44624</v>
      </c>
      <c r="E56" s="1">
        <v>725622</v>
      </c>
      <c r="F56" s="38" t="s">
        <v>9</v>
      </c>
      <c r="G56" s="38"/>
      <c r="H56" s="1" t="s">
        <v>10</v>
      </c>
      <c r="I56" s="3" t="s">
        <v>11</v>
      </c>
      <c r="J56" s="240" t="s">
        <v>210</v>
      </c>
      <c r="K56"/>
      <c r="L56"/>
      <c r="M56"/>
      <c r="N56"/>
      <c r="O56"/>
      <c r="P56"/>
      <c r="Q56"/>
      <c r="R56"/>
    </row>
    <row r="57" spans="1:18" x14ac:dyDescent="0.25">
      <c r="A57" s="43">
        <v>17</v>
      </c>
      <c r="B57" s="99">
        <v>44746</v>
      </c>
      <c r="C57" s="43" t="s">
        <v>133</v>
      </c>
      <c r="D57" s="99">
        <v>44412</v>
      </c>
      <c r="E57" s="43">
        <v>589904</v>
      </c>
      <c r="F57" s="100" t="s">
        <v>36</v>
      </c>
      <c r="G57" s="100"/>
      <c r="H57" s="43" t="s">
        <v>17</v>
      </c>
      <c r="I57" s="43" t="s">
        <v>37</v>
      </c>
      <c r="J57" s="91" t="s">
        <v>38</v>
      </c>
      <c r="K57"/>
      <c r="L57"/>
      <c r="M57"/>
      <c r="N57"/>
      <c r="O57"/>
      <c r="P57"/>
      <c r="Q57"/>
      <c r="R57"/>
    </row>
    <row r="58" spans="1:18" x14ac:dyDescent="0.25">
      <c r="A58" s="43">
        <v>18</v>
      </c>
      <c r="B58" s="2">
        <v>44749</v>
      </c>
      <c r="C58" s="3" t="s">
        <v>132</v>
      </c>
      <c r="D58" s="36">
        <v>43827</v>
      </c>
      <c r="E58" s="3">
        <v>757621</v>
      </c>
      <c r="F58" s="22" t="s">
        <v>97</v>
      </c>
      <c r="G58" s="22"/>
      <c r="H58" s="37" t="s">
        <v>10</v>
      </c>
      <c r="I58" s="3" t="s">
        <v>37</v>
      </c>
      <c r="J58" s="35" t="s">
        <v>89</v>
      </c>
      <c r="K58"/>
      <c r="L58"/>
      <c r="M58"/>
      <c r="N58"/>
      <c r="O58"/>
      <c r="P58"/>
      <c r="Q58"/>
      <c r="R58"/>
    </row>
    <row r="59" spans="1:18" x14ac:dyDescent="0.25">
      <c r="A59" s="43">
        <v>19</v>
      </c>
      <c r="B59" s="2">
        <v>44749</v>
      </c>
      <c r="C59" s="3" t="s">
        <v>101</v>
      </c>
      <c r="D59" s="36">
        <v>44541</v>
      </c>
      <c r="E59" s="3">
        <v>667647</v>
      </c>
      <c r="F59" s="22" t="s">
        <v>99</v>
      </c>
      <c r="G59" s="22"/>
      <c r="H59" s="37" t="s">
        <v>14</v>
      </c>
      <c r="I59" s="3" t="s">
        <v>37</v>
      </c>
      <c r="J59" s="35" t="s">
        <v>89</v>
      </c>
      <c r="K59"/>
      <c r="L59"/>
      <c r="M59"/>
      <c r="N59"/>
      <c r="O59"/>
      <c r="P59"/>
      <c r="Q59"/>
      <c r="R59"/>
    </row>
    <row r="60" spans="1:18" x14ac:dyDescent="0.25">
      <c r="A60" s="43">
        <v>20</v>
      </c>
      <c r="B60" s="2">
        <v>44749</v>
      </c>
      <c r="C60" s="3" t="s">
        <v>134</v>
      </c>
      <c r="D60" s="36">
        <v>44599</v>
      </c>
      <c r="E60" s="3">
        <v>726917</v>
      </c>
      <c r="F60" s="22" t="s">
        <v>114</v>
      </c>
      <c r="G60" s="22"/>
      <c r="H60" s="37" t="s">
        <v>14</v>
      </c>
      <c r="I60" s="3" t="s">
        <v>37</v>
      </c>
      <c r="J60" s="35" t="s">
        <v>89</v>
      </c>
      <c r="K60"/>
      <c r="L60"/>
      <c r="M60"/>
      <c r="N60"/>
      <c r="O60"/>
      <c r="P60"/>
      <c r="Q60"/>
      <c r="R60"/>
    </row>
    <row r="61" spans="1:18" x14ac:dyDescent="0.25">
      <c r="A61" s="43">
        <v>21</v>
      </c>
      <c r="B61" s="2">
        <v>44749</v>
      </c>
      <c r="C61" s="3" t="s">
        <v>135</v>
      </c>
      <c r="D61" s="36">
        <v>44602</v>
      </c>
      <c r="E61" s="3">
        <v>625291</v>
      </c>
      <c r="F61" s="22" t="s">
        <v>116</v>
      </c>
      <c r="G61" s="22"/>
      <c r="H61" s="37" t="s">
        <v>14</v>
      </c>
      <c r="I61" s="3" t="s">
        <v>37</v>
      </c>
      <c r="J61" s="35" t="s">
        <v>89</v>
      </c>
      <c r="K61"/>
      <c r="L61"/>
      <c r="M61"/>
      <c r="N61"/>
      <c r="O61"/>
      <c r="P61"/>
      <c r="Q61"/>
      <c r="R61"/>
    </row>
    <row r="62" spans="1:18" x14ac:dyDescent="0.25">
      <c r="A62" s="43">
        <v>22</v>
      </c>
      <c r="B62" s="2">
        <v>44749</v>
      </c>
      <c r="C62" s="3" t="s">
        <v>136</v>
      </c>
      <c r="D62" s="36">
        <v>44613</v>
      </c>
      <c r="E62" s="3">
        <v>725622</v>
      </c>
      <c r="F62" s="22" t="s">
        <v>9</v>
      </c>
      <c r="G62" s="22"/>
      <c r="H62" s="37" t="s">
        <v>10</v>
      </c>
      <c r="I62" s="3" t="s">
        <v>37</v>
      </c>
      <c r="J62" s="35" t="s">
        <v>89</v>
      </c>
      <c r="K62"/>
      <c r="L62"/>
      <c r="M62"/>
      <c r="N62"/>
      <c r="O62"/>
      <c r="P62"/>
      <c r="Q62"/>
      <c r="R62"/>
    </row>
    <row r="63" spans="1:18" x14ac:dyDescent="0.25">
      <c r="A63" s="43">
        <v>23</v>
      </c>
      <c r="B63" s="2">
        <v>44749</v>
      </c>
      <c r="C63" s="3" t="s">
        <v>137</v>
      </c>
      <c r="D63" s="36">
        <v>44620</v>
      </c>
      <c r="E63" s="3">
        <v>543305</v>
      </c>
      <c r="F63" s="22" t="s">
        <v>110</v>
      </c>
      <c r="G63" s="22"/>
      <c r="H63" s="37" t="s">
        <v>10</v>
      </c>
      <c r="I63" s="3" t="s">
        <v>37</v>
      </c>
      <c r="J63" s="35" t="s">
        <v>112</v>
      </c>
      <c r="K63"/>
      <c r="L63"/>
      <c r="M63"/>
      <c r="N63"/>
      <c r="O63"/>
      <c r="P63"/>
      <c r="Q63"/>
      <c r="R63"/>
    </row>
    <row r="64" spans="1:18" x14ac:dyDescent="0.25">
      <c r="A64" s="43">
        <v>24</v>
      </c>
      <c r="B64" s="2">
        <v>44749</v>
      </c>
      <c r="C64" s="3" t="s">
        <v>120</v>
      </c>
      <c r="D64" s="36">
        <v>44635</v>
      </c>
      <c r="E64" s="3">
        <v>676516</v>
      </c>
      <c r="F64" s="22" t="s">
        <v>118</v>
      </c>
      <c r="G64" s="22"/>
      <c r="H64" s="37" t="s">
        <v>14</v>
      </c>
      <c r="I64" s="3" t="s">
        <v>37</v>
      </c>
      <c r="J64" s="35" t="s">
        <v>89</v>
      </c>
      <c r="K64"/>
      <c r="L64"/>
      <c r="M64"/>
      <c r="N64"/>
      <c r="O64"/>
      <c r="P64"/>
      <c r="Q64"/>
      <c r="R64"/>
    </row>
    <row r="65" spans="1:18" x14ac:dyDescent="0.25">
      <c r="A65" s="43">
        <v>25</v>
      </c>
      <c r="B65" s="2">
        <v>44749</v>
      </c>
      <c r="C65" s="3" t="s">
        <v>139</v>
      </c>
      <c r="D65" s="36">
        <v>44648</v>
      </c>
      <c r="E65" s="3">
        <v>656542</v>
      </c>
      <c r="F65" s="22" t="s">
        <v>25</v>
      </c>
      <c r="G65" s="22"/>
      <c r="H65" s="37" t="s">
        <v>10</v>
      </c>
      <c r="I65" s="3" t="s">
        <v>37</v>
      </c>
      <c r="J65" s="35" t="s">
        <v>89</v>
      </c>
      <c r="K65"/>
      <c r="L65"/>
      <c r="M65"/>
      <c r="N65"/>
      <c r="O65"/>
      <c r="P65"/>
      <c r="Q65"/>
      <c r="R65"/>
    </row>
    <row r="66" spans="1:18" x14ac:dyDescent="0.25">
      <c r="A66" s="43">
        <v>26</v>
      </c>
      <c r="B66" s="2">
        <v>44749</v>
      </c>
      <c r="C66" s="3" t="s">
        <v>128</v>
      </c>
      <c r="D66" s="36">
        <v>44649</v>
      </c>
      <c r="E66" s="3">
        <v>765921</v>
      </c>
      <c r="F66" s="22" t="s">
        <v>124</v>
      </c>
      <c r="G66" s="22"/>
      <c r="H66" s="37" t="s">
        <v>14</v>
      </c>
      <c r="I66" s="3" t="s">
        <v>37</v>
      </c>
      <c r="J66" s="35" t="s">
        <v>38</v>
      </c>
      <c r="K66"/>
      <c r="L66"/>
      <c r="M66"/>
      <c r="N66"/>
      <c r="O66"/>
      <c r="P66"/>
      <c r="Q66"/>
      <c r="R66"/>
    </row>
    <row r="67" spans="1:18" x14ac:dyDescent="0.25">
      <c r="A67" s="43">
        <v>27</v>
      </c>
      <c r="B67" s="2">
        <v>44749</v>
      </c>
      <c r="C67" s="3" t="s">
        <v>105</v>
      </c>
      <c r="D67" s="36">
        <v>44650</v>
      </c>
      <c r="E67" s="3">
        <v>708377</v>
      </c>
      <c r="F67" s="22" t="s">
        <v>102</v>
      </c>
      <c r="G67" s="22"/>
      <c r="H67" s="37" t="s">
        <v>14</v>
      </c>
      <c r="I67" s="3" t="s">
        <v>37</v>
      </c>
      <c r="J67" s="35" t="s">
        <v>104</v>
      </c>
      <c r="K67"/>
      <c r="L67"/>
      <c r="M67"/>
      <c r="N67"/>
      <c r="O67"/>
      <c r="P67"/>
      <c r="Q67"/>
      <c r="R67"/>
    </row>
    <row r="68" spans="1:18" s="42" customFormat="1" x14ac:dyDescent="0.25">
      <c r="A68" s="43">
        <v>28</v>
      </c>
      <c r="B68" s="2">
        <v>44749</v>
      </c>
      <c r="C68" s="3" t="s">
        <v>106</v>
      </c>
      <c r="D68" s="36">
        <v>44658</v>
      </c>
      <c r="E68" s="3">
        <v>650263</v>
      </c>
      <c r="F68" s="22" t="s">
        <v>107</v>
      </c>
      <c r="G68" s="22"/>
      <c r="H68" s="37" t="s">
        <v>14</v>
      </c>
      <c r="I68" s="3" t="s">
        <v>37</v>
      </c>
      <c r="J68" s="35" t="s">
        <v>38</v>
      </c>
    </row>
    <row r="69" spans="1:18" x14ac:dyDescent="0.25">
      <c r="A69" s="43">
        <v>29</v>
      </c>
      <c r="B69" s="2">
        <v>44749</v>
      </c>
      <c r="C69" s="3" t="s">
        <v>91</v>
      </c>
      <c r="D69" s="36">
        <v>44662</v>
      </c>
      <c r="E69" s="3">
        <v>730082</v>
      </c>
      <c r="F69" s="35" t="s">
        <v>92</v>
      </c>
      <c r="G69" s="35"/>
      <c r="H69" s="37" t="s">
        <v>14</v>
      </c>
      <c r="I69" s="3" t="s">
        <v>37</v>
      </c>
      <c r="J69" s="35" t="s">
        <v>38</v>
      </c>
      <c r="K69"/>
      <c r="L69"/>
      <c r="M69"/>
      <c r="N69"/>
      <c r="O69"/>
      <c r="P69"/>
      <c r="Q69"/>
      <c r="R69"/>
    </row>
    <row r="70" spans="1:18" x14ac:dyDescent="0.25">
      <c r="A70" s="43">
        <v>30</v>
      </c>
      <c r="B70" s="2">
        <v>44749</v>
      </c>
      <c r="C70" s="3" t="s">
        <v>131</v>
      </c>
      <c r="D70" s="36">
        <v>44679</v>
      </c>
      <c r="E70" s="3">
        <v>672504</v>
      </c>
      <c r="F70" s="22" t="s">
        <v>129</v>
      </c>
      <c r="G70" s="22"/>
      <c r="H70" s="37" t="s">
        <v>10</v>
      </c>
      <c r="I70" s="3" t="s">
        <v>37</v>
      </c>
      <c r="J70" s="35" t="s">
        <v>89</v>
      </c>
      <c r="K70"/>
      <c r="L70"/>
      <c r="M70"/>
      <c r="N70"/>
      <c r="O70"/>
      <c r="P70"/>
      <c r="Q70"/>
      <c r="R70"/>
    </row>
    <row r="71" spans="1:18" x14ac:dyDescent="0.25">
      <c r="A71" s="43">
        <v>31</v>
      </c>
      <c r="B71" s="2">
        <v>44749</v>
      </c>
      <c r="C71" s="1" t="s">
        <v>123</v>
      </c>
      <c r="D71" s="2">
        <v>44707</v>
      </c>
      <c r="E71" s="1">
        <v>519721</v>
      </c>
      <c r="F71" s="41" t="s">
        <v>86</v>
      </c>
      <c r="G71" s="41"/>
      <c r="H71" s="1" t="s">
        <v>14</v>
      </c>
      <c r="I71" s="3" t="s">
        <v>37</v>
      </c>
      <c r="J71" s="240" t="s">
        <v>89</v>
      </c>
      <c r="K71"/>
      <c r="L71"/>
      <c r="M71"/>
      <c r="N71"/>
      <c r="O71"/>
      <c r="P71"/>
      <c r="Q71"/>
      <c r="R71"/>
    </row>
    <row r="72" spans="1:18" x14ac:dyDescent="0.25">
      <c r="A72" s="43">
        <v>32</v>
      </c>
      <c r="B72" s="90">
        <v>44753</v>
      </c>
      <c r="C72" s="43" t="s">
        <v>155</v>
      </c>
      <c r="D72" s="90">
        <v>44532</v>
      </c>
      <c r="E72" s="43">
        <v>506962</v>
      </c>
      <c r="F72" s="91" t="s">
        <v>118</v>
      </c>
      <c r="G72" s="91"/>
      <c r="H72" s="43" t="s">
        <v>14</v>
      </c>
      <c r="I72" s="92" t="s">
        <v>37</v>
      </c>
      <c r="J72" s="91" t="s">
        <v>154</v>
      </c>
      <c r="K72"/>
      <c r="L72"/>
      <c r="M72"/>
      <c r="N72"/>
      <c r="O72"/>
      <c r="P72"/>
      <c r="Q72"/>
      <c r="R72"/>
    </row>
    <row r="73" spans="1:18" x14ac:dyDescent="0.25">
      <c r="A73" s="43">
        <v>33</v>
      </c>
      <c r="B73" s="36">
        <v>44755</v>
      </c>
      <c r="C73" s="18" t="s">
        <v>179</v>
      </c>
      <c r="D73" s="20">
        <v>44738</v>
      </c>
      <c r="E73" s="18">
        <v>798248</v>
      </c>
      <c r="F73" s="24" t="s">
        <v>180</v>
      </c>
      <c r="G73" s="24"/>
      <c r="H73" s="25" t="s">
        <v>10</v>
      </c>
      <c r="I73" s="18" t="s">
        <v>37</v>
      </c>
      <c r="J73" s="24" t="s">
        <v>112</v>
      </c>
      <c r="K73"/>
      <c r="L73"/>
      <c r="M73"/>
      <c r="N73"/>
      <c r="O73"/>
      <c r="P73"/>
      <c r="Q73"/>
      <c r="R73"/>
    </row>
    <row r="74" spans="1:18" x14ac:dyDescent="0.25">
      <c r="A74" s="43">
        <v>34</v>
      </c>
      <c r="B74" s="20">
        <v>44755</v>
      </c>
      <c r="C74" s="18" t="s">
        <v>179</v>
      </c>
      <c r="D74" s="20">
        <v>44738</v>
      </c>
      <c r="E74" s="18">
        <v>799120</v>
      </c>
      <c r="F74" s="24" t="s">
        <v>182</v>
      </c>
      <c r="G74" s="24"/>
      <c r="H74" s="25" t="s">
        <v>10</v>
      </c>
      <c r="I74" s="18" t="s">
        <v>37</v>
      </c>
      <c r="J74" s="24" t="s">
        <v>112</v>
      </c>
      <c r="K74"/>
      <c r="L74"/>
      <c r="M74"/>
      <c r="N74"/>
      <c r="O74"/>
      <c r="P74"/>
      <c r="Q74"/>
      <c r="R74"/>
    </row>
    <row r="75" spans="1:18" x14ac:dyDescent="0.25">
      <c r="A75" s="43">
        <v>35</v>
      </c>
      <c r="B75" s="20">
        <v>44755</v>
      </c>
      <c r="C75" s="18" t="s">
        <v>179</v>
      </c>
      <c r="D75" s="20">
        <v>44738</v>
      </c>
      <c r="E75" s="18">
        <v>794588</v>
      </c>
      <c r="F75" s="24" t="s">
        <v>183</v>
      </c>
      <c r="G75" s="24"/>
      <c r="H75" s="25" t="s">
        <v>10</v>
      </c>
      <c r="I75" s="18" t="s">
        <v>37</v>
      </c>
      <c r="J75" s="24" t="s">
        <v>112</v>
      </c>
      <c r="K75"/>
      <c r="L75"/>
      <c r="M75"/>
      <c r="N75"/>
      <c r="O75"/>
      <c r="P75"/>
      <c r="Q75"/>
      <c r="R75"/>
    </row>
    <row r="76" spans="1:18" x14ac:dyDescent="0.25">
      <c r="A76" s="43">
        <v>36</v>
      </c>
      <c r="B76" s="17">
        <v>44755</v>
      </c>
      <c r="C76" s="48" t="s">
        <v>173</v>
      </c>
      <c r="D76" s="17">
        <v>44739</v>
      </c>
      <c r="E76" s="48">
        <v>532247</v>
      </c>
      <c r="F76" s="34" t="s">
        <v>174</v>
      </c>
      <c r="G76" s="34"/>
      <c r="H76" s="48" t="s">
        <v>14</v>
      </c>
      <c r="I76" s="48" t="s">
        <v>37</v>
      </c>
      <c r="J76" s="33" t="s">
        <v>89</v>
      </c>
      <c r="K76"/>
      <c r="L76"/>
      <c r="M76"/>
      <c r="N76"/>
      <c r="O76"/>
      <c r="P76"/>
      <c r="Q76"/>
      <c r="R76"/>
    </row>
    <row r="77" spans="1:18" x14ac:dyDescent="0.25">
      <c r="A77" s="43">
        <v>37</v>
      </c>
      <c r="B77" s="20">
        <v>44755</v>
      </c>
      <c r="C77" s="18" t="s">
        <v>176</v>
      </c>
      <c r="D77" s="20">
        <v>44741</v>
      </c>
      <c r="E77" s="18">
        <v>773590</v>
      </c>
      <c r="F77" s="24" t="s">
        <v>177</v>
      </c>
      <c r="G77" s="24"/>
      <c r="H77" s="25" t="s">
        <v>14</v>
      </c>
      <c r="I77" s="18" t="s">
        <v>37</v>
      </c>
      <c r="J77" s="24" t="s">
        <v>127</v>
      </c>
      <c r="K77"/>
      <c r="L77"/>
      <c r="M77"/>
      <c r="N77"/>
      <c r="O77"/>
      <c r="P77"/>
      <c r="Q77"/>
      <c r="R77"/>
    </row>
    <row r="78" spans="1:18" x14ac:dyDescent="0.25">
      <c r="A78" s="43">
        <v>38</v>
      </c>
      <c r="B78" s="89">
        <v>44756</v>
      </c>
      <c r="C78" s="88" t="s">
        <v>186</v>
      </c>
      <c r="D78" s="106">
        <v>44606</v>
      </c>
      <c r="E78" s="88">
        <v>683385</v>
      </c>
      <c r="F78" s="180" t="s">
        <v>187</v>
      </c>
      <c r="G78" s="88"/>
      <c r="H78" s="88" t="s">
        <v>14</v>
      </c>
      <c r="I78" s="88" t="s">
        <v>37</v>
      </c>
      <c r="J78" s="242" t="s">
        <v>153</v>
      </c>
      <c r="K78"/>
      <c r="L78"/>
      <c r="M78"/>
      <c r="N78"/>
      <c r="O78"/>
      <c r="P78"/>
      <c r="Q78"/>
      <c r="R78"/>
    </row>
    <row r="79" spans="1:18" x14ac:dyDescent="0.25">
      <c r="A79" s="43">
        <v>39</v>
      </c>
      <c r="B79" s="36">
        <v>44760</v>
      </c>
      <c r="C79" s="1" t="s">
        <v>201</v>
      </c>
      <c r="D79" s="36">
        <v>44735</v>
      </c>
      <c r="E79" s="1">
        <v>792595</v>
      </c>
      <c r="F79" s="35" t="s">
        <v>202</v>
      </c>
      <c r="G79" s="35"/>
      <c r="H79" s="37" t="s">
        <v>10</v>
      </c>
      <c r="I79" s="1" t="s">
        <v>15</v>
      </c>
      <c r="J79" s="35" t="s">
        <v>203</v>
      </c>
      <c r="M79" s="64"/>
      <c r="N79" s="52"/>
      <c r="O79" s="75"/>
      <c r="P79" s="7"/>
      <c r="Q79"/>
      <c r="R79"/>
    </row>
    <row r="80" spans="1:18" x14ac:dyDescent="0.25">
      <c r="A80" s="43">
        <v>40</v>
      </c>
      <c r="B80" s="177">
        <v>44760</v>
      </c>
      <c r="C80" s="178" t="s">
        <v>204</v>
      </c>
      <c r="D80" s="177">
        <v>44733</v>
      </c>
      <c r="E80" s="178">
        <v>582776</v>
      </c>
      <c r="F80" s="181" t="s">
        <v>205</v>
      </c>
      <c r="G80" s="181"/>
      <c r="H80" s="182" t="s">
        <v>14</v>
      </c>
      <c r="I80" s="178" t="s">
        <v>37</v>
      </c>
      <c r="J80" s="33" t="s">
        <v>126</v>
      </c>
      <c r="M80" s="64"/>
      <c r="N80" s="52"/>
      <c r="O80" s="75"/>
      <c r="P80" s="7"/>
      <c r="Q80"/>
      <c r="R80"/>
    </row>
    <row r="81" spans="1:18" x14ac:dyDescent="0.25">
      <c r="A81" s="43">
        <v>41</v>
      </c>
      <c r="B81" s="115">
        <v>44761</v>
      </c>
      <c r="C81" s="16" t="s">
        <v>207</v>
      </c>
      <c r="D81" s="115">
        <v>44469</v>
      </c>
      <c r="E81" s="116">
        <v>724388</v>
      </c>
      <c r="F81" s="34" t="s">
        <v>208</v>
      </c>
      <c r="G81" s="118"/>
      <c r="H81" s="48" t="s">
        <v>14</v>
      </c>
      <c r="I81" s="16" t="s">
        <v>37</v>
      </c>
      <c r="J81" s="32" t="s">
        <v>127</v>
      </c>
      <c r="M81" s="64"/>
      <c r="N81" s="52"/>
      <c r="O81" s="75"/>
      <c r="P81" s="7"/>
      <c r="Q81"/>
      <c r="R81"/>
    </row>
    <row r="82" spans="1:18" x14ac:dyDescent="0.25">
      <c r="A82" s="43">
        <v>42</v>
      </c>
      <c r="B82" s="96">
        <v>44767</v>
      </c>
      <c r="C82" s="53" t="s">
        <v>213</v>
      </c>
      <c r="D82" s="96">
        <v>44689</v>
      </c>
      <c r="E82" s="53">
        <v>779975</v>
      </c>
      <c r="F82" s="127" t="s">
        <v>214</v>
      </c>
      <c r="G82" s="127"/>
      <c r="H82" s="53" t="s">
        <v>14</v>
      </c>
      <c r="I82" s="53" t="s">
        <v>37</v>
      </c>
      <c r="J82" s="127" t="s">
        <v>126</v>
      </c>
      <c r="M82" s="64"/>
      <c r="N82" s="52"/>
      <c r="O82" s="75"/>
      <c r="P82" s="7"/>
      <c r="Q82"/>
      <c r="R82"/>
    </row>
    <row r="83" spans="1:18" x14ac:dyDescent="0.25">
      <c r="A83" s="43">
        <v>43</v>
      </c>
      <c r="B83" s="121" t="s">
        <v>84</v>
      </c>
      <c r="C83" s="179" t="s">
        <v>149</v>
      </c>
      <c r="D83" s="121">
        <v>44731</v>
      </c>
      <c r="E83" s="179">
        <v>581874</v>
      </c>
      <c r="F83" s="39" t="s">
        <v>85</v>
      </c>
      <c r="G83" s="39"/>
      <c r="H83" s="179" t="s">
        <v>17</v>
      </c>
      <c r="I83" s="12" t="s">
        <v>37</v>
      </c>
      <c r="J83" s="243" t="s">
        <v>88</v>
      </c>
      <c r="M83" s="64"/>
      <c r="N83" s="52"/>
      <c r="O83" s="75"/>
      <c r="P83" s="7"/>
      <c r="Q83"/>
      <c r="R83"/>
    </row>
    <row r="84" spans="1:18" x14ac:dyDescent="0.25">
      <c r="A84" s="77">
        <v>44</v>
      </c>
      <c r="B84" s="17">
        <v>44769</v>
      </c>
      <c r="C84" s="16" t="s">
        <v>84</v>
      </c>
      <c r="D84" s="17">
        <v>43665</v>
      </c>
      <c r="E84" s="16">
        <v>801575</v>
      </c>
      <c r="F84" s="34" t="s">
        <v>231</v>
      </c>
      <c r="G84" s="34"/>
      <c r="H84" s="48" t="s">
        <v>14</v>
      </c>
      <c r="I84" s="16" t="s">
        <v>37</v>
      </c>
      <c r="J84" s="242" t="s">
        <v>153</v>
      </c>
      <c r="M84" s="64"/>
      <c r="N84" s="52"/>
      <c r="O84" s="75"/>
      <c r="P84" s="7"/>
      <c r="Q84"/>
      <c r="R84"/>
    </row>
    <row r="85" spans="1:18" x14ac:dyDescent="0.25">
      <c r="A85" s="189">
        <v>45</v>
      </c>
      <c r="B85" s="203">
        <v>44771</v>
      </c>
      <c r="C85" s="204" t="s">
        <v>234</v>
      </c>
      <c r="D85" s="203">
        <v>44058</v>
      </c>
      <c r="E85" s="204">
        <v>548141</v>
      </c>
      <c r="F85" s="205" t="s">
        <v>235</v>
      </c>
      <c r="G85" s="205"/>
      <c r="H85" s="206" t="s">
        <v>14</v>
      </c>
      <c r="I85" s="204" t="s">
        <v>37</v>
      </c>
      <c r="J85" s="205" t="s">
        <v>89</v>
      </c>
      <c r="M85" s="64"/>
      <c r="N85" s="52"/>
      <c r="O85" s="75"/>
      <c r="P85" s="7"/>
      <c r="Q85"/>
      <c r="R85"/>
    </row>
    <row r="86" spans="1:18" x14ac:dyDescent="0.25">
      <c r="A86" s="189">
        <v>46</v>
      </c>
      <c r="B86" s="203">
        <v>44771</v>
      </c>
      <c r="C86" s="16" t="s">
        <v>238</v>
      </c>
      <c r="D86" s="203">
        <v>44658</v>
      </c>
      <c r="E86" s="204">
        <v>666954</v>
      </c>
      <c r="F86" s="34" t="s">
        <v>239</v>
      </c>
      <c r="G86" s="205"/>
      <c r="H86" s="48" t="s">
        <v>14</v>
      </c>
      <c r="I86" s="16" t="s">
        <v>37</v>
      </c>
      <c r="J86" s="242" t="s">
        <v>153</v>
      </c>
      <c r="M86" s="64"/>
      <c r="N86" s="52"/>
      <c r="O86" s="75"/>
      <c r="P86" s="7"/>
      <c r="Q86"/>
      <c r="R86"/>
    </row>
    <row r="87" spans="1:18" x14ac:dyDescent="0.25">
      <c r="A87" s="43">
        <v>47</v>
      </c>
      <c r="B87" s="20">
        <v>44771</v>
      </c>
      <c r="C87" s="18" t="s">
        <v>241</v>
      </c>
      <c r="D87" s="20">
        <v>44441</v>
      </c>
      <c r="E87" s="18">
        <v>711835</v>
      </c>
      <c r="F87" s="24" t="s">
        <v>242</v>
      </c>
      <c r="G87" s="24"/>
      <c r="H87" s="25" t="s">
        <v>14</v>
      </c>
      <c r="I87" s="18" t="s">
        <v>37</v>
      </c>
      <c r="J87" s="35" t="s">
        <v>38</v>
      </c>
      <c r="M87" s="64"/>
      <c r="N87" s="52"/>
      <c r="O87" s="75"/>
      <c r="P87" s="7"/>
      <c r="Q87"/>
      <c r="R87"/>
    </row>
    <row r="88" spans="1:18" x14ac:dyDescent="0.25">
      <c r="A88" s="77">
        <v>48</v>
      </c>
      <c r="B88" s="17">
        <v>44771</v>
      </c>
      <c r="C88" s="16" t="s">
        <v>252</v>
      </c>
      <c r="D88" s="17">
        <v>44154</v>
      </c>
      <c r="E88" s="16">
        <v>663519</v>
      </c>
      <c r="F88" s="34" t="s">
        <v>246</v>
      </c>
      <c r="G88" s="34"/>
      <c r="H88" s="48" t="s">
        <v>14</v>
      </c>
      <c r="I88" s="16" t="s">
        <v>37</v>
      </c>
      <c r="J88" s="242" t="s">
        <v>153</v>
      </c>
      <c r="M88" s="64"/>
      <c r="N88" s="52"/>
      <c r="O88" s="75"/>
      <c r="P88" s="7"/>
      <c r="Q88"/>
      <c r="R88"/>
    </row>
    <row r="89" spans="1:18" x14ac:dyDescent="0.25">
      <c r="A89" s="105">
        <v>50</v>
      </c>
      <c r="B89" s="17">
        <v>44771</v>
      </c>
      <c r="C89" s="16" t="s">
        <v>248</v>
      </c>
      <c r="D89" s="17">
        <v>44525</v>
      </c>
      <c r="E89" s="16">
        <v>546823</v>
      </c>
      <c r="F89" s="34" t="s">
        <v>249</v>
      </c>
      <c r="G89" s="34"/>
      <c r="H89" s="48" t="s">
        <v>14</v>
      </c>
      <c r="I89" s="16" t="s">
        <v>37</v>
      </c>
      <c r="J89" s="242" t="s">
        <v>153</v>
      </c>
      <c r="M89" s="64"/>
      <c r="N89" s="52"/>
      <c r="O89" s="75"/>
      <c r="P89" s="7"/>
      <c r="Q89"/>
      <c r="R89"/>
    </row>
    <row r="90" spans="1:18" x14ac:dyDescent="0.25">
      <c r="A90" s="77">
        <v>51</v>
      </c>
      <c r="B90" s="17">
        <v>44771</v>
      </c>
      <c r="C90" s="16" t="s">
        <v>253</v>
      </c>
      <c r="D90" s="17">
        <v>44454</v>
      </c>
      <c r="E90" s="16">
        <v>570167</v>
      </c>
      <c r="F90" s="34" t="s">
        <v>254</v>
      </c>
      <c r="G90" s="34"/>
      <c r="H90" s="48" t="s">
        <v>14</v>
      </c>
      <c r="I90" s="16" t="s">
        <v>37</v>
      </c>
      <c r="J90" s="34" t="s">
        <v>89</v>
      </c>
      <c r="M90" s="64"/>
      <c r="N90" s="52"/>
      <c r="O90" s="75"/>
      <c r="P90" s="7"/>
      <c r="Q90"/>
      <c r="R90"/>
    </row>
    <row r="91" spans="1:18" x14ac:dyDescent="0.25">
      <c r="A91" s="77">
        <v>52</v>
      </c>
      <c r="B91" s="17">
        <v>44771</v>
      </c>
      <c r="C91" s="16" t="s">
        <v>256</v>
      </c>
      <c r="D91" s="17">
        <v>44497</v>
      </c>
      <c r="E91" s="16">
        <v>654113</v>
      </c>
      <c r="F91" s="34" t="s">
        <v>260</v>
      </c>
      <c r="G91" s="34"/>
      <c r="H91" s="48" t="s">
        <v>14</v>
      </c>
      <c r="I91" s="16" t="s">
        <v>37</v>
      </c>
      <c r="J91" s="242" t="s">
        <v>153</v>
      </c>
      <c r="M91" s="64"/>
      <c r="N91" s="52"/>
      <c r="O91" s="75"/>
      <c r="P91" s="7"/>
      <c r="Q91"/>
      <c r="R91"/>
    </row>
    <row r="92" spans="1:18" x14ac:dyDescent="0.25">
      <c r="A92" s="77">
        <v>53</v>
      </c>
      <c r="B92" s="17">
        <v>44771</v>
      </c>
      <c r="C92" s="16" t="s">
        <v>259</v>
      </c>
      <c r="D92" s="17">
        <v>44525</v>
      </c>
      <c r="E92" s="16">
        <v>682117</v>
      </c>
      <c r="F92" s="34" t="s">
        <v>258</v>
      </c>
      <c r="G92" s="34"/>
      <c r="H92" s="48" t="s">
        <v>14</v>
      </c>
      <c r="I92" s="16" t="s">
        <v>37</v>
      </c>
      <c r="J92" s="242" t="s">
        <v>153</v>
      </c>
      <c r="M92" s="64"/>
      <c r="N92" s="52"/>
      <c r="O92" s="75"/>
      <c r="P92" s="7"/>
      <c r="Q92"/>
      <c r="R92"/>
    </row>
    <row r="93" spans="1:18" x14ac:dyDescent="0.25">
      <c r="A93" s="77">
        <v>54</v>
      </c>
      <c r="B93" s="17">
        <v>44771</v>
      </c>
      <c r="C93" s="13" t="s">
        <v>262</v>
      </c>
      <c r="D93" s="17">
        <v>44119</v>
      </c>
      <c r="E93" s="16">
        <v>645532</v>
      </c>
      <c r="F93" s="34" t="s">
        <v>261</v>
      </c>
      <c r="G93" s="34"/>
      <c r="H93" s="48" t="s">
        <v>14</v>
      </c>
      <c r="I93" s="16" t="s">
        <v>37</v>
      </c>
      <c r="J93" s="242" t="s">
        <v>153</v>
      </c>
      <c r="M93" s="64"/>
      <c r="N93" s="52"/>
      <c r="O93" s="75"/>
      <c r="P93" s="7"/>
      <c r="Q93"/>
      <c r="R93"/>
    </row>
    <row r="94" spans="1:18" x14ac:dyDescent="0.25">
      <c r="A94" s="77">
        <v>55</v>
      </c>
      <c r="B94" s="17">
        <v>44771</v>
      </c>
      <c r="C94" s="16" t="s">
        <v>265</v>
      </c>
      <c r="D94" s="17">
        <v>43783</v>
      </c>
      <c r="E94" s="16">
        <v>594160</v>
      </c>
      <c r="F94" s="34" t="s">
        <v>266</v>
      </c>
      <c r="G94" s="34"/>
      <c r="H94" s="48" t="s">
        <v>14</v>
      </c>
      <c r="I94" s="16" t="s">
        <v>37</v>
      </c>
      <c r="J94" s="242" t="s">
        <v>153</v>
      </c>
      <c r="M94" s="64"/>
      <c r="N94" s="52"/>
      <c r="O94" s="75"/>
      <c r="P94" s="7"/>
      <c r="Q94"/>
      <c r="R94"/>
    </row>
    <row r="95" spans="1:18" x14ac:dyDescent="0.25">
      <c r="A95" s="189">
        <v>56</v>
      </c>
      <c r="B95" s="251">
        <v>44778</v>
      </c>
      <c r="C95" s="204" t="s">
        <v>271</v>
      </c>
      <c r="D95" s="203">
        <v>44658</v>
      </c>
      <c r="E95" s="204">
        <v>656358</v>
      </c>
      <c r="F95" s="205" t="s">
        <v>272</v>
      </c>
      <c r="G95" s="205"/>
      <c r="H95" s="206" t="s">
        <v>14</v>
      </c>
      <c r="I95" s="204" t="s">
        <v>37</v>
      </c>
      <c r="J95" s="242" t="s">
        <v>153</v>
      </c>
      <c r="M95" s="64"/>
      <c r="N95" s="52"/>
      <c r="O95" s="75"/>
      <c r="P95" s="7"/>
      <c r="Q95"/>
      <c r="R95"/>
    </row>
    <row r="96" spans="1:18" x14ac:dyDescent="0.25">
      <c r="A96" s="189">
        <v>57</v>
      </c>
      <c r="B96" s="251">
        <v>44778</v>
      </c>
      <c r="C96" s="204"/>
      <c r="D96" s="203"/>
      <c r="E96" s="204">
        <v>672285</v>
      </c>
      <c r="F96" s="205" t="s">
        <v>273</v>
      </c>
      <c r="G96" s="205"/>
      <c r="H96" s="206"/>
      <c r="I96" s="204" t="s">
        <v>37</v>
      </c>
      <c r="J96" s="34" t="s">
        <v>89</v>
      </c>
      <c r="M96" s="64"/>
      <c r="N96" s="52"/>
      <c r="O96" s="75"/>
      <c r="P96" s="7"/>
      <c r="Q96"/>
      <c r="R96"/>
    </row>
    <row r="97" spans="1:18" x14ac:dyDescent="0.25">
      <c r="A97" s="189">
        <v>58</v>
      </c>
      <c r="B97" s="17" t="s">
        <v>84</v>
      </c>
      <c r="C97" s="16" t="s">
        <v>279</v>
      </c>
      <c r="D97" s="203">
        <v>43979</v>
      </c>
      <c r="E97" s="204">
        <v>725969</v>
      </c>
      <c r="F97" s="34" t="s">
        <v>277</v>
      </c>
      <c r="G97" s="205"/>
      <c r="H97" s="48" t="s">
        <v>10</v>
      </c>
      <c r="I97" s="16" t="s">
        <v>37</v>
      </c>
      <c r="J97" s="34" t="s">
        <v>278</v>
      </c>
      <c r="M97" s="64"/>
      <c r="N97" s="52"/>
      <c r="O97" s="75"/>
      <c r="P97" s="7"/>
      <c r="Q97"/>
      <c r="R97"/>
    </row>
    <row r="98" spans="1:18" x14ac:dyDescent="0.25">
      <c r="A98" s="77">
        <v>59</v>
      </c>
      <c r="B98" s="17">
        <v>44788</v>
      </c>
      <c r="C98" s="16" t="s">
        <v>283</v>
      </c>
      <c r="D98" s="17">
        <v>44538</v>
      </c>
      <c r="E98" s="16">
        <v>588439</v>
      </c>
      <c r="F98" s="34" t="s">
        <v>284</v>
      </c>
      <c r="G98" s="34"/>
      <c r="H98" s="48" t="s">
        <v>84</v>
      </c>
      <c r="I98" s="16" t="s">
        <v>15</v>
      </c>
      <c r="J98" s="34" t="s">
        <v>369</v>
      </c>
      <c r="M98" s="64"/>
      <c r="N98" s="52"/>
      <c r="O98" s="75"/>
      <c r="P98" s="7"/>
      <c r="Q98"/>
      <c r="R98"/>
    </row>
    <row r="99" spans="1:18" x14ac:dyDescent="0.25">
      <c r="A99" s="77">
        <v>60</v>
      </c>
      <c r="B99" s="251">
        <v>44813</v>
      </c>
      <c r="C99" s="16"/>
      <c r="D99" s="17">
        <v>44572</v>
      </c>
      <c r="E99" s="16">
        <v>731199</v>
      </c>
      <c r="F99" s="34" t="s">
        <v>289</v>
      </c>
      <c r="G99" s="34"/>
      <c r="H99" s="48" t="s">
        <v>14</v>
      </c>
      <c r="I99" s="16" t="s">
        <v>37</v>
      </c>
      <c r="J99" s="243" t="s">
        <v>88</v>
      </c>
      <c r="M99" s="64"/>
      <c r="N99" s="52"/>
      <c r="O99" s="75"/>
      <c r="P99" s="7"/>
      <c r="Q99"/>
      <c r="R99"/>
    </row>
    <row r="100" spans="1:18" x14ac:dyDescent="0.25">
      <c r="A100" s="189">
        <v>61</v>
      </c>
      <c r="B100" s="203">
        <v>44813</v>
      </c>
      <c r="C100" s="204"/>
      <c r="D100" s="203">
        <v>44883</v>
      </c>
      <c r="E100" s="204">
        <v>511581</v>
      </c>
      <c r="F100" s="205" t="s">
        <v>294</v>
      </c>
      <c r="G100" s="205"/>
      <c r="H100" s="206" t="s">
        <v>14</v>
      </c>
      <c r="I100" s="204" t="s">
        <v>37</v>
      </c>
      <c r="J100" s="242" t="s">
        <v>153</v>
      </c>
      <c r="M100" s="64"/>
      <c r="N100" s="52"/>
      <c r="O100" s="75"/>
      <c r="P100" s="7"/>
      <c r="Q100"/>
      <c r="R100"/>
    </row>
    <row r="101" spans="1:18" x14ac:dyDescent="0.25">
      <c r="A101" s="189">
        <v>62</v>
      </c>
      <c r="B101" s="203">
        <v>44813</v>
      </c>
      <c r="C101" s="204"/>
      <c r="D101" s="203">
        <v>44586</v>
      </c>
      <c r="E101" s="204">
        <v>714648</v>
      </c>
      <c r="F101" s="205" t="s">
        <v>293</v>
      </c>
      <c r="G101" s="205"/>
      <c r="H101" s="206" t="s">
        <v>14</v>
      </c>
      <c r="I101" s="204" t="s">
        <v>37</v>
      </c>
      <c r="J101" s="34" t="s">
        <v>89</v>
      </c>
      <c r="M101" s="64"/>
      <c r="N101" s="52"/>
      <c r="O101" s="75"/>
      <c r="P101" s="7"/>
      <c r="Q101"/>
      <c r="R101"/>
    </row>
    <row r="102" spans="1:18" x14ac:dyDescent="0.25">
      <c r="A102" s="189">
        <v>63</v>
      </c>
      <c r="B102" s="203">
        <v>44813</v>
      </c>
      <c r="C102" s="204"/>
      <c r="D102" s="203">
        <v>44662</v>
      </c>
      <c r="E102" s="204">
        <v>730082</v>
      </c>
      <c r="F102" s="205" t="s">
        <v>302</v>
      </c>
      <c r="G102" s="205"/>
      <c r="H102" s="206" t="s">
        <v>14</v>
      </c>
      <c r="I102" s="204" t="s">
        <v>37</v>
      </c>
      <c r="J102" s="35" t="s">
        <v>38</v>
      </c>
      <c r="M102" s="64"/>
      <c r="N102" s="52"/>
      <c r="O102" s="75"/>
      <c r="P102" s="7"/>
      <c r="Q102"/>
      <c r="R102"/>
    </row>
    <row r="103" spans="1:18" x14ac:dyDescent="0.25">
      <c r="A103" s="189">
        <v>64</v>
      </c>
      <c r="B103" s="203">
        <v>44816</v>
      </c>
      <c r="C103" s="204"/>
      <c r="D103" s="203">
        <v>44658</v>
      </c>
      <c r="E103" s="204">
        <v>626358</v>
      </c>
      <c r="F103" s="205" t="s">
        <v>303</v>
      </c>
      <c r="G103" s="205"/>
      <c r="H103" s="206" t="s">
        <v>14</v>
      </c>
      <c r="I103" s="204" t="s">
        <v>37</v>
      </c>
      <c r="J103" s="242" t="s">
        <v>153</v>
      </c>
      <c r="M103" s="64"/>
      <c r="N103" s="52"/>
      <c r="O103" s="75"/>
      <c r="P103" s="7"/>
      <c r="Q103"/>
      <c r="R103"/>
    </row>
    <row r="104" spans="1:18" x14ac:dyDescent="0.25">
      <c r="A104" s="189">
        <v>65</v>
      </c>
      <c r="B104" s="203">
        <v>44816</v>
      </c>
      <c r="C104" s="204" t="s">
        <v>305</v>
      </c>
      <c r="D104" s="203">
        <v>44042</v>
      </c>
      <c r="E104" s="204">
        <v>760898</v>
      </c>
      <c r="F104" s="205" t="s">
        <v>306</v>
      </c>
      <c r="G104" s="205"/>
      <c r="H104" s="206" t="s">
        <v>10</v>
      </c>
      <c r="I104" s="204" t="s">
        <v>15</v>
      </c>
      <c r="J104" s="127" t="s">
        <v>323</v>
      </c>
      <c r="M104" s="64"/>
      <c r="N104" s="52"/>
      <c r="O104" s="75"/>
      <c r="P104" s="7"/>
      <c r="Q104"/>
      <c r="R104"/>
    </row>
    <row r="105" spans="1:18" x14ac:dyDescent="0.25">
      <c r="A105" s="189">
        <v>66</v>
      </c>
      <c r="B105" s="203">
        <v>44816</v>
      </c>
      <c r="C105" s="204" t="s">
        <v>305</v>
      </c>
      <c r="D105" s="203">
        <v>44042</v>
      </c>
      <c r="E105" s="204">
        <v>765797</v>
      </c>
      <c r="F105" s="205" t="s">
        <v>308</v>
      </c>
      <c r="G105" s="205"/>
      <c r="H105" s="206" t="s">
        <v>10</v>
      </c>
      <c r="I105" s="204" t="s">
        <v>15</v>
      </c>
      <c r="J105" s="127" t="s">
        <v>323</v>
      </c>
      <c r="M105" s="64"/>
      <c r="N105" s="52"/>
      <c r="O105" s="75"/>
      <c r="P105" s="7"/>
      <c r="Q105"/>
      <c r="R105"/>
    </row>
    <row r="106" spans="1:18" x14ac:dyDescent="0.25">
      <c r="A106" s="209">
        <v>67</v>
      </c>
      <c r="B106" s="203">
        <v>44816</v>
      </c>
      <c r="C106" s="204" t="s">
        <v>305</v>
      </c>
      <c r="D106" s="203">
        <v>44042</v>
      </c>
      <c r="E106" s="204">
        <v>742733</v>
      </c>
      <c r="F106" s="205" t="s">
        <v>307</v>
      </c>
      <c r="G106" s="205"/>
      <c r="H106" s="206" t="s">
        <v>10</v>
      </c>
      <c r="I106" s="204" t="s">
        <v>15</v>
      </c>
      <c r="J106" s="127" t="s">
        <v>323</v>
      </c>
      <c r="M106" s="64"/>
      <c r="N106" s="52"/>
      <c r="O106" s="75"/>
      <c r="P106" s="7"/>
      <c r="Q106"/>
      <c r="R106"/>
    </row>
    <row r="107" spans="1:18" x14ac:dyDescent="0.25">
      <c r="A107" s="189">
        <v>68</v>
      </c>
      <c r="B107" s="203">
        <v>44816</v>
      </c>
      <c r="C107" s="289" t="s">
        <v>312</v>
      </c>
      <c r="D107" s="203">
        <v>44565</v>
      </c>
      <c r="E107" s="204">
        <v>494801</v>
      </c>
      <c r="F107" s="205" t="s">
        <v>310</v>
      </c>
      <c r="G107" s="205"/>
      <c r="H107" s="206"/>
      <c r="I107" s="204" t="s">
        <v>37</v>
      </c>
      <c r="J107" s="34" t="s">
        <v>285</v>
      </c>
      <c r="M107" s="64"/>
      <c r="N107" s="52"/>
      <c r="O107" s="75"/>
      <c r="P107" s="7"/>
      <c r="Q107"/>
      <c r="R107"/>
    </row>
    <row r="108" spans="1:18" x14ac:dyDescent="0.25">
      <c r="A108" s="189">
        <v>69</v>
      </c>
      <c r="B108" s="203">
        <v>44816</v>
      </c>
      <c r="C108" s="204" t="s">
        <v>313</v>
      </c>
      <c r="D108" s="203">
        <v>44184</v>
      </c>
      <c r="E108" s="204">
        <v>773379</v>
      </c>
      <c r="F108" s="205" t="s">
        <v>314</v>
      </c>
      <c r="G108" s="205"/>
      <c r="H108" s="206"/>
      <c r="I108" s="204" t="s">
        <v>37</v>
      </c>
      <c r="J108" s="34" t="s">
        <v>285</v>
      </c>
      <c r="M108" s="64"/>
      <c r="N108" s="52"/>
      <c r="O108" s="75"/>
      <c r="P108" s="7"/>
      <c r="Q108"/>
      <c r="R108"/>
    </row>
    <row r="109" spans="1:18" x14ac:dyDescent="0.25">
      <c r="A109" s="189">
        <v>70</v>
      </c>
      <c r="B109" s="203">
        <v>44816</v>
      </c>
      <c r="C109" s="204" t="s">
        <v>316</v>
      </c>
      <c r="D109" s="203">
        <v>44055</v>
      </c>
      <c r="E109" s="204">
        <v>764637</v>
      </c>
      <c r="F109" s="205" t="s">
        <v>317</v>
      </c>
      <c r="G109" s="205"/>
      <c r="H109" s="206"/>
      <c r="I109" s="204" t="s">
        <v>37</v>
      </c>
      <c r="J109" s="243" t="s">
        <v>88</v>
      </c>
      <c r="M109" s="64"/>
      <c r="N109" s="52"/>
      <c r="O109" s="75"/>
      <c r="P109" s="7"/>
      <c r="Q109"/>
      <c r="R109"/>
    </row>
    <row r="110" spans="1:18" x14ac:dyDescent="0.25">
      <c r="A110" s="189">
        <v>71</v>
      </c>
      <c r="B110" s="203">
        <v>44816</v>
      </c>
      <c r="C110" s="204" t="s">
        <v>319</v>
      </c>
      <c r="D110" s="203">
        <v>44183</v>
      </c>
      <c r="E110" s="204">
        <v>745631</v>
      </c>
      <c r="F110" s="205" t="s">
        <v>320</v>
      </c>
      <c r="G110" s="205"/>
      <c r="H110" s="206" t="s">
        <v>14</v>
      </c>
      <c r="I110" s="204" t="s">
        <v>37</v>
      </c>
      <c r="J110" s="34" t="s">
        <v>89</v>
      </c>
      <c r="M110" s="64"/>
      <c r="N110" s="52"/>
      <c r="O110" s="75"/>
      <c r="P110" s="7"/>
      <c r="Q110"/>
      <c r="R110"/>
    </row>
    <row r="111" spans="1:18" x14ac:dyDescent="0.25">
      <c r="A111" s="189">
        <v>72</v>
      </c>
      <c r="B111" s="203">
        <v>44816</v>
      </c>
      <c r="C111" s="204" t="s">
        <v>322</v>
      </c>
      <c r="D111" s="203">
        <v>44620</v>
      </c>
      <c r="E111" s="204">
        <v>543305</v>
      </c>
      <c r="F111" s="205" t="s">
        <v>110</v>
      </c>
      <c r="G111" s="205"/>
      <c r="H111" s="206" t="s">
        <v>14</v>
      </c>
      <c r="I111" s="204" t="s">
        <v>15</v>
      </c>
      <c r="J111" s="34" t="s">
        <v>323</v>
      </c>
      <c r="M111" s="64"/>
      <c r="N111" s="52"/>
      <c r="O111" s="75"/>
      <c r="P111" s="7"/>
      <c r="Q111"/>
      <c r="R111"/>
    </row>
    <row r="112" spans="1:18" x14ac:dyDescent="0.25">
      <c r="A112" s="189">
        <v>73</v>
      </c>
      <c r="B112" s="203">
        <v>44816</v>
      </c>
      <c r="C112" s="16" t="s">
        <v>324</v>
      </c>
      <c r="D112" s="203">
        <v>44031</v>
      </c>
      <c r="E112" s="204">
        <v>754186</v>
      </c>
      <c r="F112" s="34" t="s">
        <v>325</v>
      </c>
      <c r="G112" s="205"/>
      <c r="H112" s="48" t="s">
        <v>17</v>
      </c>
      <c r="I112" s="16" t="s">
        <v>15</v>
      </c>
      <c r="J112" s="34" t="s">
        <v>326</v>
      </c>
      <c r="M112" s="64"/>
      <c r="N112" s="52"/>
      <c r="O112" s="75"/>
      <c r="P112" s="7"/>
      <c r="Q112"/>
      <c r="R112"/>
    </row>
    <row r="113" spans="1:18" x14ac:dyDescent="0.25">
      <c r="A113" s="77">
        <v>74</v>
      </c>
      <c r="B113" s="17">
        <v>44816</v>
      </c>
      <c r="C113" s="16" t="s">
        <v>328</v>
      </c>
      <c r="D113" s="17">
        <v>44070</v>
      </c>
      <c r="E113" s="16">
        <v>643866</v>
      </c>
      <c r="F113" s="34" t="s">
        <v>329</v>
      </c>
      <c r="G113" s="34"/>
      <c r="H113" s="48" t="s">
        <v>17</v>
      </c>
      <c r="I113" s="16" t="s">
        <v>15</v>
      </c>
      <c r="J113" s="34" t="s">
        <v>330</v>
      </c>
      <c r="M113" s="64"/>
      <c r="N113" s="52"/>
      <c r="O113" s="75"/>
      <c r="P113" s="7"/>
      <c r="Q113"/>
      <c r="R113"/>
    </row>
    <row r="114" spans="1:18" x14ac:dyDescent="0.25">
      <c r="A114" s="77">
        <v>75</v>
      </c>
      <c r="B114" s="17">
        <v>44818</v>
      </c>
      <c r="C114" s="16" t="s">
        <v>132</v>
      </c>
      <c r="D114" s="17">
        <v>43827</v>
      </c>
      <c r="E114" s="16">
        <v>757621</v>
      </c>
      <c r="F114" s="34" t="s">
        <v>333</v>
      </c>
      <c r="G114" s="34"/>
      <c r="H114" s="48"/>
      <c r="I114" s="16" t="s">
        <v>37</v>
      </c>
      <c r="J114" s="34" t="s">
        <v>89</v>
      </c>
      <c r="M114" s="64"/>
      <c r="N114" s="52"/>
      <c r="O114" s="75"/>
      <c r="P114" s="7"/>
      <c r="Q114"/>
      <c r="R114"/>
    </row>
    <row r="115" spans="1:18" x14ac:dyDescent="0.25">
      <c r="A115" s="189">
        <v>76</v>
      </c>
      <c r="B115" s="203">
        <v>44819</v>
      </c>
      <c r="C115" s="204" t="s">
        <v>334</v>
      </c>
      <c r="D115" s="203">
        <v>44428</v>
      </c>
      <c r="E115" s="204">
        <v>566021</v>
      </c>
      <c r="F115" s="205" t="s">
        <v>335</v>
      </c>
      <c r="G115" s="205"/>
      <c r="H115" s="206"/>
      <c r="I115" s="204" t="s">
        <v>37</v>
      </c>
      <c r="J115" s="205" t="s">
        <v>336</v>
      </c>
      <c r="M115" s="64"/>
      <c r="N115" s="52"/>
      <c r="O115" s="75"/>
      <c r="P115" s="7"/>
      <c r="Q115"/>
      <c r="R115"/>
    </row>
    <row r="116" spans="1:18" x14ac:dyDescent="0.25">
      <c r="A116" s="189">
        <v>77</v>
      </c>
      <c r="B116" s="203">
        <v>44819</v>
      </c>
      <c r="C116" s="204" t="s">
        <v>337</v>
      </c>
      <c r="D116" s="203">
        <v>44752</v>
      </c>
      <c r="E116" s="204">
        <v>656542</v>
      </c>
      <c r="F116" s="205" t="s">
        <v>25</v>
      </c>
      <c r="G116" s="205"/>
      <c r="H116" s="206" t="s">
        <v>10</v>
      </c>
      <c r="I116" s="204" t="s">
        <v>15</v>
      </c>
      <c r="J116" s="205" t="s">
        <v>323</v>
      </c>
      <c r="M116" s="64"/>
      <c r="N116" s="52"/>
      <c r="O116" s="75"/>
      <c r="P116" s="7"/>
      <c r="Q116"/>
      <c r="R116"/>
    </row>
    <row r="117" spans="1:18" x14ac:dyDescent="0.25">
      <c r="A117" s="189">
        <v>78</v>
      </c>
      <c r="B117" s="203" t="s">
        <v>84</v>
      </c>
      <c r="C117" s="204" t="s">
        <v>339</v>
      </c>
      <c r="D117" s="203">
        <v>44497</v>
      </c>
      <c r="E117" s="204">
        <v>658349</v>
      </c>
      <c r="F117" s="205" t="s">
        <v>340</v>
      </c>
      <c r="G117" s="205"/>
      <c r="H117" s="206" t="s">
        <v>14</v>
      </c>
      <c r="I117" s="204" t="s">
        <v>37</v>
      </c>
      <c r="J117" s="34" t="s">
        <v>89</v>
      </c>
      <c r="M117" s="64"/>
      <c r="N117" s="52"/>
      <c r="O117" s="75"/>
      <c r="P117" s="7"/>
      <c r="Q117"/>
      <c r="R117"/>
    </row>
    <row r="118" spans="1:18" x14ac:dyDescent="0.25">
      <c r="A118" s="189">
        <v>79</v>
      </c>
      <c r="B118" s="203" t="s">
        <v>84</v>
      </c>
      <c r="C118" s="204" t="s">
        <v>342</v>
      </c>
      <c r="D118" s="203">
        <v>44317</v>
      </c>
      <c r="E118" s="204">
        <v>547450</v>
      </c>
      <c r="F118" s="205" t="s">
        <v>343</v>
      </c>
      <c r="G118" s="205"/>
      <c r="H118" s="206"/>
      <c r="I118" s="204" t="s">
        <v>37</v>
      </c>
      <c r="J118" s="34" t="s">
        <v>344</v>
      </c>
      <c r="M118" s="64"/>
      <c r="N118" s="52"/>
      <c r="O118" s="75"/>
      <c r="P118" s="7"/>
      <c r="Q118"/>
      <c r="R118"/>
    </row>
    <row r="119" spans="1:18" x14ac:dyDescent="0.25">
      <c r="A119" s="189">
        <v>80</v>
      </c>
      <c r="B119" s="203">
        <v>44851</v>
      </c>
      <c r="C119" s="204" t="s">
        <v>342</v>
      </c>
      <c r="D119" s="203">
        <v>44317</v>
      </c>
      <c r="E119" s="204">
        <v>684989</v>
      </c>
      <c r="F119" s="205" t="s">
        <v>345</v>
      </c>
      <c r="G119" s="205"/>
      <c r="H119" s="206"/>
      <c r="I119" s="204" t="s">
        <v>37</v>
      </c>
      <c r="J119" s="34" t="s">
        <v>344</v>
      </c>
      <c r="M119" s="64"/>
      <c r="N119" s="52"/>
      <c r="O119" s="75"/>
      <c r="P119" s="7"/>
      <c r="Q119"/>
      <c r="R119"/>
    </row>
    <row r="120" spans="1:18" x14ac:dyDescent="0.25">
      <c r="A120" s="189">
        <v>81</v>
      </c>
      <c r="B120" s="203">
        <v>44851</v>
      </c>
      <c r="C120" s="204" t="s">
        <v>346</v>
      </c>
      <c r="D120" s="203">
        <v>44461</v>
      </c>
      <c r="E120" s="204">
        <v>676773</v>
      </c>
      <c r="F120" s="205" t="s">
        <v>347</v>
      </c>
      <c r="G120" s="205"/>
      <c r="H120" s="206"/>
      <c r="I120" s="204" t="s">
        <v>37</v>
      </c>
      <c r="J120" s="32" t="s">
        <v>127</v>
      </c>
      <c r="M120" s="64"/>
      <c r="N120" s="52"/>
      <c r="O120" s="75"/>
      <c r="P120" s="7"/>
      <c r="Q120"/>
      <c r="R120"/>
    </row>
    <row r="121" spans="1:18" x14ac:dyDescent="0.25">
      <c r="A121" s="189">
        <v>82</v>
      </c>
      <c r="B121" s="203">
        <v>44851</v>
      </c>
      <c r="C121" s="204" t="s">
        <v>351</v>
      </c>
      <c r="D121" s="203">
        <v>44650</v>
      </c>
      <c r="E121" s="204">
        <v>699461</v>
      </c>
      <c r="F121" s="205" t="s">
        <v>352</v>
      </c>
      <c r="G121" s="205"/>
      <c r="H121" s="206"/>
      <c r="I121" s="204" t="s">
        <v>37</v>
      </c>
      <c r="J121" s="32" t="s">
        <v>127</v>
      </c>
      <c r="M121" s="64"/>
      <c r="N121" s="52"/>
      <c r="O121" s="75"/>
      <c r="P121" s="7"/>
      <c r="Q121"/>
      <c r="R121"/>
    </row>
    <row r="122" spans="1:18" x14ac:dyDescent="0.25">
      <c r="A122" s="189">
        <v>83</v>
      </c>
      <c r="B122" s="203">
        <v>44851</v>
      </c>
      <c r="C122" s="289" t="s">
        <v>354</v>
      </c>
      <c r="D122" s="203">
        <v>44211</v>
      </c>
      <c r="E122" s="204">
        <v>721841</v>
      </c>
      <c r="F122" s="205" t="s">
        <v>355</v>
      </c>
      <c r="G122" s="205"/>
      <c r="H122" s="206"/>
      <c r="I122" s="204" t="s">
        <v>37</v>
      </c>
      <c r="J122" s="34" t="s">
        <v>89</v>
      </c>
      <c r="M122" s="64"/>
      <c r="N122" s="52"/>
      <c r="O122" s="75"/>
      <c r="P122" s="7"/>
      <c r="Q122"/>
      <c r="R122"/>
    </row>
    <row r="123" spans="1:18" x14ac:dyDescent="0.25">
      <c r="A123" s="189">
        <v>84</v>
      </c>
      <c r="B123" s="203" t="s">
        <v>84</v>
      </c>
      <c r="C123" s="204" t="s">
        <v>357</v>
      </c>
      <c r="D123" s="203">
        <v>44560</v>
      </c>
      <c r="E123" s="204">
        <v>555738</v>
      </c>
      <c r="F123" s="205" t="s">
        <v>358</v>
      </c>
      <c r="G123" s="205"/>
      <c r="H123" s="206"/>
      <c r="I123" s="204" t="s">
        <v>37</v>
      </c>
      <c r="J123" s="34" t="s">
        <v>285</v>
      </c>
      <c r="M123" s="64"/>
      <c r="N123" s="52"/>
      <c r="O123" s="75"/>
      <c r="P123" s="7"/>
      <c r="Q123"/>
      <c r="R123"/>
    </row>
    <row r="124" spans="1:18" x14ac:dyDescent="0.25">
      <c r="A124" s="189">
        <v>85</v>
      </c>
      <c r="B124" s="203" t="s">
        <v>84</v>
      </c>
      <c r="C124" s="204" t="s">
        <v>357</v>
      </c>
      <c r="D124" s="203">
        <v>44560</v>
      </c>
      <c r="E124" s="204">
        <v>598132</v>
      </c>
      <c r="F124" s="205" t="s">
        <v>359</v>
      </c>
      <c r="G124" s="205"/>
      <c r="H124" s="206"/>
      <c r="I124" s="204" t="s">
        <v>37</v>
      </c>
      <c r="J124" s="34" t="s">
        <v>285</v>
      </c>
      <c r="M124" s="64"/>
      <c r="N124" s="52"/>
      <c r="O124" s="75"/>
      <c r="P124" s="7"/>
      <c r="Q124"/>
      <c r="R124"/>
    </row>
    <row r="125" spans="1:18" x14ac:dyDescent="0.25">
      <c r="A125" s="189">
        <v>86</v>
      </c>
      <c r="B125" s="203">
        <v>44851</v>
      </c>
      <c r="C125" s="204" t="s">
        <v>361</v>
      </c>
      <c r="D125" s="203">
        <v>44347</v>
      </c>
      <c r="E125" s="204">
        <v>754186</v>
      </c>
      <c r="F125" s="205" t="s">
        <v>325</v>
      </c>
      <c r="G125" s="205"/>
      <c r="H125" s="206"/>
      <c r="I125" s="204" t="s">
        <v>37</v>
      </c>
      <c r="J125" s="205" t="s">
        <v>362</v>
      </c>
      <c r="M125" s="64"/>
      <c r="N125" s="52"/>
      <c r="O125" s="75"/>
      <c r="P125" s="7"/>
      <c r="Q125"/>
      <c r="R125"/>
    </row>
    <row r="126" spans="1:18" x14ac:dyDescent="0.25">
      <c r="A126" s="189">
        <v>87</v>
      </c>
      <c r="B126" s="203">
        <v>44851</v>
      </c>
      <c r="C126" s="204" t="s">
        <v>361</v>
      </c>
      <c r="D126" s="203">
        <v>44347</v>
      </c>
      <c r="E126" s="204">
        <v>655195</v>
      </c>
      <c r="F126" s="205" t="s">
        <v>27</v>
      </c>
      <c r="G126" s="205"/>
      <c r="H126" s="206"/>
      <c r="I126" s="204" t="s">
        <v>37</v>
      </c>
      <c r="J126" s="205" t="s">
        <v>362</v>
      </c>
      <c r="M126" s="64"/>
      <c r="N126" s="52"/>
      <c r="O126" s="75"/>
      <c r="P126" s="7"/>
      <c r="Q126"/>
      <c r="R126"/>
    </row>
    <row r="127" spans="1:18" x14ac:dyDescent="0.25">
      <c r="A127" s="189">
        <v>88</v>
      </c>
      <c r="B127" s="203">
        <v>44851</v>
      </c>
      <c r="C127" s="204" t="s">
        <v>361</v>
      </c>
      <c r="D127" s="203">
        <v>44347</v>
      </c>
      <c r="E127" s="204">
        <v>696540</v>
      </c>
      <c r="F127" s="205" t="s">
        <v>363</v>
      </c>
      <c r="G127" s="205"/>
      <c r="H127" s="206"/>
      <c r="I127" s="204" t="s">
        <v>37</v>
      </c>
      <c r="J127" s="205" t="s">
        <v>362</v>
      </c>
      <c r="M127" s="64"/>
      <c r="N127" s="52"/>
      <c r="O127" s="75"/>
      <c r="P127" s="7"/>
      <c r="Q127"/>
      <c r="R127"/>
    </row>
    <row r="128" spans="1:18" x14ac:dyDescent="0.25">
      <c r="A128" s="189">
        <v>89</v>
      </c>
      <c r="B128" s="203">
        <v>44851</v>
      </c>
      <c r="C128" s="204" t="s">
        <v>361</v>
      </c>
      <c r="D128" s="203">
        <v>44347</v>
      </c>
      <c r="E128" s="204">
        <v>640424</v>
      </c>
      <c r="F128" s="205" t="s">
        <v>364</v>
      </c>
      <c r="G128" s="205"/>
      <c r="H128" s="206"/>
      <c r="I128" s="204" t="s">
        <v>37</v>
      </c>
      <c r="J128" s="205" t="s">
        <v>362</v>
      </c>
      <c r="M128" s="64"/>
      <c r="N128" s="52"/>
      <c r="O128" s="75"/>
      <c r="P128" s="7"/>
      <c r="Q128"/>
      <c r="R128"/>
    </row>
    <row r="129" spans="1:18" x14ac:dyDescent="0.25">
      <c r="A129" s="209">
        <v>90</v>
      </c>
      <c r="B129" s="293">
        <v>44854</v>
      </c>
      <c r="C129" s="292" t="s">
        <v>371</v>
      </c>
      <c r="D129" s="293">
        <v>44310</v>
      </c>
      <c r="E129" s="292">
        <v>640424</v>
      </c>
      <c r="F129" s="295" t="s">
        <v>364</v>
      </c>
      <c r="G129" s="295"/>
      <c r="H129" s="296"/>
      <c r="I129" s="204" t="s">
        <v>37</v>
      </c>
      <c r="J129" s="205" t="s">
        <v>372</v>
      </c>
      <c r="M129" s="64"/>
      <c r="N129" s="52"/>
      <c r="O129" s="75"/>
      <c r="P129" s="7"/>
      <c r="Q129"/>
      <c r="R129"/>
    </row>
    <row r="130" spans="1:18" x14ac:dyDescent="0.25">
      <c r="A130" s="189">
        <v>91</v>
      </c>
      <c r="B130" s="203">
        <v>44854</v>
      </c>
      <c r="C130" s="16" t="s">
        <v>374</v>
      </c>
      <c r="D130" s="17">
        <v>44378</v>
      </c>
      <c r="E130" s="204">
        <v>701731</v>
      </c>
      <c r="F130" s="34" t="s">
        <v>375</v>
      </c>
      <c r="G130" s="205"/>
      <c r="H130" s="48" t="s">
        <v>14</v>
      </c>
      <c r="I130" s="16" t="s">
        <v>37</v>
      </c>
      <c r="J130" s="34" t="s">
        <v>89</v>
      </c>
      <c r="M130" s="64"/>
      <c r="N130" s="52"/>
      <c r="O130" s="75"/>
      <c r="P130" s="7"/>
      <c r="Q130"/>
      <c r="R130"/>
    </row>
    <row r="131" spans="1:18" x14ac:dyDescent="0.25">
      <c r="A131" s="77">
        <v>92</v>
      </c>
      <c r="B131" s="17"/>
      <c r="C131" s="16"/>
      <c r="D131" s="17"/>
      <c r="E131" s="16"/>
      <c r="F131" s="34"/>
      <c r="G131" s="34"/>
      <c r="H131" s="48"/>
      <c r="I131" s="16"/>
      <c r="J131" s="34"/>
      <c r="M131" s="64"/>
      <c r="N131" s="52"/>
      <c r="O131" s="75"/>
      <c r="P131" s="7"/>
      <c r="Q131"/>
      <c r="R131"/>
    </row>
    <row r="132" spans="1:18" x14ac:dyDescent="0.25">
      <c r="A132" s="77"/>
      <c r="B132" s="17">
        <v>44854</v>
      </c>
      <c r="C132" s="297">
        <v>44287</v>
      </c>
      <c r="D132" s="17">
        <v>44211</v>
      </c>
      <c r="E132" s="16">
        <v>742850</v>
      </c>
      <c r="F132" s="34" t="s">
        <v>377</v>
      </c>
      <c r="G132" s="34"/>
      <c r="H132" s="48"/>
      <c r="I132" s="16" t="s">
        <v>37</v>
      </c>
      <c r="J132" s="35" t="s">
        <v>89</v>
      </c>
      <c r="M132" s="64"/>
      <c r="N132" s="52"/>
      <c r="O132" s="75"/>
      <c r="P132" s="7"/>
      <c r="Q132"/>
      <c r="R132"/>
    </row>
    <row r="133" spans="1:18" x14ac:dyDescent="0.25">
      <c r="A133" s="77"/>
      <c r="B133" s="17" t="s">
        <v>84</v>
      </c>
      <c r="C133" s="16" t="s">
        <v>339</v>
      </c>
      <c r="D133" s="17">
        <v>44497</v>
      </c>
      <c r="E133" s="16">
        <v>537591</v>
      </c>
      <c r="F133" s="34" t="s">
        <v>379</v>
      </c>
      <c r="G133" s="34"/>
      <c r="H133" s="48" t="s">
        <v>14</v>
      </c>
      <c r="I133" s="16" t="s">
        <v>37</v>
      </c>
      <c r="J133" s="35" t="s">
        <v>89</v>
      </c>
      <c r="M133" s="64"/>
      <c r="N133" s="52"/>
      <c r="O133" s="75"/>
      <c r="P133" s="7"/>
      <c r="Q133"/>
      <c r="R133"/>
    </row>
    <row r="134" spans="1:18" x14ac:dyDescent="0.25">
      <c r="A134" s="77"/>
      <c r="B134" s="17">
        <v>44854</v>
      </c>
      <c r="C134" s="16" t="s">
        <v>381</v>
      </c>
      <c r="D134" s="17">
        <v>44195</v>
      </c>
      <c r="E134" s="16">
        <v>730090</v>
      </c>
      <c r="F134" s="34" t="s">
        <v>382</v>
      </c>
      <c r="G134" s="34"/>
      <c r="H134" s="48"/>
      <c r="I134" s="16" t="s">
        <v>37</v>
      </c>
      <c r="J134" s="35" t="s">
        <v>89</v>
      </c>
      <c r="M134" s="64"/>
      <c r="N134" s="52"/>
      <c r="O134" s="75"/>
      <c r="P134" s="7"/>
      <c r="Q134"/>
      <c r="R134"/>
    </row>
    <row r="135" spans="1:18" x14ac:dyDescent="0.25">
      <c r="A135" s="186"/>
      <c r="B135" s="203"/>
      <c r="C135" s="204"/>
      <c r="D135" s="203"/>
      <c r="E135" s="204"/>
      <c r="F135" s="205"/>
      <c r="G135" s="205"/>
      <c r="H135" s="206"/>
      <c r="I135" s="204"/>
      <c r="J135" s="205"/>
      <c r="M135" s="64"/>
      <c r="N135" s="52"/>
      <c r="O135" s="75"/>
      <c r="P135" s="7"/>
      <c r="Q135"/>
      <c r="R135"/>
    </row>
    <row r="136" spans="1:18" x14ac:dyDescent="0.25">
      <c r="A136" s="186"/>
      <c r="B136" s="203"/>
      <c r="C136" s="204"/>
      <c r="D136" s="203"/>
      <c r="E136" s="204"/>
      <c r="F136" s="205"/>
      <c r="G136" s="205"/>
      <c r="H136" s="206"/>
      <c r="I136" s="204"/>
      <c r="J136" s="205"/>
      <c r="M136" s="64"/>
      <c r="N136" s="52"/>
      <c r="O136" s="75"/>
      <c r="P136" s="7"/>
      <c r="Q136"/>
      <c r="R136"/>
    </row>
    <row r="137" spans="1:18" x14ac:dyDescent="0.25">
      <c r="E137" s="7"/>
      <c r="F137" s="34"/>
      <c r="G137" s="34"/>
      <c r="H137" s="13"/>
      <c r="I137" s="7"/>
      <c r="M137" s="64"/>
      <c r="N137" s="52"/>
      <c r="O137" s="75"/>
      <c r="P137" s="7"/>
      <c r="Q137"/>
      <c r="R137"/>
    </row>
    <row r="138" spans="1:18" x14ac:dyDescent="0.25">
      <c r="B138" s="13" t="s">
        <v>274</v>
      </c>
      <c r="E138" s="7"/>
      <c r="F138" s="34"/>
      <c r="G138" s="34"/>
      <c r="H138" s="13"/>
      <c r="I138" s="7"/>
      <c r="M138" s="64"/>
      <c r="N138" s="52"/>
      <c r="O138" s="75"/>
      <c r="P138" s="7"/>
      <c r="Q138"/>
      <c r="R138"/>
    </row>
    <row r="139" spans="1:18" x14ac:dyDescent="0.25">
      <c r="E139" s="7"/>
      <c r="F139" s="34"/>
      <c r="G139" s="34"/>
      <c r="H139" s="13"/>
      <c r="I139" s="7"/>
      <c r="M139" s="64"/>
      <c r="N139" s="52"/>
      <c r="O139" s="75"/>
      <c r="P139" s="7"/>
      <c r="Q139"/>
      <c r="R139"/>
    </row>
    <row r="140" spans="1:18" x14ac:dyDescent="0.25">
      <c r="E140" s="7"/>
      <c r="F140" s="34"/>
      <c r="G140" s="34"/>
      <c r="H140" s="13"/>
      <c r="I140" s="7"/>
      <c r="M140" s="64"/>
      <c r="N140" s="52"/>
      <c r="O140" s="75"/>
      <c r="P140" s="7"/>
      <c r="Q140"/>
      <c r="R140"/>
    </row>
    <row r="141" spans="1:18" x14ac:dyDescent="0.25">
      <c r="E141" s="7"/>
      <c r="F141" s="34"/>
      <c r="G141" s="34"/>
      <c r="H141" s="13"/>
      <c r="I141" s="7"/>
      <c r="M141" s="64"/>
      <c r="N141" s="52"/>
      <c r="O141" s="75"/>
      <c r="P141" s="7"/>
      <c r="Q141"/>
      <c r="R141"/>
    </row>
    <row r="142" spans="1:18" x14ac:dyDescent="0.25">
      <c r="E142" s="7"/>
      <c r="F142" s="34"/>
      <c r="G142" s="34"/>
      <c r="H142" s="13"/>
      <c r="I142" s="7"/>
      <c r="M142" s="64"/>
      <c r="N142" s="52"/>
      <c r="O142" s="75"/>
      <c r="P142" s="7"/>
      <c r="Q142"/>
      <c r="R142"/>
    </row>
    <row r="143" spans="1:18" x14ac:dyDescent="0.25">
      <c r="E143" s="7"/>
      <c r="F143" s="34"/>
      <c r="G143" s="34"/>
      <c r="H143" s="13"/>
      <c r="I143" s="7"/>
      <c r="M143" s="64"/>
      <c r="N143" s="52"/>
      <c r="O143" s="75"/>
      <c r="P143" s="7"/>
      <c r="Q143"/>
      <c r="R143"/>
    </row>
    <row r="144" spans="1:18" x14ac:dyDescent="0.25">
      <c r="E144" s="7"/>
      <c r="F144" s="34"/>
      <c r="G144" s="34"/>
      <c r="H144" s="13"/>
      <c r="I144" s="7"/>
      <c r="M144" s="64"/>
      <c r="N144" s="52"/>
      <c r="O144" s="75"/>
      <c r="P144" s="7"/>
      <c r="Q144"/>
      <c r="R144"/>
    </row>
    <row r="145" spans="5:18" x14ac:dyDescent="0.25">
      <c r="E145" s="7"/>
      <c r="F145" s="34"/>
      <c r="G145" s="34"/>
      <c r="H145" s="13"/>
      <c r="I145" s="7"/>
      <c r="M145" s="64"/>
      <c r="N145" s="52"/>
      <c r="O145" s="75"/>
      <c r="P145" s="7"/>
      <c r="Q145"/>
      <c r="R145"/>
    </row>
    <row r="146" spans="5:18" x14ac:dyDescent="0.25">
      <c r="E146" s="7"/>
      <c r="F146" s="34"/>
      <c r="G146" s="34"/>
      <c r="H146" s="13"/>
      <c r="I146" s="7"/>
      <c r="M146" s="64"/>
      <c r="N146" s="52"/>
      <c r="O146" s="75"/>
      <c r="P146" s="7"/>
      <c r="Q146"/>
      <c r="R146"/>
    </row>
    <row r="147" spans="5:18" x14ac:dyDescent="0.25">
      <c r="E147" s="7"/>
      <c r="F147" s="34"/>
      <c r="G147" s="34"/>
      <c r="H147" s="13"/>
      <c r="I147" s="7"/>
      <c r="M147" s="64"/>
      <c r="N147" s="52"/>
      <c r="O147" s="75"/>
      <c r="P147" s="7"/>
      <c r="Q147"/>
      <c r="R147"/>
    </row>
    <row r="148" spans="5:18" x14ac:dyDescent="0.25">
      <c r="E148" s="7"/>
      <c r="F148" s="34"/>
      <c r="G148" s="34"/>
      <c r="H148" s="13"/>
      <c r="I148" s="7"/>
      <c r="M148" s="64"/>
      <c r="N148" s="52"/>
      <c r="O148" s="75"/>
      <c r="P148" s="7"/>
      <c r="Q148"/>
      <c r="R148"/>
    </row>
    <row r="149" spans="5:18" x14ac:dyDescent="0.25">
      <c r="E149" s="7"/>
      <c r="F149" s="34"/>
      <c r="G149" s="34"/>
      <c r="H149" s="13"/>
      <c r="I149" s="7"/>
      <c r="M149" s="64"/>
      <c r="N149" s="52"/>
      <c r="O149" s="75"/>
      <c r="P149" s="7"/>
      <c r="Q149"/>
      <c r="R149"/>
    </row>
    <row r="150" spans="5:18" x14ac:dyDescent="0.25">
      <c r="E150" s="7"/>
      <c r="F150" s="34"/>
      <c r="G150" s="34"/>
      <c r="H150" s="13"/>
      <c r="I150" s="7"/>
      <c r="M150" s="64"/>
      <c r="N150" s="52"/>
      <c r="O150" s="75"/>
      <c r="P150" s="7"/>
      <c r="Q150"/>
      <c r="R150"/>
    </row>
    <row r="151" spans="5:18" x14ac:dyDescent="0.25">
      <c r="E151" s="7"/>
      <c r="F151" s="34"/>
      <c r="G151" s="34"/>
      <c r="H151" s="13"/>
      <c r="I151" s="7"/>
      <c r="M151" s="64"/>
      <c r="N151" s="52"/>
      <c r="O151" s="75"/>
      <c r="P151" s="7"/>
      <c r="Q151"/>
      <c r="R151"/>
    </row>
    <row r="152" spans="5:18" x14ac:dyDescent="0.25">
      <c r="E152" s="7"/>
      <c r="F152" s="34"/>
      <c r="G152" s="34"/>
      <c r="H152" s="13"/>
      <c r="I152" s="7"/>
      <c r="M152" s="64"/>
      <c r="N152" s="52"/>
      <c r="O152" s="75"/>
      <c r="P152" s="7"/>
      <c r="Q152"/>
      <c r="R152"/>
    </row>
    <row r="153" spans="5:18" x14ac:dyDescent="0.25">
      <c r="E153" s="7"/>
      <c r="F153" s="34"/>
      <c r="G153" s="34"/>
      <c r="H153" s="13"/>
      <c r="I153" s="7"/>
      <c r="M153" s="64"/>
      <c r="N153" s="52"/>
      <c r="O153" s="75"/>
      <c r="P153" s="7"/>
      <c r="Q153"/>
      <c r="R153"/>
    </row>
    <row r="154" spans="5:18" x14ac:dyDescent="0.25">
      <c r="E154" s="7"/>
      <c r="F154" s="34"/>
      <c r="G154" s="34"/>
      <c r="H154" s="13"/>
      <c r="I154" s="7"/>
      <c r="M154" s="64"/>
      <c r="N154" s="52"/>
      <c r="O154" s="75"/>
      <c r="P154" s="7"/>
      <c r="Q154"/>
      <c r="R154"/>
    </row>
    <row r="155" spans="5:18" x14ac:dyDescent="0.25">
      <c r="E155" s="7"/>
      <c r="F155" s="34"/>
      <c r="G155" s="34"/>
      <c r="H155" s="13"/>
      <c r="I155" s="7"/>
      <c r="M155" s="64"/>
      <c r="N155" s="52"/>
      <c r="O155" s="75"/>
      <c r="P155" s="7"/>
      <c r="Q155"/>
      <c r="R155"/>
    </row>
    <row r="156" spans="5:18" x14ac:dyDescent="0.25">
      <c r="E156" s="7"/>
      <c r="F156" s="34"/>
      <c r="G156" s="34"/>
      <c r="H156" s="13"/>
      <c r="I156" s="7"/>
      <c r="M156" s="64"/>
      <c r="N156" s="52"/>
      <c r="O156" s="75"/>
      <c r="P156" s="7"/>
      <c r="Q156"/>
      <c r="R156"/>
    </row>
    <row r="157" spans="5:18" x14ac:dyDescent="0.25">
      <c r="E157" s="7"/>
      <c r="F157" s="34"/>
      <c r="G157" s="34"/>
      <c r="H157" s="13"/>
      <c r="I157" s="7"/>
      <c r="M157" s="64"/>
      <c r="N157" s="52"/>
      <c r="O157" s="75"/>
      <c r="P157" s="7"/>
      <c r="Q157"/>
      <c r="R157"/>
    </row>
    <row r="158" spans="5:18" x14ac:dyDescent="0.25">
      <c r="E158" s="7"/>
      <c r="F158" s="34"/>
      <c r="G158" s="34"/>
      <c r="H158" s="13"/>
      <c r="I158" s="7"/>
      <c r="M158" s="64"/>
      <c r="N158" s="52"/>
      <c r="O158" s="75"/>
      <c r="P158" s="7"/>
      <c r="Q158"/>
      <c r="R158"/>
    </row>
    <row r="159" spans="5:18" x14ac:dyDescent="0.25">
      <c r="E159" s="7"/>
      <c r="F159" s="34"/>
      <c r="G159" s="34"/>
      <c r="H159" s="13"/>
      <c r="I159" s="7"/>
      <c r="M159" s="64"/>
      <c r="N159" s="52"/>
      <c r="O159" s="75"/>
      <c r="P159" s="7"/>
      <c r="Q159"/>
      <c r="R159"/>
    </row>
    <row r="160" spans="5:18" x14ac:dyDescent="0.25">
      <c r="E160" s="7"/>
      <c r="F160" s="34"/>
      <c r="G160" s="34"/>
      <c r="H160" s="13"/>
      <c r="I160" s="7"/>
      <c r="M160" s="64"/>
      <c r="N160" s="52"/>
      <c r="O160" s="75"/>
      <c r="P160" s="7"/>
      <c r="Q160"/>
      <c r="R160"/>
    </row>
    <row r="161" spans="5:18" x14ac:dyDescent="0.25">
      <c r="E161" s="7"/>
      <c r="F161" s="34"/>
      <c r="G161" s="34"/>
      <c r="H161" s="13"/>
      <c r="I161" s="7"/>
      <c r="M161" s="64"/>
      <c r="N161" s="52"/>
      <c r="O161" s="75"/>
      <c r="P161" s="7"/>
      <c r="Q161"/>
      <c r="R161"/>
    </row>
    <row r="162" spans="5:18" x14ac:dyDescent="0.25">
      <c r="E162" s="7"/>
      <c r="F162" s="34"/>
      <c r="G162" s="34"/>
      <c r="H162" s="13"/>
      <c r="I162" s="7"/>
      <c r="M162" s="64"/>
      <c r="N162" s="52"/>
      <c r="O162" s="75"/>
      <c r="P162" s="7"/>
      <c r="Q162"/>
      <c r="R162"/>
    </row>
    <row r="163" spans="5:18" x14ac:dyDescent="0.25">
      <c r="E163" s="7"/>
      <c r="F163" s="34"/>
      <c r="G163" s="34"/>
      <c r="H163" s="13"/>
      <c r="I163" s="7"/>
      <c r="M163" s="64"/>
      <c r="N163" s="52"/>
      <c r="O163" s="75"/>
      <c r="P163" s="7"/>
      <c r="Q163"/>
      <c r="R163"/>
    </row>
    <row r="164" spans="5:18" x14ac:dyDescent="0.25">
      <c r="E164" s="7"/>
      <c r="F164" s="34"/>
      <c r="G164" s="34"/>
      <c r="H164" s="13"/>
      <c r="I164" s="7"/>
      <c r="M164" s="64"/>
      <c r="N164" s="52"/>
      <c r="O164" s="75"/>
      <c r="P164" s="7"/>
      <c r="Q164"/>
      <c r="R164"/>
    </row>
    <row r="165" spans="5:18" x14ac:dyDescent="0.25">
      <c r="E165" s="7"/>
      <c r="F165" s="34"/>
      <c r="G165" s="34"/>
      <c r="H165" s="13"/>
      <c r="I165" s="7"/>
      <c r="M165" s="64"/>
      <c r="N165" s="52"/>
      <c r="O165" s="75"/>
      <c r="P165" s="7"/>
      <c r="Q165"/>
      <c r="R165"/>
    </row>
    <row r="166" spans="5:18" x14ac:dyDescent="0.25">
      <c r="E166" s="7"/>
      <c r="F166" s="34"/>
      <c r="G166" s="34"/>
      <c r="H166" s="13"/>
      <c r="I166" s="7"/>
      <c r="M166" s="64"/>
      <c r="N166" s="52"/>
      <c r="O166" s="75"/>
      <c r="P166" s="7"/>
      <c r="Q166"/>
      <c r="R166"/>
    </row>
    <row r="167" spans="5:18" x14ac:dyDescent="0.25">
      <c r="E167" s="7"/>
      <c r="F167" s="34"/>
      <c r="G167" s="34"/>
      <c r="H167" s="13"/>
      <c r="I167" s="7"/>
      <c r="M167" s="64"/>
      <c r="N167" s="52"/>
      <c r="O167" s="75"/>
      <c r="P167" s="7"/>
      <c r="Q167"/>
      <c r="R167"/>
    </row>
    <row r="168" spans="5:18" x14ac:dyDescent="0.25">
      <c r="E168" s="7"/>
      <c r="F168" s="34"/>
      <c r="G168" s="34"/>
      <c r="H168" s="13"/>
      <c r="I168" s="7"/>
      <c r="M168" s="64"/>
      <c r="N168" s="52"/>
      <c r="O168" s="75"/>
      <c r="P168" s="7"/>
      <c r="Q168"/>
      <c r="R168"/>
    </row>
    <row r="169" spans="5:18" x14ac:dyDescent="0.25">
      <c r="E169" s="7"/>
      <c r="F169" s="34"/>
      <c r="G169" s="34"/>
      <c r="H169" s="13"/>
      <c r="I169" s="7"/>
      <c r="M169" s="64"/>
      <c r="N169" s="52"/>
      <c r="O169" s="75"/>
      <c r="P169" s="7"/>
      <c r="Q169"/>
      <c r="R169"/>
    </row>
    <row r="170" spans="5:18" x14ac:dyDescent="0.25">
      <c r="E170" s="7"/>
      <c r="F170" s="34"/>
      <c r="G170" s="34"/>
      <c r="H170" s="13"/>
      <c r="I170" s="7"/>
      <c r="M170" s="64"/>
      <c r="N170" s="52"/>
      <c r="O170" s="75"/>
      <c r="P170" s="7"/>
      <c r="Q170"/>
      <c r="R170"/>
    </row>
    <row r="171" spans="5:18" x14ac:dyDescent="0.25">
      <c r="E171" s="7"/>
      <c r="F171" s="34"/>
      <c r="G171" s="34"/>
      <c r="H171" s="13"/>
      <c r="I171" s="7"/>
      <c r="M171" s="64"/>
      <c r="N171" s="52"/>
      <c r="O171" s="75"/>
      <c r="P171" s="7"/>
      <c r="Q171"/>
      <c r="R171"/>
    </row>
    <row r="172" spans="5:18" x14ac:dyDescent="0.25">
      <c r="E172" s="7"/>
      <c r="F172" s="34"/>
      <c r="G172" s="34"/>
      <c r="H172" s="13"/>
      <c r="I172" s="7"/>
      <c r="M172" s="64"/>
      <c r="N172" s="52"/>
      <c r="O172" s="75"/>
      <c r="P172" s="7"/>
      <c r="Q172"/>
      <c r="R172"/>
    </row>
    <row r="173" spans="5:18" x14ac:dyDescent="0.25">
      <c r="E173" s="7"/>
      <c r="F173" s="34"/>
      <c r="G173" s="34"/>
      <c r="H173" s="13"/>
      <c r="I173" s="7"/>
      <c r="M173" s="64"/>
      <c r="N173" s="52"/>
      <c r="O173" s="75"/>
      <c r="P173" s="7"/>
      <c r="Q173"/>
      <c r="R173"/>
    </row>
    <row r="174" spans="5:18" x14ac:dyDescent="0.25">
      <c r="E174" s="7"/>
      <c r="F174" s="34"/>
      <c r="G174" s="34"/>
      <c r="H174" s="13"/>
      <c r="I174" s="7"/>
      <c r="M174" s="64"/>
      <c r="N174" s="52"/>
      <c r="O174" s="75"/>
      <c r="P174" s="7"/>
      <c r="Q174"/>
      <c r="R174"/>
    </row>
    <row r="175" spans="5:18" x14ac:dyDescent="0.25">
      <c r="E175" s="7"/>
      <c r="F175" s="34"/>
      <c r="G175" s="34"/>
      <c r="H175" s="13"/>
      <c r="I175" s="7"/>
      <c r="M175" s="64"/>
      <c r="N175" s="52"/>
      <c r="O175" s="75"/>
      <c r="P175" s="7"/>
      <c r="Q175"/>
      <c r="R175"/>
    </row>
    <row r="176" spans="5:18" x14ac:dyDescent="0.25">
      <c r="E176" s="7"/>
      <c r="F176" s="34"/>
      <c r="G176" s="34"/>
      <c r="H176" s="13"/>
      <c r="I176" s="7"/>
      <c r="M176" s="64"/>
      <c r="N176" s="52"/>
      <c r="O176" s="75"/>
      <c r="P176" s="7"/>
      <c r="Q176"/>
      <c r="R176"/>
    </row>
    <row r="177" spans="5:18" x14ac:dyDescent="0.25">
      <c r="E177" s="7"/>
      <c r="F177" s="34"/>
      <c r="G177" s="34"/>
      <c r="H177" s="13"/>
      <c r="I177" s="7"/>
      <c r="M177" s="64"/>
      <c r="N177" s="52"/>
      <c r="O177" s="75"/>
      <c r="P177" s="7"/>
      <c r="Q177"/>
      <c r="R177"/>
    </row>
    <row r="178" spans="5:18" x14ac:dyDescent="0.25">
      <c r="E178" s="7"/>
      <c r="F178" s="34"/>
      <c r="G178" s="34"/>
      <c r="H178" s="13"/>
      <c r="I178" s="7"/>
      <c r="M178" s="64"/>
      <c r="N178" s="52"/>
      <c r="O178" s="75"/>
      <c r="P178" s="7"/>
      <c r="Q178"/>
      <c r="R178"/>
    </row>
    <row r="179" spans="5:18" x14ac:dyDescent="0.25">
      <c r="E179" s="7"/>
      <c r="F179" s="34"/>
      <c r="G179" s="34"/>
      <c r="H179" s="13"/>
      <c r="I179" s="7"/>
      <c r="M179" s="64"/>
      <c r="N179" s="52"/>
      <c r="O179" s="75"/>
      <c r="P179" s="7"/>
      <c r="Q179"/>
      <c r="R179"/>
    </row>
    <row r="180" spans="5:18" x14ac:dyDescent="0.25">
      <c r="E180" s="7"/>
      <c r="F180" s="24"/>
      <c r="G180" s="24"/>
      <c r="H180" s="13"/>
      <c r="I180" s="7"/>
      <c r="M180" s="64"/>
      <c r="N180" s="52"/>
      <c r="O180" s="75"/>
      <c r="P180" s="7"/>
      <c r="Q180"/>
      <c r="R180"/>
    </row>
    <row r="181" spans="5:18" x14ac:dyDescent="0.25">
      <c r="E181" s="7"/>
      <c r="F181" s="35"/>
      <c r="G181" s="35"/>
      <c r="H181" s="13"/>
      <c r="I181" s="7"/>
      <c r="M181" s="64"/>
      <c r="N181" s="52"/>
      <c r="O181" s="75"/>
      <c r="P181" s="7"/>
      <c r="Q181"/>
      <c r="R181"/>
    </row>
    <row r="182" spans="5:18" x14ac:dyDescent="0.25">
      <c r="E182" s="7"/>
      <c r="F182" s="35"/>
      <c r="G182" s="35"/>
      <c r="H182" s="13"/>
      <c r="I182" s="7"/>
      <c r="M182" s="64"/>
      <c r="N182" s="52"/>
      <c r="O182" s="75"/>
      <c r="P182" s="7"/>
      <c r="Q182"/>
      <c r="R182"/>
    </row>
    <row r="183" spans="5:18" x14ac:dyDescent="0.25">
      <c r="E183" s="7"/>
      <c r="F183" s="35"/>
      <c r="G183" s="35"/>
      <c r="H183" s="13"/>
      <c r="I183" s="7"/>
      <c r="M183" s="64"/>
      <c r="N183" s="52"/>
      <c r="O183" s="75"/>
      <c r="P183" s="7"/>
      <c r="Q183"/>
      <c r="R183"/>
    </row>
    <row r="184" spans="5:18" x14ac:dyDescent="0.25">
      <c r="E184" s="7"/>
      <c r="F184" s="35"/>
      <c r="G184" s="35"/>
      <c r="H184" s="13"/>
      <c r="I184" s="7"/>
      <c r="M184" s="64"/>
      <c r="N184" s="52"/>
      <c r="O184" s="75"/>
      <c r="P184" s="7"/>
      <c r="Q184"/>
      <c r="R184"/>
    </row>
    <row r="185" spans="5:18" x14ac:dyDescent="0.25">
      <c r="E185" s="7"/>
      <c r="F185" s="35"/>
      <c r="G185" s="35"/>
      <c r="H185" s="13"/>
      <c r="I185" s="7"/>
      <c r="M185" s="64"/>
      <c r="N185" s="52"/>
      <c r="O185" s="75"/>
      <c r="P185" s="7"/>
      <c r="Q185"/>
      <c r="R185"/>
    </row>
    <row r="186" spans="5:18" x14ac:dyDescent="0.25">
      <c r="E186" s="7"/>
      <c r="F186" s="35"/>
      <c r="G186" s="35"/>
      <c r="H186" s="13"/>
      <c r="I186" s="7"/>
      <c r="M186" s="64"/>
      <c r="N186" s="52"/>
      <c r="O186" s="75"/>
      <c r="P186" s="7"/>
      <c r="Q186"/>
      <c r="R186"/>
    </row>
    <row r="187" spans="5:18" x14ac:dyDescent="0.25">
      <c r="E187" s="7"/>
      <c r="F187" s="33"/>
      <c r="G187" s="33"/>
      <c r="H187" s="13"/>
      <c r="I187" s="7"/>
      <c r="M187" s="64"/>
      <c r="N187" s="52"/>
      <c r="O187" s="75"/>
      <c r="P187" s="7"/>
      <c r="Q187"/>
      <c r="R187"/>
    </row>
    <row r="188" spans="5:18" x14ac:dyDescent="0.25">
      <c r="E188" s="7"/>
      <c r="F188" s="32"/>
      <c r="G188" s="32"/>
      <c r="H188" s="13"/>
      <c r="I188" s="7"/>
      <c r="M188" s="64"/>
      <c r="N188" s="52"/>
      <c r="O188" s="75"/>
      <c r="P188" s="7"/>
      <c r="Q188"/>
      <c r="R188"/>
    </row>
    <row r="189" spans="5:18" x14ac:dyDescent="0.25">
      <c r="E189" s="7"/>
      <c r="F189" s="32"/>
      <c r="G189" s="32"/>
      <c r="H189" s="13"/>
      <c r="I189" s="7"/>
      <c r="M189" s="64"/>
      <c r="N189" s="52"/>
      <c r="O189" s="75"/>
      <c r="P189" s="7"/>
      <c r="Q189"/>
      <c r="R189"/>
    </row>
    <row r="190" spans="5:18" x14ac:dyDescent="0.25">
      <c r="E190" s="7"/>
      <c r="F190" s="32"/>
      <c r="G190" s="32"/>
      <c r="H190" s="13"/>
      <c r="I190" s="7"/>
      <c r="M190" s="64"/>
      <c r="N190" s="52"/>
      <c r="O190" s="75"/>
      <c r="P190" s="7"/>
      <c r="Q190"/>
      <c r="R190"/>
    </row>
    <row r="191" spans="5:18" x14ac:dyDescent="0.25">
      <c r="E191" s="7"/>
      <c r="F191" s="32"/>
      <c r="G191" s="32"/>
      <c r="H191" s="13"/>
      <c r="I191" s="7"/>
      <c r="M191" s="64"/>
      <c r="N191" s="52"/>
      <c r="O191" s="75"/>
      <c r="P191" s="7"/>
      <c r="Q191"/>
      <c r="R191"/>
    </row>
    <row r="192" spans="5:18" x14ac:dyDescent="0.25">
      <c r="E192" s="7"/>
      <c r="F192" s="32"/>
      <c r="G192" s="32"/>
      <c r="H192" s="13"/>
      <c r="I192" s="7"/>
      <c r="M192" s="64"/>
      <c r="N192" s="52"/>
      <c r="O192" s="75"/>
      <c r="P192" s="7"/>
      <c r="Q192"/>
      <c r="R192"/>
    </row>
    <row r="193" spans="5:18" x14ac:dyDescent="0.25">
      <c r="E193" s="7"/>
      <c r="F193" s="32"/>
      <c r="G193" s="32"/>
      <c r="H193" s="13"/>
      <c r="I193" s="7"/>
      <c r="M193" s="64"/>
      <c r="N193" s="52"/>
      <c r="O193" s="75"/>
      <c r="P193" s="7"/>
      <c r="Q193"/>
      <c r="R193"/>
    </row>
    <row r="194" spans="5:18" x14ac:dyDescent="0.25">
      <c r="E194" s="7"/>
      <c r="F194" s="32"/>
      <c r="G194" s="32"/>
      <c r="H194" s="13"/>
      <c r="I194" s="7"/>
      <c r="M194" s="64"/>
      <c r="N194" s="52"/>
      <c r="O194" s="75"/>
      <c r="P194" s="7"/>
      <c r="Q194"/>
      <c r="R194"/>
    </row>
    <row r="195" spans="5:18" x14ac:dyDescent="0.25">
      <c r="E195" s="7"/>
      <c r="F195" s="32"/>
      <c r="G195" s="32"/>
      <c r="H195" s="13"/>
      <c r="I195" s="7"/>
      <c r="M195" s="64"/>
      <c r="N195" s="52"/>
      <c r="O195" s="75"/>
      <c r="P195" s="7"/>
      <c r="Q195"/>
      <c r="R195"/>
    </row>
    <row r="196" spans="5:18" x14ac:dyDescent="0.25">
      <c r="E196" s="7"/>
      <c r="F196" s="32"/>
      <c r="G196" s="32"/>
      <c r="H196" s="13"/>
      <c r="I196" s="7"/>
      <c r="M196" s="64"/>
      <c r="N196" s="52"/>
      <c r="O196" s="75"/>
      <c r="P196" s="7"/>
      <c r="Q196"/>
      <c r="R196"/>
    </row>
    <row r="197" spans="5:18" x14ac:dyDescent="0.25">
      <c r="E197" s="7"/>
      <c r="F197" s="32"/>
      <c r="G197" s="32"/>
      <c r="H197" s="13"/>
      <c r="I197" s="7"/>
      <c r="M197" s="64"/>
      <c r="N197" s="52"/>
      <c r="O197" s="75"/>
      <c r="P197" s="7"/>
      <c r="Q197"/>
      <c r="R197"/>
    </row>
    <row r="198" spans="5:18" x14ac:dyDescent="0.25">
      <c r="E198" s="7"/>
      <c r="F198" s="32"/>
      <c r="G198" s="32"/>
      <c r="H198" s="13"/>
      <c r="I198" s="7"/>
      <c r="M198" s="64"/>
      <c r="N198" s="52"/>
      <c r="O198" s="75"/>
      <c r="P198" s="7"/>
      <c r="Q198"/>
      <c r="R198"/>
    </row>
    <row r="199" spans="5:18" x14ac:dyDescent="0.25">
      <c r="E199" s="7"/>
      <c r="F199" s="32"/>
      <c r="G199" s="32"/>
      <c r="H199" s="13"/>
      <c r="I199" s="7"/>
      <c r="M199" s="64"/>
      <c r="N199" s="52"/>
      <c r="O199" s="75"/>
      <c r="P199" s="7"/>
      <c r="Q199"/>
      <c r="R199"/>
    </row>
    <row r="200" spans="5:18" x14ac:dyDescent="0.25">
      <c r="E200" s="7"/>
      <c r="F200" s="32"/>
      <c r="G200" s="32"/>
      <c r="H200" s="13"/>
      <c r="I200" s="7"/>
      <c r="M200" s="64"/>
      <c r="N200" s="52"/>
      <c r="O200" s="75"/>
      <c r="P200" s="7"/>
      <c r="Q200"/>
      <c r="R200"/>
    </row>
    <row r="201" spans="5:18" x14ac:dyDescent="0.25">
      <c r="E201" s="7"/>
      <c r="F201" s="32"/>
      <c r="G201" s="32"/>
      <c r="H201" s="13"/>
      <c r="I201" s="7"/>
      <c r="M201" s="64"/>
      <c r="N201" s="52"/>
      <c r="O201" s="75"/>
      <c r="P201" s="7"/>
      <c r="Q201"/>
      <c r="R201"/>
    </row>
    <row r="202" spans="5:18" x14ac:dyDescent="0.25">
      <c r="E202" s="7"/>
      <c r="F202" s="32"/>
      <c r="G202" s="32"/>
      <c r="H202" s="13"/>
      <c r="I202" s="7"/>
      <c r="M202" s="64"/>
      <c r="N202" s="52"/>
      <c r="O202" s="75"/>
      <c r="P202" s="7"/>
      <c r="Q202"/>
      <c r="R202"/>
    </row>
    <row r="203" spans="5:18" x14ac:dyDescent="0.25">
      <c r="E203" s="7"/>
      <c r="F203" s="32"/>
      <c r="G203" s="32"/>
      <c r="H203" s="13"/>
      <c r="I203" s="7"/>
      <c r="M203" s="64"/>
      <c r="N203" s="52"/>
      <c r="O203" s="75"/>
      <c r="P203" s="7"/>
      <c r="Q203"/>
      <c r="R203"/>
    </row>
    <row r="204" spans="5:18" x14ac:dyDescent="0.25">
      <c r="E204" s="7"/>
      <c r="F204" s="32"/>
      <c r="G204" s="32"/>
      <c r="H204" s="13"/>
      <c r="I204" s="7"/>
      <c r="M204" s="64"/>
      <c r="N204" s="52"/>
      <c r="O204" s="75"/>
      <c r="P204" s="7"/>
      <c r="Q204"/>
      <c r="R204"/>
    </row>
    <row r="205" spans="5:18" x14ac:dyDescent="0.25">
      <c r="E205" s="7"/>
      <c r="F205" s="32"/>
      <c r="G205" s="32"/>
      <c r="H205" s="13"/>
      <c r="I205" s="7"/>
      <c r="M205" s="64"/>
      <c r="N205" s="52"/>
      <c r="O205" s="75"/>
      <c r="P205" s="7"/>
      <c r="Q205"/>
      <c r="R205"/>
    </row>
    <row r="206" spans="5:18" x14ac:dyDescent="0.25">
      <c r="E206" s="7"/>
      <c r="F206" s="32"/>
      <c r="G206" s="32"/>
      <c r="H206" s="13"/>
      <c r="I206" s="7"/>
      <c r="M206" s="64"/>
      <c r="N206" s="52"/>
      <c r="O206" s="75"/>
      <c r="P206" s="7"/>
      <c r="Q206"/>
      <c r="R206"/>
    </row>
    <row r="207" spans="5:18" x14ac:dyDescent="0.25">
      <c r="E207" s="7"/>
      <c r="F207" s="32"/>
      <c r="G207" s="32"/>
      <c r="H207" s="13"/>
      <c r="I207" s="7"/>
      <c r="M207" s="64"/>
      <c r="N207" s="52"/>
      <c r="O207" s="75"/>
      <c r="P207" s="7"/>
      <c r="Q207"/>
      <c r="R207"/>
    </row>
    <row r="208" spans="5:18" x14ac:dyDescent="0.25">
      <c r="E208" s="7"/>
      <c r="F208" s="32"/>
      <c r="G208" s="32"/>
      <c r="H208" s="13"/>
      <c r="I208" s="7"/>
      <c r="M208" s="64"/>
      <c r="N208" s="52"/>
      <c r="O208" s="75"/>
      <c r="P208" s="7"/>
      <c r="Q208"/>
      <c r="R208"/>
    </row>
    <row r="209" spans="5:18" x14ac:dyDescent="0.25">
      <c r="E209" s="7"/>
      <c r="F209" s="32"/>
      <c r="G209" s="32"/>
      <c r="H209" s="13"/>
      <c r="I209" s="7"/>
      <c r="M209" s="64"/>
      <c r="N209" s="52"/>
      <c r="O209" s="75"/>
      <c r="P209" s="7"/>
      <c r="Q209"/>
      <c r="R209"/>
    </row>
    <row r="210" spans="5:18" x14ac:dyDescent="0.25">
      <c r="E210" s="7"/>
      <c r="F210" s="32"/>
      <c r="G210" s="32"/>
      <c r="H210" s="13"/>
      <c r="I210" s="7"/>
      <c r="M210" s="64"/>
      <c r="N210" s="52"/>
      <c r="O210" s="75"/>
      <c r="P210" s="7"/>
      <c r="Q210"/>
      <c r="R210"/>
    </row>
    <row r="211" spans="5:18" x14ac:dyDescent="0.25">
      <c r="E211" s="7"/>
      <c r="F211" s="32"/>
      <c r="G211" s="32"/>
      <c r="H211" s="13"/>
      <c r="I211" s="7"/>
      <c r="M211" s="64"/>
      <c r="N211" s="52"/>
      <c r="O211" s="75"/>
      <c r="P211" s="7"/>
      <c r="Q211"/>
      <c r="R211"/>
    </row>
    <row r="212" spans="5:18" x14ac:dyDescent="0.25">
      <c r="E212" s="7"/>
      <c r="F212" s="32"/>
      <c r="G212" s="32"/>
      <c r="H212" s="13"/>
      <c r="I212" s="7"/>
      <c r="M212" s="64"/>
      <c r="N212" s="52"/>
      <c r="O212" s="75"/>
      <c r="P212" s="7"/>
      <c r="Q212"/>
      <c r="R212"/>
    </row>
    <row r="213" spans="5:18" x14ac:dyDescent="0.25">
      <c r="E213" s="7"/>
      <c r="F213" s="32"/>
      <c r="G213" s="32"/>
      <c r="H213" s="13"/>
      <c r="I213" s="7"/>
      <c r="M213" s="64"/>
      <c r="N213" s="52"/>
      <c r="O213" s="75"/>
      <c r="P213" s="7"/>
      <c r="Q213"/>
      <c r="R213"/>
    </row>
    <row r="214" spans="5:18" x14ac:dyDescent="0.25">
      <c r="E214" s="7"/>
      <c r="F214" s="32"/>
      <c r="G214" s="32"/>
      <c r="H214" s="13"/>
      <c r="I214" s="7"/>
      <c r="M214" s="64"/>
      <c r="N214" s="52"/>
      <c r="O214" s="75"/>
      <c r="P214" s="7"/>
      <c r="Q214"/>
      <c r="R214"/>
    </row>
    <row r="215" spans="5:18" x14ac:dyDescent="0.25">
      <c r="E215" s="7"/>
      <c r="F215" s="32"/>
      <c r="G215" s="32"/>
      <c r="H215" s="13"/>
      <c r="I215" s="7"/>
      <c r="M215" s="64"/>
      <c r="N215" s="52"/>
      <c r="O215" s="75"/>
      <c r="P215" s="7"/>
      <c r="Q215"/>
      <c r="R215"/>
    </row>
    <row r="216" spans="5:18" x14ac:dyDescent="0.25">
      <c r="E216" s="7"/>
      <c r="F216" s="32"/>
      <c r="G216" s="32"/>
      <c r="H216" s="13"/>
      <c r="I216" s="7"/>
      <c r="M216" s="64"/>
      <c r="N216" s="52"/>
      <c r="O216" s="75"/>
      <c r="P216" s="7"/>
      <c r="Q216"/>
      <c r="R216"/>
    </row>
    <row r="217" spans="5:18" x14ac:dyDescent="0.25">
      <c r="E217" s="7"/>
      <c r="F217" s="32"/>
      <c r="G217" s="32"/>
      <c r="H217" s="13"/>
      <c r="I217" s="7"/>
      <c r="M217" s="64"/>
      <c r="N217" s="52"/>
      <c r="O217" s="75"/>
      <c r="P217" s="7"/>
      <c r="Q217"/>
      <c r="R217"/>
    </row>
    <row r="218" spans="5:18" x14ac:dyDescent="0.25">
      <c r="E218" s="7"/>
      <c r="F218" s="32"/>
      <c r="G218" s="32"/>
      <c r="H218" s="13"/>
      <c r="I218" s="7"/>
      <c r="M218" s="64"/>
      <c r="N218" s="52"/>
      <c r="O218" s="75"/>
      <c r="P218" s="7"/>
      <c r="Q218"/>
      <c r="R218"/>
    </row>
    <row r="219" spans="5:18" x14ac:dyDescent="0.25">
      <c r="E219" s="7"/>
      <c r="F219" s="32"/>
      <c r="G219" s="32"/>
      <c r="H219" s="13"/>
      <c r="I219" s="7"/>
      <c r="M219" s="64"/>
      <c r="N219" s="52"/>
      <c r="O219" s="75"/>
      <c r="P219" s="7"/>
      <c r="Q219"/>
      <c r="R219"/>
    </row>
    <row r="220" spans="5:18" x14ac:dyDescent="0.25">
      <c r="E220" s="7"/>
      <c r="F220" s="32"/>
      <c r="G220" s="32"/>
      <c r="H220" s="13"/>
      <c r="I220" s="7"/>
      <c r="M220" s="64"/>
      <c r="N220" s="52"/>
      <c r="O220" s="75"/>
      <c r="P220" s="7"/>
      <c r="Q220"/>
      <c r="R220"/>
    </row>
    <row r="221" spans="5:18" x14ac:dyDescent="0.25">
      <c r="E221" s="7"/>
      <c r="F221" s="32"/>
      <c r="G221" s="32"/>
      <c r="H221" s="13"/>
      <c r="I221" s="7"/>
      <c r="M221" s="64"/>
      <c r="N221" s="52"/>
      <c r="O221" s="75"/>
      <c r="P221" s="7"/>
      <c r="Q221"/>
      <c r="R221"/>
    </row>
    <row r="222" spans="5:18" x14ac:dyDescent="0.25">
      <c r="E222" s="7"/>
      <c r="F222" s="32"/>
      <c r="G222" s="32"/>
      <c r="H222" s="13"/>
      <c r="I222" s="7"/>
      <c r="M222" s="64"/>
      <c r="N222" s="52"/>
      <c r="O222" s="75"/>
      <c r="P222" s="7"/>
      <c r="Q222"/>
      <c r="R222"/>
    </row>
    <row r="223" spans="5:18" x14ac:dyDescent="0.25">
      <c r="E223" s="7"/>
      <c r="F223" s="32"/>
      <c r="G223" s="32"/>
      <c r="H223" s="13"/>
      <c r="I223" s="7"/>
      <c r="M223" s="64"/>
      <c r="N223" s="52"/>
      <c r="O223" s="75"/>
      <c r="P223" s="7"/>
      <c r="Q223"/>
      <c r="R223"/>
    </row>
    <row r="224" spans="5:18" x14ac:dyDescent="0.25">
      <c r="E224" s="7"/>
      <c r="F224" s="32"/>
      <c r="G224" s="32"/>
      <c r="H224" s="13"/>
      <c r="I224" s="7"/>
      <c r="M224" s="64"/>
      <c r="N224" s="52"/>
      <c r="O224" s="75"/>
      <c r="P224" s="7"/>
      <c r="Q224"/>
      <c r="R224"/>
    </row>
    <row r="225" spans="5:18" x14ac:dyDescent="0.25">
      <c r="E225" s="7"/>
      <c r="F225" s="32"/>
      <c r="G225" s="32"/>
      <c r="H225" s="13"/>
      <c r="I225" s="7"/>
      <c r="M225" s="64"/>
      <c r="N225" s="52"/>
      <c r="O225" s="75"/>
      <c r="P225" s="7"/>
      <c r="Q225"/>
      <c r="R225"/>
    </row>
    <row r="226" spans="5:18" x14ac:dyDescent="0.25">
      <c r="E226" s="7"/>
      <c r="F226" s="32"/>
      <c r="G226" s="32"/>
      <c r="H226" s="13"/>
      <c r="I226" s="7"/>
      <c r="M226" s="64"/>
      <c r="N226" s="52"/>
      <c r="O226" s="75"/>
      <c r="P226" s="7"/>
      <c r="Q226"/>
      <c r="R226"/>
    </row>
    <row r="227" spans="5:18" x14ac:dyDescent="0.25">
      <c r="E227" s="7"/>
      <c r="F227" s="32"/>
      <c r="G227" s="32"/>
      <c r="H227" s="13"/>
      <c r="I227" s="7"/>
      <c r="M227" s="64"/>
      <c r="N227" s="52"/>
      <c r="O227" s="75"/>
      <c r="P227" s="7"/>
      <c r="Q227"/>
      <c r="R227"/>
    </row>
    <row r="228" spans="5:18" x14ac:dyDescent="0.25">
      <c r="E228" s="7"/>
      <c r="F228" s="32"/>
      <c r="G228" s="32"/>
      <c r="H228" s="13"/>
      <c r="I228" s="7"/>
      <c r="M228" s="64"/>
      <c r="N228" s="52"/>
      <c r="O228" s="75"/>
      <c r="P228" s="7"/>
      <c r="Q228"/>
      <c r="R228"/>
    </row>
    <row r="229" spans="5:18" x14ac:dyDescent="0.25">
      <c r="E229" s="7"/>
      <c r="F229" s="32"/>
      <c r="G229" s="32"/>
      <c r="H229" s="13"/>
      <c r="I229" s="7"/>
      <c r="M229" s="64"/>
      <c r="N229" s="52"/>
      <c r="O229" s="75"/>
      <c r="P229" s="7"/>
      <c r="Q229"/>
      <c r="R229"/>
    </row>
    <row r="230" spans="5:18" x14ac:dyDescent="0.25">
      <c r="E230" s="7"/>
      <c r="F230" s="32"/>
      <c r="G230" s="32"/>
      <c r="H230" s="13"/>
      <c r="I230" s="7"/>
      <c r="M230" s="64"/>
      <c r="N230" s="52"/>
      <c r="O230" s="75"/>
      <c r="P230" s="7"/>
      <c r="Q230"/>
      <c r="R230"/>
    </row>
    <row r="231" spans="5:18" x14ac:dyDescent="0.25">
      <c r="E231" s="7"/>
      <c r="F231" s="32"/>
      <c r="G231" s="32"/>
      <c r="H231" s="13"/>
      <c r="I231" s="7"/>
      <c r="M231" s="64"/>
      <c r="N231" s="52"/>
      <c r="O231" s="75"/>
      <c r="P231" s="7"/>
      <c r="Q231"/>
      <c r="R231"/>
    </row>
    <row r="232" spans="5:18" x14ac:dyDescent="0.25">
      <c r="E232" s="7"/>
      <c r="F232" s="32"/>
      <c r="G232" s="32"/>
      <c r="H232" s="13"/>
      <c r="I232" s="7"/>
      <c r="M232" s="64"/>
      <c r="N232" s="52"/>
      <c r="O232" s="75"/>
      <c r="P232" s="7"/>
      <c r="Q232"/>
      <c r="R232"/>
    </row>
    <row r="233" spans="5:18" x14ac:dyDescent="0.25">
      <c r="E233" s="7"/>
      <c r="F233" s="32"/>
      <c r="G233" s="32"/>
      <c r="H233" s="13"/>
      <c r="I233" s="7"/>
      <c r="M233" s="64"/>
      <c r="N233" s="52"/>
      <c r="O233" s="75"/>
      <c r="P233" s="7"/>
      <c r="Q233"/>
      <c r="R233"/>
    </row>
    <row r="234" spans="5:18" x14ac:dyDescent="0.25">
      <c r="E234" s="7"/>
      <c r="F234" s="32"/>
      <c r="G234" s="32"/>
      <c r="H234" s="13"/>
      <c r="I234" s="7"/>
      <c r="M234" s="64"/>
      <c r="N234" s="52"/>
      <c r="O234" s="75"/>
      <c r="P234" s="7"/>
      <c r="Q234"/>
      <c r="R234"/>
    </row>
    <row r="235" spans="5:18" x14ac:dyDescent="0.25">
      <c r="E235" s="7"/>
      <c r="F235" s="32"/>
      <c r="G235" s="32"/>
      <c r="H235" s="13"/>
      <c r="I235" s="7"/>
      <c r="M235" s="64"/>
      <c r="N235" s="52"/>
      <c r="O235" s="75"/>
      <c r="P235" s="7"/>
      <c r="Q235"/>
      <c r="R235"/>
    </row>
    <row r="236" spans="5:18" x14ac:dyDescent="0.25">
      <c r="E236" s="7"/>
      <c r="F236" s="32"/>
      <c r="G236" s="32"/>
      <c r="H236" s="13"/>
      <c r="I236" s="7"/>
      <c r="M236" s="64"/>
      <c r="N236" s="52"/>
      <c r="O236" s="75"/>
      <c r="P236" s="7"/>
      <c r="Q236"/>
      <c r="R236"/>
    </row>
    <row r="237" spans="5:18" x14ac:dyDescent="0.25">
      <c r="E237" s="7"/>
      <c r="F237" s="32"/>
      <c r="G237" s="32"/>
      <c r="H237" s="13"/>
      <c r="I237" s="7"/>
      <c r="M237" s="64"/>
      <c r="N237" s="52"/>
      <c r="O237" s="75"/>
      <c r="P237" s="7"/>
      <c r="Q237"/>
      <c r="R237"/>
    </row>
    <row r="238" spans="5:18" x14ac:dyDescent="0.25">
      <c r="E238" s="7"/>
      <c r="F238" s="32"/>
      <c r="G238" s="32"/>
      <c r="H238" s="13"/>
      <c r="I238" s="7"/>
      <c r="M238" s="64"/>
      <c r="N238" s="52"/>
      <c r="O238" s="75"/>
      <c r="P238" s="7"/>
      <c r="Q238"/>
      <c r="R238"/>
    </row>
    <row r="239" spans="5:18" x14ac:dyDescent="0.25">
      <c r="E239" s="7"/>
      <c r="F239" s="32"/>
      <c r="G239" s="32"/>
      <c r="H239" s="13"/>
      <c r="I239" s="7"/>
      <c r="M239" s="64"/>
      <c r="N239" s="52"/>
      <c r="O239" s="75"/>
      <c r="P239" s="7"/>
      <c r="Q239"/>
      <c r="R239"/>
    </row>
    <row r="240" spans="5:18" x14ac:dyDescent="0.25">
      <c r="E240" s="7"/>
      <c r="F240" s="32"/>
      <c r="G240" s="32"/>
      <c r="H240" s="13"/>
      <c r="I240" s="7"/>
      <c r="M240" s="64"/>
      <c r="N240" s="52"/>
      <c r="O240" s="75"/>
      <c r="P240" s="7"/>
      <c r="Q240"/>
      <c r="R240"/>
    </row>
    <row r="241" spans="5:18" x14ac:dyDescent="0.25">
      <c r="E241" s="7"/>
      <c r="F241" s="32"/>
      <c r="G241" s="32"/>
      <c r="H241" s="13"/>
      <c r="I241" s="7"/>
      <c r="M241" s="64"/>
      <c r="N241" s="52"/>
      <c r="O241" s="75"/>
      <c r="P241" s="7"/>
      <c r="Q241"/>
      <c r="R241"/>
    </row>
    <row r="242" spans="5:18" x14ac:dyDescent="0.25">
      <c r="E242" s="7"/>
      <c r="F242" s="32"/>
      <c r="G242" s="32"/>
      <c r="H242" s="13"/>
      <c r="I242" s="7"/>
      <c r="M242" s="64"/>
      <c r="N242" s="52"/>
      <c r="O242" s="75"/>
      <c r="P242" s="7"/>
      <c r="Q242"/>
      <c r="R242"/>
    </row>
    <row r="243" spans="5:18" x14ac:dyDescent="0.25">
      <c r="E243" s="7"/>
      <c r="F243" s="32"/>
      <c r="G243" s="32"/>
      <c r="H243" s="13"/>
      <c r="I243" s="7"/>
      <c r="M243" s="64"/>
      <c r="N243" s="52"/>
      <c r="O243" s="75"/>
      <c r="P243" s="7"/>
      <c r="Q243"/>
      <c r="R243"/>
    </row>
    <row r="244" spans="5:18" x14ac:dyDescent="0.25">
      <c r="E244" s="7"/>
      <c r="F244" s="32"/>
      <c r="G244" s="32"/>
      <c r="H244" s="13"/>
      <c r="I244" s="7"/>
      <c r="M244" s="64"/>
      <c r="N244" s="52"/>
      <c r="O244" s="75"/>
      <c r="P244" s="7"/>
      <c r="Q244"/>
      <c r="R244"/>
    </row>
    <row r="245" spans="5:18" x14ac:dyDescent="0.25">
      <c r="E245" s="7"/>
      <c r="F245" s="32"/>
      <c r="G245" s="32"/>
      <c r="H245" s="13"/>
      <c r="I245" s="7"/>
      <c r="M245" s="64"/>
      <c r="N245" s="52"/>
      <c r="O245" s="75"/>
      <c r="P245" s="7"/>
      <c r="Q245"/>
      <c r="R245"/>
    </row>
    <row r="246" spans="5:18" x14ac:dyDescent="0.25">
      <c r="E246" s="7"/>
      <c r="F246" s="32"/>
      <c r="G246" s="32"/>
      <c r="H246" s="13"/>
      <c r="I246" s="7"/>
      <c r="M246" s="64"/>
      <c r="N246" s="52"/>
      <c r="O246" s="75"/>
      <c r="P246" s="7"/>
      <c r="Q246"/>
      <c r="R246"/>
    </row>
    <row r="247" spans="5:18" x14ac:dyDescent="0.25">
      <c r="E247" s="7"/>
      <c r="F247" s="32"/>
      <c r="G247" s="32"/>
      <c r="H247" s="13"/>
      <c r="I247" s="7"/>
      <c r="M247" s="64"/>
      <c r="N247" s="52"/>
      <c r="O247" s="75"/>
      <c r="P247" s="7"/>
      <c r="Q247"/>
      <c r="R247"/>
    </row>
    <row r="248" spans="5:18" x14ac:dyDescent="0.25">
      <c r="E248" s="7"/>
      <c r="F248" s="32"/>
      <c r="G248" s="32"/>
      <c r="H248" s="13"/>
      <c r="I248" s="7"/>
      <c r="M248" s="64"/>
      <c r="N248" s="52"/>
      <c r="O248" s="75"/>
      <c r="P248" s="7"/>
      <c r="Q248"/>
      <c r="R248"/>
    </row>
    <row r="249" spans="5:18" x14ac:dyDescent="0.25">
      <c r="E249" s="7"/>
      <c r="F249" s="32"/>
      <c r="G249" s="32"/>
      <c r="H249" s="13"/>
      <c r="I249" s="7"/>
      <c r="M249" s="64"/>
      <c r="N249" s="52"/>
      <c r="O249" s="75"/>
      <c r="P249" s="7"/>
      <c r="Q249"/>
      <c r="R249"/>
    </row>
    <row r="250" spans="5:18" x14ac:dyDescent="0.25">
      <c r="E250" s="7"/>
      <c r="F250" s="32"/>
      <c r="G250" s="32"/>
      <c r="H250" s="13"/>
      <c r="I250" s="7"/>
      <c r="M250" s="64"/>
      <c r="N250" s="52"/>
      <c r="O250" s="75"/>
      <c r="P250" s="7"/>
      <c r="Q250"/>
      <c r="R250"/>
    </row>
    <row r="251" spans="5:18" x14ac:dyDescent="0.25">
      <c r="E251" s="7"/>
      <c r="F251" s="32"/>
      <c r="G251" s="32"/>
      <c r="H251" s="13"/>
      <c r="I251" s="7"/>
      <c r="M251" s="64"/>
      <c r="N251" s="52"/>
      <c r="O251" s="75"/>
      <c r="P251" s="7"/>
      <c r="Q251"/>
      <c r="R251"/>
    </row>
    <row r="252" spans="5:18" x14ac:dyDescent="0.25">
      <c r="E252" s="7"/>
      <c r="F252" s="32"/>
      <c r="G252" s="32"/>
      <c r="H252" s="13"/>
      <c r="I252" s="7"/>
      <c r="M252" s="64"/>
      <c r="N252" s="52"/>
      <c r="O252" s="75"/>
      <c r="P252" s="7"/>
      <c r="Q252"/>
      <c r="R252"/>
    </row>
    <row r="253" spans="5:18" x14ac:dyDescent="0.25">
      <c r="E253" s="7"/>
      <c r="F253" s="32"/>
      <c r="G253" s="32"/>
      <c r="H253" s="13"/>
      <c r="I253" s="7"/>
      <c r="M253" s="64"/>
      <c r="N253" s="52"/>
      <c r="O253" s="75"/>
      <c r="P253" s="7"/>
      <c r="Q253"/>
      <c r="R253"/>
    </row>
    <row r="254" spans="5:18" x14ac:dyDescent="0.25">
      <c r="E254" s="7"/>
      <c r="F254" s="32"/>
      <c r="G254" s="32"/>
      <c r="H254" s="13"/>
      <c r="I254" s="7"/>
      <c r="M254" s="64"/>
      <c r="N254" s="52"/>
      <c r="O254" s="75"/>
      <c r="P254" s="7"/>
      <c r="Q254"/>
      <c r="R254"/>
    </row>
    <row r="255" spans="5:18" x14ac:dyDescent="0.25">
      <c r="E255" s="7"/>
      <c r="F255" s="32"/>
      <c r="G255" s="32"/>
      <c r="H255" s="13"/>
      <c r="I255" s="7"/>
      <c r="M255" s="64"/>
      <c r="N255" s="52"/>
      <c r="O255" s="75"/>
      <c r="P255" s="7"/>
      <c r="Q255"/>
      <c r="R255"/>
    </row>
    <row r="256" spans="5:18" x14ac:dyDescent="0.25">
      <c r="E256" s="7"/>
      <c r="F256" s="32"/>
      <c r="G256" s="32"/>
      <c r="H256" s="13"/>
      <c r="I256" s="7"/>
      <c r="M256" s="64"/>
      <c r="N256" s="52"/>
      <c r="O256" s="75"/>
      <c r="P256" s="7"/>
      <c r="Q256"/>
      <c r="R256"/>
    </row>
    <row r="257" spans="5:18" x14ac:dyDescent="0.25">
      <c r="E257" s="7"/>
      <c r="F257" s="32"/>
      <c r="G257" s="32"/>
      <c r="H257" s="13"/>
      <c r="I257" s="7"/>
      <c r="M257" s="64"/>
      <c r="N257" s="52"/>
      <c r="O257" s="75"/>
      <c r="P257" s="7"/>
      <c r="Q257"/>
      <c r="R257"/>
    </row>
    <row r="258" spans="5:18" x14ac:dyDescent="0.25">
      <c r="E258" s="7"/>
      <c r="F258" s="32"/>
      <c r="G258" s="32"/>
      <c r="H258" s="13"/>
      <c r="I258" s="7"/>
      <c r="M258" s="64"/>
      <c r="N258" s="52"/>
      <c r="O258" s="75"/>
      <c r="P258" s="7"/>
      <c r="Q258"/>
      <c r="R258"/>
    </row>
    <row r="259" spans="5:18" x14ac:dyDescent="0.25">
      <c r="E259" s="7"/>
      <c r="F259" s="32"/>
      <c r="G259" s="32"/>
      <c r="H259" s="13"/>
      <c r="I259" s="7"/>
      <c r="M259" s="64"/>
      <c r="N259" s="52"/>
      <c r="O259" s="75"/>
      <c r="P259" s="7"/>
      <c r="Q259"/>
      <c r="R259"/>
    </row>
    <row r="260" spans="5:18" x14ac:dyDescent="0.25">
      <c r="E260" s="7"/>
      <c r="F260" s="32"/>
      <c r="G260" s="32"/>
      <c r="H260" s="13"/>
      <c r="I260" s="7"/>
      <c r="M260" s="64"/>
      <c r="N260" s="52"/>
      <c r="O260" s="75"/>
      <c r="P260" s="7"/>
      <c r="Q260"/>
      <c r="R260"/>
    </row>
    <row r="261" spans="5:18" x14ac:dyDescent="0.25">
      <c r="E261" s="7"/>
      <c r="F261" s="32"/>
      <c r="G261" s="32"/>
      <c r="H261" s="13"/>
      <c r="I261" s="7"/>
      <c r="M261" s="64"/>
      <c r="N261" s="52"/>
      <c r="O261" s="75"/>
      <c r="P261" s="7"/>
      <c r="Q261"/>
      <c r="R261"/>
    </row>
    <row r="262" spans="5:18" x14ac:dyDescent="0.25">
      <c r="E262" s="7"/>
      <c r="F262" s="32"/>
      <c r="G262" s="32"/>
      <c r="H262" s="13"/>
      <c r="I262" s="7"/>
      <c r="M262" s="64"/>
      <c r="N262" s="52"/>
      <c r="O262" s="75"/>
      <c r="P262" s="7"/>
      <c r="Q262"/>
      <c r="R262"/>
    </row>
    <row r="263" spans="5:18" x14ac:dyDescent="0.25">
      <c r="E263" s="7"/>
      <c r="F263" s="32"/>
      <c r="G263" s="32"/>
      <c r="H263" s="13"/>
      <c r="I263" s="7"/>
      <c r="M263" s="64"/>
      <c r="N263" s="52"/>
      <c r="O263" s="75"/>
      <c r="P263" s="7"/>
      <c r="Q263"/>
      <c r="R263"/>
    </row>
    <row r="264" spans="5:18" x14ac:dyDescent="0.25">
      <c r="E264" s="7"/>
      <c r="F264" s="32"/>
      <c r="G264" s="32"/>
      <c r="H264" s="13"/>
      <c r="I264" s="7"/>
      <c r="M264" s="64"/>
      <c r="N264" s="52"/>
      <c r="O264" s="75"/>
      <c r="P264" s="7"/>
      <c r="Q264"/>
      <c r="R264"/>
    </row>
    <row r="265" spans="5:18" x14ac:dyDescent="0.25">
      <c r="E265" s="7"/>
      <c r="F265" s="32"/>
      <c r="G265" s="32"/>
      <c r="H265" s="13"/>
      <c r="I265" s="7"/>
      <c r="M265" s="64"/>
      <c r="N265" s="52"/>
      <c r="O265" s="75"/>
      <c r="P265" s="7"/>
      <c r="Q265"/>
      <c r="R265"/>
    </row>
    <row r="266" spans="5:18" x14ac:dyDescent="0.25">
      <c r="E266" s="7"/>
      <c r="F266" s="32"/>
      <c r="G266" s="32"/>
      <c r="H266" s="13"/>
      <c r="I266" s="7"/>
      <c r="M266" s="64"/>
      <c r="N266" s="52"/>
      <c r="O266" s="75"/>
      <c r="P266" s="7"/>
      <c r="Q266"/>
      <c r="R266"/>
    </row>
    <row r="267" spans="5:18" x14ac:dyDescent="0.25">
      <c r="E267" s="7"/>
      <c r="F267" s="32"/>
      <c r="G267" s="32"/>
      <c r="H267" s="13"/>
      <c r="I267" s="7"/>
      <c r="M267" s="64"/>
      <c r="N267" s="52"/>
      <c r="O267" s="75"/>
      <c r="P267" s="7"/>
      <c r="Q267"/>
      <c r="R267"/>
    </row>
    <row r="268" spans="5:18" x14ac:dyDescent="0.25">
      <c r="E268" s="7"/>
      <c r="F268" s="32"/>
      <c r="G268" s="32"/>
      <c r="H268" s="13"/>
      <c r="I268" s="7"/>
      <c r="M268" s="64"/>
      <c r="N268" s="52"/>
      <c r="O268" s="75"/>
      <c r="P268" s="7"/>
      <c r="Q268"/>
      <c r="R268"/>
    </row>
    <row r="269" spans="5:18" x14ac:dyDescent="0.25">
      <c r="E269" s="7"/>
      <c r="F269" s="32"/>
      <c r="G269" s="32"/>
      <c r="H269" s="13"/>
      <c r="I269" s="7"/>
      <c r="M269" s="64"/>
      <c r="N269" s="52"/>
      <c r="O269" s="75"/>
      <c r="P269" s="7"/>
      <c r="Q269"/>
      <c r="R269"/>
    </row>
    <row r="270" spans="5:18" x14ac:dyDescent="0.25">
      <c r="E270" s="7"/>
      <c r="F270" s="32"/>
      <c r="G270" s="32"/>
      <c r="H270" s="13"/>
      <c r="I270" s="7"/>
      <c r="M270" s="64"/>
      <c r="N270" s="52"/>
      <c r="O270" s="75"/>
      <c r="P270" s="7"/>
      <c r="Q270"/>
      <c r="R270"/>
    </row>
    <row r="271" spans="5:18" x14ac:dyDescent="0.25">
      <c r="E271" s="7"/>
      <c r="F271" s="32"/>
      <c r="G271" s="32"/>
      <c r="H271" s="13"/>
      <c r="I271" s="7"/>
      <c r="M271" s="64"/>
      <c r="N271" s="52"/>
      <c r="O271" s="75"/>
      <c r="P271" s="7"/>
      <c r="Q271"/>
      <c r="R271"/>
    </row>
    <row r="272" spans="5:18" x14ac:dyDescent="0.25">
      <c r="E272" s="7"/>
      <c r="F272" s="32"/>
      <c r="G272" s="32"/>
      <c r="H272" s="13"/>
      <c r="I272" s="7"/>
      <c r="M272" s="64"/>
      <c r="N272" s="52"/>
      <c r="O272" s="75"/>
      <c r="P272" s="7"/>
      <c r="Q272"/>
      <c r="R272"/>
    </row>
    <row r="273" spans="5:18" x14ac:dyDescent="0.25">
      <c r="E273" s="7"/>
      <c r="F273" s="32"/>
      <c r="G273" s="32"/>
      <c r="H273" s="13"/>
      <c r="I273" s="7"/>
      <c r="M273" s="64"/>
      <c r="N273" s="52"/>
      <c r="O273" s="75"/>
      <c r="P273" s="7"/>
      <c r="Q273"/>
      <c r="R273"/>
    </row>
    <row r="274" spans="5:18" x14ac:dyDescent="0.25">
      <c r="E274" s="7"/>
      <c r="F274" s="32"/>
      <c r="G274" s="32"/>
      <c r="H274" s="13"/>
      <c r="I274" s="7"/>
      <c r="M274" s="64"/>
      <c r="N274" s="52"/>
      <c r="O274" s="75"/>
      <c r="P274" s="7"/>
      <c r="Q274"/>
      <c r="R274"/>
    </row>
    <row r="275" spans="5:18" x14ac:dyDescent="0.25">
      <c r="E275" s="7"/>
      <c r="F275" s="32"/>
      <c r="G275" s="32"/>
      <c r="H275" s="13"/>
      <c r="I275" s="7"/>
      <c r="M275" s="64"/>
      <c r="N275" s="52"/>
      <c r="O275" s="75"/>
      <c r="P275" s="7"/>
      <c r="Q275"/>
      <c r="R275"/>
    </row>
    <row r="276" spans="5:18" x14ac:dyDescent="0.25">
      <c r="E276" s="7"/>
      <c r="F276" s="32"/>
      <c r="G276" s="32"/>
      <c r="H276" s="13"/>
      <c r="I276" s="7"/>
      <c r="M276" s="64"/>
      <c r="N276" s="52"/>
      <c r="O276" s="75"/>
      <c r="P276" s="7"/>
      <c r="Q276"/>
      <c r="R276"/>
    </row>
    <row r="277" spans="5:18" x14ac:dyDescent="0.25">
      <c r="E277" s="7"/>
      <c r="F277" s="32"/>
      <c r="G277" s="32"/>
      <c r="H277" s="13"/>
      <c r="I277" s="7"/>
      <c r="M277" s="64"/>
      <c r="N277" s="52"/>
      <c r="O277" s="75"/>
      <c r="P277" s="7"/>
      <c r="Q277"/>
      <c r="R277"/>
    </row>
    <row r="278" spans="5:18" x14ac:dyDescent="0.25">
      <c r="E278" s="7"/>
      <c r="F278" s="32"/>
      <c r="G278" s="32"/>
      <c r="H278" s="13"/>
      <c r="I278" s="7"/>
      <c r="M278" s="64"/>
      <c r="N278" s="52"/>
      <c r="O278" s="75"/>
      <c r="P278" s="7"/>
      <c r="Q278"/>
      <c r="R278"/>
    </row>
    <row r="279" spans="5:18" x14ac:dyDescent="0.25">
      <c r="E279" s="7"/>
      <c r="F279" s="32"/>
      <c r="G279" s="32"/>
      <c r="H279" s="13"/>
      <c r="I279" s="7"/>
      <c r="M279" s="64"/>
      <c r="N279" s="52"/>
      <c r="O279" s="75"/>
      <c r="P279" s="7"/>
      <c r="Q279"/>
      <c r="R279"/>
    </row>
    <row r="280" spans="5:18" x14ac:dyDescent="0.25">
      <c r="E280" s="7"/>
      <c r="F280" s="32"/>
      <c r="G280" s="32"/>
      <c r="H280" s="13"/>
      <c r="I280" s="7"/>
      <c r="M280" s="64"/>
      <c r="N280" s="52"/>
      <c r="O280" s="75"/>
      <c r="P280" s="7"/>
      <c r="Q280"/>
      <c r="R280"/>
    </row>
    <row r="281" spans="5:18" x14ac:dyDescent="0.25">
      <c r="E281" s="7"/>
      <c r="F281" s="32"/>
      <c r="G281" s="32"/>
      <c r="H281" s="13"/>
      <c r="I281" s="7"/>
      <c r="M281" s="64"/>
      <c r="N281" s="52"/>
      <c r="O281" s="75"/>
      <c r="P281" s="7"/>
      <c r="Q281"/>
      <c r="R281"/>
    </row>
    <row r="282" spans="5:18" x14ac:dyDescent="0.25">
      <c r="E282" s="7"/>
      <c r="F282" s="32"/>
      <c r="G282" s="32"/>
      <c r="H282" s="13"/>
      <c r="I282" s="7"/>
      <c r="M282" s="64"/>
      <c r="N282" s="52"/>
      <c r="O282" s="75"/>
      <c r="P282" s="7"/>
      <c r="Q282"/>
      <c r="R282"/>
    </row>
    <row r="283" spans="5:18" x14ac:dyDescent="0.25">
      <c r="E283" s="7"/>
      <c r="F283" s="32"/>
      <c r="G283" s="32"/>
      <c r="H283" s="13"/>
      <c r="I283" s="7"/>
      <c r="M283" s="64"/>
      <c r="N283" s="52"/>
      <c r="O283" s="75"/>
      <c r="P283" s="7"/>
      <c r="Q283"/>
      <c r="R283"/>
    </row>
    <row r="284" spans="5:18" x14ac:dyDescent="0.25">
      <c r="E284" s="7"/>
      <c r="F284" s="32"/>
      <c r="G284" s="32"/>
      <c r="H284" s="13"/>
      <c r="I284" s="7"/>
      <c r="M284" s="64"/>
      <c r="N284" s="52"/>
      <c r="O284" s="75"/>
      <c r="P284" s="7"/>
      <c r="Q284"/>
      <c r="R284"/>
    </row>
    <row r="285" spans="5:18" x14ac:dyDescent="0.25">
      <c r="E285" s="7"/>
      <c r="F285" s="32"/>
      <c r="G285" s="32"/>
      <c r="H285" s="13"/>
      <c r="I285" s="7"/>
      <c r="M285" s="64"/>
      <c r="N285" s="52"/>
      <c r="O285" s="75"/>
      <c r="P285" s="7"/>
      <c r="Q285"/>
      <c r="R285"/>
    </row>
    <row r="286" spans="5:18" x14ac:dyDescent="0.25">
      <c r="E286" s="7"/>
      <c r="F286" s="32"/>
      <c r="G286" s="32"/>
      <c r="H286" s="13"/>
      <c r="I286" s="7"/>
      <c r="M286" s="64"/>
      <c r="N286" s="52"/>
      <c r="O286" s="75"/>
      <c r="P286" s="7"/>
      <c r="Q286"/>
      <c r="R286"/>
    </row>
    <row r="287" spans="5:18" x14ac:dyDescent="0.25">
      <c r="E287" s="7"/>
      <c r="F287" s="32"/>
      <c r="G287" s="32"/>
      <c r="H287" s="13"/>
      <c r="I287" s="7"/>
      <c r="M287" s="64"/>
      <c r="N287" s="52"/>
      <c r="O287" s="75"/>
      <c r="P287" s="7"/>
      <c r="Q287"/>
      <c r="R287"/>
    </row>
    <row r="288" spans="5:18" x14ac:dyDescent="0.25">
      <c r="E288" s="7"/>
      <c r="F288" s="32"/>
      <c r="G288" s="32"/>
      <c r="H288" s="13"/>
      <c r="I288" s="7"/>
      <c r="M288" s="64"/>
      <c r="N288" s="52"/>
      <c r="O288" s="75"/>
      <c r="P288" s="7"/>
      <c r="Q288"/>
      <c r="R288"/>
    </row>
    <row r="289" spans="5:18" x14ac:dyDescent="0.25">
      <c r="E289" s="7"/>
      <c r="F289" s="32"/>
      <c r="G289" s="32"/>
      <c r="H289" s="13"/>
      <c r="I289" s="7"/>
      <c r="M289" s="64"/>
      <c r="N289" s="52"/>
      <c r="O289" s="75"/>
      <c r="P289" s="7"/>
      <c r="Q289"/>
      <c r="R289"/>
    </row>
    <row r="290" spans="5:18" x14ac:dyDescent="0.25">
      <c r="E290" s="7"/>
      <c r="F290" s="32"/>
      <c r="G290" s="32"/>
      <c r="H290" s="13"/>
      <c r="I290" s="7"/>
      <c r="M290" s="64"/>
      <c r="N290" s="52"/>
      <c r="O290" s="75"/>
      <c r="P290" s="7"/>
      <c r="Q290"/>
      <c r="R290"/>
    </row>
    <row r="291" spans="5:18" x14ac:dyDescent="0.25">
      <c r="E291" s="7"/>
      <c r="F291" s="32"/>
      <c r="G291" s="32"/>
      <c r="H291" s="13"/>
      <c r="I291" s="7"/>
      <c r="M291" s="64"/>
      <c r="N291" s="52"/>
      <c r="O291" s="75"/>
      <c r="P291" s="7"/>
      <c r="Q291"/>
      <c r="R291"/>
    </row>
    <row r="292" spans="5:18" x14ac:dyDescent="0.25">
      <c r="E292" s="7"/>
      <c r="F292" s="32"/>
      <c r="G292" s="32"/>
      <c r="H292" s="13"/>
      <c r="I292" s="7"/>
      <c r="M292" s="64"/>
      <c r="N292" s="52"/>
      <c r="O292" s="75"/>
      <c r="P292" s="7"/>
      <c r="Q292"/>
      <c r="R292"/>
    </row>
    <row r="293" spans="5:18" x14ac:dyDescent="0.25">
      <c r="E293" s="7"/>
      <c r="F293" s="32"/>
      <c r="G293" s="32"/>
      <c r="H293" s="13"/>
      <c r="I293" s="7"/>
      <c r="M293" s="64"/>
      <c r="N293" s="52"/>
      <c r="O293" s="75"/>
      <c r="P293" s="7"/>
      <c r="Q293"/>
      <c r="R293"/>
    </row>
    <row r="294" spans="5:18" x14ac:dyDescent="0.25">
      <c r="E294" s="7"/>
      <c r="F294" s="32"/>
      <c r="G294" s="32"/>
      <c r="H294" s="13"/>
      <c r="I294" s="7"/>
      <c r="M294" s="64"/>
      <c r="N294" s="52"/>
      <c r="O294" s="75"/>
      <c r="P294" s="7"/>
      <c r="Q294"/>
      <c r="R294"/>
    </row>
    <row r="295" spans="5:18" x14ac:dyDescent="0.25">
      <c r="E295" s="7"/>
      <c r="F295" s="32"/>
      <c r="G295" s="32"/>
      <c r="H295" s="13"/>
      <c r="I295" s="7"/>
      <c r="M295" s="64"/>
      <c r="N295" s="52"/>
      <c r="O295" s="75"/>
      <c r="P295" s="7"/>
      <c r="Q295"/>
      <c r="R295"/>
    </row>
    <row r="296" spans="5:18" x14ac:dyDescent="0.25">
      <c r="E296" s="7"/>
      <c r="F296" s="32"/>
      <c r="G296" s="32"/>
      <c r="H296" s="13"/>
      <c r="I296" s="7"/>
      <c r="M296" s="64"/>
      <c r="N296" s="52"/>
      <c r="O296" s="75"/>
      <c r="P296" s="7"/>
      <c r="Q296"/>
      <c r="R296"/>
    </row>
    <row r="297" spans="5:18" x14ac:dyDescent="0.25">
      <c r="E297" s="7"/>
      <c r="F297" s="32"/>
      <c r="G297" s="32"/>
      <c r="H297" s="13"/>
      <c r="I297" s="7"/>
      <c r="M297" s="64"/>
      <c r="N297" s="52"/>
      <c r="O297" s="75"/>
      <c r="P297" s="7"/>
      <c r="Q297"/>
      <c r="R297"/>
    </row>
    <row r="298" spans="5:18" x14ac:dyDescent="0.25">
      <c r="E298" s="7"/>
      <c r="F298" s="32"/>
      <c r="G298" s="32"/>
      <c r="H298" s="13"/>
      <c r="I298" s="7"/>
      <c r="M298" s="64"/>
      <c r="N298" s="52"/>
      <c r="O298" s="75"/>
      <c r="P298" s="7"/>
      <c r="Q298"/>
      <c r="R298"/>
    </row>
    <row r="299" spans="5:18" x14ac:dyDescent="0.25">
      <c r="E299" s="7"/>
      <c r="F299" s="32"/>
      <c r="G299" s="32"/>
      <c r="H299" s="13"/>
      <c r="I299" s="7"/>
      <c r="M299" s="64"/>
      <c r="N299" s="52"/>
      <c r="O299" s="75"/>
      <c r="P299" s="7"/>
      <c r="Q299"/>
      <c r="R299"/>
    </row>
    <row r="300" spans="5:18" x14ac:dyDescent="0.25">
      <c r="E300" s="7"/>
      <c r="F300" s="32"/>
      <c r="G300" s="32"/>
      <c r="H300" s="13"/>
      <c r="I300" s="7"/>
      <c r="M300" s="64"/>
      <c r="N300" s="52"/>
      <c r="O300" s="75"/>
      <c r="P300" s="7"/>
      <c r="Q300"/>
      <c r="R300"/>
    </row>
    <row r="301" spans="5:18" x14ac:dyDescent="0.25">
      <c r="E301" s="7"/>
      <c r="F301" s="32"/>
      <c r="G301" s="32"/>
      <c r="H301" s="13"/>
      <c r="I301" s="7"/>
      <c r="M301" s="64"/>
      <c r="N301" s="52"/>
      <c r="O301" s="75"/>
      <c r="P301" s="7"/>
      <c r="Q301"/>
      <c r="R301"/>
    </row>
    <row r="302" spans="5:18" x14ac:dyDescent="0.25">
      <c r="E302" s="7"/>
      <c r="F302" s="32"/>
      <c r="G302" s="32"/>
      <c r="H302" s="13"/>
      <c r="I302" s="7"/>
      <c r="M302" s="64"/>
      <c r="N302" s="52"/>
      <c r="O302" s="75"/>
      <c r="P302" s="7"/>
      <c r="Q302"/>
      <c r="R302"/>
    </row>
    <row r="303" spans="5:18" x14ac:dyDescent="0.25">
      <c r="E303" s="7"/>
      <c r="F303" s="32"/>
      <c r="G303" s="32"/>
      <c r="H303" s="13"/>
      <c r="I303" s="7"/>
      <c r="M303" s="64"/>
      <c r="N303" s="52"/>
      <c r="O303" s="75"/>
      <c r="P303" s="7"/>
      <c r="Q303"/>
      <c r="R303"/>
    </row>
    <row r="304" spans="5:18" x14ac:dyDescent="0.25">
      <c r="E304" s="7"/>
      <c r="F304" s="32"/>
      <c r="G304" s="32"/>
      <c r="H304" s="13"/>
      <c r="I304" s="7"/>
      <c r="M304" s="64"/>
      <c r="N304" s="52"/>
      <c r="O304" s="75"/>
      <c r="P304" s="7"/>
      <c r="Q304"/>
      <c r="R304"/>
    </row>
    <row r="305" spans="5:18" x14ac:dyDescent="0.25">
      <c r="E305" s="7"/>
      <c r="F305" s="32"/>
      <c r="G305" s="32"/>
      <c r="H305" s="13"/>
      <c r="I305" s="7"/>
      <c r="M305" s="64"/>
      <c r="N305" s="52"/>
      <c r="O305" s="75"/>
      <c r="P305" s="7"/>
      <c r="Q305"/>
      <c r="R305"/>
    </row>
    <row r="306" spans="5:18" x14ac:dyDescent="0.25">
      <c r="E306" s="7"/>
      <c r="F306" s="32"/>
      <c r="G306" s="32"/>
      <c r="H306" s="13"/>
      <c r="I306" s="7"/>
      <c r="M306" s="64"/>
      <c r="N306" s="52"/>
      <c r="O306" s="75"/>
      <c r="P306" s="7"/>
      <c r="Q306"/>
      <c r="R306"/>
    </row>
    <row r="307" spans="5:18" x14ac:dyDescent="0.25">
      <c r="E307" s="7"/>
      <c r="F307" s="32"/>
      <c r="G307" s="32"/>
      <c r="H307" s="13"/>
      <c r="I307" s="7"/>
      <c r="M307" s="64"/>
      <c r="N307" s="52"/>
      <c r="O307" s="75"/>
      <c r="P307" s="7"/>
      <c r="Q307"/>
      <c r="R307"/>
    </row>
    <row r="308" spans="5:18" x14ac:dyDescent="0.25">
      <c r="E308" s="7"/>
      <c r="F308" s="32"/>
      <c r="G308" s="32"/>
      <c r="H308" s="13"/>
      <c r="I308" s="7"/>
      <c r="M308" s="64"/>
      <c r="N308" s="52"/>
      <c r="O308" s="75"/>
      <c r="P308" s="7"/>
      <c r="Q308"/>
      <c r="R308"/>
    </row>
    <row r="309" spans="5:18" x14ac:dyDescent="0.25">
      <c r="E309" s="7"/>
      <c r="F309" s="32"/>
      <c r="G309" s="32"/>
      <c r="H309" s="13"/>
      <c r="I309" s="7"/>
      <c r="M309" s="64"/>
      <c r="N309" s="52"/>
      <c r="O309" s="75"/>
      <c r="P309" s="7"/>
      <c r="Q309"/>
      <c r="R309"/>
    </row>
    <row r="310" spans="5:18" x14ac:dyDescent="0.25">
      <c r="E310" s="7"/>
      <c r="F310" s="32"/>
      <c r="G310" s="32"/>
      <c r="H310" s="13"/>
      <c r="I310" s="7"/>
      <c r="M310" s="64"/>
      <c r="N310" s="52"/>
      <c r="O310" s="75"/>
      <c r="P310" s="7"/>
      <c r="Q310"/>
      <c r="R310"/>
    </row>
    <row r="311" spans="5:18" x14ac:dyDescent="0.25">
      <c r="E311" s="7"/>
      <c r="F311" s="32"/>
      <c r="G311" s="32"/>
      <c r="H311" s="13"/>
      <c r="I311" s="7"/>
      <c r="M311" s="64"/>
      <c r="N311" s="52"/>
      <c r="O311" s="75"/>
      <c r="P311" s="7"/>
      <c r="Q311"/>
      <c r="R311"/>
    </row>
    <row r="312" spans="5:18" x14ac:dyDescent="0.25">
      <c r="E312" s="7"/>
      <c r="F312" s="32"/>
      <c r="G312" s="32"/>
      <c r="H312" s="13"/>
      <c r="I312" s="7"/>
      <c r="M312" s="64"/>
      <c r="N312" s="52"/>
      <c r="O312" s="75"/>
      <c r="P312" s="7"/>
      <c r="Q312"/>
      <c r="R312"/>
    </row>
    <row r="313" spans="5:18" x14ac:dyDescent="0.25">
      <c r="E313" s="7"/>
      <c r="F313" s="32"/>
      <c r="G313" s="32"/>
      <c r="H313" s="13"/>
      <c r="I313" s="7"/>
      <c r="M313" s="64"/>
      <c r="N313" s="52"/>
      <c r="O313" s="75"/>
      <c r="P313" s="7"/>
      <c r="Q313"/>
      <c r="R313"/>
    </row>
    <row r="314" spans="5:18" x14ac:dyDescent="0.25">
      <c r="E314" s="7"/>
      <c r="F314" s="32"/>
      <c r="G314" s="32"/>
      <c r="H314" s="13"/>
      <c r="I314" s="7"/>
      <c r="M314" s="64"/>
      <c r="N314" s="52"/>
      <c r="O314" s="75"/>
      <c r="P314" s="7"/>
      <c r="Q314"/>
      <c r="R314"/>
    </row>
    <row r="315" spans="5:18" x14ac:dyDescent="0.25">
      <c r="E315" s="7"/>
      <c r="F315" s="32"/>
      <c r="G315" s="32"/>
      <c r="H315" s="13"/>
      <c r="I315" s="7"/>
      <c r="M315" s="64"/>
      <c r="N315" s="52"/>
      <c r="O315" s="75"/>
      <c r="P315" s="7"/>
      <c r="Q315"/>
      <c r="R315"/>
    </row>
    <row r="316" spans="5:18" x14ac:dyDescent="0.25">
      <c r="E316" s="7"/>
      <c r="F316" s="32"/>
      <c r="G316" s="32"/>
      <c r="H316" s="13"/>
      <c r="I316" s="7"/>
      <c r="M316" s="64"/>
      <c r="N316" s="52"/>
      <c r="O316" s="75"/>
      <c r="P316" s="7"/>
      <c r="Q316"/>
      <c r="R316"/>
    </row>
    <row r="317" spans="5:18" x14ac:dyDescent="0.25">
      <c r="E317" s="7"/>
      <c r="F317" s="32"/>
      <c r="G317" s="32"/>
      <c r="H317" s="13"/>
      <c r="I317" s="7"/>
      <c r="M317" s="64"/>
      <c r="N317" s="52"/>
      <c r="O317" s="75"/>
      <c r="P317" s="7"/>
      <c r="Q317"/>
      <c r="R317"/>
    </row>
    <row r="318" spans="5:18" x14ac:dyDescent="0.25">
      <c r="E318" s="7"/>
      <c r="F318" s="32"/>
      <c r="G318" s="32"/>
      <c r="H318" s="13"/>
      <c r="I318" s="7"/>
      <c r="M318" s="64"/>
      <c r="N318" s="52"/>
      <c r="O318" s="75"/>
      <c r="P318" s="7"/>
      <c r="Q318"/>
      <c r="R318"/>
    </row>
    <row r="319" spans="5:18" x14ac:dyDescent="0.25">
      <c r="E319" s="7"/>
      <c r="F319" s="32"/>
      <c r="G319" s="32"/>
      <c r="H319" s="13"/>
      <c r="I319" s="7"/>
      <c r="M319" s="64"/>
      <c r="N319" s="52"/>
      <c r="O319" s="75"/>
      <c r="P319" s="7"/>
      <c r="Q319"/>
      <c r="R319"/>
    </row>
    <row r="320" spans="5:18" x14ac:dyDescent="0.25">
      <c r="E320" s="7"/>
      <c r="F320" s="32"/>
      <c r="G320" s="32"/>
      <c r="H320" s="13"/>
      <c r="I320" s="7"/>
      <c r="M320" s="64"/>
      <c r="N320" s="52"/>
      <c r="O320" s="75"/>
      <c r="P320" s="7"/>
      <c r="Q320"/>
      <c r="R320"/>
    </row>
    <row r="321" spans="5:18" x14ac:dyDescent="0.25">
      <c r="E321" s="7"/>
      <c r="F321" s="32"/>
      <c r="G321" s="32"/>
      <c r="H321" s="13"/>
      <c r="I321" s="7"/>
      <c r="M321" s="64"/>
      <c r="N321" s="52"/>
      <c r="O321" s="75"/>
      <c r="P321" s="7"/>
      <c r="Q321"/>
      <c r="R321"/>
    </row>
    <row r="322" spans="5:18" x14ac:dyDescent="0.25">
      <c r="E322" s="7"/>
      <c r="F322" s="32"/>
      <c r="G322" s="32"/>
      <c r="H322" s="13"/>
      <c r="I322" s="7"/>
      <c r="M322" s="64"/>
      <c r="N322" s="52"/>
      <c r="O322" s="75"/>
      <c r="P322" s="7"/>
      <c r="Q322"/>
      <c r="R322"/>
    </row>
    <row r="323" spans="5:18" x14ac:dyDescent="0.25">
      <c r="E323" s="7"/>
      <c r="F323" s="32"/>
      <c r="G323" s="32"/>
      <c r="H323" s="13"/>
      <c r="I323" s="7"/>
      <c r="M323" s="64"/>
      <c r="N323" s="52"/>
      <c r="O323" s="75"/>
      <c r="P323" s="7"/>
      <c r="Q323"/>
      <c r="R323"/>
    </row>
    <row r="324" spans="5:18" x14ac:dyDescent="0.25">
      <c r="E324" s="7"/>
      <c r="F324" s="32"/>
      <c r="G324" s="32"/>
      <c r="H324" s="13"/>
      <c r="I324" s="7"/>
      <c r="M324" s="64"/>
      <c r="N324" s="52"/>
      <c r="O324" s="75"/>
      <c r="P324" s="7"/>
      <c r="Q324"/>
      <c r="R324"/>
    </row>
    <row r="325" spans="5:18" x14ac:dyDescent="0.25">
      <c r="E325" s="7"/>
      <c r="F325" s="32"/>
      <c r="G325" s="32"/>
      <c r="H325" s="13"/>
      <c r="I325" s="7"/>
      <c r="M325" s="64"/>
      <c r="N325" s="52"/>
      <c r="O325" s="75"/>
      <c r="P325" s="7"/>
      <c r="Q325"/>
      <c r="R325"/>
    </row>
    <row r="326" spans="5:18" x14ac:dyDescent="0.25">
      <c r="E326" s="7"/>
      <c r="F326" s="32"/>
      <c r="G326" s="32"/>
      <c r="H326" s="13"/>
      <c r="I326" s="7"/>
      <c r="M326" s="64"/>
      <c r="N326" s="52"/>
      <c r="O326" s="75"/>
      <c r="P326" s="7"/>
      <c r="Q326"/>
      <c r="R326"/>
    </row>
    <row r="327" spans="5:18" x14ac:dyDescent="0.25">
      <c r="E327" s="7"/>
      <c r="F327" s="32"/>
      <c r="G327" s="32"/>
      <c r="H327" s="13"/>
      <c r="I327" s="7"/>
      <c r="M327" s="64"/>
      <c r="N327" s="52"/>
      <c r="O327" s="75"/>
      <c r="P327" s="7"/>
      <c r="Q327"/>
      <c r="R327"/>
    </row>
    <row r="328" spans="5:18" x14ac:dyDescent="0.25">
      <c r="E328" s="7"/>
      <c r="F328" s="32"/>
      <c r="G328" s="32"/>
      <c r="H328" s="13"/>
      <c r="I328" s="7"/>
      <c r="M328" s="64"/>
      <c r="N328" s="52"/>
      <c r="O328" s="75"/>
      <c r="P328" s="7"/>
      <c r="Q328"/>
      <c r="R328"/>
    </row>
    <row r="329" spans="5:18" x14ac:dyDescent="0.25">
      <c r="E329" s="7"/>
      <c r="F329" s="32"/>
      <c r="G329" s="32"/>
      <c r="H329" s="13"/>
      <c r="I329" s="7"/>
      <c r="M329" s="64"/>
      <c r="N329" s="52"/>
      <c r="O329" s="75"/>
      <c r="P329" s="7"/>
      <c r="Q329"/>
      <c r="R329"/>
    </row>
    <row r="330" spans="5:18" x14ac:dyDescent="0.25">
      <c r="E330" s="7"/>
      <c r="F330" s="32"/>
      <c r="G330" s="32"/>
      <c r="H330" s="13"/>
      <c r="I330" s="7"/>
      <c r="M330" s="64"/>
      <c r="N330" s="52"/>
      <c r="O330" s="75"/>
      <c r="P330" s="7"/>
      <c r="Q330"/>
      <c r="R330"/>
    </row>
    <row r="331" spans="5:18" x14ac:dyDescent="0.25">
      <c r="E331" s="7"/>
      <c r="F331" s="32"/>
      <c r="G331" s="32"/>
      <c r="H331" s="13"/>
      <c r="I331" s="7"/>
      <c r="M331" s="64"/>
      <c r="N331" s="52"/>
      <c r="O331" s="75"/>
      <c r="P331" s="7"/>
      <c r="Q331"/>
      <c r="R331"/>
    </row>
    <row r="332" spans="5:18" x14ac:dyDescent="0.25">
      <c r="E332" s="7"/>
      <c r="F332" s="32"/>
      <c r="G332" s="32"/>
      <c r="H332" s="13"/>
      <c r="I332" s="7"/>
      <c r="M332" s="64"/>
      <c r="N332" s="52"/>
      <c r="O332" s="75"/>
      <c r="P332" s="7"/>
      <c r="Q332"/>
      <c r="R332"/>
    </row>
    <row r="333" spans="5:18" x14ac:dyDescent="0.25">
      <c r="E333" s="7"/>
      <c r="F333" s="32"/>
      <c r="G333" s="32"/>
      <c r="H333" s="13"/>
      <c r="I333" s="7"/>
      <c r="M333" s="64"/>
      <c r="N333" s="52"/>
      <c r="O333" s="75"/>
      <c r="P333" s="7"/>
      <c r="Q333"/>
      <c r="R333"/>
    </row>
    <row r="334" spans="5:18" x14ac:dyDescent="0.25">
      <c r="E334" s="7"/>
      <c r="F334" s="32"/>
      <c r="G334" s="32"/>
      <c r="H334" s="13"/>
      <c r="I334" s="7"/>
      <c r="M334" s="64"/>
      <c r="N334" s="52"/>
      <c r="O334" s="75"/>
      <c r="P334" s="7"/>
      <c r="Q334"/>
      <c r="R334"/>
    </row>
    <row r="335" spans="5:18" x14ac:dyDescent="0.25">
      <c r="E335" s="7"/>
      <c r="F335" s="32"/>
      <c r="G335" s="32"/>
      <c r="H335" s="13"/>
      <c r="I335" s="7"/>
      <c r="M335" s="64"/>
      <c r="N335" s="52"/>
      <c r="O335" s="75"/>
      <c r="P335" s="7"/>
      <c r="Q335"/>
      <c r="R335"/>
    </row>
    <row r="336" spans="5:18" x14ac:dyDescent="0.25">
      <c r="E336" s="7"/>
      <c r="F336" s="32"/>
      <c r="G336" s="32"/>
      <c r="H336" s="13"/>
      <c r="I336" s="7"/>
      <c r="M336" s="64"/>
      <c r="N336" s="52"/>
      <c r="O336" s="75"/>
      <c r="P336" s="7"/>
      <c r="Q336"/>
      <c r="R336"/>
    </row>
    <row r="337" spans="5:18" x14ac:dyDescent="0.25">
      <c r="E337" s="7"/>
      <c r="F337" s="32"/>
      <c r="G337" s="32"/>
      <c r="H337" s="13"/>
      <c r="I337" s="7"/>
      <c r="M337" s="64"/>
      <c r="N337" s="52"/>
      <c r="O337" s="75"/>
      <c r="P337" s="7"/>
      <c r="Q337"/>
      <c r="R337"/>
    </row>
    <row r="338" spans="5:18" x14ac:dyDescent="0.25">
      <c r="E338" s="7"/>
      <c r="F338" s="32"/>
      <c r="G338" s="32"/>
      <c r="H338" s="13"/>
      <c r="I338" s="7"/>
      <c r="M338" s="64"/>
      <c r="N338" s="52"/>
      <c r="O338" s="75"/>
      <c r="P338" s="7"/>
      <c r="Q338"/>
      <c r="R338"/>
    </row>
    <row r="339" spans="5:18" x14ac:dyDescent="0.25">
      <c r="E339" s="7"/>
      <c r="F339" s="32"/>
      <c r="G339" s="32"/>
      <c r="H339" s="13"/>
      <c r="I339" s="7"/>
      <c r="M339" s="64"/>
      <c r="N339" s="52"/>
      <c r="O339" s="75"/>
      <c r="P339" s="7"/>
      <c r="Q339"/>
      <c r="R339"/>
    </row>
    <row r="340" spans="5:18" x14ac:dyDescent="0.25">
      <c r="E340" s="7"/>
      <c r="F340" s="32"/>
      <c r="G340" s="32"/>
      <c r="H340" s="13"/>
      <c r="I340" s="7"/>
      <c r="M340" s="64"/>
      <c r="N340" s="52"/>
      <c r="O340" s="75"/>
      <c r="P340" s="7"/>
      <c r="Q340"/>
      <c r="R340"/>
    </row>
    <row r="341" spans="5:18" x14ac:dyDescent="0.25">
      <c r="E341" s="7"/>
      <c r="F341" s="32"/>
      <c r="G341" s="32"/>
      <c r="H341" s="13"/>
      <c r="I341" s="7"/>
      <c r="M341" s="64"/>
      <c r="N341" s="52"/>
      <c r="O341" s="75"/>
      <c r="P341" s="7"/>
      <c r="Q341"/>
      <c r="R341"/>
    </row>
    <row r="342" spans="5:18" x14ac:dyDescent="0.25">
      <c r="E342" s="7"/>
      <c r="F342" s="32"/>
      <c r="G342" s="32"/>
      <c r="H342" s="13"/>
      <c r="I342" s="7"/>
      <c r="M342" s="64"/>
      <c r="N342" s="52"/>
      <c r="O342" s="75"/>
      <c r="P342" s="7"/>
      <c r="Q342"/>
      <c r="R342"/>
    </row>
    <row r="343" spans="5:18" x14ac:dyDescent="0.25">
      <c r="E343" s="7"/>
      <c r="F343" s="32"/>
      <c r="G343" s="32"/>
      <c r="H343" s="13"/>
      <c r="I343" s="7"/>
      <c r="M343" s="64"/>
      <c r="N343" s="52"/>
      <c r="O343" s="75"/>
      <c r="P343" s="7"/>
      <c r="Q343"/>
      <c r="R343"/>
    </row>
    <row r="344" spans="5:18" x14ac:dyDescent="0.25">
      <c r="E344" s="7"/>
      <c r="F344" s="32"/>
      <c r="G344" s="32"/>
      <c r="H344" s="13"/>
      <c r="I344" s="7"/>
      <c r="M344" s="64"/>
      <c r="N344" s="52"/>
      <c r="O344" s="75"/>
      <c r="P344" s="7"/>
      <c r="Q344"/>
      <c r="R344"/>
    </row>
    <row r="345" spans="5:18" x14ac:dyDescent="0.25">
      <c r="E345" s="7"/>
      <c r="F345" s="32"/>
      <c r="G345" s="32"/>
      <c r="H345" s="13"/>
      <c r="I345" s="7"/>
      <c r="M345" s="64"/>
      <c r="N345" s="52"/>
      <c r="O345" s="75"/>
      <c r="P345" s="7"/>
      <c r="Q345"/>
      <c r="R345"/>
    </row>
    <row r="346" spans="5:18" x14ac:dyDescent="0.25">
      <c r="E346" s="7"/>
      <c r="F346" s="32"/>
      <c r="G346" s="32"/>
      <c r="H346" s="13"/>
      <c r="I346" s="7"/>
      <c r="M346" s="64"/>
      <c r="N346" s="52"/>
      <c r="O346" s="75"/>
      <c r="P346" s="7"/>
      <c r="Q346"/>
      <c r="R346"/>
    </row>
    <row r="347" spans="5:18" x14ac:dyDescent="0.25">
      <c r="E347" s="7"/>
      <c r="F347" s="32"/>
      <c r="G347" s="32"/>
      <c r="H347" s="13"/>
      <c r="I347" s="7"/>
      <c r="M347" s="64"/>
      <c r="N347" s="52"/>
      <c r="O347" s="75"/>
      <c r="P347" s="7"/>
      <c r="Q347"/>
      <c r="R347"/>
    </row>
    <row r="348" spans="5:18" x14ac:dyDescent="0.25">
      <c r="E348" s="7"/>
      <c r="F348" s="32"/>
      <c r="G348" s="32"/>
      <c r="H348" s="13"/>
      <c r="I348" s="7"/>
      <c r="M348" s="64"/>
      <c r="N348" s="52"/>
      <c r="O348" s="75"/>
      <c r="P348" s="7"/>
      <c r="Q348"/>
      <c r="R348"/>
    </row>
    <row r="349" spans="5:18" x14ac:dyDescent="0.25">
      <c r="E349" s="7"/>
      <c r="F349" s="32"/>
      <c r="G349" s="32"/>
      <c r="H349" s="13"/>
      <c r="I349" s="7"/>
      <c r="M349" s="64"/>
      <c r="N349" s="52"/>
      <c r="O349" s="75"/>
      <c r="P349" s="7"/>
      <c r="Q349"/>
      <c r="R349"/>
    </row>
    <row r="350" spans="5:18" x14ac:dyDescent="0.25">
      <c r="E350" s="7"/>
      <c r="F350" s="32"/>
      <c r="G350" s="32"/>
      <c r="H350" s="13"/>
      <c r="I350" s="7"/>
      <c r="M350" s="64"/>
      <c r="N350" s="52"/>
      <c r="O350" s="75"/>
      <c r="P350" s="7"/>
      <c r="Q350"/>
      <c r="R350"/>
    </row>
    <row r="351" spans="5:18" x14ac:dyDescent="0.25">
      <c r="E351" s="7"/>
      <c r="F351" s="32"/>
      <c r="G351" s="32"/>
      <c r="H351" s="13"/>
      <c r="I351" s="7"/>
      <c r="M351" s="64"/>
      <c r="N351" s="52"/>
      <c r="O351" s="75"/>
      <c r="P351" s="7"/>
      <c r="Q351"/>
      <c r="R351"/>
    </row>
    <row r="352" spans="5:18" x14ac:dyDescent="0.25">
      <c r="E352" s="7"/>
      <c r="F352" s="32"/>
      <c r="G352" s="32"/>
      <c r="H352" s="13"/>
      <c r="I352" s="7"/>
      <c r="M352" s="64"/>
      <c r="N352" s="52"/>
      <c r="O352" s="75"/>
      <c r="P352" s="7"/>
      <c r="Q352"/>
      <c r="R352"/>
    </row>
    <row r="353" spans="5:18" x14ac:dyDescent="0.25">
      <c r="E353" s="7"/>
      <c r="F353" s="32"/>
      <c r="G353" s="32"/>
      <c r="H353" s="13"/>
      <c r="I353" s="7"/>
      <c r="M353" s="64"/>
      <c r="N353" s="52"/>
      <c r="O353" s="75"/>
      <c r="P353" s="7"/>
      <c r="Q353"/>
      <c r="R353"/>
    </row>
    <row r="354" spans="5:18" x14ac:dyDescent="0.25">
      <c r="E354" s="7"/>
      <c r="F354" s="32"/>
      <c r="G354" s="32"/>
      <c r="H354" s="13"/>
      <c r="I354" s="7"/>
      <c r="M354" s="64"/>
      <c r="N354" s="52"/>
      <c r="O354" s="75"/>
      <c r="P354" s="7"/>
      <c r="Q354"/>
      <c r="R354"/>
    </row>
    <row r="355" spans="5:18" x14ac:dyDescent="0.25">
      <c r="E355" s="7"/>
      <c r="F355" s="32"/>
      <c r="G355" s="32"/>
      <c r="H355" s="13"/>
      <c r="I355" s="7"/>
      <c r="M355" s="64"/>
      <c r="N355" s="52"/>
      <c r="O355" s="75"/>
      <c r="P355" s="7"/>
      <c r="Q355"/>
      <c r="R355"/>
    </row>
    <row r="356" spans="5:18" x14ac:dyDescent="0.25">
      <c r="E356" s="7"/>
      <c r="F356" s="32"/>
      <c r="G356" s="32"/>
      <c r="H356" s="13"/>
      <c r="I356" s="7"/>
      <c r="M356" s="64"/>
      <c r="N356" s="52"/>
      <c r="O356" s="75"/>
      <c r="P356" s="7"/>
      <c r="Q356"/>
      <c r="R356"/>
    </row>
    <row r="357" spans="5:18" x14ac:dyDescent="0.25">
      <c r="E357" s="7"/>
      <c r="F357" s="32"/>
      <c r="G357" s="32"/>
      <c r="H357" s="13"/>
      <c r="I357" s="7"/>
      <c r="M357" s="64"/>
      <c r="N357" s="52"/>
      <c r="O357" s="75"/>
      <c r="P357" s="7"/>
      <c r="Q357"/>
      <c r="R357"/>
    </row>
    <row r="358" spans="5:18" x14ac:dyDescent="0.25">
      <c r="E358" s="7"/>
      <c r="F358" s="32"/>
      <c r="G358" s="32"/>
      <c r="H358" s="13"/>
      <c r="I358" s="7"/>
      <c r="M358" s="64"/>
      <c r="N358" s="52"/>
      <c r="O358" s="75"/>
      <c r="P358" s="7"/>
      <c r="Q358"/>
      <c r="R358"/>
    </row>
    <row r="359" spans="5:18" x14ac:dyDescent="0.25">
      <c r="E359" s="7"/>
      <c r="F359" s="32"/>
      <c r="G359" s="32"/>
      <c r="H359" s="13"/>
      <c r="I359" s="7"/>
      <c r="M359" s="64"/>
      <c r="N359" s="52"/>
      <c r="O359" s="75"/>
      <c r="P359" s="7"/>
      <c r="Q359"/>
      <c r="R359"/>
    </row>
    <row r="360" spans="5:18" x14ac:dyDescent="0.25">
      <c r="E360" s="7"/>
      <c r="F360" s="32"/>
      <c r="G360" s="32"/>
      <c r="H360" s="13"/>
      <c r="I360" s="7"/>
      <c r="M360" s="64"/>
      <c r="N360" s="52"/>
      <c r="O360" s="75"/>
      <c r="P360" s="7"/>
      <c r="Q360"/>
      <c r="R360"/>
    </row>
    <row r="361" spans="5:18" x14ac:dyDescent="0.25">
      <c r="E361" s="7"/>
      <c r="F361" s="32"/>
      <c r="G361" s="32"/>
      <c r="H361" s="13"/>
      <c r="I361" s="7"/>
      <c r="M361" s="64"/>
      <c r="N361" s="52"/>
      <c r="O361" s="75"/>
      <c r="P361" s="7"/>
      <c r="Q361"/>
      <c r="R361"/>
    </row>
    <row r="362" spans="5:18" x14ac:dyDescent="0.25">
      <c r="E362" s="7"/>
      <c r="F362" s="32"/>
      <c r="G362" s="32"/>
      <c r="H362" s="13"/>
      <c r="I362" s="7"/>
      <c r="M362" s="64"/>
      <c r="N362" s="52"/>
      <c r="O362" s="75"/>
      <c r="P362" s="7"/>
      <c r="Q362"/>
      <c r="R362"/>
    </row>
    <row r="363" spans="5:18" x14ac:dyDescent="0.25">
      <c r="E363" s="7"/>
      <c r="F363" s="32"/>
      <c r="G363" s="32"/>
      <c r="H363" s="13"/>
      <c r="I363" s="7"/>
      <c r="M363" s="64"/>
      <c r="N363" s="52"/>
      <c r="O363" s="75"/>
      <c r="P363" s="7"/>
      <c r="Q363"/>
      <c r="R363"/>
    </row>
    <row r="364" spans="5:18" x14ac:dyDescent="0.25">
      <c r="E364" s="7"/>
      <c r="F364" s="32"/>
      <c r="G364" s="32"/>
      <c r="H364" s="13"/>
      <c r="I364" s="7"/>
      <c r="M364" s="64"/>
      <c r="N364" s="52"/>
      <c r="O364" s="75"/>
      <c r="P364" s="7"/>
      <c r="Q364"/>
      <c r="R364"/>
    </row>
    <row r="365" spans="5:18" x14ac:dyDescent="0.25">
      <c r="E365" s="7"/>
      <c r="F365" s="32"/>
      <c r="G365" s="32"/>
      <c r="H365" s="13"/>
      <c r="I365" s="7"/>
      <c r="M365" s="64"/>
      <c r="N365" s="52"/>
      <c r="O365" s="75"/>
      <c r="P365" s="7"/>
      <c r="Q365"/>
      <c r="R365"/>
    </row>
    <row r="366" spans="5:18" x14ac:dyDescent="0.25">
      <c r="E366" s="7"/>
      <c r="F366" s="32"/>
      <c r="G366" s="32"/>
      <c r="H366" s="13"/>
      <c r="I366" s="7"/>
      <c r="M366" s="64"/>
      <c r="N366" s="52"/>
      <c r="O366" s="75"/>
      <c r="P366" s="7"/>
      <c r="Q366"/>
      <c r="R366"/>
    </row>
    <row r="367" spans="5:18" x14ac:dyDescent="0.25">
      <c r="E367" s="7"/>
      <c r="F367" s="32"/>
      <c r="G367" s="32"/>
      <c r="H367" s="13"/>
      <c r="I367" s="7"/>
      <c r="M367" s="64"/>
      <c r="N367" s="52"/>
      <c r="O367" s="75"/>
      <c r="P367" s="7"/>
      <c r="Q367"/>
      <c r="R367"/>
    </row>
    <row r="368" spans="5:18" x14ac:dyDescent="0.25">
      <c r="E368" s="7"/>
      <c r="F368" s="32"/>
      <c r="G368" s="32"/>
      <c r="H368" s="13"/>
      <c r="I368" s="7"/>
      <c r="M368" s="64"/>
      <c r="N368" s="52"/>
      <c r="O368" s="75"/>
      <c r="P368" s="7"/>
      <c r="Q368"/>
      <c r="R368"/>
    </row>
    <row r="369" spans="5:18" x14ac:dyDescent="0.25">
      <c r="E369" s="7"/>
      <c r="F369" s="32"/>
      <c r="G369" s="32"/>
      <c r="H369" s="13"/>
      <c r="I369" s="7"/>
      <c r="M369" s="64"/>
      <c r="N369" s="52"/>
      <c r="O369" s="75"/>
      <c r="P369" s="7"/>
      <c r="Q369"/>
      <c r="R369"/>
    </row>
    <row r="370" spans="5:18" x14ac:dyDescent="0.25">
      <c r="E370" s="7"/>
      <c r="F370" s="32"/>
      <c r="G370" s="32"/>
      <c r="H370" s="13"/>
      <c r="I370" s="7"/>
      <c r="M370" s="64"/>
      <c r="N370" s="52"/>
      <c r="O370" s="75"/>
      <c r="P370" s="7"/>
      <c r="Q370"/>
      <c r="R370"/>
    </row>
    <row r="371" spans="5:18" x14ac:dyDescent="0.25">
      <c r="E371" s="7"/>
      <c r="F371" s="32"/>
      <c r="G371" s="32"/>
      <c r="H371" s="13"/>
      <c r="I371" s="7"/>
      <c r="M371" s="64"/>
      <c r="N371" s="52"/>
      <c r="O371" s="75"/>
      <c r="P371" s="7"/>
      <c r="Q371"/>
      <c r="R371"/>
    </row>
    <row r="372" spans="5:18" x14ac:dyDescent="0.25">
      <c r="E372" s="7"/>
      <c r="F372" s="32"/>
      <c r="G372" s="32"/>
      <c r="H372" s="13"/>
      <c r="I372" s="7"/>
      <c r="M372" s="64"/>
      <c r="N372" s="52"/>
      <c r="O372" s="75"/>
      <c r="P372" s="7"/>
      <c r="Q372"/>
      <c r="R372"/>
    </row>
    <row r="373" spans="5:18" x14ac:dyDescent="0.25">
      <c r="E373" s="7"/>
      <c r="F373" s="32"/>
      <c r="G373" s="32"/>
      <c r="H373" s="13"/>
      <c r="I373" s="7"/>
      <c r="M373" s="64"/>
      <c r="N373" s="52"/>
      <c r="O373" s="75"/>
      <c r="P373" s="7"/>
      <c r="Q373"/>
      <c r="R373"/>
    </row>
    <row r="374" spans="5:18" x14ac:dyDescent="0.25">
      <c r="E374" s="7"/>
      <c r="F374" s="32"/>
      <c r="G374" s="32"/>
      <c r="H374" s="13"/>
      <c r="I374" s="7"/>
      <c r="M374" s="64"/>
      <c r="N374" s="52"/>
      <c r="O374" s="75"/>
      <c r="P374" s="7"/>
      <c r="Q374"/>
      <c r="R374"/>
    </row>
    <row r="375" spans="5:18" x14ac:dyDescent="0.25">
      <c r="E375" s="7"/>
      <c r="F375" s="32"/>
      <c r="G375" s="32"/>
      <c r="H375" s="13"/>
      <c r="I375" s="7"/>
      <c r="M375" s="64"/>
      <c r="N375" s="52"/>
      <c r="O375" s="75"/>
      <c r="P375" s="7"/>
      <c r="Q375"/>
      <c r="R375"/>
    </row>
    <row r="376" spans="5:18" x14ac:dyDescent="0.25">
      <c r="E376" s="7"/>
      <c r="F376" s="32"/>
      <c r="G376" s="32"/>
      <c r="H376" s="13"/>
      <c r="I376" s="7"/>
      <c r="M376" s="64"/>
      <c r="N376" s="52"/>
      <c r="O376" s="75"/>
      <c r="P376" s="7"/>
      <c r="Q376"/>
      <c r="R376"/>
    </row>
    <row r="377" spans="5:18" x14ac:dyDescent="0.25">
      <c r="E377" s="7"/>
      <c r="F377" s="32"/>
      <c r="G377" s="32"/>
      <c r="H377" s="13"/>
      <c r="I377" s="7"/>
      <c r="M377" s="64"/>
      <c r="N377" s="52"/>
      <c r="O377" s="75"/>
      <c r="P377" s="7"/>
      <c r="Q377"/>
      <c r="R377"/>
    </row>
    <row r="378" spans="5:18" x14ac:dyDescent="0.25">
      <c r="E378" s="7"/>
      <c r="F378" s="32"/>
      <c r="G378" s="32"/>
      <c r="H378" s="13"/>
      <c r="I378" s="7"/>
      <c r="M378" s="64"/>
      <c r="N378" s="52"/>
      <c r="O378" s="75"/>
      <c r="P378" s="7"/>
      <c r="Q378"/>
      <c r="R378"/>
    </row>
    <row r="379" spans="5:18" x14ac:dyDescent="0.25">
      <c r="E379" s="7"/>
      <c r="F379" s="32"/>
      <c r="G379" s="32"/>
      <c r="H379" s="13"/>
      <c r="I379" s="7"/>
      <c r="M379" s="64"/>
      <c r="N379" s="52"/>
      <c r="O379" s="75"/>
      <c r="P379" s="7"/>
      <c r="Q379"/>
      <c r="R379"/>
    </row>
    <row r="380" spans="5:18" x14ac:dyDescent="0.25">
      <c r="E380" s="7"/>
      <c r="F380" s="32"/>
      <c r="G380" s="32"/>
      <c r="H380" s="13"/>
      <c r="I380" s="7"/>
      <c r="M380" s="64"/>
      <c r="N380" s="52"/>
      <c r="O380" s="75"/>
      <c r="P380" s="7"/>
      <c r="Q380"/>
      <c r="R380"/>
    </row>
    <row r="381" spans="5:18" x14ac:dyDescent="0.25">
      <c r="E381" s="7"/>
      <c r="F381" s="32"/>
      <c r="G381" s="32"/>
      <c r="H381" s="13"/>
      <c r="I381" s="7"/>
      <c r="M381" s="64"/>
      <c r="N381" s="52"/>
      <c r="O381" s="75"/>
      <c r="P381" s="7"/>
      <c r="Q381"/>
      <c r="R381"/>
    </row>
    <row r="382" spans="5:18" x14ac:dyDescent="0.25">
      <c r="E382" s="7"/>
      <c r="F382" s="32"/>
      <c r="G382" s="32"/>
      <c r="H382" s="13"/>
      <c r="I382" s="7"/>
      <c r="M382" s="64"/>
      <c r="N382" s="52"/>
      <c r="O382" s="75"/>
      <c r="P382" s="7"/>
      <c r="Q382"/>
      <c r="R382"/>
    </row>
    <row r="383" spans="5:18" x14ac:dyDescent="0.25">
      <c r="E383" s="7"/>
      <c r="F383" s="32"/>
      <c r="G383" s="32"/>
      <c r="H383" s="13"/>
      <c r="I383" s="7"/>
      <c r="M383" s="64"/>
      <c r="N383" s="52"/>
      <c r="O383" s="75"/>
      <c r="P383" s="7"/>
      <c r="Q383"/>
      <c r="R383"/>
    </row>
    <row r="384" spans="5:18" x14ac:dyDescent="0.25">
      <c r="E384" s="7"/>
      <c r="F384" s="32"/>
      <c r="G384" s="32"/>
      <c r="H384" s="13"/>
      <c r="I384" s="7"/>
      <c r="M384" s="64"/>
      <c r="N384" s="52"/>
      <c r="O384" s="75"/>
      <c r="P384" s="7"/>
      <c r="Q384"/>
      <c r="R384"/>
    </row>
    <row r="385" spans="5:18" x14ac:dyDescent="0.25">
      <c r="E385" s="7"/>
      <c r="F385" s="32"/>
      <c r="G385" s="32"/>
      <c r="H385" s="13"/>
      <c r="I385" s="7"/>
      <c r="M385" s="64"/>
      <c r="N385" s="52"/>
      <c r="O385" s="75"/>
      <c r="P385" s="7"/>
      <c r="Q385"/>
      <c r="R385"/>
    </row>
    <row r="386" spans="5:18" x14ac:dyDescent="0.25">
      <c r="E386" s="7"/>
      <c r="F386" s="32"/>
      <c r="G386" s="32"/>
      <c r="H386" s="13"/>
      <c r="I386" s="7"/>
      <c r="M386" s="64"/>
      <c r="N386" s="52"/>
      <c r="O386" s="75"/>
      <c r="P386" s="7"/>
      <c r="Q386"/>
      <c r="R386"/>
    </row>
    <row r="387" spans="5:18" x14ac:dyDescent="0.25">
      <c r="E387" s="7"/>
      <c r="F387" s="32"/>
      <c r="G387" s="32"/>
      <c r="H387" s="13"/>
      <c r="I387" s="7"/>
      <c r="M387" s="64"/>
      <c r="N387" s="52"/>
      <c r="O387" s="75"/>
      <c r="P387" s="7"/>
      <c r="Q387"/>
      <c r="R387"/>
    </row>
    <row r="388" spans="5:18" x14ac:dyDescent="0.25">
      <c r="E388" s="7"/>
      <c r="F388" s="32"/>
      <c r="G388" s="32"/>
      <c r="H388" s="13"/>
      <c r="I388" s="7"/>
      <c r="M388" s="64"/>
      <c r="N388" s="52"/>
      <c r="O388" s="75"/>
      <c r="P388" s="7"/>
      <c r="Q388"/>
      <c r="R388"/>
    </row>
    <row r="389" spans="5:18" x14ac:dyDescent="0.25">
      <c r="E389" s="7"/>
      <c r="F389" s="32"/>
      <c r="G389" s="32"/>
      <c r="H389" s="13"/>
      <c r="I389" s="7"/>
      <c r="M389" s="64"/>
      <c r="N389" s="52"/>
      <c r="O389" s="75"/>
      <c r="P389" s="7"/>
      <c r="Q389"/>
      <c r="R389"/>
    </row>
    <row r="390" spans="5:18" x14ac:dyDescent="0.25">
      <c r="E390" s="7"/>
      <c r="F390" s="32"/>
      <c r="G390" s="32"/>
      <c r="H390" s="13"/>
      <c r="I390" s="7"/>
      <c r="M390" s="64"/>
      <c r="N390" s="52"/>
      <c r="O390" s="75"/>
      <c r="P390" s="7"/>
      <c r="Q390"/>
      <c r="R390"/>
    </row>
    <row r="391" spans="5:18" x14ac:dyDescent="0.25">
      <c r="E391" s="7"/>
      <c r="F391" s="32"/>
      <c r="G391" s="32"/>
      <c r="H391" s="13"/>
      <c r="I391" s="7"/>
      <c r="M391" s="64"/>
      <c r="N391" s="52"/>
      <c r="O391" s="75"/>
      <c r="P391" s="7"/>
      <c r="Q391"/>
      <c r="R391"/>
    </row>
    <row r="392" spans="5:18" x14ac:dyDescent="0.25">
      <c r="E392" s="7"/>
      <c r="F392" s="32"/>
      <c r="G392" s="32"/>
      <c r="H392" s="13"/>
      <c r="I392" s="7"/>
      <c r="M392" s="64"/>
      <c r="N392" s="52"/>
      <c r="O392" s="75"/>
      <c r="P392" s="7"/>
      <c r="Q392"/>
      <c r="R392"/>
    </row>
    <row r="393" spans="5:18" x14ac:dyDescent="0.25">
      <c r="E393" s="7"/>
      <c r="F393" s="32"/>
      <c r="G393" s="32"/>
      <c r="H393" s="13"/>
      <c r="I393" s="7"/>
      <c r="M393" s="64"/>
      <c r="N393" s="52"/>
      <c r="O393" s="75"/>
      <c r="P393" s="7"/>
      <c r="Q393"/>
      <c r="R393"/>
    </row>
    <row r="394" spans="5:18" x14ac:dyDescent="0.25">
      <c r="E394" s="7"/>
      <c r="F394" s="32"/>
      <c r="G394" s="32"/>
      <c r="H394" s="13"/>
      <c r="I394" s="7"/>
      <c r="M394" s="64"/>
      <c r="N394" s="52"/>
      <c r="O394" s="75"/>
      <c r="P394" s="7"/>
      <c r="Q394"/>
      <c r="R394"/>
    </row>
    <row r="395" spans="5:18" x14ac:dyDescent="0.25">
      <c r="E395" s="7"/>
      <c r="F395" s="32"/>
      <c r="G395" s="32"/>
      <c r="H395" s="13"/>
      <c r="I395" s="7"/>
      <c r="M395" s="64"/>
      <c r="N395" s="52"/>
      <c r="O395" s="75"/>
      <c r="P395" s="7"/>
      <c r="Q395"/>
      <c r="R395"/>
    </row>
    <row r="396" spans="5:18" x14ac:dyDescent="0.25">
      <c r="E396" s="7"/>
      <c r="F396" s="32"/>
      <c r="G396" s="32"/>
      <c r="H396" s="13"/>
      <c r="I396" s="7"/>
      <c r="M396" s="64"/>
      <c r="N396" s="52"/>
      <c r="O396" s="75"/>
      <c r="P396" s="7"/>
      <c r="Q396"/>
      <c r="R396"/>
    </row>
    <row r="397" spans="5:18" x14ac:dyDescent="0.25">
      <c r="E397" s="7"/>
      <c r="F397" s="32"/>
      <c r="G397" s="32"/>
      <c r="H397" s="13"/>
      <c r="I397" s="7"/>
      <c r="M397" s="64"/>
      <c r="N397" s="52"/>
      <c r="O397" s="75"/>
      <c r="P397" s="7"/>
      <c r="Q397"/>
      <c r="R397"/>
    </row>
    <row r="398" spans="5:18" x14ac:dyDescent="0.25">
      <c r="E398" s="7"/>
      <c r="F398" s="32"/>
      <c r="G398" s="32"/>
      <c r="H398" s="13"/>
      <c r="I398" s="7"/>
      <c r="M398" s="64"/>
      <c r="N398" s="52"/>
      <c r="O398" s="75"/>
      <c r="P398" s="7"/>
      <c r="Q398"/>
      <c r="R398"/>
    </row>
    <row r="399" spans="5:18" x14ac:dyDescent="0.25">
      <c r="E399" s="7"/>
      <c r="F399" s="32"/>
      <c r="G399" s="32"/>
      <c r="H399" s="13"/>
      <c r="I399" s="7"/>
      <c r="M399" s="64"/>
      <c r="N399" s="52"/>
      <c r="O399" s="75"/>
      <c r="P399" s="7"/>
      <c r="Q399"/>
      <c r="R399"/>
    </row>
    <row r="400" spans="5:18" x14ac:dyDescent="0.25">
      <c r="E400" s="7"/>
      <c r="F400" s="32"/>
      <c r="G400" s="32"/>
      <c r="H400" s="13"/>
      <c r="I400" s="7"/>
      <c r="M400" s="64"/>
      <c r="N400" s="52"/>
      <c r="O400" s="75"/>
      <c r="P400" s="7"/>
      <c r="Q400"/>
      <c r="R400"/>
    </row>
    <row r="401" spans="5:18" x14ac:dyDescent="0.25">
      <c r="E401" s="7"/>
      <c r="F401" s="32"/>
      <c r="G401" s="32"/>
      <c r="H401" s="13"/>
      <c r="I401" s="7"/>
      <c r="M401" s="64"/>
      <c r="N401" s="52"/>
      <c r="O401" s="75"/>
      <c r="P401" s="7"/>
      <c r="Q401"/>
      <c r="R401"/>
    </row>
    <row r="402" spans="5:18" x14ac:dyDescent="0.25">
      <c r="E402" s="7"/>
      <c r="F402" s="32"/>
      <c r="G402" s="32"/>
      <c r="H402" s="13"/>
      <c r="I402" s="7"/>
      <c r="M402" s="64"/>
      <c r="N402" s="52"/>
      <c r="O402" s="75"/>
      <c r="P402" s="7"/>
      <c r="Q402"/>
      <c r="R402"/>
    </row>
    <row r="403" spans="5:18" x14ac:dyDescent="0.25">
      <c r="E403" s="7"/>
      <c r="F403" s="32"/>
      <c r="G403" s="32"/>
      <c r="H403" s="13"/>
      <c r="I403" s="7"/>
      <c r="M403" s="64"/>
      <c r="N403" s="52"/>
      <c r="O403" s="75"/>
      <c r="P403" s="7"/>
      <c r="Q403"/>
      <c r="R403"/>
    </row>
    <row r="404" spans="5:18" x14ac:dyDescent="0.25">
      <c r="E404" s="7"/>
      <c r="F404" s="32"/>
      <c r="G404" s="32"/>
      <c r="H404" s="13"/>
      <c r="I404" s="7"/>
      <c r="M404" s="64"/>
      <c r="N404" s="52"/>
      <c r="O404" s="75"/>
      <c r="P404" s="7"/>
      <c r="Q404"/>
      <c r="R404"/>
    </row>
    <row r="405" spans="5:18" x14ac:dyDescent="0.25">
      <c r="E405" s="7"/>
      <c r="F405" s="32"/>
      <c r="G405" s="32"/>
      <c r="H405" s="13"/>
      <c r="I405" s="7"/>
      <c r="M405" s="64"/>
      <c r="N405" s="52"/>
      <c r="O405" s="75"/>
      <c r="P405" s="7"/>
      <c r="Q405"/>
      <c r="R405"/>
    </row>
    <row r="406" spans="5:18" x14ac:dyDescent="0.25">
      <c r="E406" s="7"/>
      <c r="F406" s="32"/>
      <c r="G406" s="32"/>
      <c r="H406" s="13"/>
      <c r="I406" s="7"/>
      <c r="M406" s="64"/>
      <c r="N406" s="52"/>
      <c r="O406" s="75"/>
      <c r="P406" s="7"/>
      <c r="Q406"/>
      <c r="R406"/>
    </row>
    <row r="407" spans="5:18" x14ac:dyDescent="0.25">
      <c r="E407" s="7"/>
      <c r="F407" s="32"/>
      <c r="G407" s="32"/>
      <c r="H407" s="13"/>
      <c r="I407" s="7"/>
      <c r="M407" s="64"/>
      <c r="N407" s="52"/>
      <c r="O407" s="75"/>
      <c r="P407" s="7"/>
      <c r="Q407"/>
      <c r="R407"/>
    </row>
    <row r="408" spans="5:18" x14ac:dyDescent="0.25">
      <c r="E408" s="7"/>
      <c r="F408" s="32"/>
      <c r="G408" s="32"/>
      <c r="H408" s="13"/>
      <c r="I408" s="7"/>
      <c r="M408" s="64"/>
      <c r="N408" s="52"/>
      <c r="O408" s="75"/>
      <c r="P408" s="7"/>
      <c r="Q408"/>
      <c r="R408"/>
    </row>
    <row r="409" spans="5:18" x14ac:dyDescent="0.25">
      <c r="E409" s="7"/>
      <c r="F409" s="32"/>
      <c r="G409" s="32"/>
      <c r="H409" s="13"/>
      <c r="I409" s="7"/>
      <c r="M409" s="64"/>
      <c r="N409" s="52"/>
      <c r="O409" s="75"/>
      <c r="P409" s="7"/>
      <c r="Q409"/>
      <c r="R409"/>
    </row>
    <row r="410" spans="5:18" x14ac:dyDescent="0.25">
      <c r="E410" s="7"/>
      <c r="F410" s="32"/>
      <c r="G410" s="32"/>
      <c r="H410" s="13"/>
      <c r="I410" s="7"/>
      <c r="M410" s="64"/>
      <c r="N410" s="52"/>
      <c r="O410" s="75"/>
      <c r="P410" s="7"/>
      <c r="Q410"/>
      <c r="R410"/>
    </row>
    <row r="411" spans="5:18" x14ac:dyDescent="0.25">
      <c r="E411" s="7"/>
      <c r="F411" s="32"/>
      <c r="G411" s="32"/>
      <c r="H411" s="13"/>
      <c r="I411" s="7"/>
      <c r="M411" s="64"/>
      <c r="N411" s="52"/>
      <c r="O411" s="75"/>
      <c r="P411" s="7"/>
      <c r="Q411"/>
      <c r="R411"/>
    </row>
    <row r="412" spans="5:18" x14ac:dyDescent="0.25">
      <c r="E412" s="7"/>
      <c r="F412" s="32"/>
      <c r="G412" s="32"/>
      <c r="H412" s="13"/>
      <c r="I412" s="7"/>
      <c r="M412" s="64"/>
      <c r="N412" s="52"/>
      <c r="O412" s="75"/>
      <c r="P412" s="7"/>
      <c r="Q412"/>
      <c r="R412"/>
    </row>
    <row r="413" spans="5:18" x14ac:dyDescent="0.25">
      <c r="E413" s="7"/>
      <c r="F413" s="32"/>
      <c r="G413" s="32"/>
      <c r="H413" s="13"/>
      <c r="I413" s="7"/>
      <c r="M413" s="64"/>
      <c r="N413" s="52"/>
      <c r="O413" s="75"/>
      <c r="P413" s="7"/>
      <c r="Q413"/>
      <c r="R413"/>
    </row>
    <row r="414" spans="5:18" x14ac:dyDescent="0.25">
      <c r="E414" s="7"/>
      <c r="F414" s="32"/>
      <c r="G414" s="32"/>
      <c r="H414" s="13"/>
      <c r="I414" s="7"/>
      <c r="M414" s="64"/>
      <c r="N414" s="52"/>
      <c r="O414" s="75"/>
      <c r="P414" s="7"/>
      <c r="Q414"/>
      <c r="R414"/>
    </row>
    <row r="415" spans="5:18" x14ac:dyDescent="0.25">
      <c r="E415" s="7"/>
      <c r="F415" s="32"/>
      <c r="G415" s="32"/>
      <c r="H415" s="13"/>
      <c r="I415" s="7"/>
      <c r="M415" s="64"/>
      <c r="N415" s="52"/>
      <c r="O415" s="75"/>
      <c r="P415" s="7"/>
      <c r="Q415"/>
      <c r="R415"/>
    </row>
    <row r="416" spans="5:18" x14ac:dyDescent="0.25">
      <c r="E416" s="7"/>
      <c r="F416" s="32"/>
      <c r="G416" s="32"/>
      <c r="H416" s="13"/>
      <c r="I416" s="7"/>
      <c r="M416" s="64"/>
      <c r="N416" s="52"/>
      <c r="O416" s="75"/>
      <c r="P416" s="7"/>
      <c r="Q416"/>
      <c r="R416"/>
    </row>
    <row r="417" spans="5:18" x14ac:dyDescent="0.25">
      <c r="E417" s="7"/>
      <c r="F417" s="32"/>
      <c r="G417" s="32"/>
      <c r="H417" s="13"/>
      <c r="I417" s="7"/>
      <c r="M417" s="64"/>
      <c r="N417" s="52"/>
      <c r="O417" s="75"/>
      <c r="P417" s="7"/>
      <c r="Q417"/>
      <c r="R417"/>
    </row>
    <row r="418" spans="5:18" x14ac:dyDescent="0.25">
      <c r="E418" s="7"/>
      <c r="F418" s="32"/>
      <c r="G418" s="32"/>
      <c r="H418" s="13"/>
      <c r="I418" s="7"/>
      <c r="M418" s="64"/>
      <c r="N418" s="52"/>
      <c r="O418" s="75"/>
      <c r="P418" s="7"/>
      <c r="Q418"/>
      <c r="R418"/>
    </row>
    <row r="419" spans="5:18" x14ac:dyDescent="0.25">
      <c r="E419" s="7"/>
      <c r="F419" s="32"/>
      <c r="G419" s="32"/>
      <c r="H419" s="13"/>
      <c r="I419" s="7"/>
      <c r="M419" s="64"/>
      <c r="N419" s="52"/>
      <c r="O419" s="75"/>
      <c r="P419" s="7"/>
      <c r="Q419"/>
      <c r="R419"/>
    </row>
    <row r="420" spans="5:18" x14ac:dyDescent="0.25">
      <c r="E420" s="7"/>
      <c r="F420" s="32"/>
      <c r="G420" s="32"/>
      <c r="H420" s="13"/>
      <c r="I420" s="7"/>
      <c r="M420" s="64"/>
      <c r="N420" s="52"/>
      <c r="O420" s="75"/>
      <c r="P420" s="7"/>
      <c r="Q420"/>
      <c r="R420"/>
    </row>
    <row r="421" spans="5:18" x14ac:dyDescent="0.25">
      <c r="E421" s="7"/>
      <c r="F421" s="32"/>
      <c r="G421" s="32"/>
      <c r="H421" s="13"/>
      <c r="I421" s="7"/>
      <c r="M421" s="64"/>
      <c r="N421" s="52"/>
      <c r="O421" s="75"/>
      <c r="P421" s="7"/>
      <c r="Q421"/>
      <c r="R421"/>
    </row>
    <row r="422" spans="5:18" x14ac:dyDescent="0.25">
      <c r="E422" s="7"/>
      <c r="F422" s="32"/>
      <c r="G422" s="32"/>
      <c r="H422" s="13"/>
      <c r="I422" s="7"/>
      <c r="M422" s="64"/>
      <c r="N422" s="52"/>
      <c r="O422" s="75"/>
      <c r="P422" s="7"/>
      <c r="Q422"/>
      <c r="R422"/>
    </row>
    <row r="423" spans="5:18" x14ac:dyDescent="0.25">
      <c r="E423" s="7"/>
      <c r="F423" s="32"/>
      <c r="G423" s="32"/>
      <c r="H423" s="13"/>
      <c r="I423" s="7"/>
      <c r="M423" s="64"/>
      <c r="N423" s="52"/>
      <c r="O423" s="75"/>
      <c r="P423" s="7"/>
      <c r="Q423"/>
      <c r="R423"/>
    </row>
    <row r="424" spans="5:18" x14ac:dyDescent="0.25">
      <c r="E424" s="7"/>
      <c r="F424" s="32"/>
      <c r="G424" s="32"/>
      <c r="H424" s="13"/>
      <c r="I424" s="7"/>
      <c r="M424" s="64"/>
      <c r="N424" s="52"/>
      <c r="O424" s="75"/>
      <c r="P424" s="7"/>
      <c r="Q424"/>
      <c r="R424"/>
    </row>
    <row r="425" spans="5:18" x14ac:dyDescent="0.25">
      <c r="E425" s="7"/>
      <c r="F425" s="32"/>
      <c r="G425" s="32"/>
      <c r="H425" s="13"/>
      <c r="I425" s="7"/>
      <c r="M425" s="64"/>
      <c r="N425" s="52"/>
      <c r="O425" s="75"/>
      <c r="P425" s="7"/>
      <c r="Q425"/>
      <c r="R425"/>
    </row>
    <row r="426" spans="5:18" x14ac:dyDescent="0.25">
      <c r="E426" s="7"/>
      <c r="F426" s="32"/>
      <c r="G426" s="32"/>
      <c r="H426" s="13"/>
      <c r="I426" s="7"/>
      <c r="M426" s="64"/>
      <c r="N426" s="52"/>
      <c r="O426" s="75"/>
      <c r="P426" s="7"/>
      <c r="Q426"/>
      <c r="R426"/>
    </row>
    <row r="427" spans="5:18" x14ac:dyDescent="0.25">
      <c r="E427" s="7"/>
      <c r="F427" s="32"/>
      <c r="G427" s="32"/>
      <c r="H427" s="13"/>
      <c r="I427" s="7"/>
      <c r="M427" s="64"/>
      <c r="N427" s="52"/>
      <c r="O427" s="75"/>
      <c r="P427" s="7"/>
      <c r="Q427"/>
      <c r="R427"/>
    </row>
    <row r="428" spans="5:18" x14ac:dyDescent="0.25">
      <c r="E428" s="7"/>
      <c r="F428" s="32"/>
      <c r="G428" s="32"/>
      <c r="H428" s="13"/>
      <c r="I428" s="7"/>
      <c r="M428" s="64"/>
      <c r="N428" s="52"/>
      <c r="O428" s="75"/>
      <c r="P428" s="7"/>
      <c r="Q428"/>
      <c r="R428"/>
    </row>
    <row r="429" spans="5:18" x14ac:dyDescent="0.25">
      <c r="E429" s="7"/>
      <c r="F429" s="32"/>
      <c r="G429" s="32"/>
      <c r="H429" s="13"/>
      <c r="I429" s="7"/>
      <c r="M429" s="64"/>
      <c r="N429" s="52"/>
      <c r="O429" s="75"/>
      <c r="P429" s="7"/>
      <c r="Q429"/>
      <c r="R429"/>
    </row>
    <row r="430" spans="5:18" x14ac:dyDescent="0.25">
      <c r="E430" s="7"/>
      <c r="F430" s="32"/>
      <c r="G430" s="32"/>
      <c r="H430" s="13"/>
      <c r="I430" s="7"/>
      <c r="M430" s="64"/>
      <c r="N430" s="52"/>
      <c r="O430" s="75"/>
      <c r="P430" s="7"/>
      <c r="Q430"/>
      <c r="R430"/>
    </row>
    <row r="431" spans="5:18" x14ac:dyDescent="0.25">
      <c r="E431" s="7"/>
      <c r="F431" s="32"/>
      <c r="G431" s="32"/>
      <c r="H431" s="13"/>
      <c r="I431" s="7"/>
      <c r="M431" s="64"/>
      <c r="N431" s="52"/>
      <c r="O431" s="75"/>
      <c r="P431" s="7"/>
      <c r="Q431"/>
      <c r="R431"/>
    </row>
    <row r="432" spans="5:18" x14ac:dyDescent="0.25">
      <c r="E432" s="7"/>
      <c r="F432" s="32"/>
      <c r="G432" s="32"/>
      <c r="H432" s="13"/>
      <c r="I432" s="7"/>
      <c r="M432" s="64"/>
      <c r="N432" s="52"/>
      <c r="O432" s="75"/>
      <c r="P432" s="7"/>
      <c r="Q432"/>
      <c r="R432"/>
    </row>
    <row r="433" spans="5:18" x14ac:dyDescent="0.25">
      <c r="E433" s="7"/>
      <c r="F433" s="32"/>
      <c r="G433" s="32"/>
      <c r="H433" s="13"/>
      <c r="I433" s="7"/>
      <c r="M433" s="64"/>
      <c r="N433" s="52"/>
      <c r="O433" s="75"/>
      <c r="P433" s="7"/>
      <c r="Q433"/>
      <c r="R433"/>
    </row>
    <row r="434" spans="5:18" x14ac:dyDescent="0.25">
      <c r="E434" s="7"/>
      <c r="F434" s="32"/>
      <c r="G434" s="32"/>
      <c r="H434" s="13"/>
      <c r="I434" s="7"/>
      <c r="M434" s="64"/>
      <c r="N434" s="52"/>
      <c r="O434" s="75"/>
      <c r="P434" s="7"/>
      <c r="Q434"/>
      <c r="R434"/>
    </row>
    <row r="435" spans="5:18" x14ac:dyDescent="0.25">
      <c r="E435" s="7"/>
      <c r="F435" s="32"/>
      <c r="G435" s="32"/>
      <c r="H435" s="13"/>
      <c r="I435" s="7"/>
      <c r="M435" s="64"/>
      <c r="N435" s="52"/>
      <c r="O435" s="75"/>
      <c r="P435" s="7"/>
      <c r="Q435"/>
      <c r="R435"/>
    </row>
    <row r="436" spans="5:18" x14ac:dyDescent="0.25">
      <c r="E436" s="7"/>
      <c r="F436" s="32"/>
      <c r="G436" s="32"/>
      <c r="H436" s="13"/>
      <c r="I436" s="7"/>
      <c r="M436" s="64"/>
      <c r="N436" s="52"/>
      <c r="O436" s="75"/>
      <c r="P436" s="7"/>
      <c r="Q436"/>
      <c r="R436"/>
    </row>
    <row r="437" spans="5:18" x14ac:dyDescent="0.25">
      <c r="E437" s="7"/>
      <c r="F437" s="32"/>
      <c r="G437" s="32"/>
      <c r="H437" s="13"/>
      <c r="I437" s="7"/>
      <c r="M437" s="64"/>
      <c r="N437" s="52"/>
      <c r="O437" s="75"/>
      <c r="P437" s="7"/>
      <c r="Q437"/>
      <c r="R437"/>
    </row>
    <row r="438" spans="5:18" x14ac:dyDescent="0.25">
      <c r="E438" s="7"/>
      <c r="F438" s="32"/>
      <c r="G438" s="32"/>
      <c r="H438" s="13"/>
      <c r="I438" s="7"/>
      <c r="M438" s="64"/>
      <c r="N438" s="52"/>
      <c r="O438" s="75"/>
      <c r="P438" s="7"/>
      <c r="Q438"/>
      <c r="R438"/>
    </row>
    <row r="439" spans="5:18" x14ac:dyDescent="0.25">
      <c r="E439" s="7"/>
      <c r="F439" s="32"/>
      <c r="G439" s="32"/>
      <c r="H439" s="13"/>
      <c r="I439" s="7"/>
      <c r="M439" s="64"/>
      <c r="N439" s="52"/>
      <c r="O439" s="75"/>
      <c r="P439" s="7"/>
      <c r="Q439"/>
      <c r="R439"/>
    </row>
    <row r="440" spans="5:18" x14ac:dyDescent="0.25">
      <c r="E440" s="7"/>
      <c r="F440" s="32"/>
      <c r="G440" s="32"/>
      <c r="H440" s="13"/>
      <c r="I440" s="7"/>
      <c r="M440" s="64"/>
      <c r="N440" s="52"/>
      <c r="O440" s="75"/>
      <c r="P440" s="7"/>
      <c r="Q440"/>
      <c r="R440"/>
    </row>
    <row r="441" spans="5:18" x14ac:dyDescent="0.25">
      <c r="E441" s="7"/>
      <c r="F441" s="32"/>
      <c r="G441" s="32"/>
      <c r="H441" s="13"/>
      <c r="I441" s="7"/>
      <c r="M441" s="64"/>
      <c r="N441" s="52"/>
      <c r="O441" s="75"/>
      <c r="P441" s="7"/>
      <c r="Q441"/>
      <c r="R441"/>
    </row>
    <row r="442" spans="5:18" x14ac:dyDescent="0.25">
      <c r="E442" s="7"/>
      <c r="F442" s="32"/>
      <c r="G442" s="32"/>
      <c r="H442" s="13"/>
      <c r="I442" s="7"/>
      <c r="M442" s="64"/>
      <c r="N442" s="52"/>
      <c r="O442" s="75"/>
      <c r="P442" s="7"/>
      <c r="Q442"/>
      <c r="R442"/>
    </row>
    <row r="443" spans="5:18" x14ac:dyDescent="0.25">
      <c r="E443" s="7"/>
      <c r="F443" s="32"/>
      <c r="G443" s="32"/>
      <c r="H443" s="13"/>
      <c r="I443" s="7"/>
      <c r="M443" s="64"/>
      <c r="N443" s="52"/>
      <c r="O443" s="75"/>
      <c r="P443" s="7"/>
      <c r="Q443"/>
      <c r="R443"/>
    </row>
    <row r="444" spans="5:18" x14ac:dyDescent="0.25">
      <c r="E444" s="7"/>
      <c r="F444" s="32"/>
      <c r="G444" s="32"/>
      <c r="H444" s="13"/>
      <c r="I444" s="7"/>
      <c r="M444" s="64"/>
      <c r="N444" s="52"/>
      <c r="O444" s="75"/>
      <c r="P444" s="7"/>
      <c r="Q444"/>
      <c r="R444"/>
    </row>
    <row r="445" spans="5:18" x14ac:dyDescent="0.25">
      <c r="E445" s="7"/>
      <c r="F445" s="32"/>
      <c r="G445" s="32"/>
      <c r="H445" s="13"/>
      <c r="I445" s="7"/>
      <c r="M445" s="64"/>
      <c r="N445" s="52"/>
      <c r="O445" s="75"/>
      <c r="P445" s="7"/>
      <c r="Q445"/>
      <c r="R445"/>
    </row>
    <row r="446" spans="5:18" x14ac:dyDescent="0.25">
      <c r="E446" s="7"/>
      <c r="F446" s="32"/>
      <c r="G446" s="32"/>
      <c r="H446" s="13"/>
      <c r="I446" s="7"/>
      <c r="M446" s="64"/>
      <c r="N446" s="52"/>
      <c r="O446" s="75"/>
      <c r="P446" s="7"/>
      <c r="Q446"/>
      <c r="R446"/>
    </row>
    <row r="447" spans="5:18" x14ac:dyDescent="0.25">
      <c r="E447" s="7"/>
      <c r="F447" s="32"/>
      <c r="G447" s="32"/>
      <c r="H447" s="13"/>
      <c r="I447" s="7"/>
      <c r="M447" s="64"/>
      <c r="N447" s="52"/>
      <c r="O447" s="75"/>
      <c r="P447" s="7"/>
      <c r="Q447"/>
      <c r="R447"/>
    </row>
    <row r="448" spans="5:18" x14ac:dyDescent="0.25">
      <c r="E448" s="7"/>
      <c r="F448" s="32"/>
      <c r="G448" s="32"/>
      <c r="H448" s="13"/>
      <c r="I448" s="7"/>
      <c r="M448" s="64"/>
      <c r="N448" s="52"/>
      <c r="O448" s="75"/>
      <c r="P448" s="7"/>
      <c r="Q448"/>
      <c r="R448"/>
    </row>
    <row r="449" spans="5:18" x14ac:dyDescent="0.25">
      <c r="E449" s="7"/>
      <c r="F449" s="32"/>
      <c r="G449" s="32"/>
      <c r="H449" s="13"/>
      <c r="I449" s="7"/>
      <c r="M449" s="64"/>
      <c r="N449" s="52"/>
      <c r="O449" s="75"/>
      <c r="P449" s="7"/>
      <c r="Q449"/>
      <c r="R449"/>
    </row>
    <row r="450" spans="5:18" x14ac:dyDescent="0.25">
      <c r="E450" s="7"/>
      <c r="F450" s="32"/>
      <c r="G450" s="32"/>
      <c r="H450" s="13"/>
      <c r="I450" s="7"/>
      <c r="M450" s="64"/>
      <c r="N450" s="52"/>
      <c r="O450" s="75"/>
      <c r="P450" s="7"/>
      <c r="Q450"/>
      <c r="R450"/>
    </row>
    <row r="451" spans="5:18" x14ac:dyDescent="0.25">
      <c r="E451" s="7"/>
      <c r="F451" s="32"/>
      <c r="G451" s="32"/>
      <c r="H451" s="13"/>
      <c r="I451" s="7"/>
      <c r="M451" s="64"/>
      <c r="N451" s="52"/>
      <c r="O451" s="75"/>
      <c r="P451" s="7"/>
      <c r="Q451"/>
      <c r="R451"/>
    </row>
    <row r="452" spans="5:18" x14ac:dyDescent="0.25">
      <c r="E452" s="7"/>
      <c r="F452" s="32"/>
      <c r="G452" s="32"/>
      <c r="H452" s="13"/>
      <c r="I452" s="7"/>
      <c r="M452" s="64"/>
      <c r="N452" s="52"/>
      <c r="O452" s="75"/>
      <c r="P452" s="7"/>
      <c r="Q452"/>
      <c r="R452"/>
    </row>
    <row r="453" spans="5:18" x14ac:dyDescent="0.25">
      <c r="E453" s="7"/>
      <c r="F453" s="32"/>
      <c r="G453" s="32"/>
      <c r="H453" s="13"/>
      <c r="I453" s="7"/>
      <c r="M453" s="64"/>
      <c r="N453" s="52"/>
      <c r="O453" s="75"/>
      <c r="P453" s="7"/>
      <c r="Q453"/>
      <c r="R453"/>
    </row>
    <row r="454" spans="5:18" x14ac:dyDescent="0.25">
      <c r="E454" s="7"/>
      <c r="F454" s="32"/>
      <c r="G454" s="32"/>
      <c r="H454" s="13"/>
      <c r="I454" s="7"/>
      <c r="M454" s="64"/>
      <c r="N454" s="52"/>
      <c r="O454" s="75"/>
      <c r="P454" s="7"/>
      <c r="Q454"/>
      <c r="R454"/>
    </row>
    <row r="455" spans="5:18" x14ac:dyDescent="0.25">
      <c r="E455" s="7"/>
      <c r="F455" s="32"/>
      <c r="G455" s="32"/>
      <c r="H455" s="13"/>
      <c r="I455" s="7"/>
      <c r="M455" s="64"/>
      <c r="N455" s="52"/>
      <c r="O455" s="75"/>
      <c r="P455" s="7"/>
      <c r="Q455"/>
      <c r="R455"/>
    </row>
    <row r="456" spans="5:18" x14ac:dyDescent="0.25">
      <c r="E456" s="7"/>
      <c r="F456" s="32"/>
      <c r="G456" s="32"/>
      <c r="H456" s="13"/>
      <c r="I456" s="7"/>
      <c r="M456" s="64"/>
      <c r="N456" s="52"/>
      <c r="O456" s="75"/>
      <c r="P456" s="7"/>
      <c r="Q456"/>
      <c r="R456"/>
    </row>
    <row r="457" spans="5:18" x14ac:dyDescent="0.25">
      <c r="E457" s="7"/>
      <c r="F457" s="32"/>
      <c r="G457" s="32"/>
      <c r="H457" s="13"/>
      <c r="I457" s="7"/>
      <c r="M457" s="64"/>
      <c r="N457" s="52"/>
      <c r="O457" s="75"/>
      <c r="P457" s="7"/>
      <c r="Q457"/>
      <c r="R457"/>
    </row>
    <row r="458" spans="5:18" x14ac:dyDescent="0.25">
      <c r="E458" s="7"/>
      <c r="F458" s="32"/>
      <c r="G458" s="32"/>
      <c r="H458" s="13"/>
      <c r="I458" s="7"/>
      <c r="M458" s="64"/>
      <c r="N458" s="52"/>
      <c r="O458" s="75"/>
      <c r="P458" s="7"/>
      <c r="Q458"/>
      <c r="R458"/>
    </row>
    <row r="459" spans="5:18" x14ac:dyDescent="0.25">
      <c r="E459" s="7"/>
      <c r="F459" s="32"/>
      <c r="G459" s="32"/>
      <c r="H459" s="13"/>
      <c r="I459" s="7"/>
      <c r="M459" s="64"/>
      <c r="N459" s="52"/>
      <c r="O459" s="75"/>
      <c r="P459" s="7"/>
      <c r="Q459"/>
      <c r="R459"/>
    </row>
    <row r="460" spans="5:18" x14ac:dyDescent="0.25">
      <c r="E460" s="7"/>
      <c r="F460" s="32"/>
      <c r="G460" s="32"/>
      <c r="H460" s="13"/>
      <c r="I460" s="7"/>
      <c r="M460" s="64"/>
      <c r="N460" s="52"/>
      <c r="O460" s="75"/>
      <c r="P460" s="7"/>
      <c r="Q460"/>
      <c r="R460"/>
    </row>
    <row r="461" spans="5:18" x14ac:dyDescent="0.25">
      <c r="E461" s="7"/>
      <c r="F461" s="32"/>
      <c r="G461" s="32"/>
      <c r="H461" s="13"/>
      <c r="I461" s="7"/>
      <c r="M461" s="64"/>
      <c r="N461" s="52"/>
      <c r="O461" s="75"/>
      <c r="P461" s="7"/>
      <c r="Q461"/>
      <c r="R461"/>
    </row>
    <row r="462" spans="5:18" x14ac:dyDescent="0.25">
      <c r="E462" s="7"/>
      <c r="F462" s="32"/>
      <c r="G462" s="32"/>
      <c r="H462" s="13"/>
      <c r="I462" s="7"/>
      <c r="M462" s="64"/>
      <c r="N462" s="52"/>
      <c r="O462" s="75"/>
      <c r="P462" s="7"/>
      <c r="Q462"/>
      <c r="R462"/>
    </row>
    <row r="463" spans="5:18" x14ac:dyDescent="0.25">
      <c r="E463" s="7"/>
      <c r="F463" s="32"/>
      <c r="G463" s="32"/>
      <c r="H463" s="13"/>
      <c r="I463" s="7"/>
      <c r="M463" s="64"/>
      <c r="N463" s="52"/>
      <c r="O463" s="75"/>
      <c r="P463" s="7"/>
      <c r="Q463"/>
      <c r="R463"/>
    </row>
    <row r="464" spans="5:18" x14ac:dyDescent="0.25">
      <c r="E464" s="7"/>
      <c r="F464" s="32"/>
      <c r="G464" s="32"/>
      <c r="H464" s="13"/>
      <c r="I464" s="7"/>
      <c r="M464" s="64"/>
      <c r="N464" s="52"/>
      <c r="O464" s="75"/>
      <c r="P464" s="7"/>
      <c r="Q464"/>
      <c r="R464"/>
    </row>
    <row r="465" spans="5:18" x14ac:dyDescent="0.25">
      <c r="E465" s="7"/>
      <c r="F465" s="32"/>
      <c r="G465" s="32"/>
      <c r="H465" s="13"/>
      <c r="I465" s="7"/>
      <c r="M465" s="64"/>
      <c r="N465" s="52"/>
      <c r="O465" s="75"/>
      <c r="P465" s="7"/>
      <c r="Q465"/>
      <c r="R465"/>
    </row>
    <row r="466" spans="5:18" x14ac:dyDescent="0.25">
      <c r="E466" s="7"/>
      <c r="F466" s="32"/>
      <c r="G466" s="32"/>
      <c r="H466" s="13"/>
      <c r="I466" s="7"/>
      <c r="M466" s="64"/>
      <c r="N466" s="52"/>
      <c r="O466" s="75"/>
      <c r="P466" s="7"/>
      <c r="Q466"/>
      <c r="R466"/>
    </row>
    <row r="467" spans="5:18" x14ac:dyDescent="0.25">
      <c r="E467" s="7"/>
      <c r="F467" s="32"/>
      <c r="G467" s="32"/>
      <c r="H467" s="13"/>
      <c r="I467" s="7"/>
      <c r="M467" s="64"/>
      <c r="N467" s="52"/>
      <c r="O467" s="75"/>
      <c r="P467" s="7"/>
      <c r="Q467"/>
      <c r="R467"/>
    </row>
    <row r="468" spans="5:18" x14ac:dyDescent="0.25">
      <c r="E468" s="7"/>
      <c r="F468" s="32"/>
      <c r="G468" s="32"/>
      <c r="H468" s="13"/>
      <c r="I468" s="7"/>
      <c r="M468" s="64"/>
      <c r="N468" s="52"/>
      <c r="O468" s="75"/>
      <c r="P468" s="7"/>
      <c r="Q468"/>
      <c r="R468"/>
    </row>
    <row r="469" spans="5:18" x14ac:dyDescent="0.25">
      <c r="E469" s="7"/>
      <c r="F469" s="32"/>
      <c r="G469" s="32"/>
      <c r="H469" s="13"/>
      <c r="I469" s="7"/>
      <c r="M469" s="64"/>
      <c r="N469" s="52"/>
      <c r="O469" s="75"/>
      <c r="P469" s="7"/>
      <c r="Q469"/>
      <c r="R469"/>
    </row>
    <row r="470" spans="5:18" x14ac:dyDescent="0.25">
      <c r="E470" s="7"/>
      <c r="F470" s="32"/>
      <c r="G470" s="32"/>
      <c r="H470" s="13"/>
      <c r="I470" s="7"/>
      <c r="M470" s="64"/>
      <c r="N470" s="52"/>
      <c r="O470" s="75"/>
      <c r="P470" s="7"/>
      <c r="Q470"/>
      <c r="R470"/>
    </row>
    <row r="471" spans="5:18" x14ac:dyDescent="0.25">
      <c r="E471" s="7"/>
      <c r="F471" s="32"/>
      <c r="G471" s="32"/>
      <c r="H471" s="13"/>
      <c r="I471" s="7"/>
      <c r="M471" s="64"/>
      <c r="N471" s="52"/>
      <c r="O471" s="75"/>
      <c r="P471" s="7"/>
      <c r="Q471"/>
      <c r="R471"/>
    </row>
    <row r="472" spans="5:18" x14ac:dyDescent="0.25">
      <c r="E472" s="7"/>
      <c r="F472" s="32"/>
      <c r="G472" s="32"/>
      <c r="H472" s="13"/>
      <c r="I472" s="7"/>
      <c r="M472" s="64"/>
      <c r="N472" s="52"/>
      <c r="O472" s="75"/>
      <c r="P472" s="7"/>
      <c r="Q472"/>
      <c r="R472"/>
    </row>
    <row r="473" spans="5:18" x14ac:dyDescent="0.25">
      <c r="E473" s="7"/>
      <c r="F473" s="32"/>
      <c r="G473" s="32"/>
      <c r="H473" s="13"/>
      <c r="I473" s="7"/>
      <c r="M473" s="64"/>
      <c r="N473" s="52"/>
      <c r="O473" s="75"/>
      <c r="P473" s="7"/>
      <c r="Q473"/>
      <c r="R473"/>
    </row>
    <row r="474" spans="5:18" x14ac:dyDescent="0.25">
      <c r="E474" s="7"/>
      <c r="F474" s="32"/>
      <c r="G474" s="32"/>
      <c r="H474" s="13"/>
      <c r="I474" s="7"/>
      <c r="M474" s="64"/>
      <c r="N474" s="52"/>
      <c r="O474" s="75"/>
      <c r="P474" s="7"/>
      <c r="Q474"/>
      <c r="R474"/>
    </row>
    <row r="475" spans="5:18" x14ac:dyDescent="0.25">
      <c r="E475" s="7"/>
      <c r="F475" s="32"/>
      <c r="G475" s="32"/>
      <c r="H475" s="13"/>
      <c r="I475" s="7"/>
      <c r="M475" s="64"/>
      <c r="N475" s="52"/>
      <c r="O475" s="75"/>
      <c r="P475" s="7"/>
      <c r="Q475"/>
      <c r="R475"/>
    </row>
    <row r="476" spans="5:18" x14ac:dyDescent="0.25">
      <c r="E476" s="7"/>
      <c r="F476" s="32"/>
      <c r="G476" s="32"/>
      <c r="H476" s="13"/>
      <c r="I476" s="7"/>
      <c r="M476" s="64"/>
      <c r="N476" s="52"/>
      <c r="O476" s="75"/>
      <c r="P476" s="7"/>
      <c r="Q476"/>
      <c r="R476"/>
    </row>
    <row r="477" spans="5:18" x14ac:dyDescent="0.25">
      <c r="E477" s="7"/>
      <c r="F477" s="32"/>
      <c r="G477" s="32"/>
      <c r="H477" s="13"/>
      <c r="I477" s="7"/>
      <c r="M477" s="64"/>
      <c r="N477" s="52"/>
      <c r="O477" s="75"/>
      <c r="P477" s="7"/>
      <c r="Q477"/>
      <c r="R477"/>
    </row>
    <row r="478" spans="5:18" x14ac:dyDescent="0.25">
      <c r="E478" s="7"/>
      <c r="F478" s="32"/>
      <c r="G478" s="32"/>
      <c r="H478" s="13"/>
      <c r="I478" s="7"/>
      <c r="M478" s="64"/>
      <c r="N478" s="52"/>
      <c r="O478" s="75"/>
      <c r="P478" s="7"/>
      <c r="Q478"/>
      <c r="R478"/>
    </row>
    <row r="479" spans="5:18" x14ac:dyDescent="0.25">
      <c r="E479" s="7"/>
      <c r="F479" s="32"/>
      <c r="G479" s="32"/>
      <c r="H479" s="13"/>
      <c r="I479" s="7"/>
      <c r="M479" s="64"/>
      <c r="N479" s="52"/>
      <c r="O479" s="75"/>
      <c r="P479" s="7"/>
      <c r="Q479"/>
      <c r="R479"/>
    </row>
    <row r="480" spans="5:18" x14ac:dyDescent="0.25">
      <c r="E480" s="7"/>
      <c r="F480" s="32"/>
      <c r="G480" s="32"/>
      <c r="H480" s="13"/>
      <c r="I480" s="7"/>
      <c r="M480" s="64"/>
      <c r="N480" s="52"/>
      <c r="O480" s="75"/>
      <c r="P480" s="7"/>
      <c r="Q480"/>
      <c r="R480"/>
    </row>
    <row r="481" spans="5:18" x14ac:dyDescent="0.25">
      <c r="E481" s="7"/>
      <c r="F481" s="32"/>
      <c r="G481" s="32"/>
      <c r="H481" s="13"/>
      <c r="I481" s="7"/>
      <c r="M481" s="64"/>
      <c r="N481" s="52"/>
      <c r="O481" s="75"/>
      <c r="P481" s="7"/>
      <c r="Q481"/>
      <c r="R481"/>
    </row>
    <row r="482" spans="5:18" x14ac:dyDescent="0.25">
      <c r="E482" s="7"/>
      <c r="F482" s="32"/>
      <c r="G482" s="32"/>
      <c r="H482" s="13"/>
      <c r="I482" s="7"/>
      <c r="M482" s="64"/>
      <c r="N482" s="52"/>
      <c r="O482" s="75"/>
      <c r="P482" s="7"/>
      <c r="Q482"/>
      <c r="R482"/>
    </row>
    <row r="483" spans="5:18" x14ac:dyDescent="0.25">
      <c r="E483" s="7"/>
      <c r="F483" s="32"/>
      <c r="G483" s="32"/>
      <c r="H483" s="13"/>
      <c r="I483" s="7"/>
      <c r="M483" s="64"/>
      <c r="N483" s="52"/>
      <c r="O483" s="75"/>
      <c r="P483" s="7"/>
      <c r="Q483"/>
      <c r="R483"/>
    </row>
    <row r="484" spans="5:18" x14ac:dyDescent="0.25">
      <c r="E484" s="7"/>
      <c r="F484" s="32"/>
      <c r="G484" s="32"/>
      <c r="H484" s="13"/>
      <c r="I484" s="7"/>
      <c r="M484" s="64"/>
      <c r="N484" s="52"/>
      <c r="O484" s="75"/>
      <c r="P484" s="7"/>
      <c r="Q484"/>
      <c r="R484"/>
    </row>
    <row r="485" spans="5:18" x14ac:dyDescent="0.25">
      <c r="E485" s="7"/>
      <c r="F485" s="32"/>
      <c r="G485" s="32"/>
      <c r="H485" s="13"/>
      <c r="I485" s="7"/>
      <c r="M485" s="64"/>
      <c r="N485" s="52"/>
      <c r="O485" s="75"/>
      <c r="P485" s="7"/>
      <c r="Q485"/>
      <c r="R485"/>
    </row>
    <row r="486" spans="5:18" x14ac:dyDescent="0.25">
      <c r="E486" s="7"/>
      <c r="F486" s="32"/>
      <c r="G486" s="32"/>
      <c r="H486" s="13"/>
      <c r="I486" s="7"/>
      <c r="M486" s="64"/>
      <c r="N486" s="52"/>
      <c r="O486" s="75"/>
      <c r="P486" s="7"/>
      <c r="Q486"/>
      <c r="R486"/>
    </row>
    <row r="487" spans="5:18" x14ac:dyDescent="0.25">
      <c r="E487" s="7"/>
      <c r="F487" s="32"/>
      <c r="G487" s="32"/>
      <c r="H487" s="13"/>
      <c r="I487" s="7"/>
      <c r="M487" s="64"/>
      <c r="N487" s="52"/>
      <c r="O487" s="75"/>
      <c r="P487" s="7"/>
      <c r="Q487"/>
      <c r="R487"/>
    </row>
    <row r="488" spans="5:18" x14ac:dyDescent="0.25">
      <c r="E488" s="7"/>
      <c r="F488" s="32"/>
      <c r="G488" s="32"/>
      <c r="H488" s="13"/>
      <c r="I488" s="7"/>
      <c r="M488" s="64"/>
      <c r="N488" s="52"/>
      <c r="O488" s="75"/>
      <c r="P488" s="7"/>
      <c r="Q488"/>
      <c r="R488"/>
    </row>
    <row r="489" spans="5:18" x14ac:dyDescent="0.25">
      <c r="E489" s="7"/>
      <c r="F489" s="32"/>
      <c r="G489" s="32"/>
      <c r="H489" s="13"/>
      <c r="I489" s="7"/>
      <c r="M489" s="64"/>
      <c r="N489" s="52"/>
      <c r="O489" s="75"/>
      <c r="P489" s="7"/>
      <c r="Q489"/>
      <c r="R489"/>
    </row>
    <row r="490" spans="5:18" x14ac:dyDescent="0.25">
      <c r="E490" s="7"/>
      <c r="F490" s="32"/>
      <c r="G490" s="32"/>
      <c r="H490" s="13"/>
      <c r="I490" s="7"/>
      <c r="M490" s="64"/>
      <c r="N490" s="52"/>
      <c r="O490" s="75"/>
      <c r="P490" s="7"/>
      <c r="Q490"/>
      <c r="R490"/>
    </row>
    <row r="491" spans="5:18" x14ac:dyDescent="0.25">
      <c r="E491" s="7"/>
      <c r="F491" s="32"/>
      <c r="G491" s="32"/>
      <c r="H491" s="13"/>
      <c r="I491" s="7"/>
      <c r="M491" s="64"/>
      <c r="N491" s="52"/>
      <c r="O491" s="75"/>
      <c r="P491" s="7"/>
      <c r="Q491"/>
      <c r="R491"/>
    </row>
    <row r="492" spans="5:18" x14ac:dyDescent="0.25">
      <c r="E492" s="7"/>
      <c r="F492" s="32"/>
      <c r="G492" s="32"/>
      <c r="H492" s="13"/>
      <c r="I492" s="7"/>
      <c r="M492" s="64"/>
      <c r="N492" s="52"/>
      <c r="O492" s="75"/>
      <c r="P492" s="7"/>
      <c r="Q492"/>
      <c r="R492"/>
    </row>
    <row r="493" spans="5:18" x14ac:dyDescent="0.25">
      <c r="E493" s="7"/>
      <c r="F493" s="32"/>
      <c r="G493" s="32"/>
      <c r="H493" s="13"/>
      <c r="I493" s="7"/>
      <c r="M493" s="64"/>
      <c r="N493" s="52"/>
      <c r="O493" s="75"/>
      <c r="P493" s="7"/>
      <c r="Q493"/>
      <c r="R493"/>
    </row>
    <row r="494" spans="5:18" x14ac:dyDescent="0.25">
      <c r="E494" s="7"/>
      <c r="F494" s="32"/>
      <c r="G494" s="32"/>
      <c r="H494" s="13"/>
      <c r="I494" s="7"/>
      <c r="M494" s="64"/>
      <c r="N494" s="52"/>
      <c r="O494" s="75"/>
      <c r="P494" s="7"/>
      <c r="Q494"/>
      <c r="R494"/>
    </row>
    <row r="495" spans="5:18" x14ac:dyDescent="0.25">
      <c r="E495" s="7"/>
      <c r="F495" s="32"/>
      <c r="G495" s="32"/>
      <c r="H495" s="13"/>
      <c r="I495" s="7"/>
      <c r="M495" s="64"/>
      <c r="N495" s="52"/>
      <c r="O495" s="75"/>
      <c r="P495" s="7"/>
      <c r="Q495"/>
      <c r="R495"/>
    </row>
    <row r="496" spans="5:18" x14ac:dyDescent="0.25">
      <c r="E496" s="7"/>
      <c r="F496" s="32"/>
      <c r="G496" s="32"/>
      <c r="H496" s="13"/>
      <c r="I496" s="7"/>
      <c r="M496" s="64"/>
      <c r="N496" s="52"/>
      <c r="O496" s="75"/>
      <c r="P496" s="7"/>
      <c r="Q496"/>
      <c r="R496"/>
    </row>
    <row r="497" spans="5:18" x14ac:dyDescent="0.25">
      <c r="E497" s="7"/>
      <c r="F497" s="32"/>
      <c r="G497" s="32"/>
      <c r="H497" s="13"/>
      <c r="I497" s="7"/>
      <c r="M497" s="64"/>
      <c r="N497" s="52"/>
      <c r="O497" s="75"/>
      <c r="P497" s="7"/>
      <c r="Q497"/>
      <c r="R497"/>
    </row>
    <row r="498" spans="5:18" x14ac:dyDescent="0.25">
      <c r="E498" s="7"/>
      <c r="F498" s="32"/>
      <c r="G498" s="32"/>
      <c r="H498" s="13"/>
      <c r="I498" s="7"/>
      <c r="M498" s="64"/>
      <c r="N498" s="52"/>
      <c r="O498" s="75"/>
      <c r="P498" s="7"/>
      <c r="Q498"/>
      <c r="R498"/>
    </row>
    <row r="499" spans="5:18" x14ac:dyDescent="0.25">
      <c r="E499" s="7"/>
      <c r="F499" s="32"/>
      <c r="G499" s="32"/>
      <c r="H499" s="13"/>
      <c r="I499" s="7"/>
      <c r="M499" s="64"/>
      <c r="N499" s="52"/>
      <c r="O499" s="75"/>
      <c r="P499" s="7"/>
      <c r="Q499"/>
      <c r="R499"/>
    </row>
    <row r="500" spans="5:18" x14ac:dyDescent="0.25">
      <c r="E500" s="7"/>
      <c r="F500" s="32"/>
      <c r="G500" s="32"/>
      <c r="H500" s="13"/>
      <c r="I500" s="7"/>
      <c r="M500" s="64"/>
      <c r="N500" s="52"/>
      <c r="O500" s="75"/>
      <c r="P500" s="7"/>
      <c r="Q500"/>
      <c r="R500"/>
    </row>
    <row r="501" spans="5:18" x14ac:dyDescent="0.25">
      <c r="E501" s="7"/>
      <c r="F501" s="32"/>
      <c r="G501" s="32"/>
      <c r="H501" s="13"/>
      <c r="I501" s="7"/>
      <c r="M501" s="64"/>
      <c r="N501" s="52"/>
      <c r="O501" s="75"/>
      <c r="P501" s="7"/>
      <c r="Q501"/>
      <c r="R501"/>
    </row>
    <row r="502" spans="5:18" x14ac:dyDescent="0.25">
      <c r="E502" s="7"/>
      <c r="F502" s="32"/>
      <c r="G502" s="32"/>
      <c r="H502" s="13"/>
      <c r="I502" s="7"/>
      <c r="M502" s="64"/>
      <c r="N502" s="52"/>
      <c r="O502" s="75"/>
      <c r="P502" s="7"/>
      <c r="Q502"/>
      <c r="R502"/>
    </row>
    <row r="503" spans="5:18" x14ac:dyDescent="0.25">
      <c r="E503" s="7"/>
      <c r="F503" s="32"/>
      <c r="G503" s="32"/>
      <c r="H503" s="13"/>
      <c r="I503" s="7"/>
      <c r="M503" s="64"/>
      <c r="N503" s="52"/>
      <c r="O503" s="75"/>
      <c r="P503" s="7"/>
      <c r="Q503"/>
      <c r="R503"/>
    </row>
    <row r="504" spans="5:18" x14ac:dyDescent="0.25">
      <c r="E504" s="7"/>
      <c r="F504" s="32"/>
      <c r="G504" s="32"/>
      <c r="H504" s="13"/>
      <c r="I504" s="7"/>
      <c r="M504" s="64"/>
      <c r="N504" s="52"/>
      <c r="O504" s="75"/>
      <c r="P504" s="7"/>
      <c r="Q504"/>
      <c r="R504"/>
    </row>
    <row r="505" spans="5:18" x14ac:dyDescent="0.25">
      <c r="E505" s="7"/>
      <c r="F505" s="32"/>
      <c r="G505" s="32"/>
      <c r="H505" s="13"/>
      <c r="I505" s="7"/>
      <c r="M505" s="64"/>
      <c r="N505" s="52"/>
      <c r="O505" s="75"/>
      <c r="P505" s="7"/>
      <c r="Q505"/>
      <c r="R505"/>
    </row>
    <row r="506" spans="5:18" x14ac:dyDescent="0.25">
      <c r="E506" s="7"/>
      <c r="F506" s="32"/>
      <c r="G506" s="32"/>
      <c r="H506" s="13"/>
      <c r="I506" s="7"/>
      <c r="M506" s="64"/>
      <c r="N506" s="52"/>
      <c r="O506" s="75"/>
      <c r="P506" s="7"/>
      <c r="Q506"/>
      <c r="R506"/>
    </row>
    <row r="507" spans="5:18" x14ac:dyDescent="0.25">
      <c r="E507" s="7"/>
      <c r="F507" s="32"/>
      <c r="G507" s="32"/>
      <c r="H507" s="13"/>
      <c r="I507" s="7"/>
      <c r="M507" s="64"/>
      <c r="N507" s="52"/>
      <c r="O507" s="75"/>
      <c r="P507" s="7"/>
      <c r="Q507"/>
      <c r="R507"/>
    </row>
    <row r="508" spans="5:18" x14ac:dyDescent="0.25">
      <c r="E508" s="7"/>
      <c r="F508" s="32"/>
      <c r="G508" s="32"/>
      <c r="H508" s="13"/>
      <c r="I508" s="7"/>
      <c r="M508" s="64"/>
      <c r="N508" s="52"/>
      <c r="O508" s="75"/>
      <c r="P508" s="7"/>
      <c r="Q508"/>
      <c r="R508"/>
    </row>
    <row r="509" spans="5:18" x14ac:dyDescent="0.25">
      <c r="E509" s="7"/>
      <c r="F509" s="32"/>
      <c r="G509" s="32"/>
      <c r="H509" s="13"/>
      <c r="I509" s="7"/>
      <c r="M509" s="64"/>
      <c r="N509" s="52"/>
      <c r="O509" s="75"/>
      <c r="P509" s="7"/>
      <c r="Q509"/>
      <c r="R509"/>
    </row>
    <row r="510" spans="5:18" x14ac:dyDescent="0.25">
      <c r="E510" s="7"/>
      <c r="F510" s="32"/>
      <c r="G510" s="32"/>
      <c r="H510" s="13"/>
      <c r="I510" s="7"/>
      <c r="M510" s="64"/>
      <c r="N510" s="52"/>
      <c r="O510" s="75"/>
      <c r="P510" s="7"/>
      <c r="Q510"/>
      <c r="R510"/>
    </row>
    <row r="511" spans="5:18" x14ac:dyDescent="0.25">
      <c r="E511" s="7"/>
      <c r="F511" s="32"/>
      <c r="G511" s="32"/>
      <c r="H511" s="13"/>
      <c r="I511" s="7"/>
      <c r="M511" s="64"/>
      <c r="N511" s="52"/>
      <c r="O511" s="75"/>
      <c r="P511" s="7"/>
      <c r="Q511"/>
      <c r="R511"/>
    </row>
    <row r="512" spans="5:18" x14ac:dyDescent="0.25">
      <c r="E512" s="7"/>
      <c r="F512" s="32"/>
      <c r="G512" s="32"/>
      <c r="H512" s="13"/>
      <c r="I512" s="7"/>
      <c r="M512" s="64"/>
      <c r="N512" s="52"/>
      <c r="O512" s="75"/>
      <c r="P512" s="7"/>
      <c r="Q512"/>
      <c r="R512"/>
    </row>
    <row r="513" spans="5:18" x14ac:dyDescent="0.25">
      <c r="E513" s="7"/>
      <c r="F513" s="32"/>
      <c r="G513" s="32"/>
      <c r="H513" s="13"/>
      <c r="I513" s="7"/>
      <c r="M513" s="64"/>
      <c r="N513" s="52"/>
      <c r="O513" s="75"/>
      <c r="P513" s="7"/>
      <c r="Q513"/>
      <c r="R513"/>
    </row>
    <row r="514" spans="5:18" x14ac:dyDescent="0.25">
      <c r="E514" s="7"/>
      <c r="F514" s="32"/>
      <c r="G514" s="32"/>
      <c r="H514" s="13"/>
      <c r="I514" s="7"/>
      <c r="M514" s="64"/>
      <c r="N514" s="52"/>
      <c r="O514" s="75"/>
      <c r="P514" s="7"/>
      <c r="Q514"/>
      <c r="R514"/>
    </row>
    <row r="515" spans="5:18" x14ac:dyDescent="0.25">
      <c r="E515" s="7"/>
      <c r="F515" s="32"/>
      <c r="G515" s="32"/>
      <c r="H515" s="13"/>
      <c r="I515" s="7"/>
      <c r="M515" s="64"/>
      <c r="N515" s="52"/>
      <c r="O515" s="75"/>
      <c r="P515" s="7"/>
      <c r="Q515"/>
      <c r="R515"/>
    </row>
    <row r="516" spans="5:18" x14ac:dyDescent="0.25">
      <c r="E516" s="7"/>
      <c r="F516" s="32"/>
      <c r="G516" s="32"/>
      <c r="H516" s="13"/>
      <c r="I516" s="7"/>
      <c r="M516" s="64"/>
      <c r="N516" s="52"/>
      <c r="O516" s="75"/>
      <c r="P516" s="7"/>
      <c r="Q516"/>
      <c r="R516"/>
    </row>
    <row r="517" spans="5:18" x14ac:dyDescent="0.25">
      <c r="E517" s="7"/>
      <c r="F517" s="32"/>
      <c r="G517" s="32"/>
      <c r="H517" s="13"/>
      <c r="I517" s="7"/>
      <c r="M517" s="64"/>
      <c r="N517" s="52"/>
      <c r="O517" s="75"/>
      <c r="P517" s="7"/>
      <c r="Q517"/>
      <c r="R517"/>
    </row>
    <row r="518" spans="5:18" x14ac:dyDescent="0.25">
      <c r="E518" s="7"/>
      <c r="F518" s="32"/>
      <c r="G518" s="32"/>
      <c r="H518" s="13"/>
      <c r="I518" s="7"/>
      <c r="M518" s="64"/>
      <c r="N518" s="52"/>
      <c r="O518" s="75"/>
      <c r="P518" s="7"/>
      <c r="Q518"/>
      <c r="R518"/>
    </row>
    <row r="519" spans="5:18" x14ac:dyDescent="0.25">
      <c r="E519" s="7"/>
      <c r="F519" s="32"/>
      <c r="G519" s="32"/>
      <c r="H519" s="13"/>
      <c r="I519" s="7"/>
      <c r="M519" s="64"/>
      <c r="N519" s="52"/>
      <c r="O519" s="75"/>
      <c r="P519" s="7"/>
      <c r="Q519"/>
      <c r="R519"/>
    </row>
    <row r="520" spans="5:18" x14ac:dyDescent="0.25">
      <c r="E520" s="7"/>
      <c r="F520" s="32"/>
      <c r="G520" s="32"/>
      <c r="H520" s="13"/>
      <c r="I520" s="7"/>
      <c r="M520" s="64"/>
      <c r="N520" s="52"/>
      <c r="O520" s="75"/>
      <c r="P520" s="7"/>
      <c r="Q520"/>
      <c r="R520"/>
    </row>
    <row r="521" spans="5:18" x14ac:dyDescent="0.25">
      <c r="E521" s="7"/>
      <c r="F521" s="32"/>
      <c r="G521" s="32"/>
      <c r="H521" s="13"/>
      <c r="I521" s="7"/>
      <c r="M521" s="64"/>
      <c r="N521" s="52"/>
      <c r="O521" s="75"/>
      <c r="P521" s="7"/>
      <c r="Q521"/>
      <c r="R521"/>
    </row>
    <row r="522" spans="5:18" x14ac:dyDescent="0.25">
      <c r="E522" s="7"/>
      <c r="F522" s="32"/>
      <c r="G522" s="32"/>
      <c r="H522" s="13"/>
      <c r="I522" s="7"/>
      <c r="M522" s="64"/>
      <c r="N522" s="52"/>
      <c r="O522" s="75"/>
      <c r="P522" s="7"/>
      <c r="Q522"/>
      <c r="R522"/>
    </row>
    <row r="523" spans="5:18" x14ac:dyDescent="0.25">
      <c r="E523" s="7"/>
      <c r="F523" s="32"/>
      <c r="G523" s="32"/>
      <c r="H523" s="13"/>
      <c r="I523" s="7"/>
      <c r="M523" s="64"/>
      <c r="N523" s="52"/>
      <c r="O523" s="75"/>
      <c r="P523" s="7"/>
      <c r="Q523"/>
      <c r="R523"/>
    </row>
    <row r="524" spans="5:18" x14ac:dyDescent="0.25">
      <c r="E524" s="7"/>
      <c r="F524" s="32"/>
      <c r="G524" s="32"/>
      <c r="H524" s="13"/>
      <c r="I524" s="7"/>
      <c r="M524" s="64"/>
      <c r="N524" s="52"/>
      <c r="O524" s="75"/>
      <c r="P524" s="7"/>
      <c r="Q524"/>
      <c r="R524"/>
    </row>
    <row r="525" spans="5:18" x14ac:dyDescent="0.25">
      <c r="E525" s="7"/>
      <c r="F525" s="32"/>
      <c r="G525" s="32"/>
      <c r="H525" s="13"/>
      <c r="I525" s="7"/>
      <c r="M525" s="64"/>
      <c r="N525" s="52"/>
      <c r="O525" s="75"/>
      <c r="P525" s="7"/>
      <c r="Q525"/>
      <c r="R525"/>
    </row>
    <row r="526" spans="5:18" x14ac:dyDescent="0.25">
      <c r="E526" s="7"/>
      <c r="F526" s="32"/>
      <c r="G526" s="32"/>
      <c r="H526" s="13"/>
      <c r="I526" s="7"/>
      <c r="M526" s="64"/>
      <c r="N526" s="52"/>
      <c r="O526" s="75"/>
      <c r="P526" s="7"/>
      <c r="Q526"/>
      <c r="R526"/>
    </row>
    <row r="527" spans="5:18" x14ac:dyDescent="0.25">
      <c r="E527" s="7"/>
      <c r="F527" s="32"/>
      <c r="G527" s="32"/>
      <c r="H527" s="13"/>
      <c r="I527" s="7"/>
      <c r="M527" s="64"/>
      <c r="N527" s="52"/>
      <c r="O527" s="75"/>
      <c r="P527" s="7"/>
      <c r="Q527"/>
      <c r="R527"/>
    </row>
    <row r="528" spans="5:18" x14ac:dyDescent="0.25">
      <c r="E528" s="7"/>
      <c r="F528" s="32"/>
      <c r="G528" s="32"/>
      <c r="H528" s="13"/>
      <c r="I528" s="7"/>
      <c r="M528" s="64"/>
      <c r="N528" s="52"/>
      <c r="O528" s="75"/>
      <c r="P528" s="7"/>
      <c r="Q528"/>
      <c r="R528"/>
    </row>
    <row r="529" spans="5:18" x14ac:dyDescent="0.25">
      <c r="E529" s="7"/>
      <c r="F529" s="32"/>
      <c r="G529" s="32"/>
      <c r="H529" s="13"/>
      <c r="I529" s="7"/>
      <c r="M529" s="64"/>
      <c r="N529" s="52"/>
      <c r="O529" s="75"/>
      <c r="P529" s="7"/>
      <c r="Q529"/>
      <c r="R529"/>
    </row>
    <row r="530" spans="5:18" x14ac:dyDescent="0.25">
      <c r="E530" s="7"/>
      <c r="F530" s="32"/>
      <c r="G530" s="32"/>
      <c r="H530" s="13"/>
      <c r="I530" s="7"/>
      <c r="M530" s="64"/>
      <c r="N530" s="52"/>
      <c r="O530" s="75"/>
      <c r="P530" s="7"/>
      <c r="Q530"/>
      <c r="R530"/>
    </row>
    <row r="531" spans="5:18" x14ac:dyDescent="0.25">
      <c r="E531" s="7"/>
      <c r="F531" s="32"/>
      <c r="G531" s="32"/>
      <c r="H531" s="13"/>
      <c r="I531" s="7"/>
      <c r="M531" s="64"/>
      <c r="N531" s="52"/>
      <c r="O531" s="75"/>
      <c r="P531" s="7"/>
      <c r="Q531"/>
      <c r="R531"/>
    </row>
    <row r="532" spans="5:18" x14ac:dyDescent="0.25">
      <c r="E532" s="7"/>
      <c r="F532" s="32"/>
      <c r="G532" s="32"/>
      <c r="H532" s="13"/>
      <c r="I532" s="7"/>
      <c r="M532" s="64"/>
      <c r="N532" s="52"/>
      <c r="O532" s="75"/>
      <c r="P532" s="7"/>
      <c r="Q532"/>
      <c r="R532"/>
    </row>
    <row r="533" spans="5:18" x14ac:dyDescent="0.25">
      <c r="E533" s="7"/>
      <c r="F533" s="32"/>
      <c r="G533" s="32"/>
      <c r="H533" s="13"/>
      <c r="I533" s="7"/>
      <c r="M533" s="64"/>
      <c r="N533" s="52"/>
      <c r="O533" s="75"/>
      <c r="P533" s="7"/>
      <c r="Q533"/>
      <c r="R533"/>
    </row>
    <row r="534" spans="5:18" x14ac:dyDescent="0.25">
      <c r="E534" s="7"/>
      <c r="F534" s="32"/>
      <c r="G534" s="32"/>
      <c r="H534" s="13"/>
      <c r="I534" s="7"/>
      <c r="M534" s="64"/>
      <c r="N534" s="52"/>
      <c r="O534" s="75"/>
      <c r="P534" s="7"/>
      <c r="Q534"/>
      <c r="R534"/>
    </row>
    <row r="535" spans="5:18" x14ac:dyDescent="0.25">
      <c r="E535" s="7"/>
      <c r="F535" s="32"/>
      <c r="G535" s="32"/>
      <c r="H535" s="13"/>
      <c r="I535" s="7"/>
      <c r="M535" s="64"/>
      <c r="N535" s="52"/>
      <c r="O535" s="75"/>
      <c r="P535" s="7"/>
      <c r="Q535"/>
      <c r="R535"/>
    </row>
    <row r="536" spans="5:18" x14ac:dyDescent="0.25">
      <c r="E536" s="7"/>
      <c r="F536" s="32"/>
      <c r="G536" s="32"/>
      <c r="H536" s="13"/>
      <c r="I536" s="7"/>
      <c r="M536" s="64"/>
      <c r="N536" s="52"/>
      <c r="O536" s="75"/>
      <c r="P536" s="7"/>
      <c r="Q536"/>
      <c r="R536"/>
    </row>
    <row r="537" spans="5:18" x14ac:dyDescent="0.25">
      <c r="E537" s="7"/>
      <c r="F537" s="32"/>
      <c r="G537" s="32"/>
      <c r="H537" s="13"/>
      <c r="I537" s="7"/>
      <c r="M537" s="64"/>
      <c r="N537" s="52"/>
      <c r="O537" s="75"/>
      <c r="P537" s="7"/>
      <c r="Q537"/>
      <c r="R537"/>
    </row>
    <row r="538" spans="5:18" x14ac:dyDescent="0.25">
      <c r="E538" s="7"/>
      <c r="F538" s="32"/>
      <c r="G538" s="32"/>
      <c r="H538" s="13"/>
      <c r="I538" s="7"/>
      <c r="M538" s="64"/>
      <c r="N538" s="52"/>
      <c r="O538" s="75"/>
      <c r="P538" s="7"/>
      <c r="Q538"/>
      <c r="R538"/>
    </row>
    <row r="539" spans="5:18" x14ac:dyDescent="0.25">
      <c r="E539" s="7"/>
      <c r="F539" s="32"/>
      <c r="G539" s="32"/>
      <c r="H539" s="13"/>
      <c r="I539" s="7"/>
      <c r="M539" s="64"/>
      <c r="N539" s="52"/>
      <c r="O539" s="75"/>
      <c r="P539" s="7"/>
      <c r="Q539"/>
      <c r="R539"/>
    </row>
    <row r="540" spans="5:18" x14ac:dyDescent="0.25">
      <c r="E540" s="7"/>
      <c r="F540" s="32"/>
      <c r="G540" s="32"/>
      <c r="H540" s="13"/>
      <c r="I540" s="7"/>
      <c r="M540" s="64"/>
      <c r="N540" s="52"/>
      <c r="O540" s="75"/>
      <c r="P540" s="7"/>
      <c r="Q540"/>
      <c r="R540"/>
    </row>
    <row r="541" spans="5:18" x14ac:dyDescent="0.25">
      <c r="E541" s="7"/>
      <c r="F541" s="32"/>
      <c r="G541" s="32"/>
      <c r="H541" s="13"/>
      <c r="I541" s="7"/>
      <c r="M541" s="64"/>
      <c r="N541" s="52"/>
      <c r="O541" s="75"/>
      <c r="P541" s="7"/>
      <c r="Q541"/>
      <c r="R541"/>
    </row>
    <row r="542" spans="5:18" x14ac:dyDescent="0.25">
      <c r="E542" s="7"/>
      <c r="F542" s="32"/>
      <c r="G542" s="32"/>
      <c r="H542" s="13"/>
      <c r="I542" s="7"/>
      <c r="M542" s="64"/>
      <c r="N542" s="52"/>
      <c r="O542" s="75"/>
      <c r="P542" s="7"/>
      <c r="Q542"/>
      <c r="R542"/>
    </row>
    <row r="543" spans="5:18" x14ac:dyDescent="0.25">
      <c r="E543" s="7"/>
      <c r="F543" s="32"/>
      <c r="G543" s="32"/>
      <c r="H543" s="13"/>
      <c r="I543" s="7"/>
      <c r="M543" s="64"/>
      <c r="N543" s="52"/>
      <c r="O543" s="75"/>
      <c r="P543" s="7"/>
      <c r="Q543"/>
      <c r="R543"/>
    </row>
    <row r="544" spans="5:18" x14ac:dyDescent="0.25">
      <c r="E544" s="7"/>
      <c r="F544" s="32"/>
      <c r="G544" s="32"/>
      <c r="H544" s="13"/>
      <c r="I544" s="7"/>
      <c r="M544" s="64"/>
      <c r="N544" s="52"/>
      <c r="O544" s="75"/>
      <c r="P544" s="7"/>
      <c r="Q544"/>
      <c r="R544"/>
    </row>
    <row r="545" spans="5:18" x14ac:dyDescent="0.25">
      <c r="E545" s="7"/>
      <c r="F545" s="32"/>
      <c r="G545" s="32"/>
      <c r="H545" s="13"/>
      <c r="I545" s="7"/>
      <c r="M545" s="64"/>
      <c r="N545" s="52"/>
      <c r="O545" s="75"/>
      <c r="P545" s="7"/>
      <c r="Q545"/>
      <c r="R545"/>
    </row>
    <row r="546" spans="5:18" x14ac:dyDescent="0.25">
      <c r="E546" s="7"/>
      <c r="F546" s="32"/>
      <c r="G546" s="32"/>
      <c r="H546" s="13"/>
      <c r="I546" s="7"/>
      <c r="M546" s="64"/>
      <c r="N546" s="52"/>
      <c r="O546" s="75"/>
      <c r="P546" s="7"/>
      <c r="Q546"/>
      <c r="R546"/>
    </row>
    <row r="547" spans="5:18" x14ac:dyDescent="0.25">
      <c r="E547" s="7"/>
      <c r="F547" s="32"/>
      <c r="G547" s="32"/>
      <c r="H547" s="13"/>
      <c r="I547" s="7"/>
      <c r="M547" s="64"/>
      <c r="N547" s="52"/>
      <c r="O547" s="75"/>
      <c r="P547" s="7"/>
      <c r="Q547"/>
      <c r="R547"/>
    </row>
    <row r="548" spans="5:18" x14ac:dyDescent="0.25">
      <c r="E548" s="7"/>
      <c r="F548" s="32"/>
      <c r="G548" s="32"/>
      <c r="H548" s="13"/>
      <c r="I548" s="7"/>
      <c r="M548" s="64"/>
      <c r="N548" s="52"/>
      <c r="O548" s="75"/>
      <c r="P548" s="7"/>
      <c r="Q548"/>
      <c r="R548"/>
    </row>
    <row r="549" spans="5:18" x14ac:dyDescent="0.25">
      <c r="E549" s="7"/>
      <c r="F549" s="32"/>
      <c r="G549" s="32"/>
      <c r="H549" s="13"/>
      <c r="I549" s="7"/>
      <c r="M549" s="64"/>
      <c r="N549" s="52"/>
      <c r="O549" s="75"/>
      <c r="P549" s="7"/>
      <c r="Q549"/>
      <c r="R549"/>
    </row>
    <row r="550" spans="5:18" x14ac:dyDescent="0.25">
      <c r="E550" s="7"/>
      <c r="F550" s="32"/>
      <c r="G550" s="32"/>
      <c r="H550" s="13"/>
      <c r="I550" s="7"/>
      <c r="M550" s="64"/>
      <c r="N550" s="52"/>
      <c r="O550" s="75"/>
      <c r="P550" s="7"/>
      <c r="Q550"/>
      <c r="R550"/>
    </row>
    <row r="551" spans="5:18" x14ac:dyDescent="0.25">
      <c r="E551" s="7"/>
      <c r="F551" s="32"/>
      <c r="G551" s="32"/>
      <c r="H551" s="13"/>
      <c r="I551" s="7"/>
      <c r="M551" s="64"/>
      <c r="N551" s="52"/>
      <c r="O551" s="75"/>
      <c r="P551" s="7"/>
      <c r="Q551"/>
      <c r="R551"/>
    </row>
    <row r="552" spans="5:18" x14ac:dyDescent="0.25">
      <c r="E552" s="7"/>
      <c r="F552" s="32"/>
      <c r="G552" s="32"/>
      <c r="H552" s="13"/>
      <c r="I552" s="7"/>
      <c r="M552" s="64"/>
      <c r="N552" s="52"/>
      <c r="O552" s="75"/>
      <c r="P552" s="7"/>
      <c r="Q552"/>
      <c r="R552"/>
    </row>
    <row r="553" spans="5:18" x14ac:dyDescent="0.25">
      <c r="E553" s="7"/>
      <c r="F553" s="32"/>
      <c r="G553" s="32"/>
      <c r="H553" s="13"/>
      <c r="I553" s="7"/>
      <c r="M553" s="64"/>
      <c r="N553" s="52"/>
      <c r="O553" s="75"/>
      <c r="P553" s="7"/>
      <c r="Q553"/>
      <c r="R553"/>
    </row>
    <row r="554" spans="5:18" x14ac:dyDescent="0.25">
      <c r="E554" s="7"/>
      <c r="F554" s="32"/>
      <c r="G554" s="32"/>
      <c r="H554" s="13"/>
      <c r="I554" s="7"/>
      <c r="M554" s="64"/>
      <c r="N554" s="52"/>
      <c r="O554" s="75"/>
      <c r="P554" s="7"/>
      <c r="Q554"/>
      <c r="R554"/>
    </row>
    <row r="555" spans="5:18" x14ac:dyDescent="0.25">
      <c r="E555" s="7"/>
      <c r="F555" s="32"/>
      <c r="G555" s="32"/>
      <c r="H555" s="13"/>
      <c r="I555" s="7"/>
      <c r="M555" s="64"/>
      <c r="N555" s="52"/>
      <c r="O555" s="75"/>
      <c r="P555" s="7"/>
      <c r="Q555"/>
      <c r="R555"/>
    </row>
    <row r="556" spans="5:18" x14ac:dyDescent="0.25">
      <c r="E556" s="7"/>
      <c r="F556" s="32"/>
      <c r="G556" s="32"/>
      <c r="H556" s="13"/>
      <c r="I556" s="7"/>
      <c r="M556" s="64"/>
      <c r="N556" s="52"/>
      <c r="O556" s="75"/>
      <c r="P556" s="7"/>
      <c r="Q556"/>
      <c r="R556"/>
    </row>
    <row r="557" spans="5:18" x14ac:dyDescent="0.25">
      <c r="E557" s="7"/>
      <c r="F557" s="32"/>
      <c r="G557" s="32"/>
      <c r="H557" s="13"/>
      <c r="I557" s="7"/>
      <c r="M557" s="64"/>
      <c r="N557" s="52"/>
      <c r="O557" s="75"/>
      <c r="P557" s="7"/>
      <c r="Q557"/>
      <c r="R557"/>
    </row>
    <row r="558" spans="5:18" x14ac:dyDescent="0.25">
      <c r="E558" s="7"/>
      <c r="F558" s="32"/>
      <c r="G558" s="32"/>
      <c r="H558" s="13"/>
      <c r="I558" s="7"/>
      <c r="M558" s="64"/>
      <c r="N558" s="52"/>
      <c r="O558" s="75"/>
      <c r="P558" s="7"/>
      <c r="Q558"/>
      <c r="R558"/>
    </row>
    <row r="559" spans="5:18" x14ac:dyDescent="0.25">
      <c r="E559" s="7"/>
      <c r="F559" s="32"/>
      <c r="G559" s="32"/>
      <c r="H559" s="13"/>
      <c r="I559" s="7"/>
      <c r="M559" s="64"/>
      <c r="N559" s="52"/>
      <c r="O559" s="75"/>
      <c r="P559" s="7"/>
      <c r="Q559"/>
      <c r="R559"/>
    </row>
    <row r="560" spans="5:18" x14ac:dyDescent="0.25">
      <c r="E560" s="7"/>
      <c r="F560" s="32"/>
      <c r="G560" s="32"/>
      <c r="H560" s="13"/>
      <c r="I560" s="7"/>
      <c r="M560" s="64"/>
      <c r="N560" s="52"/>
      <c r="O560" s="75"/>
      <c r="P560" s="7"/>
      <c r="Q560"/>
      <c r="R560"/>
    </row>
    <row r="561" spans="5:18" x14ac:dyDescent="0.25">
      <c r="E561" s="7"/>
      <c r="F561" s="32"/>
      <c r="G561" s="32"/>
      <c r="H561" s="13"/>
      <c r="I561" s="7"/>
      <c r="M561" s="64"/>
      <c r="N561" s="52"/>
      <c r="O561" s="75"/>
      <c r="P561" s="7"/>
      <c r="Q561"/>
      <c r="R561"/>
    </row>
    <row r="562" spans="5:18" x14ac:dyDescent="0.25">
      <c r="E562" s="7"/>
      <c r="F562" s="32"/>
      <c r="G562" s="32"/>
      <c r="H562" s="13"/>
      <c r="I562" s="7"/>
      <c r="M562" s="64"/>
      <c r="N562" s="52"/>
      <c r="O562" s="75"/>
      <c r="P562" s="7"/>
      <c r="Q562"/>
      <c r="R562"/>
    </row>
    <row r="563" spans="5:18" x14ac:dyDescent="0.25">
      <c r="E563" s="7"/>
      <c r="F563" s="32"/>
      <c r="G563" s="32"/>
      <c r="H563" s="13"/>
      <c r="I563" s="7"/>
      <c r="M563" s="64"/>
      <c r="N563" s="52"/>
      <c r="O563" s="75"/>
      <c r="P563" s="7"/>
      <c r="Q563"/>
      <c r="R563"/>
    </row>
    <row r="564" spans="5:18" x14ac:dyDescent="0.25">
      <c r="E564" s="7"/>
      <c r="F564" s="32"/>
      <c r="G564" s="32"/>
      <c r="H564" s="13"/>
      <c r="I564" s="7"/>
      <c r="M564" s="64"/>
      <c r="N564" s="52"/>
      <c r="O564" s="75"/>
      <c r="P564" s="7"/>
      <c r="Q564"/>
      <c r="R564"/>
    </row>
    <row r="565" spans="5:18" x14ac:dyDescent="0.25">
      <c r="E565" s="7"/>
      <c r="F565" s="32"/>
      <c r="G565" s="32"/>
      <c r="H565" s="13"/>
      <c r="I565" s="7"/>
      <c r="M565" s="64"/>
      <c r="N565" s="52"/>
      <c r="O565" s="75"/>
      <c r="P565" s="7"/>
      <c r="Q565"/>
      <c r="R565"/>
    </row>
    <row r="566" spans="5:18" x14ac:dyDescent="0.25">
      <c r="E566" s="7"/>
      <c r="F566" s="32"/>
      <c r="G566" s="32"/>
      <c r="H566" s="13"/>
      <c r="I566" s="7"/>
      <c r="M566" s="64"/>
      <c r="N566" s="52"/>
      <c r="O566" s="75"/>
      <c r="P566" s="7"/>
      <c r="Q566"/>
      <c r="R566"/>
    </row>
    <row r="567" spans="5:18" x14ac:dyDescent="0.25">
      <c r="E567" s="7"/>
      <c r="F567" s="32"/>
      <c r="G567" s="32"/>
      <c r="H567" s="13"/>
      <c r="I567" s="7"/>
      <c r="M567" s="64"/>
      <c r="N567" s="52"/>
      <c r="O567" s="75"/>
      <c r="P567" s="7"/>
      <c r="Q567"/>
      <c r="R567"/>
    </row>
    <row r="568" spans="5:18" x14ac:dyDescent="0.25">
      <c r="E568" s="7"/>
      <c r="F568" s="32"/>
      <c r="G568" s="32"/>
      <c r="H568" s="13"/>
      <c r="I568" s="7"/>
      <c r="M568" s="64"/>
      <c r="N568" s="52"/>
      <c r="O568" s="75"/>
      <c r="P568" s="7"/>
      <c r="Q568"/>
      <c r="R568"/>
    </row>
    <row r="569" spans="5:18" x14ac:dyDescent="0.25">
      <c r="E569" s="7"/>
      <c r="F569" s="32"/>
      <c r="G569" s="32"/>
      <c r="H569" s="13"/>
      <c r="I569" s="7"/>
      <c r="M569" s="64"/>
      <c r="N569" s="52"/>
      <c r="O569" s="75"/>
      <c r="P569" s="7"/>
      <c r="Q569"/>
      <c r="R569"/>
    </row>
    <row r="570" spans="5:18" x14ac:dyDescent="0.25">
      <c r="E570" s="7"/>
      <c r="F570" s="32"/>
      <c r="G570" s="32"/>
      <c r="H570" s="13"/>
      <c r="I570" s="7"/>
      <c r="M570" s="64"/>
      <c r="N570" s="52"/>
      <c r="O570" s="75"/>
      <c r="P570" s="7"/>
      <c r="Q570"/>
      <c r="R570"/>
    </row>
    <row r="571" spans="5:18" x14ac:dyDescent="0.25">
      <c r="E571" s="7"/>
      <c r="F571" s="32"/>
      <c r="G571" s="32"/>
      <c r="H571" s="13"/>
      <c r="I571" s="7"/>
      <c r="M571" s="64"/>
      <c r="N571" s="52"/>
      <c r="O571" s="75"/>
      <c r="P571" s="7"/>
      <c r="Q571"/>
      <c r="R571"/>
    </row>
    <row r="572" spans="5:18" x14ac:dyDescent="0.25">
      <c r="E572" s="7"/>
      <c r="F572" s="32"/>
      <c r="G572" s="32"/>
      <c r="H572" s="13"/>
      <c r="I572" s="7"/>
      <c r="M572" s="64"/>
      <c r="N572" s="52"/>
      <c r="O572" s="75"/>
      <c r="P572" s="7"/>
      <c r="Q572"/>
      <c r="R572"/>
    </row>
    <row r="573" spans="5:18" x14ac:dyDescent="0.25">
      <c r="E573" s="7"/>
      <c r="F573" s="32"/>
      <c r="G573" s="32"/>
      <c r="H573" s="13"/>
      <c r="I573" s="7"/>
      <c r="M573" s="64"/>
      <c r="N573" s="52"/>
      <c r="O573" s="75"/>
      <c r="P573" s="7"/>
      <c r="Q573"/>
      <c r="R573"/>
    </row>
    <row r="574" spans="5:18" x14ac:dyDescent="0.25">
      <c r="E574" s="7"/>
      <c r="F574" s="32"/>
      <c r="G574" s="32"/>
      <c r="H574" s="13"/>
      <c r="I574" s="7"/>
      <c r="M574" s="64"/>
      <c r="N574" s="52"/>
      <c r="O574" s="75"/>
      <c r="P574" s="7"/>
      <c r="Q574"/>
      <c r="R574"/>
    </row>
    <row r="575" spans="5:18" x14ac:dyDescent="0.25">
      <c r="E575" s="7"/>
      <c r="F575" s="32"/>
      <c r="G575" s="32"/>
      <c r="H575" s="13"/>
      <c r="I575" s="7"/>
      <c r="M575" s="64"/>
      <c r="N575" s="52"/>
      <c r="O575" s="75"/>
      <c r="P575" s="7"/>
      <c r="Q575"/>
      <c r="R575"/>
    </row>
    <row r="576" spans="5:18" x14ac:dyDescent="0.25">
      <c r="E576" s="7"/>
      <c r="F576" s="32"/>
      <c r="G576" s="32"/>
      <c r="H576" s="13"/>
      <c r="I576" s="7"/>
      <c r="M576" s="64"/>
      <c r="N576" s="52"/>
      <c r="O576" s="75"/>
      <c r="P576" s="7"/>
      <c r="Q576"/>
      <c r="R576"/>
    </row>
    <row r="577" spans="5:18" x14ac:dyDescent="0.25">
      <c r="E577" s="7"/>
      <c r="F577" s="32"/>
      <c r="G577" s="32"/>
      <c r="H577" s="13"/>
      <c r="I577" s="7"/>
      <c r="M577" s="64"/>
      <c r="N577" s="52"/>
      <c r="O577" s="75"/>
      <c r="P577" s="7"/>
      <c r="Q577"/>
      <c r="R577"/>
    </row>
    <row r="578" spans="5:18" x14ac:dyDescent="0.25">
      <c r="E578" s="7"/>
      <c r="F578" s="32"/>
      <c r="G578" s="32"/>
      <c r="H578" s="13"/>
      <c r="I578" s="7"/>
      <c r="M578" s="64"/>
      <c r="N578" s="52"/>
      <c r="O578" s="75"/>
      <c r="P578" s="7"/>
      <c r="Q578"/>
      <c r="R578"/>
    </row>
    <row r="579" spans="5:18" x14ac:dyDescent="0.25">
      <c r="E579" s="7"/>
      <c r="F579" s="32"/>
      <c r="G579" s="32"/>
      <c r="H579" s="13"/>
      <c r="I579" s="7"/>
      <c r="M579" s="64"/>
      <c r="N579" s="52"/>
      <c r="O579" s="75"/>
      <c r="P579" s="7"/>
      <c r="Q579"/>
      <c r="R579"/>
    </row>
    <row r="580" spans="5:18" x14ac:dyDescent="0.25">
      <c r="E580" s="7"/>
      <c r="F580" s="32"/>
      <c r="G580" s="32"/>
      <c r="H580" s="13"/>
      <c r="I580" s="7"/>
      <c r="M580" s="64"/>
      <c r="N580" s="52"/>
      <c r="O580" s="75"/>
      <c r="P580" s="7"/>
      <c r="Q580"/>
      <c r="R580"/>
    </row>
    <row r="581" spans="5:18" x14ac:dyDescent="0.25">
      <c r="E581" s="7"/>
      <c r="F581" s="32"/>
      <c r="G581" s="32"/>
      <c r="H581" s="13"/>
      <c r="I581" s="7"/>
      <c r="M581" s="64"/>
      <c r="N581" s="52"/>
      <c r="O581" s="75"/>
      <c r="P581" s="7"/>
      <c r="Q581"/>
      <c r="R581"/>
    </row>
    <row r="582" spans="5:18" x14ac:dyDescent="0.25">
      <c r="E582" s="7"/>
      <c r="F582" s="32"/>
      <c r="G582" s="32"/>
      <c r="H582" s="13"/>
      <c r="I582" s="7"/>
      <c r="M582" s="64"/>
      <c r="N582" s="52"/>
      <c r="O582" s="75"/>
      <c r="P582" s="7"/>
      <c r="Q582"/>
      <c r="R582"/>
    </row>
    <row r="583" spans="5:18" x14ac:dyDescent="0.25">
      <c r="E583" s="7"/>
      <c r="F583" s="32"/>
      <c r="G583" s="32"/>
      <c r="H583" s="13"/>
      <c r="I583" s="7"/>
      <c r="M583" s="64"/>
      <c r="N583" s="52"/>
      <c r="O583" s="75"/>
      <c r="P583" s="7"/>
      <c r="Q583"/>
      <c r="R583"/>
    </row>
    <row r="584" spans="5:18" x14ac:dyDescent="0.25">
      <c r="E584" s="7"/>
      <c r="F584" s="32"/>
      <c r="G584" s="32"/>
      <c r="H584" s="13"/>
      <c r="I584" s="7"/>
      <c r="M584" s="64"/>
      <c r="N584" s="52"/>
      <c r="O584" s="75"/>
      <c r="P584" s="7"/>
      <c r="Q584"/>
      <c r="R584"/>
    </row>
    <row r="585" spans="5:18" x14ac:dyDescent="0.25">
      <c r="E585" s="7"/>
      <c r="F585" s="32"/>
      <c r="G585" s="32"/>
      <c r="H585" s="13"/>
      <c r="I585" s="7"/>
      <c r="M585" s="64"/>
      <c r="N585" s="52"/>
      <c r="O585" s="75"/>
      <c r="P585" s="7"/>
      <c r="Q585"/>
      <c r="R585"/>
    </row>
    <row r="586" spans="5:18" x14ac:dyDescent="0.25">
      <c r="E586" s="7"/>
      <c r="F586" s="32"/>
      <c r="G586" s="32"/>
      <c r="H586" s="13"/>
      <c r="I586" s="7"/>
      <c r="M586" s="64"/>
      <c r="N586" s="52"/>
      <c r="O586" s="75"/>
      <c r="P586" s="7"/>
      <c r="Q586"/>
      <c r="R586"/>
    </row>
    <row r="587" spans="5:18" x14ac:dyDescent="0.25">
      <c r="E587" s="7"/>
      <c r="F587" s="32"/>
      <c r="G587" s="32"/>
      <c r="H587" s="13"/>
      <c r="I587" s="7"/>
      <c r="M587" s="64"/>
      <c r="N587" s="52"/>
      <c r="O587" s="75"/>
      <c r="P587" s="7"/>
      <c r="Q587"/>
      <c r="R587"/>
    </row>
    <row r="588" spans="5:18" x14ac:dyDescent="0.25">
      <c r="E588" s="7"/>
      <c r="F588" s="32"/>
      <c r="G588" s="32"/>
      <c r="H588" s="13"/>
      <c r="I588" s="7"/>
      <c r="M588" s="64"/>
      <c r="N588" s="52"/>
      <c r="O588" s="75"/>
      <c r="P588" s="7"/>
      <c r="Q588"/>
      <c r="R588"/>
    </row>
    <row r="589" spans="5:18" x14ac:dyDescent="0.25">
      <c r="E589" s="7"/>
      <c r="F589" s="32"/>
      <c r="G589" s="32"/>
      <c r="H589" s="13"/>
      <c r="I589" s="7"/>
      <c r="M589" s="64"/>
      <c r="N589" s="52"/>
      <c r="O589" s="75"/>
      <c r="P589" s="7"/>
      <c r="Q589"/>
      <c r="R589"/>
    </row>
    <row r="590" spans="5:18" x14ac:dyDescent="0.25">
      <c r="E590" s="7"/>
      <c r="F590" s="32"/>
      <c r="G590" s="32"/>
      <c r="H590" s="13"/>
      <c r="I590" s="7"/>
      <c r="M590" s="64"/>
      <c r="N590" s="52"/>
      <c r="O590" s="75"/>
      <c r="P590" s="7"/>
      <c r="Q590"/>
      <c r="R590"/>
    </row>
    <row r="591" spans="5:18" x14ac:dyDescent="0.25">
      <c r="E591" s="7"/>
      <c r="F591" s="32"/>
      <c r="G591" s="32"/>
      <c r="H591" s="13"/>
      <c r="I591" s="7"/>
      <c r="M591" s="64"/>
      <c r="N591" s="52"/>
      <c r="O591" s="75"/>
      <c r="P591" s="7"/>
      <c r="Q591"/>
      <c r="R591"/>
    </row>
    <row r="592" spans="5:18" x14ac:dyDescent="0.25">
      <c r="E592" s="7"/>
      <c r="F592" s="32"/>
      <c r="G592" s="32"/>
      <c r="H592" s="13"/>
      <c r="I592" s="7"/>
      <c r="M592" s="64"/>
      <c r="N592" s="52"/>
      <c r="O592" s="75"/>
      <c r="P592" s="7"/>
      <c r="Q592"/>
      <c r="R592"/>
    </row>
    <row r="593" spans="5:18" x14ac:dyDescent="0.25">
      <c r="E593" s="7"/>
      <c r="F593" s="32"/>
      <c r="G593" s="32"/>
      <c r="H593" s="13"/>
      <c r="I593" s="7"/>
      <c r="M593" s="64"/>
      <c r="N593" s="52"/>
      <c r="O593" s="75"/>
      <c r="P593" s="7"/>
      <c r="Q593"/>
      <c r="R593"/>
    </row>
    <row r="594" spans="5:18" x14ac:dyDescent="0.25">
      <c r="E594" s="7"/>
      <c r="F594" s="32"/>
      <c r="G594" s="32"/>
      <c r="H594" s="13"/>
      <c r="I594" s="7"/>
      <c r="M594" s="64"/>
      <c r="N594" s="52"/>
      <c r="O594" s="75"/>
      <c r="P594" s="7"/>
      <c r="Q594"/>
      <c r="R594"/>
    </row>
    <row r="595" spans="5:18" x14ac:dyDescent="0.25">
      <c r="E595" s="7"/>
      <c r="F595" s="32"/>
      <c r="G595" s="32"/>
      <c r="H595" s="13"/>
      <c r="I595" s="7"/>
      <c r="M595" s="64"/>
      <c r="N595" s="52"/>
      <c r="O595" s="75"/>
      <c r="P595" s="7"/>
      <c r="Q595"/>
      <c r="R595"/>
    </row>
    <row r="596" spans="5:18" x14ac:dyDescent="0.25">
      <c r="E596" s="7"/>
      <c r="F596" s="32"/>
      <c r="G596" s="32"/>
      <c r="H596" s="13"/>
      <c r="I596" s="7"/>
      <c r="M596" s="64"/>
      <c r="N596" s="52"/>
      <c r="O596" s="75"/>
      <c r="P596" s="7"/>
      <c r="Q596"/>
      <c r="R596"/>
    </row>
    <row r="597" spans="5:18" x14ac:dyDescent="0.25">
      <c r="E597" s="7"/>
      <c r="F597" s="32"/>
      <c r="G597" s="32"/>
      <c r="H597" s="13"/>
      <c r="I597" s="7"/>
      <c r="M597" s="64"/>
      <c r="N597" s="52"/>
      <c r="O597" s="75"/>
      <c r="P597" s="7"/>
      <c r="Q597"/>
      <c r="R597"/>
    </row>
    <row r="598" spans="5:18" x14ac:dyDescent="0.25">
      <c r="E598" s="7"/>
      <c r="F598" s="32"/>
      <c r="G598" s="32"/>
      <c r="H598" s="13"/>
      <c r="I598" s="7"/>
      <c r="M598" s="64"/>
      <c r="N598" s="52"/>
      <c r="O598" s="75"/>
      <c r="P598" s="7"/>
      <c r="Q598"/>
      <c r="R598"/>
    </row>
    <row r="599" spans="5:18" x14ac:dyDescent="0.25">
      <c r="E599" s="7"/>
      <c r="F599" s="32"/>
      <c r="G599" s="32"/>
      <c r="H599" s="13"/>
      <c r="I599" s="7"/>
      <c r="M599" s="64"/>
      <c r="N599" s="52"/>
      <c r="O599" s="75"/>
      <c r="P599" s="7"/>
      <c r="Q599"/>
      <c r="R599"/>
    </row>
    <row r="600" spans="5:18" x14ac:dyDescent="0.25">
      <c r="E600" s="7"/>
      <c r="F600" s="32"/>
      <c r="G600" s="32"/>
      <c r="H600" s="13"/>
      <c r="I600" s="7"/>
      <c r="M600" s="64"/>
      <c r="N600" s="52"/>
      <c r="O600" s="75"/>
      <c r="P600" s="7"/>
      <c r="Q600"/>
      <c r="R600"/>
    </row>
    <row r="601" spans="5:18" x14ac:dyDescent="0.25">
      <c r="E601" s="7"/>
      <c r="F601" s="32"/>
      <c r="G601" s="32"/>
      <c r="H601" s="13"/>
      <c r="I601" s="7"/>
      <c r="M601" s="64"/>
      <c r="N601" s="52"/>
      <c r="O601" s="75"/>
      <c r="P601" s="7"/>
      <c r="Q601"/>
      <c r="R601"/>
    </row>
    <row r="602" spans="5:18" x14ac:dyDescent="0.25">
      <c r="E602" s="7"/>
      <c r="F602" s="32"/>
      <c r="G602" s="32"/>
      <c r="H602" s="13"/>
      <c r="I602" s="7"/>
      <c r="M602" s="64"/>
      <c r="N602" s="52"/>
      <c r="O602" s="75"/>
      <c r="P602" s="7"/>
      <c r="Q602"/>
      <c r="R602"/>
    </row>
    <row r="603" spans="5:18" x14ac:dyDescent="0.25">
      <c r="E603" s="7"/>
      <c r="F603" s="32"/>
      <c r="G603" s="32"/>
      <c r="H603" s="13"/>
      <c r="I603" s="7"/>
      <c r="M603" s="64"/>
      <c r="N603" s="52"/>
      <c r="O603" s="75"/>
      <c r="P603" s="7"/>
      <c r="Q603"/>
      <c r="R603"/>
    </row>
    <row r="604" spans="5:18" x14ac:dyDescent="0.25">
      <c r="E604" s="7"/>
      <c r="F604" s="32"/>
      <c r="G604" s="32"/>
      <c r="H604" s="13"/>
      <c r="I604" s="7"/>
      <c r="M604" s="64"/>
      <c r="N604" s="52"/>
      <c r="O604" s="75"/>
      <c r="P604" s="7"/>
      <c r="Q604"/>
      <c r="R604"/>
    </row>
    <row r="605" spans="5:18" x14ac:dyDescent="0.25">
      <c r="E605" s="7"/>
      <c r="F605" s="32"/>
      <c r="G605" s="32"/>
      <c r="H605" s="13"/>
      <c r="I605" s="7"/>
      <c r="M605" s="64"/>
      <c r="N605" s="52"/>
      <c r="O605" s="75"/>
      <c r="P605" s="7"/>
      <c r="Q605"/>
      <c r="R605"/>
    </row>
    <row r="606" spans="5:18" x14ac:dyDescent="0.25">
      <c r="E606" s="7"/>
      <c r="F606" s="32"/>
      <c r="G606" s="32"/>
      <c r="H606" s="13"/>
      <c r="I606" s="7"/>
      <c r="M606" s="64"/>
      <c r="N606" s="52"/>
      <c r="O606" s="75"/>
      <c r="P606" s="7"/>
      <c r="Q606"/>
      <c r="R606"/>
    </row>
    <row r="607" spans="5:18" x14ac:dyDescent="0.25">
      <c r="E607" s="7"/>
      <c r="F607" s="32"/>
      <c r="G607" s="32"/>
      <c r="H607" s="13"/>
      <c r="I607" s="7"/>
      <c r="M607" s="64"/>
      <c r="N607" s="52"/>
      <c r="O607" s="75"/>
      <c r="P607" s="7"/>
      <c r="Q607"/>
      <c r="R607"/>
    </row>
    <row r="608" spans="5:18" x14ac:dyDescent="0.25">
      <c r="E608" s="7"/>
      <c r="F608" s="32"/>
      <c r="G608" s="32"/>
      <c r="H608" s="13"/>
      <c r="I608" s="7"/>
      <c r="M608" s="64"/>
      <c r="N608" s="52"/>
      <c r="O608" s="75"/>
      <c r="P608" s="7"/>
      <c r="Q608"/>
      <c r="R608"/>
    </row>
    <row r="609" spans="5:18" x14ac:dyDescent="0.25">
      <c r="E609" s="7"/>
      <c r="F609" s="32"/>
      <c r="G609" s="32"/>
      <c r="H609" s="13"/>
      <c r="I609" s="7"/>
      <c r="M609" s="64"/>
      <c r="N609" s="52"/>
      <c r="O609" s="75"/>
      <c r="P609" s="7"/>
      <c r="Q609"/>
      <c r="R609"/>
    </row>
    <row r="610" spans="5:18" x14ac:dyDescent="0.25">
      <c r="E610" s="7"/>
      <c r="F610" s="32"/>
      <c r="G610" s="32"/>
      <c r="H610" s="13"/>
      <c r="I610" s="7"/>
      <c r="M610" s="64"/>
      <c r="N610" s="52"/>
      <c r="O610" s="75"/>
      <c r="P610" s="7"/>
      <c r="Q610"/>
      <c r="R610"/>
    </row>
    <row r="611" spans="5:18" x14ac:dyDescent="0.25">
      <c r="E611" s="7"/>
      <c r="F611" s="32"/>
      <c r="G611" s="32"/>
      <c r="H611" s="13"/>
      <c r="I611" s="7"/>
      <c r="M611" s="64"/>
      <c r="N611" s="52"/>
      <c r="O611" s="75"/>
      <c r="P611" s="7"/>
      <c r="Q611"/>
      <c r="R611"/>
    </row>
    <row r="612" spans="5:18" x14ac:dyDescent="0.25">
      <c r="E612" s="7"/>
      <c r="F612" s="32"/>
      <c r="G612" s="32"/>
      <c r="H612" s="13"/>
      <c r="I612" s="7"/>
      <c r="M612" s="64"/>
      <c r="N612" s="52"/>
      <c r="O612" s="75"/>
      <c r="P612" s="7"/>
      <c r="Q612"/>
      <c r="R612"/>
    </row>
    <row r="613" spans="5:18" x14ac:dyDescent="0.25">
      <c r="E613" s="7"/>
      <c r="F613" s="32"/>
      <c r="G613" s="32"/>
      <c r="H613" s="13"/>
      <c r="I613" s="7"/>
      <c r="M613" s="64"/>
      <c r="N613" s="52"/>
      <c r="O613" s="75"/>
      <c r="P613" s="7"/>
      <c r="Q613"/>
      <c r="R613"/>
    </row>
    <row r="614" spans="5:18" x14ac:dyDescent="0.25">
      <c r="E614" s="7"/>
      <c r="F614" s="32"/>
      <c r="G614" s="32"/>
      <c r="H614" s="13"/>
      <c r="I614" s="7"/>
      <c r="M614" s="64"/>
      <c r="N614" s="52"/>
      <c r="O614" s="75"/>
      <c r="P614" s="7"/>
      <c r="Q614"/>
      <c r="R614"/>
    </row>
    <row r="615" spans="5:18" x14ac:dyDescent="0.25">
      <c r="E615" s="7"/>
      <c r="F615" s="32"/>
      <c r="G615" s="32"/>
      <c r="H615" s="13"/>
      <c r="I615" s="7"/>
      <c r="M615" s="64"/>
      <c r="N615" s="52"/>
      <c r="O615" s="75"/>
      <c r="P615" s="7"/>
      <c r="Q615"/>
      <c r="R615"/>
    </row>
    <row r="616" spans="5:18" x14ac:dyDescent="0.25">
      <c r="E616" s="7"/>
      <c r="F616" s="32"/>
      <c r="G616" s="32"/>
      <c r="H616" s="13"/>
      <c r="I616" s="7"/>
      <c r="M616" s="64"/>
      <c r="N616" s="52"/>
      <c r="O616" s="75"/>
      <c r="P616" s="7"/>
      <c r="Q616"/>
      <c r="R616"/>
    </row>
    <row r="617" spans="5:18" x14ac:dyDescent="0.25">
      <c r="E617" s="7"/>
      <c r="F617" s="32"/>
      <c r="G617" s="32"/>
      <c r="H617" s="13"/>
      <c r="I617" s="7"/>
      <c r="M617" s="64"/>
      <c r="N617" s="52"/>
      <c r="O617" s="75"/>
      <c r="P617" s="7"/>
      <c r="Q617"/>
      <c r="R617"/>
    </row>
    <row r="618" spans="5:18" x14ac:dyDescent="0.25">
      <c r="E618" s="7"/>
      <c r="F618" s="32"/>
      <c r="G618" s="32"/>
      <c r="H618" s="13"/>
      <c r="I618" s="7"/>
      <c r="M618" s="64"/>
      <c r="N618" s="52"/>
      <c r="O618" s="75"/>
      <c r="P618" s="7"/>
      <c r="Q618"/>
      <c r="R618"/>
    </row>
    <row r="619" spans="5:18" x14ac:dyDescent="0.25">
      <c r="E619" s="7"/>
      <c r="F619" s="32"/>
      <c r="G619" s="32"/>
      <c r="H619" s="13"/>
      <c r="I619" s="7"/>
      <c r="M619" s="64"/>
      <c r="N619" s="52"/>
      <c r="O619" s="75"/>
      <c r="P619" s="7"/>
      <c r="Q619"/>
      <c r="R619"/>
    </row>
    <row r="620" spans="5:18" x14ac:dyDescent="0.25">
      <c r="E620" s="7"/>
      <c r="F620" s="32"/>
      <c r="G620" s="32"/>
      <c r="H620" s="13"/>
      <c r="I620" s="7"/>
      <c r="M620" s="64"/>
      <c r="N620" s="52"/>
      <c r="O620" s="75"/>
      <c r="P620" s="7"/>
      <c r="Q620"/>
      <c r="R620"/>
    </row>
    <row r="621" spans="5:18" x14ac:dyDescent="0.25">
      <c r="E621" s="7"/>
      <c r="F621" s="32"/>
      <c r="G621" s="32"/>
      <c r="H621" s="13"/>
      <c r="I621" s="7"/>
      <c r="M621" s="64"/>
      <c r="N621" s="52"/>
      <c r="O621" s="75"/>
      <c r="P621" s="7"/>
      <c r="Q621"/>
      <c r="R621"/>
    </row>
    <row r="622" spans="5:18" x14ac:dyDescent="0.25">
      <c r="E622" s="7"/>
      <c r="F622" s="32"/>
      <c r="G622" s="32"/>
      <c r="H622" s="13"/>
      <c r="I622" s="7"/>
      <c r="M622" s="64"/>
      <c r="N622" s="52"/>
      <c r="O622" s="75"/>
      <c r="P622" s="7"/>
      <c r="Q622"/>
      <c r="R622"/>
    </row>
    <row r="623" spans="5:18" x14ac:dyDescent="0.25">
      <c r="E623" s="7"/>
      <c r="F623" s="32"/>
      <c r="G623" s="32"/>
      <c r="H623" s="13"/>
      <c r="I623" s="7"/>
      <c r="M623" s="64"/>
      <c r="N623" s="52"/>
      <c r="O623" s="75"/>
      <c r="P623" s="7"/>
      <c r="Q623"/>
      <c r="R623"/>
    </row>
    <row r="624" spans="5:18" x14ac:dyDescent="0.25">
      <c r="E624" s="7"/>
      <c r="F624" s="32"/>
      <c r="G624" s="32"/>
      <c r="H624" s="13"/>
      <c r="I624" s="7"/>
      <c r="M624" s="64"/>
      <c r="N624" s="52"/>
      <c r="O624" s="75"/>
      <c r="P624" s="7"/>
      <c r="Q624"/>
      <c r="R624"/>
    </row>
    <row r="625" spans="5:18" x14ac:dyDescent="0.25">
      <c r="E625" s="7"/>
      <c r="F625" s="32"/>
      <c r="G625" s="32"/>
      <c r="H625" s="13"/>
      <c r="I625" s="7"/>
      <c r="M625" s="64"/>
      <c r="N625" s="52"/>
      <c r="O625" s="75"/>
      <c r="P625" s="7"/>
      <c r="Q625"/>
      <c r="R625"/>
    </row>
    <row r="626" spans="5:18" x14ac:dyDescent="0.25">
      <c r="E626" s="7"/>
      <c r="F626" s="32"/>
      <c r="G626" s="32"/>
      <c r="H626" s="13"/>
      <c r="I626" s="7"/>
      <c r="M626" s="64"/>
      <c r="N626" s="52"/>
      <c r="O626" s="75"/>
      <c r="P626" s="7"/>
      <c r="Q626"/>
      <c r="R626"/>
    </row>
    <row r="627" spans="5:18" x14ac:dyDescent="0.25">
      <c r="E627" s="7"/>
      <c r="F627" s="32"/>
      <c r="G627" s="32"/>
      <c r="H627" s="13"/>
      <c r="I627" s="7"/>
      <c r="M627" s="64"/>
      <c r="N627" s="52"/>
      <c r="O627" s="75"/>
      <c r="P627" s="7"/>
      <c r="Q627"/>
      <c r="R627"/>
    </row>
    <row r="628" spans="5:18" x14ac:dyDescent="0.25">
      <c r="E628" s="7"/>
      <c r="F628" s="32"/>
      <c r="G628" s="32"/>
      <c r="H628" s="13"/>
      <c r="I628" s="7"/>
      <c r="M628" s="64"/>
      <c r="N628" s="52"/>
      <c r="O628" s="75"/>
      <c r="P628" s="7"/>
      <c r="Q628"/>
      <c r="R628"/>
    </row>
    <row r="629" spans="5:18" x14ac:dyDescent="0.25">
      <c r="E629" s="7"/>
      <c r="F629" s="32"/>
      <c r="G629" s="32"/>
      <c r="H629" s="13"/>
      <c r="I629" s="7"/>
      <c r="M629" s="64"/>
      <c r="N629" s="52"/>
      <c r="O629" s="75"/>
      <c r="P629" s="7"/>
      <c r="Q629"/>
      <c r="R629"/>
    </row>
    <row r="630" spans="5:18" x14ac:dyDescent="0.25">
      <c r="E630" s="7"/>
      <c r="F630" s="32"/>
      <c r="G630" s="32"/>
      <c r="H630" s="13"/>
      <c r="I630" s="7"/>
      <c r="M630" s="64"/>
      <c r="N630" s="52"/>
      <c r="O630" s="75"/>
      <c r="P630" s="7"/>
      <c r="Q630"/>
      <c r="R630"/>
    </row>
    <row r="631" spans="5:18" x14ac:dyDescent="0.25">
      <c r="E631" s="7"/>
      <c r="F631" s="32"/>
      <c r="G631" s="32"/>
      <c r="H631" s="13"/>
      <c r="I631" s="7"/>
      <c r="M631" s="64"/>
      <c r="N631" s="52"/>
      <c r="O631" s="75"/>
      <c r="P631" s="7"/>
      <c r="Q631"/>
      <c r="R631"/>
    </row>
    <row r="632" spans="5:18" x14ac:dyDescent="0.25">
      <c r="E632" s="7"/>
      <c r="F632" s="32"/>
      <c r="G632" s="32"/>
      <c r="H632" s="13"/>
      <c r="I632" s="7"/>
      <c r="M632" s="64"/>
      <c r="N632" s="52"/>
      <c r="O632" s="75"/>
      <c r="P632" s="7"/>
      <c r="Q632"/>
      <c r="R632"/>
    </row>
    <row r="633" spans="5:18" x14ac:dyDescent="0.25">
      <c r="E633" s="7"/>
      <c r="F633" s="32"/>
      <c r="G633" s="32"/>
      <c r="H633" s="13"/>
      <c r="I633" s="7"/>
      <c r="M633" s="64"/>
      <c r="N633" s="52"/>
      <c r="O633" s="75"/>
      <c r="P633" s="7"/>
      <c r="Q633"/>
      <c r="R633"/>
    </row>
    <row r="634" spans="5:18" x14ac:dyDescent="0.25">
      <c r="E634" s="7"/>
      <c r="F634" s="32"/>
      <c r="G634" s="32"/>
      <c r="H634" s="13"/>
      <c r="I634" s="7"/>
      <c r="M634" s="64"/>
      <c r="N634" s="52"/>
      <c r="O634" s="75"/>
      <c r="P634" s="7"/>
      <c r="Q634"/>
      <c r="R634"/>
    </row>
    <row r="635" spans="5:18" x14ac:dyDescent="0.25">
      <c r="E635" s="7"/>
      <c r="F635" s="32"/>
      <c r="G635" s="32"/>
      <c r="H635" s="13"/>
      <c r="I635" s="7"/>
      <c r="M635" s="64"/>
      <c r="N635" s="52"/>
      <c r="O635" s="75"/>
      <c r="P635" s="7"/>
      <c r="Q635"/>
      <c r="R635"/>
    </row>
    <row r="636" spans="5:18" x14ac:dyDescent="0.25">
      <c r="E636" s="7"/>
      <c r="F636" s="32"/>
      <c r="G636" s="32"/>
      <c r="H636" s="13"/>
      <c r="I636" s="7"/>
      <c r="M636" s="64"/>
      <c r="N636" s="52"/>
      <c r="O636" s="75"/>
      <c r="P636" s="7"/>
      <c r="Q636"/>
      <c r="R636"/>
    </row>
    <row r="637" spans="5:18" x14ac:dyDescent="0.25">
      <c r="E637" s="7"/>
      <c r="F637" s="32"/>
      <c r="G637" s="32"/>
      <c r="H637" s="13"/>
      <c r="I637" s="7"/>
      <c r="M637" s="64"/>
      <c r="N637" s="52"/>
      <c r="O637" s="75"/>
      <c r="P637" s="7"/>
      <c r="Q637"/>
      <c r="R637"/>
    </row>
    <row r="638" spans="5:18" x14ac:dyDescent="0.25">
      <c r="E638" s="7"/>
      <c r="F638" s="32"/>
      <c r="G638" s="32"/>
      <c r="H638" s="13"/>
      <c r="I638" s="7"/>
      <c r="M638" s="64"/>
      <c r="N638" s="52"/>
      <c r="O638" s="75"/>
      <c r="P638" s="7"/>
      <c r="Q638"/>
      <c r="R638"/>
    </row>
    <row r="639" spans="5:18" x14ac:dyDescent="0.25">
      <c r="E639" s="7"/>
      <c r="F639" s="32"/>
      <c r="G639" s="32"/>
      <c r="H639" s="13"/>
      <c r="I639" s="7"/>
      <c r="M639" s="64"/>
      <c r="N639" s="52"/>
      <c r="O639" s="75"/>
      <c r="P639" s="7"/>
      <c r="Q639"/>
      <c r="R639"/>
    </row>
    <row r="640" spans="5:18" x14ac:dyDescent="0.25">
      <c r="E640" s="7"/>
      <c r="F640" s="32"/>
      <c r="G640" s="32"/>
      <c r="H640" s="13"/>
      <c r="I640" s="7"/>
      <c r="M640" s="64"/>
      <c r="N640" s="52"/>
      <c r="O640" s="75"/>
      <c r="P640" s="7"/>
      <c r="Q640"/>
      <c r="R640"/>
    </row>
    <row r="641" spans="5:18" x14ac:dyDescent="0.25">
      <c r="E641" s="7"/>
      <c r="F641" s="32"/>
      <c r="G641" s="32"/>
      <c r="H641" s="13"/>
      <c r="I641" s="7"/>
      <c r="M641" s="64"/>
      <c r="N641" s="52"/>
      <c r="O641" s="75"/>
      <c r="P641" s="7"/>
      <c r="Q641"/>
      <c r="R641"/>
    </row>
    <row r="642" spans="5:18" x14ac:dyDescent="0.25">
      <c r="E642" s="7"/>
      <c r="F642" s="32"/>
      <c r="G642" s="32"/>
      <c r="H642" s="13"/>
      <c r="I642" s="7"/>
      <c r="M642" s="64"/>
      <c r="N642" s="52"/>
      <c r="O642" s="75"/>
      <c r="P642" s="7"/>
      <c r="Q642"/>
      <c r="R642"/>
    </row>
    <row r="643" spans="5:18" x14ac:dyDescent="0.25">
      <c r="E643" s="7"/>
      <c r="F643" s="32"/>
      <c r="G643" s="32"/>
      <c r="H643" s="13"/>
      <c r="I643" s="7"/>
      <c r="M643" s="64"/>
      <c r="N643" s="52"/>
      <c r="O643" s="75"/>
      <c r="P643" s="7"/>
      <c r="Q643"/>
      <c r="R643"/>
    </row>
    <row r="644" spans="5:18" x14ac:dyDescent="0.25">
      <c r="E644" s="7"/>
      <c r="F644" s="32"/>
      <c r="G644" s="32"/>
      <c r="H644" s="13"/>
      <c r="I644" s="7"/>
      <c r="M644" s="64"/>
      <c r="N644" s="52"/>
      <c r="O644" s="75"/>
      <c r="P644" s="7"/>
      <c r="Q644"/>
      <c r="R644"/>
    </row>
    <row r="645" spans="5:18" x14ac:dyDescent="0.25">
      <c r="E645" s="7"/>
      <c r="F645" s="32"/>
      <c r="G645" s="32"/>
      <c r="H645" s="13"/>
      <c r="I645" s="7"/>
      <c r="M645" s="64"/>
      <c r="N645" s="52"/>
      <c r="O645" s="75"/>
      <c r="P645" s="7"/>
      <c r="Q645"/>
      <c r="R645"/>
    </row>
    <row r="646" spans="5:18" x14ac:dyDescent="0.25">
      <c r="E646" s="7"/>
      <c r="F646" s="32"/>
      <c r="G646" s="32"/>
      <c r="H646" s="13"/>
      <c r="I646" s="7"/>
      <c r="M646" s="64"/>
      <c r="N646" s="52"/>
      <c r="O646" s="75"/>
      <c r="P646" s="7"/>
      <c r="Q646"/>
      <c r="R646"/>
    </row>
    <row r="647" spans="5:18" x14ac:dyDescent="0.25">
      <c r="E647" s="7"/>
      <c r="F647" s="32"/>
      <c r="G647" s="32"/>
      <c r="H647" s="13"/>
      <c r="I647" s="7"/>
      <c r="M647" s="64"/>
      <c r="N647" s="52"/>
      <c r="O647" s="75"/>
      <c r="P647" s="7"/>
      <c r="Q647"/>
      <c r="R647"/>
    </row>
    <row r="648" spans="5:18" x14ac:dyDescent="0.25">
      <c r="E648" s="7"/>
      <c r="F648" s="32"/>
      <c r="G648" s="32"/>
      <c r="H648" s="13"/>
      <c r="I648" s="7"/>
      <c r="M648" s="64"/>
      <c r="N648" s="52"/>
      <c r="O648" s="75"/>
      <c r="P648" s="7"/>
      <c r="Q648"/>
      <c r="R648"/>
    </row>
    <row r="649" spans="5:18" x14ac:dyDescent="0.25">
      <c r="E649" s="7"/>
      <c r="F649" s="32"/>
      <c r="G649" s="32"/>
      <c r="H649" s="13"/>
      <c r="I649" s="7"/>
      <c r="M649" s="64"/>
      <c r="N649" s="52"/>
      <c r="O649" s="75"/>
      <c r="P649" s="7"/>
      <c r="Q649"/>
      <c r="R649"/>
    </row>
    <row r="650" spans="5:18" x14ac:dyDescent="0.25">
      <c r="E650" s="7"/>
      <c r="F650" s="32"/>
      <c r="G650" s="32"/>
      <c r="H650" s="13"/>
      <c r="I650" s="7"/>
      <c r="M650" s="64"/>
      <c r="N650" s="52"/>
      <c r="O650" s="75"/>
      <c r="P650" s="7"/>
      <c r="Q650"/>
      <c r="R650"/>
    </row>
    <row r="651" spans="5:18" x14ac:dyDescent="0.25">
      <c r="E651" s="7"/>
      <c r="F651" s="32"/>
      <c r="G651" s="32"/>
      <c r="H651" s="13"/>
      <c r="I651" s="7"/>
      <c r="M651" s="64"/>
      <c r="N651" s="52"/>
      <c r="O651" s="75"/>
      <c r="P651" s="7"/>
      <c r="Q651"/>
      <c r="R651"/>
    </row>
    <row r="652" spans="5:18" x14ac:dyDescent="0.25">
      <c r="E652" s="7"/>
      <c r="F652" s="32"/>
      <c r="G652" s="32"/>
      <c r="H652" s="13"/>
      <c r="I652" s="7"/>
      <c r="M652" s="64"/>
      <c r="N652" s="52"/>
      <c r="O652" s="75"/>
      <c r="P652" s="7"/>
      <c r="Q652"/>
      <c r="R652"/>
    </row>
    <row r="653" spans="5:18" x14ac:dyDescent="0.25">
      <c r="E653" s="7"/>
      <c r="F653" s="32"/>
      <c r="G653" s="32"/>
      <c r="H653" s="13"/>
      <c r="I653" s="7"/>
      <c r="M653" s="64"/>
      <c r="N653" s="52"/>
      <c r="O653" s="75"/>
      <c r="P653" s="7"/>
      <c r="Q653"/>
      <c r="R653"/>
    </row>
    <row r="654" spans="5:18" x14ac:dyDescent="0.25">
      <c r="E654" s="7"/>
      <c r="F654" s="32"/>
      <c r="G654" s="32"/>
      <c r="H654" s="13"/>
      <c r="I654" s="7"/>
      <c r="M654" s="64"/>
      <c r="N654" s="52"/>
      <c r="O654" s="75"/>
      <c r="P654" s="7"/>
      <c r="Q654"/>
      <c r="R654"/>
    </row>
    <row r="655" spans="5:18" x14ac:dyDescent="0.25">
      <c r="E655" s="7"/>
      <c r="F655" s="32"/>
      <c r="G655" s="32"/>
      <c r="H655" s="13"/>
      <c r="I655" s="7"/>
      <c r="M655" s="64"/>
      <c r="N655" s="52"/>
      <c r="O655" s="75"/>
      <c r="P655" s="7"/>
      <c r="Q655"/>
      <c r="R655"/>
    </row>
    <row r="656" spans="5:18" x14ac:dyDescent="0.25">
      <c r="E656" s="7"/>
      <c r="F656" s="32"/>
      <c r="G656" s="32"/>
      <c r="H656" s="13"/>
      <c r="I656" s="7"/>
      <c r="M656" s="64"/>
      <c r="N656" s="52"/>
      <c r="O656" s="75"/>
      <c r="P656" s="7"/>
      <c r="Q656"/>
      <c r="R656"/>
    </row>
    <row r="657" spans="5:18" x14ac:dyDescent="0.25">
      <c r="E657" s="7"/>
      <c r="F657" s="32"/>
      <c r="G657" s="32"/>
      <c r="H657" s="13"/>
      <c r="I657" s="7"/>
      <c r="M657" s="64"/>
      <c r="N657" s="52"/>
      <c r="O657" s="75"/>
      <c r="P657" s="7"/>
      <c r="Q657"/>
      <c r="R657"/>
    </row>
    <row r="658" spans="5:18" x14ac:dyDescent="0.25">
      <c r="E658" s="7"/>
      <c r="F658" s="32"/>
      <c r="G658" s="32"/>
      <c r="H658" s="13"/>
      <c r="I658" s="7"/>
      <c r="M658" s="64"/>
      <c r="N658" s="52"/>
      <c r="O658" s="75"/>
      <c r="P658" s="7"/>
      <c r="Q658"/>
      <c r="R658"/>
    </row>
    <row r="659" spans="5:18" x14ac:dyDescent="0.25">
      <c r="E659" s="7"/>
      <c r="F659" s="32"/>
      <c r="G659" s="32"/>
      <c r="H659" s="13"/>
      <c r="I659" s="7"/>
      <c r="M659" s="64"/>
      <c r="N659" s="52"/>
      <c r="O659" s="75"/>
      <c r="P659" s="7"/>
      <c r="Q659"/>
      <c r="R659"/>
    </row>
    <row r="660" spans="5:18" x14ac:dyDescent="0.25">
      <c r="E660" s="7"/>
      <c r="F660" s="32"/>
      <c r="G660" s="32"/>
      <c r="H660" s="13"/>
      <c r="I660" s="7"/>
      <c r="M660" s="64"/>
      <c r="N660" s="52"/>
      <c r="O660" s="75"/>
      <c r="P660" s="7"/>
      <c r="Q660"/>
      <c r="R660"/>
    </row>
    <row r="661" spans="5:18" x14ac:dyDescent="0.25">
      <c r="E661" s="7"/>
      <c r="F661" s="32"/>
      <c r="G661" s="32"/>
      <c r="H661" s="13"/>
      <c r="I661" s="7"/>
      <c r="M661" s="64"/>
      <c r="N661" s="52"/>
      <c r="O661" s="75"/>
      <c r="P661" s="7"/>
      <c r="Q661"/>
      <c r="R661"/>
    </row>
    <row r="662" spans="5:18" x14ac:dyDescent="0.25">
      <c r="E662" s="7"/>
      <c r="F662" s="32"/>
      <c r="G662" s="32"/>
      <c r="H662" s="13"/>
      <c r="I662" s="7"/>
      <c r="M662" s="64"/>
      <c r="N662" s="52"/>
      <c r="O662" s="75"/>
      <c r="P662" s="7"/>
      <c r="Q662"/>
      <c r="R662"/>
    </row>
    <row r="663" spans="5:18" x14ac:dyDescent="0.25">
      <c r="E663" s="7"/>
      <c r="F663" s="32"/>
      <c r="G663" s="32"/>
      <c r="H663" s="13"/>
      <c r="I663" s="7"/>
      <c r="M663" s="64"/>
      <c r="N663" s="52"/>
      <c r="O663" s="75"/>
      <c r="P663" s="7"/>
      <c r="Q663"/>
      <c r="R663"/>
    </row>
    <row r="664" spans="5:18" x14ac:dyDescent="0.25">
      <c r="E664" s="7"/>
      <c r="F664" s="32"/>
      <c r="G664" s="32"/>
      <c r="H664" s="13"/>
      <c r="I664" s="7"/>
      <c r="M664" s="64"/>
      <c r="N664" s="52"/>
      <c r="O664" s="75"/>
      <c r="P664" s="7"/>
      <c r="Q664"/>
      <c r="R664"/>
    </row>
    <row r="665" spans="5:18" x14ac:dyDescent="0.25">
      <c r="E665" s="7"/>
      <c r="F665" s="32"/>
      <c r="G665" s="32"/>
      <c r="H665" s="13"/>
      <c r="I665" s="7"/>
      <c r="M665" s="64"/>
      <c r="N665" s="52"/>
      <c r="O665" s="75"/>
      <c r="P665" s="7"/>
      <c r="Q665"/>
      <c r="R665"/>
    </row>
    <row r="666" spans="5:18" x14ac:dyDescent="0.25">
      <c r="E666" s="7"/>
      <c r="F666" s="32"/>
      <c r="G666" s="32"/>
      <c r="H666" s="13"/>
      <c r="I666" s="7"/>
      <c r="M666" s="64"/>
      <c r="N666" s="52"/>
      <c r="O666" s="75"/>
      <c r="P666" s="7"/>
      <c r="Q666"/>
      <c r="R666"/>
    </row>
    <row r="667" spans="5:18" x14ac:dyDescent="0.25">
      <c r="E667" s="7"/>
      <c r="F667" s="32"/>
      <c r="G667" s="32"/>
      <c r="H667" s="13"/>
      <c r="I667" s="7"/>
      <c r="M667" s="64"/>
      <c r="N667" s="52"/>
      <c r="O667" s="75"/>
      <c r="P667" s="7"/>
      <c r="Q667"/>
      <c r="R667"/>
    </row>
    <row r="668" spans="5:18" x14ac:dyDescent="0.25">
      <c r="E668" s="7"/>
      <c r="F668" s="32"/>
      <c r="G668" s="32"/>
      <c r="H668" s="13"/>
      <c r="I668" s="7"/>
      <c r="M668" s="64"/>
      <c r="N668" s="52"/>
      <c r="O668" s="75"/>
      <c r="P668" s="7"/>
      <c r="Q668"/>
      <c r="R668"/>
    </row>
    <row r="669" spans="5:18" x14ac:dyDescent="0.25">
      <c r="E669" s="7"/>
      <c r="F669" s="32"/>
      <c r="G669" s="32"/>
      <c r="H669" s="13"/>
      <c r="I669" s="7"/>
      <c r="M669" s="64"/>
      <c r="N669" s="52"/>
      <c r="O669" s="75"/>
      <c r="P669" s="7"/>
      <c r="Q669"/>
      <c r="R669"/>
    </row>
    <row r="670" spans="5:18" x14ac:dyDescent="0.25">
      <c r="E670" s="7"/>
      <c r="F670" s="32"/>
      <c r="G670" s="32"/>
      <c r="H670" s="13"/>
      <c r="I670" s="7"/>
      <c r="M670" s="64"/>
      <c r="N670" s="52"/>
      <c r="O670" s="75"/>
      <c r="P670" s="7"/>
      <c r="Q670"/>
      <c r="R670"/>
    </row>
    <row r="671" spans="5:18" x14ac:dyDescent="0.25">
      <c r="E671" s="7"/>
      <c r="F671" s="32"/>
      <c r="G671" s="32"/>
      <c r="H671" s="13"/>
      <c r="I671" s="7"/>
      <c r="M671" s="64"/>
      <c r="N671" s="52"/>
      <c r="O671" s="75"/>
      <c r="P671" s="7"/>
      <c r="Q671"/>
      <c r="R671"/>
    </row>
    <row r="672" spans="5:18" x14ac:dyDescent="0.25">
      <c r="E672" s="7"/>
      <c r="F672" s="32"/>
      <c r="G672" s="32"/>
      <c r="H672" s="13"/>
      <c r="I672" s="7"/>
      <c r="M672" s="64"/>
      <c r="N672" s="52"/>
      <c r="O672" s="75"/>
      <c r="P672" s="7"/>
      <c r="Q672"/>
      <c r="R672"/>
    </row>
    <row r="673" spans="5:18" x14ac:dyDescent="0.25">
      <c r="E673" s="7"/>
      <c r="F673" s="32"/>
      <c r="G673" s="32"/>
      <c r="H673" s="13"/>
      <c r="I673" s="7"/>
      <c r="M673" s="64"/>
      <c r="N673" s="52"/>
      <c r="O673" s="75"/>
      <c r="P673" s="7"/>
      <c r="Q673"/>
      <c r="R673"/>
    </row>
    <row r="674" spans="5:18" x14ac:dyDescent="0.25">
      <c r="E674" s="7"/>
      <c r="F674" s="32"/>
      <c r="G674" s="32"/>
      <c r="H674" s="13"/>
      <c r="I674" s="7"/>
      <c r="M674" s="64"/>
      <c r="N674" s="52"/>
      <c r="O674" s="75"/>
      <c r="P674" s="7"/>
      <c r="Q674"/>
      <c r="R674"/>
    </row>
    <row r="675" spans="5:18" x14ac:dyDescent="0.25">
      <c r="E675" s="7"/>
      <c r="F675" s="32"/>
      <c r="G675" s="32"/>
      <c r="H675" s="13"/>
      <c r="I675" s="7"/>
      <c r="M675" s="64"/>
      <c r="N675" s="52"/>
      <c r="O675" s="75"/>
      <c r="P675" s="7"/>
      <c r="Q675"/>
      <c r="R675"/>
    </row>
    <row r="676" spans="5:18" x14ac:dyDescent="0.25">
      <c r="E676" s="7"/>
      <c r="F676" s="32"/>
      <c r="G676" s="32"/>
      <c r="H676" s="13"/>
      <c r="I676" s="7"/>
      <c r="M676" s="64"/>
      <c r="N676" s="52"/>
      <c r="O676" s="75"/>
      <c r="P676" s="7"/>
      <c r="Q676"/>
      <c r="R676"/>
    </row>
    <row r="677" spans="5:18" x14ac:dyDescent="0.25">
      <c r="E677" s="7"/>
      <c r="F677" s="32"/>
      <c r="G677" s="32"/>
      <c r="H677" s="13"/>
      <c r="I677" s="7"/>
      <c r="M677" s="64"/>
      <c r="N677" s="52"/>
      <c r="O677" s="75"/>
      <c r="P677" s="7"/>
      <c r="Q677"/>
      <c r="R677"/>
    </row>
    <row r="678" spans="5:18" x14ac:dyDescent="0.25">
      <c r="E678" s="7"/>
      <c r="F678" s="32"/>
      <c r="G678" s="32"/>
      <c r="H678" s="13"/>
      <c r="I678" s="7"/>
      <c r="M678" s="64"/>
      <c r="N678" s="52"/>
      <c r="O678" s="75"/>
      <c r="P678" s="7"/>
      <c r="Q678"/>
      <c r="R678"/>
    </row>
    <row r="679" spans="5:18" x14ac:dyDescent="0.25">
      <c r="E679" s="7"/>
      <c r="F679" s="32"/>
      <c r="G679" s="32"/>
      <c r="H679" s="13"/>
      <c r="I679" s="7"/>
      <c r="M679" s="64"/>
      <c r="N679" s="52"/>
      <c r="O679" s="75"/>
      <c r="P679" s="7"/>
      <c r="Q679"/>
      <c r="R679"/>
    </row>
    <row r="680" spans="5:18" x14ac:dyDescent="0.25">
      <c r="E680" s="7"/>
      <c r="F680" s="32"/>
      <c r="G680" s="32"/>
      <c r="H680" s="13"/>
      <c r="I680" s="7"/>
      <c r="M680" s="64"/>
      <c r="N680" s="52"/>
      <c r="O680" s="75"/>
      <c r="P680" s="7"/>
      <c r="Q680"/>
      <c r="R680"/>
    </row>
    <row r="681" spans="5:18" x14ac:dyDescent="0.25">
      <c r="E681" s="7"/>
      <c r="F681" s="32"/>
      <c r="G681" s="32"/>
      <c r="H681" s="13"/>
      <c r="I681" s="7"/>
      <c r="M681" s="64"/>
      <c r="N681" s="52"/>
      <c r="O681" s="75"/>
      <c r="P681" s="7"/>
      <c r="Q681"/>
      <c r="R681"/>
    </row>
    <row r="682" spans="5:18" x14ac:dyDescent="0.25">
      <c r="E682" s="7"/>
      <c r="F682" s="32"/>
      <c r="G682" s="32"/>
      <c r="H682" s="13"/>
      <c r="I682" s="7"/>
      <c r="M682" s="64"/>
      <c r="N682" s="52"/>
      <c r="O682" s="75"/>
      <c r="P682" s="7"/>
      <c r="Q682"/>
      <c r="R682"/>
    </row>
    <row r="683" spans="5:18" x14ac:dyDescent="0.25">
      <c r="E683" s="7"/>
      <c r="F683" s="32"/>
      <c r="G683" s="32"/>
      <c r="H683" s="13"/>
      <c r="I683" s="7"/>
      <c r="M683" s="64"/>
      <c r="N683" s="52"/>
      <c r="O683" s="75"/>
      <c r="P683" s="7"/>
      <c r="Q683"/>
      <c r="R683"/>
    </row>
    <row r="684" spans="5:18" x14ac:dyDescent="0.25">
      <c r="E684" s="7"/>
      <c r="F684" s="32"/>
      <c r="G684" s="32"/>
      <c r="H684" s="13"/>
      <c r="I684" s="7"/>
      <c r="M684" s="64"/>
      <c r="N684" s="52"/>
      <c r="O684" s="75"/>
      <c r="P684" s="7"/>
      <c r="Q684"/>
      <c r="R684"/>
    </row>
    <row r="685" spans="5:18" x14ac:dyDescent="0.25">
      <c r="E685" s="7"/>
      <c r="F685" s="32"/>
      <c r="G685" s="32"/>
      <c r="H685" s="13"/>
      <c r="I685" s="7"/>
      <c r="M685" s="64"/>
      <c r="N685" s="52"/>
      <c r="O685" s="75"/>
      <c r="P685" s="7"/>
      <c r="Q685"/>
      <c r="R685"/>
    </row>
    <row r="686" spans="5:18" x14ac:dyDescent="0.25">
      <c r="E686" s="7"/>
      <c r="F686" s="32"/>
      <c r="G686" s="32"/>
      <c r="H686" s="13"/>
      <c r="I686" s="7"/>
      <c r="M686" s="64"/>
      <c r="N686" s="52"/>
      <c r="O686" s="75"/>
      <c r="P686" s="7"/>
      <c r="Q686"/>
      <c r="R686"/>
    </row>
    <row r="687" spans="5:18" x14ac:dyDescent="0.25">
      <c r="E687" s="7"/>
      <c r="F687" s="32"/>
      <c r="G687" s="32"/>
      <c r="H687" s="13"/>
      <c r="I687" s="7"/>
      <c r="M687" s="64"/>
      <c r="N687" s="52"/>
      <c r="O687" s="75"/>
      <c r="P687" s="7"/>
      <c r="Q687"/>
      <c r="R687"/>
    </row>
    <row r="688" spans="5:18" x14ac:dyDescent="0.25">
      <c r="E688" s="7"/>
      <c r="F688" s="32"/>
      <c r="G688" s="32"/>
      <c r="H688" s="13"/>
      <c r="I688" s="7"/>
      <c r="M688" s="64"/>
      <c r="N688" s="52"/>
      <c r="O688" s="75"/>
      <c r="P688" s="7"/>
      <c r="Q688"/>
      <c r="R688"/>
    </row>
    <row r="689" spans="5:18" x14ac:dyDescent="0.25">
      <c r="E689" s="7"/>
      <c r="F689" s="32"/>
      <c r="G689" s="32"/>
      <c r="H689" s="13"/>
      <c r="I689" s="7"/>
      <c r="M689" s="64"/>
      <c r="N689" s="52"/>
      <c r="O689" s="75"/>
      <c r="P689" s="7"/>
      <c r="Q689"/>
      <c r="R689"/>
    </row>
    <row r="690" spans="5:18" x14ac:dyDescent="0.25">
      <c r="E690" s="7"/>
      <c r="F690" s="32"/>
      <c r="G690" s="32"/>
      <c r="H690" s="13"/>
      <c r="I690" s="7"/>
      <c r="M690" s="64"/>
      <c r="N690" s="52"/>
      <c r="O690" s="75"/>
      <c r="P690" s="7"/>
      <c r="Q690"/>
      <c r="R690"/>
    </row>
    <row r="691" spans="5:18" x14ac:dyDescent="0.25">
      <c r="E691" s="7"/>
      <c r="F691" s="32"/>
      <c r="G691" s="32"/>
      <c r="H691" s="13"/>
      <c r="I691" s="7"/>
      <c r="M691" s="64"/>
      <c r="N691" s="52"/>
      <c r="O691" s="75"/>
      <c r="P691" s="7"/>
      <c r="Q691"/>
      <c r="R691"/>
    </row>
    <row r="692" spans="5:18" x14ac:dyDescent="0.25">
      <c r="E692" s="7"/>
      <c r="F692" s="32"/>
      <c r="G692" s="32"/>
      <c r="H692" s="13"/>
      <c r="I692" s="7"/>
      <c r="M692" s="64"/>
      <c r="N692" s="52"/>
      <c r="O692" s="75"/>
      <c r="P692" s="7"/>
      <c r="Q692"/>
      <c r="R692"/>
    </row>
    <row r="693" spans="5:18" x14ac:dyDescent="0.25">
      <c r="E693" s="7"/>
      <c r="F693" s="32"/>
      <c r="G693" s="32"/>
      <c r="H693" s="13"/>
      <c r="I693" s="7"/>
      <c r="M693" s="64"/>
      <c r="N693" s="52"/>
      <c r="O693" s="75"/>
      <c r="P693" s="7"/>
      <c r="Q693"/>
      <c r="R693"/>
    </row>
    <row r="694" spans="5:18" x14ac:dyDescent="0.25">
      <c r="E694" s="7"/>
      <c r="F694" s="32"/>
      <c r="G694" s="32"/>
      <c r="H694" s="13"/>
      <c r="I694" s="7"/>
      <c r="M694" s="64"/>
      <c r="N694" s="52"/>
      <c r="O694" s="75"/>
      <c r="P694" s="7"/>
      <c r="Q694"/>
      <c r="R694"/>
    </row>
    <row r="695" spans="5:18" x14ac:dyDescent="0.25">
      <c r="E695" s="7"/>
      <c r="F695" s="32"/>
      <c r="G695" s="32"/>
      <c r="H695" s="13"/>
      <c r="I695" s="7"/>
      <c r="M695" s="64"/>
      <c r="N695" s="52"/>
      <c r="O695" s="75"/>
      <c r="P695" s="7"/>
      <c r="Q695"/>
      <c r="R695"/>
    </row>
    <row r="696" spans="5:18" x14ac:dyDescent="0.25">
      <c r="E696" s="7"/>
      <c r="F696" s="32"/>
      <c r="G696" s="32"/>
      <c r="H696" s="13"/>
      <c r="I696" s="7"/>
      <c r="M696" s="64"/>
      <c r="N696" s="52"/>
      <c r="O696" s="75"/>
      <c r="P696" s="7"/>
      <c r="Q696"/>
      <c r="R696"/>
    </row>
    <row r="697" spans="5:18" x14ac:dyDescent="0.25">
      <c r="E697" s="7"/>
      <c r="F697" s="32"/>
      <c r="G697" s="32"/>
      <c r="H697" s="13"/>
      <c r="I697" s="7"/>
      <c r="M697" s="64"/>
      <c r="N697" s="52"/>
      <c r="O697" s="75"/>
      <c r="P697" s="7"/>
      <c r="Q697"/>
      <c r="R697"/>
    </row>
    <row r="698" spans="5:18" x14ac:dyDescent="0.25">
      <c r="E698" s="7"/>
      <c r="F698" s="32"/>
      <c r="G698" s="32"/>
      <c r="H698" s="13"/>
      <c r="I698" s="7"/>
      <c r="M698" s="64"/>
      <c r="N698" s="52"/>
      <c r="O698" s="75"/>
      <c r="P698" s="7"/>
      <c r="Q698"/>
      <c r="R698"/>
    </row>
    <row r="699" spans="5:18" x14ac:dyDescent="0.25">
      <c r="E699" s="7"/>
      <c r="F699" s="32"/>
      <c r="G699" s="32"/>
      <c r="H699" s="13"/>
      <c r="I699" s="7"/>
      <c r="M699" s="64"/>
      <c r="N699" s="52"/>
      <c r="O699" s="75"/>
      <c r="P699" s="7"/>
      <c r="Q699"/>
      <c r="R699"/>
    </row>
    <row r="700" spans="5:18" x14ac:dyDescent="0.25">
      <c r="E700" s="7"/>
      <c r="F700" s="32"/>
      <c r="G700" s="32"/>
      <c r="H700" s="13"/>
      <c r="I700" s="7"/>
      <c r="M700" s="64"/>
      <c r="N700" s="52"/>
      <c r="O700" s="75"/>
      <c r="P700" s="7"/>
      <c r="Q700"/>
      <c r="R700"/>
    </row>
    <row r="701" spans="5:18" x14ac:dyDescent="0.25">
      <c r="E701" s="7"/>
      <c r="F701" s="32"/>
      <c r="G701" s="32"/>
      <c r="H701" s="13"/>
      <c r="I701" s="7"/>
      <c r="M701" s="64"/>
      <c r="N701" s="52"/>
      <c r="O701" s="75"/>
      <c r="P701" s="7"/>
      <c r="Q701"/>
      <c r="R701"/>
    </row>
    <row r="702" spans="5:18" x14ac:dyDescent="0.25">
      <c r="E702" s="7"/>
      <c r="F702" s="32"/>
      <c r="G702" s="32"/>
      <c r="H702" s="13"/>
      <c r="I702" s="7"/>
      <c r="M702" s="64"/>
      <c r="N702" s="52"/>
      <c r="O702" s="75"/>
      <c r="P702" s="7"/>
      <c r="Q702"/>
      <c r="R702"/>
    </row>
    <row r="703" spans="5:18" x14ac:dyDescent="0.25">
      <c r="E703" s="7"/>
      <c r="F703" s="32"/>
      <c r="G703" s="32"/>
      <c r="H703" s="13"/>
      <c r="I703" s="7"/>
      <c r="M703" s="64"/>
      <c r="N703" s="52"/>
      <c r="O703" s="75"/>
      <c r="P703" s="7"/>
      <c r="Q703"/>
      <c r="R703"/>
    </row>
    <row r="704" spans="5:18" x14ac:dyDescent="0.25">
      <c r="E704" s="7"/>
      <c r="F704" s="32"/>
      <c r="G704" s="32"/>
      <c r="H704" s="13"/>
      <c r="I704" s="7"/>
      <c r="M704" s="64"/>
      <c r="N704" s="52"/>
      <c r="O704" s="75"/>
      <c r="P704" s="7"/>
      <c r="Q704"/>
      <c r="R704"/>
    </row>
    <row r="705" spans="5:18" x14ac:dyDescent="0.25">
      <c r="E705" s="7"/>
      <c r="F705" s="32"/>
      <c r="G705" s="32"/>
      <c r="H705" s="13"/>
      <c r="I705" s="7"/>
      <c r="M705" s="64"/>
      <c r="N705" s="52"/>
      <c r="O705" s="75"/>
      <c r="P705" s="7"/>
      <c r="Q705"/>
      <c r="R705"/>
    </row>
    <row r="706" spans="5:18" x14ac:dyDescent="0.25">
      <c r="E706" s="7"/>
      <c r="F706" s="32"/>
      <c r="G706" s="32"/>
      <c r="H706" s="13"/>
      <c r="I706" s="7"/>
      <c r="M706" s="64"/>
      <c r="N706" s="52"/>
      <c r="O706" s="75"/>
      <c r="P706" s="7"/>
      <c r="Q706"/>
      <c r="R706"/>
    </row>
    <row r="707" spans="5:18" x14ac:dyDescent="0.25">
      <c r="E707" s="7"/>
      <c r="F707" s="32"/>
      <c r="G707" s="32"/>
      <c r="H707" s="13"/>
      <c r="I707" s="7"/>
      <c r="M707" s="64"/>
      <c r="N707" s="52"/>
      <c r="O707" s="75"/>
      <c r="P707" s="7"/>
      <c r="Q707"/>
      <c r="R707"/>
    </row>
    <row r="708" spans="5:18" x14ac:dyDescent="0.25">
      <c r="E708" s="7"/>
      <c r="F708" s="32"/>
      <c r="G708" s="32"/>
      <c r="H708" s="13"/>
      <c r="I708" s="7"/>
      <c r="M708" s="64"/>
      <c r="N708" s="52"/>
      <c r="O708" s="75"/>
      <c r="P708" s="7"/>
      <c r="Q708"/>
      <c r="R708"/>
    </row>
    <row r="709" spans="5:18" x14ac:dyDescent="0.25">
      <c r="E709" s="7"/>
      <c r="F709" s="32"/>
      <c r="G709" s="32"/>
      <c r="H709" s="13"/>
      <c r="I709" s="7"/>
      <c r="M709" s="64"/>
      <c r="N709" s="52"/>
      <c r="O709" s="75"/>
      <c r="P709" s="7"/>
      <c r="Q709"/>
      <c r="R709"/>
    </row>
    <row r="710" spans="5:18" x14ac:dyDescent="0.25">
      <c r="E710" s="7"/>
      <c r="F710" s="32"/>
      <c r="G710" s="32"/>
      <c r="H710" s="13"/>
      <c r="I710" s="7"/>
      <c r="M710" s="64"/>
      <c r="N710" s="52"/>
      <c r="O710" s="75"/>
      <c r="P710" s="7"/>
      <c r="Q710"/>
      <c r="R710"/>
    </row>
    <row r="711" spans="5:18" x14ac:dyDescent="0.25">
      <c r="E711" s="7"/>
      <c r="F711" s="32"/>
      <c r="G711" s="32"/>
      <c r="H711" s="13"/>
      <c r="I711" s="7"/>
      <c r="M711" s="64"/>
      <c r="N711" s="52"/>
      <c r="O711" s="75"/>
      <c r="P711" s="7"/>
      <c r="Q711"/>
      <c r="R711"/>
    </row>
    <row r="712" spans="5:18" x14ac:dyDescent="0.25">
      <c r="E712" s="7"/>
      <c r="F712" s="32"/>
      <c r="G712" s="32"/>
      <c r="H712" s="13"/>
      <c r="I712" s="7"/>
      <c r="M712" s="64"/>
      <c r="N712" s="52"/>
      <c r="O712" s="75"/>
      <c r="P712" s="7"/>
      <c r="Q712"/>
      <c r="R712"/>
    </row>
    <row r="713" spans="5:18" x14ac:dyDescent="0.25">
      <c r="E713" s="7"/>
      <c r="F713" s="32"/>
      <c r="G713" s="32"/>
      <c r="H713" s="13"/>
      <c r="I713" s="7"/>
      <c r="M713" s="64"/>
      <c r="N713" s="52"/>
      <c r="O713" s="75"/>
      <c r="P713" s="7"/>
      <c r="Q713"/>
      <c r="R713"/>
    </row>
    <row r="714" spans="5:18" x14ac:dyDescent="0.25">
      <c r="E714" s="7"/>
      <c r="F714" s="32"/>
      <c r="G714" s="32"/>
      <c r="H714" s="13"/>
      <c r="I714" s="7"/>
      <c r="M714" s="64"/>
      <c r="N714" s="52"/>
      <c r="O714" s="75"/>
      <c r="P714" s="7"/>
      <c r="Q714"/>
      <c r="R714"/>
    </row>
    <row r="715" spans="5:18" x14ac:dyDescent="0.25">
      <c r="E715" s="7"/>
      <c r="F715" s="32"/>
      <c r="G715" s="32"/>
      <c r="H715" s="13"/>
      <c r="I715" s="7"/>
      <c r="M715" s="64"/>
      <c r="N715" s="52"/>
      <c r="O715" s="75"/>
      <c r="P715" s="7"/>
      <c r="Q715"/>
      <c r="R715"/>
    </row>
    <row r="716" spans="5:18" x14ac:dyDescent="0.25">
      <c r="E716" s="7"/>
      <c r="F716" s="32"/>
      <c r="G716" s="32"/>
      <c r="H716" s="13"/>
      <c r="I716" s="7"/>
      <c r="M716" s="64"/>
      <c r="N716" s="52"/>
      <c r="O716" s="75"/>
      <c r="P716" s="7"/>
      <c r="Q716"/>
      <c r="R716"/>
    </row>
    <row r="717" spans="5:18" x14ac:dyDescent="0.25">
      <c r="E717" s="7"/>
      <c r="F717" s="32"/>
      <c r="G717" s="32"/>
      <c r="H717" s="13"/>
      <c r="I717" s="7"/>
      <c r="M717" s="64"/>
      <c r="N717" s="52"/>
      <c r="O717" s="75"/>
      <c r="P717" s="7"/>
      <c r="Q717"/>
      <c r="R717"/>
    </row>
    <row r="718" spans="5:18" x14ac:dyDescent="0.25">
      <c r="E718" s="7"/>
      <c r="F718" s="32"/>
      <c r="G718" s="32"/>
      <c r="H718" s="13"/>
      <c r="I718" s="7"/>
      <c r="M718" s="64"/>
      <c r="N718" s="52"/>
      <c r="O718" s="75"/>
      <c r="P718" s="7"/>
      <c r="Q718"/>
      <c r="R718"/>
    </row>
    <row r="719" spans="5:18" x14ac:dyDescent="0.25">
      <c r="E719" s="7"/>
      <c r="F719" s="32"/>
      <c r="G719" s="32"/>
      <c r="H719" s="13"/>
      <c r="I719" s="7"/>
      <c r="M719" s="64"/>
      <c r="N719" s="52"/>
      <c r="O719" s="75"/>
      <c r="P719" s="7"/>
      <c r="Q719"/>
      <c r="R719"/>
    </row>
    <row r="720" spans="5:18" x14ac:dyDescent="0.25">
      <c r="E720" s="7"/>
      <c r="F720" s="32"/>
      <c r="G720" s="32"/>
      <c r="H720" s="13"/>
      <c r="I720" s="7"/>
      <c r="M720" s="64"/>
      <c r="N720" s="52"/>
      <c r="O720" s="75"/>
      <c r="P720" s="7"/>
      <c r="Q720"/>
      <c r="R720"/>
    </row>
    <row r="721" spans="5:18" x14ac:dyDescent="0.25">
      <c r="E721" s="7"/>
      <c r="F721" s="32"/>
      <c r="G721" s="32"/>
      <c r="H721" s="13"/>
      <c r="I721" s="7"/>
      <c r="M721" s="64"/>
      <c r="N721" s="52"/>
      <c r="O721" s="75"/>
      <c r="P721" s="7"/>
      <c r="Q721"/>
      <c r="R721"/>
    </row>
    <row r="722" spans="5:18" x14ac:dyDescent="0.25">
      <c r="E722" s="7"/>
      <c r="F722" s="32"/>
      <c r="G722" s="32"/>
      <c r="H722" s="13"/>
      <c r="I722" s="7"/>
      <c r="M722" s="64"/>
      <c r="N722" s="52"/>
      <c r="O722" s="75"/>
      <c r="P722" s="7"/>
      <c r="Q722"/>
      <c r="R722"/>
    </row>
    <row r="723" spans="5:18" x14ac:dyDescent="0.25">
      <c r="E723" s="7"/>
      <c r="F723" s="32"/>
      <c r="G723" s="32"/>
      <c r="H723" s="13"/>
      <c r="I723" s="7"/>
      <c r="M723" s="64"/>
      <c r="N723" s="52"/>
      <c r="O723" s="75"/>
      <c r="P723" s="7"/>
      <c r="Q723"/>
      <c r="R723"/>
    </row>
    <row r="724" spans="5:18" x14ac:dyDescent="0.25">
      <c r="E724" s="7"/>
      <c r="F724" s="32"/>
      <c r="G724" s="32"/>
      <c r="H724" s="13"/>
      <c r="I724" s="7"/>
      <c r="M724" s="64"/>
      <c r="N724" s="52"/>
      <c r="O724" s="75"/>
      <c r="P724" s="7"/>
      <c r="Q724"/>
      <c r="R724"/>
    </row>
    <row r="725" spans="5:18" x14ac:dyDescent="0.25">
      <c r="E725" s="7"/>
      <c r="F725" s="32"/>
      <c r="G725" s="32"/>
      <c r="H725" s="13"/>
      <c r="I725" s="7"/>
      <c r="M725" s="64"/>
      <c r="N725" s="52"/>
      <c r="O725" s="75"/>
      <c r="P725" s="7"/>
      <c r="Q725"/>
      <c r="R725"/>
    </row>
    <row r="726" spans="5:18" x14ac:dyDescent="0.25">
      <c r="E726" s="7"/>
      <c r="F726" s="32"/>
      <c r="G726" s="32"/>
      <c r="H726" s="13"/>
      <c r="I726" s="7"/>
      <c r="M726" s="64"/>
      <c r="N726" s="52"/>
      <c r="O726" s="75"/>
      <c r="P726" s="7"/>
      <c r="Q726"/>
      <c r="R726"/>
    </row>
    <row r="727" spans="5:18" x14ac:dyDescent="0.25">
      <c r="E727" s="7"/>
      <c r="F727" s="32"/>
      <c r="G727" s="32"/>
      <c r="H727" s="13"/>
      <c r="I727" s="7"/>
      <c r="M727" s="64"/>
      <c r="N727" s="52"/>
      <c r="O727" s="75"/>
      <c r="P727" s="7"/>
      <c r="Q727"/>
      <c r="R727"/>
    </row>
    <row r="728" spans="5:18" x14ac:dyDescent="0.25">
      <c r="E728" s="7"/>
      <c r="F728" s="32"/>
      <c r="G728" s="32"/>
      <c r="H728" s="13"/>
      <c r="I728" s="7"/>
      <c r="M728" s="64"/>
      <c r="N728" s="52"/>
      <c r="O728" s="75"/>
      <c r="P728" s="7"/>
      <c r="Q728"/>
      <c r="R728"/>
    </row>
    <row r="729" spans="5:18" x14ac:dyDescent="0.25">
      <c r="E729" s="7"/>
      <c r="F729" s="32"/>
      <c r="G729" s="32"/>
      <c r="H729" s="13"/>
      <c r="I729" s="7"/>
      <c r="M729" s="64"/>
      <c r="N729" s="52"/>
      <c r="O729" s="75"/>
      <c r="P729" s="7"/>
      <c r="Q729"/>
      <c r="R729"/>
    </row>
    <row r="730" spans="5:18" x14ac:dyDescent="0.25">
      <c r="E730" s="7"/>
      <c r="F730" s="32"/>
      <c r="G730" s="32"/>
      <c r="H730" s="13"/>
      <c r="I730" s="7"/>
      <c r="M730" s="64"/>
      <c r="N730" s="52"/>
      <c r="O730" s="75"/>
      <c r="P730" s="7"/>
      <c r="Q730"/>
      <c r="R730"/>
    </row>
    <row r="731" spans="5:18" x14ac:dyDescent="0.25">
      <c r="E731" s="7"/>
      <c r="F731" s="32"/>
      <c r="G731" s="32"/>
      <c r="H731" s="13"/>
      <c r="I731" s="7"/>
      <c r="M731" s="64"/>
      <c r="N731" s="52"/>
      <c r="O731" s="75"/>
      <c r="P731" s="7"/>
      <c r="Q731"/>
      <c r="R731"/>
    </row>
    <row r="732" spans="5:18" x14ac:dyDescent="0.25">
      <c r="E732" s="7"/>
      <c r="F732" s="32"/>
      <c r="G732" s="32"/>
      <c r="H732" s="13"/>
      <c r="I732" s="7"/>
      <c r="M732" s="64"/>
      <c r="N732" s="52"/>
      <c r="O732" s="75"/>
      <c r="P732" s="7"/>
      <c r="Q732"/>
      <c r="R732"/>
    </row>
    <row r="733" spans="5:18" x14ac:dyDescent="0.25">
      <c r="E733" s="7"/>
      <c r="F733" s="32"/>
      <c r="G733" s="32"/>
      <c r="H733" s="13"/>
      <c r="I733" s="7"/>
      <c r="M733" s="64"/>
      <c r="N733" s="52"/>
      <c r="O733" s="75"/>
      <c r="P733" s="7"/>
      <c r="Q733"/>
      <c r="R733"/>
    </row>
    <row r="734" spans="5:18" x14ac:dyDescent="0.25">
      <c r="E734" s="7"/>
      <c r="F734" s="32"/>
      <c r="G734" s="32"/>
      <c r="H734" s="13"/>
      <c r="I734" s="7"/>
      <c r="M734" s="64"/>
      <c r="N734" s="52"/>
      <c r="O734" s="75"/>
      <c r="P734" s="7"/>
      <c r="Q734"/>
      <c r="R734"/>
    </row>
    <row r="735" spans="5:18" x14ac:dyDescent="0.25">
      <c r="E735" s="7"/>
      <c r="F735" s="32"/>
      <c r="G735" s="32"/>
      <c r="H735" s="13"/>
      <c r="I735" s="7"/>
      <c r="M735" s="64"/>
      <c r="N735" s="52"/>
      <c r="O735" s="75"/>
      <c r="P735" s="7"/>
      <c r="Q735"/>
      <c r="R735"/>
    </row>
    <row r="736" spans="5:18" x14ac:dyDescent="0.25">
      <c r="E736" s="7"/>
      <c r="F736" s="32"/>
      <c r="G736" s="32"/>
      <c r="H736" s="13"/>
      <c r="I736" s="7"/>
      <c r="M736" s="64"/>
      <c r="N736" s="52"/>
      <c r="O736" s="75"/>
      <c r="P736" s="7"/>
      <c r="Q736"/>
      <c r="R736"/>
    </row>
    <row r="737" spans="5:18" x14ac:dyDescent="0.25">
      <c r="E737" s="7"/>
      <c r="F737" s="32"/>
      <c r="G737" s="32"/>
      <c r="H737" s="13"/>
      <c r="I737" s="7"/>
      <c r="M737" s="64"/>
      <c r="N737" s="52"/>
      <c r="O737" s="75"/>
      <c r="P737" s="7"/>
      <c r="Q737"/>
      <c r="R737"/>
    </row>
    <row r="738" spans="5:18" x14ac:dyDescent="0.25">
      <c r="E738" s="7"/>
      <c r="F738" s="32"/>
      <c r="G738" s="32"/>
      <c r="H738" s="13"/>
      <c r="I738" s="7"/>
      <c r="M738" s="64"/>
      <c r="N738" s="52"/>
      <c r="O738" s="75"/>
      <c r="P738" s="7"/>
      <c r="Q738"/>
      <c r="R738"/>
    </row>
    <row r="739" spans="5:18" x14ac:dyDescent="0.25">
      <c r="E739" s="7"/>
      <c r="F739" s="32"/>
      <c r="G739" s="32"/>
      <c r="H739" s="13"/>
      <c r="I739" s="7"/>
      <c r="M739" s="64"/>
      <c r="N739" s="52"/>
      <c r="O739" s="75"/>
      <c r="P739" s="7"/>
      <c r="Q739"/>
      <c r="R739"/>
    </row>
    <row r="740" spans="5:18" x14ac:dyDescent="0.25">
      <c r="E740" s="7"/>
      <c r="F740" s="32"/>
      <c r="G740" s="32"/>
      <c r="H740" s="13"/>
      <c r="I740" s="7"/>
      <c r="M740" s="64"/>
      <c r="N740" s="52"/>
      <c r="O740" s="75"/>
      <c r="P740" s="7"/>
      <c r="Q740"/>
      <c r="R740"/>
    </row>
    <row r="741" spans="5:18" x14ac:dyDescent="0.25">
      <c r="E741" s="7"/>
      <c r="F741" s="32"/>
      <c r="G741" s="32"/>
      <c r="H741" s="13"/>
      <c r="I741" s="7"/>
      <c r="M741" s="64"/>
      <c r="N741" s="52"/>
      <c r="O741" s="75"/>
      <c r="P741" s="7"/>
      <c r="Q741"/>
      <c r="R741"/>
    </row>
    <row r="742" spans="5:18" x14ac:dyDescent="0.25">
      <c r="E742" s="7"/>
      <c r="F742" s="32"/>
      <c r="G742" s="32"/>
      <c r="H742" s="13"/>
      <c r="I742" s="7"/>
      <c r="M742" s="64"/>
      <c r="N742" s="52"/>
      <c r="O742" s="75"/>
      <c r="P742" s="7"/>
      <c r="Q742"/>
      <c r="R742"/>
    </row>
    <row r="743" spans="5:18" x14ac:dyDescent="0.25">
      <c r="E743" s="7"/>
      <c r="F743" s="32"/>
      <c r="G743" s="32"/>
      <c r="H743" s="13"/>
      <c r="I743" s="7"/>
      <c r="M743" s="64"/>
      <c r="N743" s="52"/>
      <c r="O743" s="75"/>
      <c r="P743" s="7"/>
      <c r="Q743"/>
      <c r="R743"/>
    </row>
    <row r="744" spans="5:18" x14ac:dyDescent="0.25">
      <c r="E744" s="7"/>
      <c r="F744" s="32"/>
      <c r="G744" s="32"/>
      <c r="H744" s="13"/>
      <c r="I744" s="7"/>
      <c r="M744" s="64"/>
      <c r="N744" s="52"/>
      <c r="O744" s="75"/>
      <c r="P744" s="7"/>
      <c r="Q744"/>
      <c r="R744"/>
    </row>
    <row r="745" spans="5:18" x14ac:dyDescent="0.25">
      <c r="E745" s="7"/>
      <c r="F745" s="32"/>
      <c r="G745" s="32"/>
      <c r="H745" s="13"/>
      <c r="I745" s="7"/>
      <c r="M745" s="64"/>
      <c r="N745" s="52"/>
      <c r="O745" s="75"/>
      <c r="P745" s="7"/>
      <c r="Q745"/>
      <c r="R745"/>
    </row>
    <row r="746" spans="5:18" x14ac:dyDescent="0.25">
      <c r="E746" s="7"/>
      <c r="F746" s="32"/>
      <c r="G746" s="32"/>
      <c r="H746" s="13"/>
      <c r="I746" s="7"/>
      <c r="M746" s="64"/>
      <c r="N746" s="52"/>
      <c r="O746" s="75"/>
      <c r="P746" s="7"/>
      <c r="Q746"/>
      <c r="R746"/>
    </row>
    <row r="747" spans="5:18" x14ac:dyDescent="0.25">
      <c r="E747" s="7"/>
      <c r="F747" s="32"/>
      <c r="G747" s="32"/>
      <c r="H747" s="13"/>
      <c r="I747" s="7"/>
      <c r="M747" s="64"/>
      <c r="N747" s="52"/>
      <c r="O747" s="75"/>
      <c r="P747" s="7"/>
      <c r="Q747"/>
      <c r="R747"/>
    </row>
    <row r="748" spans="5:18" x14ac:dyDescent="0.25">
      <c r="E748" s="7"/>
      <c r="F748" s="32"/>
      <c r="G748" s="32"/>
      <c r="H748" s="13"/>
      <c r="I748" s="7"/>
      <c r="M748" s="64"/>
      <c r="N748" s="52"/>
      <c r="O748" s="75"/>
      <c r="P748" s="7"/>
      <c r="Q748"/>
      <c r="R748"/>
    </row>
    <row r="749" spans="5:18" x14ac:dyDescent="0.25">
      <c r="E749" s="7"/>
      <c r="F749" s="32"/>
      <c r="G749" s="32"/>
      <c r="H749" s="13"/>
      <c r="I749" s="7"/>
      <c r="M749" s="64"/>
      <c r="N749" s="52"/>
      <c r="O749" s="75"/>
      <c r="P749" s="7"/>
      <c r="Q749"/>
      <c r="R749"/>
    </row>
    <row r="750" spans="5:18" x14ac:dyDescent="0.25">
      <c r="E750" s="7"/>
      <c r="F750" s="32"/>
      <c r="G750" s="32"/>
      <c r="H750" s="13"/>
      <c r="I750" s="7"/>
      <c r="M750" s="64"/>
      <c r="N750" s="52"/>
      <c r="O750" s="75"/>
      <c r="P750" s="7"/>
      <c r="Q750"/>
      <c r="R750"/>
    </row>
    <row r="751" spans="5:18" x14ac:dyDescent="0.25">
      <c r="E751" s="7"/>
      <c r="F751" s="32"/>
      <c r="G751" s="32"/>
      <c r="H751" s="13"/>
      <c r="I751" s="7"/>
      <c r="M751" s="64"/>
      <c r="N751" s="52"/>
      <c r="O751" s="75"/>
      <c r="P751" s="7"/>
      <c r="Q751"/>
      <c r="R751"/>
    </row>
    <row r="752" spans="5:18" x14ac:dyDescent="0.25">
      <c r="E752" s="7"/>
      <c r="F752" s="32"/>
      <c r="G752" s="32"/>
      <c r="H752" s="13"/>
      <c r="I752" s="7"/>
      <c r="M752" s="64"/>
      <c r="N752" s="52"/>
      <c r="O752" s="75"/>
      <c r="P752" s="7"/>
      <c r="Q752"/>
      <c r="R752"/>
    </row>
    <row r="753" spans="5:18" x14ac:dyDescent="0.25">
      <c r="E753" s="7"/>
      <c r="F753" s="32"/>
      <c r="G753" s="32"/>
      <c r="H753" s="13"/>
      <c r="I753" s="7"/>
      <c r="M753" s="64"/>
      <c r="N753" s="52"/>
      <c r="O753" s="75"/>
      <c r="P753" s="7"/>
      <c r="Q753"/>
      <c r="R753"/>
    </row>
    <row r="754" spans="5:18" x14ac:dyDescent="0.25">
      <c r="E754" s="7"/>
      <c r="F754" s="32"/>
      <c r="G754" s="32"/>
      <c r="H754" s="13"/>
      <c r="I754" s="7"/>
      <c r="M754" s="64"/>
      <c r="N754" s="52"/>
      <c r="O754" s="75"/>
      <c r="P754" s="7"/>
      <c r="Q754"/>
      <c r="R754"/>
    </row>
    <row r="755" spans="5:18" x14ac:dyDescent="0.25">
      <c r="E755" s="7"/>
      <c r="F755" s="32"/>
      <c r="G755" s="32"/>
      <c r="H755" s="13"/>
      <c r="I755" s="7"/>
      <c r="M755" s="64"/>
      <c r="N755" s="52"/>
      <c r="O755" s="75"/>
      <c r="P755" s="7"/>
      <c r="Q755"/>
      <c r="R755"/>
    </row>
    <row r="756" spans="5:18" x14ac:dyDescent="0.25">
      <c r="E756" s="7"/>
      <c r="F756" s="32"/>
      <c r="G756" s="32"/>
      <c r="H756" s="13"/>
      <c r="I756" s="7"/>
      <c r="M756" s="64"/>
      <c r="N756" s="52"/>
      <c r="O756" s="75"/>
      <c r="P756" s="7"/>
      <c r="Q756"/>
      <c r="R756"/>
    </row>
    <row r="757" spans="5:18" x14ac:dyDescent="0.25">
      <c r="E757" s="7"/>
      <c r="F757" s="32"/>
      <c r="G757" s="32"/>
      <c r="H757" s="13"/>
      <c r="I757" s="7"/>
      <c r="M757" s="64"/>
      <c r="N757" s="52"/>
      <c r="O757" s="75"/>
      <c r="P757" s="7"/>
      <c r="Q757"/>
      <c r="R757"/>
    </row>
    <row r="758" spans="5:18" x14ac:dyDescent="0.25">
      <c r="E758" s="7"/>
      <c r="F758" s="32"/>
      <c r="G758" s="32"/>
      <c r="H758" s="13"/>
      <c r="I758" s="7"/>
      <c r="M758" s="64"/>
      <c r="N758" s="52"/>
      <c r="O758" s="75"/>
      <c r="P758" s="7"/>
      <c r="Q758"/>
      <c r="R758"/>
    </row>
    <row r="759" spans="5:18" x14ac:dyDescent="0.25">
      <c r="E759" s="7"/>
      <c r="F759" s="32"/>
      <c r="G759" s="32"/>
      <c r="H759" s="13"/>
      <c r="I759" s="7"/>
      <c r="M759" s="64"/>
      <c r="N759" s="52"/>
      <c r="O759" s="75"/>
      <c r="P759" s="7"/>
      <c r="Q759"/>
      <c r="R759"/>
    </row>
    <row r="760" spans="5:18" x14ac:dyDescent="0.25">
      <c r="E760" s="7"/>
      <c r="F760" s="32"/>
      <c r="G760" s="32"/>
      <c r="H760" s="13"/>
      <c r="I760" s="7"/>
      <c r="M760" s="64"/>
      <c r="N760" s="52"/>
      <c r="O760" s="75"/>
      <c r="P760" s="7"/>
      <c r="Q760"/>
      <c r="R760"/>
    </row>
    <row r="761" spans="5:18" x14ac:dyDescent="0.25">
      <c r="E761" s="7"/>
      <c r="F761" s="32"/>
      <c r="G761" s="32"/>
      <c r="H761" s="13"/>
      <c r="I761" s="7"/>
      <c r="M761" s="64"/>
      <c r="N761" s="52"/>
      <c r="O761" s="75"/>
      <c r="P761" s="7"/>
      <c r="Q761"/>
      <c r="R761"/>
    </row>
    <row r="762" spans="5:18" x14ac:dyDescent="0.25">
      <c r="E762" s="7"/>
      <c r="F762" s="32"/>
      <c r="G762" s="32"/>
      <c r="H762" s="13"/>
      <c r="I762" s="7"/>
      <c r="M762" s="64"/>
      <c r="N762" s="52"/>
      <c r="O762" s="75"/>
      <c r="P762" s="7"/>
      <c r="Q762"/>
      <c r="R762"/>
    </row>
    <row r="763" spans="5:18" x14ac:dyDescent="0.25">
      <c r="E763" s="7"/>
      <c r="F763" s="32"/>
      <c r="G763" s="32"/>
      <c r="H763" s="13"/>
      <c r="I763" s="7"/>
      <c r="M763" s="64"/>
      <c r="N763" s="52"/>
      <c r="O763" s="75"/>
      <c r="P763" s="7"/>
      <c r="Q763"/>
      <c r="R763"/>
    </row>
    <row r="764" spans="5:18" x14ac:dyDescent="0.25">
      <c r="E764" s="7"/>
      <c r="F764" s="32"/>
      <c r="G764" s="32"/>
      <c r="H764" s="13"/>
      <c r="I764" s="7"/>
      <c r="M764" s="64"/>
      <c r="N764" s="52"/>
      <c r="O764" s="75"/>
      <c r="P764" s="7"/>
      <c r="Q764"/>
      <c r="R764"/>
    </row>
    <row r="765" spans="5:18" x14ac:dyDescent="0.25">
      <c r="E765" s="7"/>
      <c r="F765" s="32"/>
      <c r="G765" s="32"/>
      <c r="H765" s="13"/>
      <c r="I765" s="7"/>
      <c r="M765" s="64"/>
      <c r="N765" s="52"/>
      <c r="O765" s="75"/>
      <c r="P765" s="7"/>
      <c r="Q765"/>
      <c r="R765"/>
    </row>
    <row r="766" spans="5:18" x14ac:dyDescent="0.25">
      <c r="E766" s="7"/>
      <c r="F766" s="32"/>
      <c r="G766" s="32"/>
      <c r="H766" s="13"/>
      <c r="I766" s="7"/>
      <c r="M766" s="64"/>
      <c r="N766" s="52"/>
      <c r="O766" s="75"/>
      <c r="P766" s="7"/>
      <c r="Q766"/>
      <c r="R766"/>
    </row>
    <row r="767" spans="5:18" x14ac:dyDescent="0.25">
      <c r="E767" s="7"/>
      <c r="F767" s="32"/>
      <c r="G767" s="32"/>
      <c r="H767" s="13"/>
      <c r="I767" s="7"/>
      <c r="M767" s="64"/>
      <c r="N767" s="52"/>
      <c r="O767" s="75"/>
      <c r="P767" s="7"/>
      <c r="Q767"/>
      <c r="R767"/>
    </row>
    <row r="768" spans="5:18" x14ac:dyDescent="0.25">
      <c r="E768" s="7"/>
      <c r="F768" s="32"/>
      <c r="G768" s="32"/>
      <c r="H768" s="13"/>
      <c r="I768" s="7"/>
      <c r="M768" s="64"/>
      <c r="N768" s="52"/>
      <c r="O768" s="75"/>
      <c r="P768" s="7"/>
      <c r="Q768"/>
      <c r="R768"/>
    </row>
    <row r="769" spans="5:18" x14ac:dyDescent="0.25">
      <c r="E769" s="7"/>
      <c r="F769" s="32"/>
      <c r="G769" s="32"/>
      <c r="H769" s="13"/>
      <c r="I769" s="7"/>
      <c r="M769" s="64"/>
      <c r="N769" s="52"/>
      <c r="O769" s="75"/>
      <c r="P769" s="7"/>
      <c r="Q769"/>
      <c r="R769"/>
    </row>
    <row r="770" spans="5:18" x14ac:dyDescent="0.25">
      <c r="E770" s="7"/>
      <c r="F770" s="32"/>
      <c r="G770" s="32"/>
      <c r="H770" s="13"/>
      <c r="I770" s="7"/>
      <c r="M770" s="64"/>
      <c r="N770" s="52"/>
      <c r="O770" s="75"/>
      <c r="P770" s="7"/>
      <c r="Q770"/>
      <c r="R770"/>
    </row>
    <row r="771" spans="5:18" x14ac:dyDescent="0.25">
      <c r="E771" s="7"/>
      <c r="F771" s="32"/>
      <c r="G771" s="32"/>
      <c r="H771" s="13"/>
      <c r="I771" s="7"/>
      <c r="M771" s="64"/>
      <c r="N771" s="52"/>
      <c r="O771" s="75"/>
      <c r="P771" s="7"/>
      <c r="Q771"/>
      <c r="R771"/>
    </row>
    <row r="772" spans="5:18" x14ac:dyDescent="0.25">
      <c r="E772" s="7"/>
      <c r="F772" s="32"/>
      <c r="G772" s="32"/>
      <c r="H772" s="13"/>
      <c r="I772" s="7"/>
      <c r="M772" s="64"/>
      <c r="N772" s="52"/>
      <c r="O772" s="75"/>
      <c r="P772" s="7"/>
      <c r="Q772"/>
      <c r="R772"/>
    </row>
    <row r="773" spans="5:18" x14ac:dyDescent="0.25">
      <c r="E773" s="7"/>
      <c r="F773" s="32"/>
      <c r="G773" s="32"/>
      <c r="H773" s="13"/>
      <c r="I773" s="7"/>
      <c r="M773" s="64"/>
      <c r="N773" s="52"/>
      <c r="O773" s="75"/>
      <c r="P773" s="7"/>
      <c r="Q773"/>
      <c r="R773"/>
    </row>
    <row r="774" spans="5:18" x14ac:dyDescent="0.25">
      <c r="E774" s="7"/>
      <c r="F774" s="32"/>
      <c r="G774" s="32"/>
      <c r="H774" s="13"/>
      <c r="I774" s="7"/>
      <c r="M774" s="64"/>
      <c r="N774" s="52"/>
      <c r="O774" s="75"/>
      <c r="P774" s="7"/>
      <c r="Q774"/>
      <c r="R774"/>
    </row>
    <row r="775" spans="5:18" x14ac:dyDescent="0.25">
      <c r="E775" s="7"/>
      <c r="F775" s="32"/>
      <c r="G775" s="32"/>
      <c r="H775" s="13"/>
      <c r="I775" s="7"/>
      <c r="M775" s="64"/>
      <c r="N775" s="52"/>
      <c r="O775" s="75"/>
      <c r="P775" s="7"/>
      <c r="Q775"/>
      <c r="R775"/>
    </row>
    <row r="776" spans="5:18" x14ac:dyDescent="0.25">
      <c r="E776" s="7"/>
      <c r="F776" s="32"/>
      <c r="G776" s="32"/>
      <c r="H776" s="13"/>
      <c r="I776" s="7"/>
      <c r="M776" s="64"/>
      <c r="N776" s="52"/>
      <c r="O776" s="75"/>
      <c r="P776" s="7"/>
      <c r="Q776"/>
      <c r="R776"/>
    </row>
    <row r="777" spans="5:18" x14ac:dyDescent="0.25">
      <c r="E777" s="7"/>
      <c r="F777" s="32"/>
      <c r="G777" s="32"/>
      <c r="H777" s="13"/>
      <c r="I777" s="7"/>
      <c r="M777" s="64"/>
      <c r="N777" s="52"/>
      <c r="O777" s="75"/>
      <c r="P777" s="7"/>
      <c r="Q777"/>
      <c r="R777"/>
    </row>
    <row r="778" spans="5:18" x14ac:dyDescent="0.25">
      <c r="E778" s="7"/>
      <c r="F778" s="32"/>
      <c r="G778" s="32"/>
      <c r="H778" s="13"/>
      <c r="I778" s="7"/>
      <c r="M778" s="64"/>
      <c r="N778" s="52"/>
      <c r="O778" s="75"/>
      <c r="P778" s="7"/>
      <c r="Q778"/>
      <c r="R778"/>
    </row>
    <row r="779" spans="5:18" x14ac:dyDescent="0.25">
      <c r="E779" s="7"/>
      <c r="F779" s="32"/>
      <c r="G779" s="32"/>
      <c r="H779" s="13"/>
      <c r="I779" s="7"/>
      <c r="M779" s="64"/>
      <c r="N779" s="52"/>
      <c r="O779" s="75"/>
      <c r="P779" s="7"/>
      <c r="Q779"/>
      <c r="R779"/>
    </row>
    <row r="780" spans="5:18" x14ac:dyDescent="0.25">
      <c r="E780" s="7"/>
      <c r="F780" s="32"/>
      <c r="G780" s="32"/>
      <c r="H780" s="13"/>
      <c r="I780" s="7"/>
      <c r="M780" s="64"/>
      <c r="N780" s="52"/>
      <c r="O780" s="75"/>
      <c r="P780" s="7"/>
      <c r="Q780"/>
      <c r="R780"/>
    </row>
    <row r="781" spans="5:18" x14ac:dyDescent="0.25">
      <c r="E781" s="7"/>
      <c r="F781" s="32"/>
      <c r="G781" s="32"/>
      <c r="H781" s="13"/>
      <c r="I781" s="7"/>
      <c r="M781" s="64"/>
      <c r="N781" s="52"/>
      <c r="O781" s="75"/>
      <c r="P781" s="7"/>
      <c r="Q781"/>
      <c r="R781"/>
    </row>
    <row r="782" spans="5:18" x14ac:dyDescent="0.25">
      <c r="E782" s="7"/>
      <c r="F782" s="32"/>
      <c r="G782" s="32"/>
      <c r="H782" s="13"/>
      <c r="I782" s="7"/>
      <c r="M782" s="64"/>
      <c r="N782" s="52"/>
      <c r="O782" s="75"/>
      <c r="P782" s="7"/>
      <c r="Q782"/>
      <c r="R782"/>
    </row>
    <row r="783" spans="5:18" x14ac:dyDescent="0.25">
      <c r="E783" s="7"/>
      <c r="F783" s="32"/>
      <c r="G783" s="32"/>
      <c r="H783" s="13"/>
      <c r="I783" s="7"/>
      <c r="M783" s="64"/>
      <c r="N783" s="52"/>
      <c r="O783" s="75"/>
      <c r="P783" s="7"/>
      <c r="Q783"/>
      <c r="R783"/>
    </row>
    <row r="784" spans="5:18" x14ac:dyDescent="0.25">
      <c r="E784" s="7"/>
      <c r="F784" s="32"/>
      <c r="G784" s="32"/>
      <c r="H784" s="13"/>
      <c r="I784" s="7"/>
      <c r="M784" s="64"/>
      <c r="N784" s="52"/>
      <c r="O784" s="75"/>
      <c r="P784" s="7"/>
      <c r="Q784"/>
      <c r="R784"/>
    </row>
    <row r="785" spans="5:18" x14ac:dyDescent="0.25">
      <c r="E785" s="7"/>
      <c r="F785" s="32"/>
      <c r="G785" s="32"/>
      <c r="H785" s="13"/>
      <c r="I785" s="7"/>
      <c r="M785" s="64"/>
      <c r="N785" s="52"/>
      <c r="O785" s="75"/>
      <c r="P785" s="7"/>
      <c r="Q785"/>
      <c r="R785"/>
    </row>
    <row r="786" spans="5:18" x14ac:dyDescent="0.25">
      <c r="E786" s="7"/>
      <c r="F786" s="32"/>
      <c r="G786" s="32"/>
      <c r="H786" s="13"/>
      <c r="I786" s="7"/>
      <c r="M786" s="64"/>
      <c r="N786" s="52"/>
      <c r="O786" s="75"/>
      <c r="P786" s="7"/>
      <c r="Q786"/>
      <c r="R786"/>
    </row>
    <row r="787" spans="5:18" x14ac:dyDescent="0.25">
      <c r="E787" s="7"/>
      <c r="F787" s="32"/>
      <c r="G787" s="32"/>
      <c r="H787" s="13"/>
      <c r="I787" s="7"/>
      <c r="M787" s="64"/>
      <c r="N787" s="52"/>
      <c r="O787" s="75"/>
      <c r="P787" s="7"/>
      <c r="Q787"/>
      <c r="R787"/>
    </row>
    <row r="788" spans="5:18" x14ac:dyDescent="0.25">
      <c r="E788" s="7"/>
      <c r="F788" s="32"/>
      <c r="G788" s="32"/>
      <c r="H788" s="13"/>
      <c r="I788" s="7"/>
      <c r="M788" s="64"/>
      <c r="N788" s="52"/>
      <c r="O788" s="75"/>
      <c r="P788" s="7"/>
      <c r="Q788"/>
      <c r="R788"/>
    </row>
    <row r="789" spans="5:18" x14ac:dyDescent="0.25">
      <c r="E789" s="7"/>
      <c r="F789" s="32"/>
      <c r="G789" s="32"/>
      <c r="H789" s="13"/>
      <c r="I789" s="7"/>
      <c r="M789" s="64"/>
      <c r="N789" s="52"/>
      <c r="O789" s="75"/>
      <c r="P789" s="7"/>
      <c r="Q789"/>
      <c r="R789"/>
    </row>
    <row r="790" spans="5:18" x14ac:dyDescent="0.25">
      <c r="E790" s="7"/>
      <c r="F790" s="32"/>
      <c r="G790" s="32"/>
      <c r="H790" s="13"/>
      <c r="I790" s="7"/>
      <c r="M790" s="64"/>
      <c r="N790" s="52"/>
      <c r="O790" s="75"/>
      <c r="P790" s="7"/>
      <c r="Q790"/>
      <c r="R790"/>
    </row>
    <row r="791" spans="5:18" x14ac:dyDescent="0.25">
      <c r="E791" s="7"/>
      <c r="F791" s="32"/>
      <c r="G791" s="32"/>
      <c r="H791" s="13"/>
      <c r="I791" s="7"/>
      <c r="M791" s="64"/>
      <c r="N791" s="52"/>
      <c r="O791" s="75"/>
      <c r="P791" s="7"/>
      <c r="Q791"/>
      <c r="R791"/>
    </row>
    <row r="792" spans="5:18" x14ac:dyDescent="0.25">
      <c r="E792" s="7"/>
      <c r="F792" s="32"/>
      <c r="G792" s="32"/>
      <c r="H792" s="13"/>
      <c r="I792" s="7"/>
      <c r="M792" s="64"/>
      <c r="N792" s="52"/>
      <c r="O792" s="75"/>
      <c r="P792" s="7"/>
      <c r="Q792"/>
      <c r="R792"/>
    </row>
    <row r="793" spans="5:18" x14ac:dyDescent="0.25">
      <c r="E793" s="7"/>
      <c r="F793" s="32"/>
      <c r="G793" s="32"/>
      <c r="H793" s="13"/>
      <c r="I793" s="7"/>
      <c r="M793" s="64"/>
      <c r="N793" s="52"/>
      <c r="O793" s="75"/>
      <c r="P793" s="7"/>
      <c r="Q793"/>
      <c r="R793"/>
    </row>
    <row r="794" spans="5:18" x14ac:dyDescent="0.25">
      <c r="E794" s="7"/>
      <c r="F794" s="32"/>
      <c r="G794" s="32"/>
      <c r="H794" s="13"/>
      <c r="I794" s="7"/>
      <c r="M794" s="64"/>
      <c r="N794" s="52"/>
      <c r="O794" s="75"/>
      <c r="P794" s="7"/>
      <c r="Q794"/>
      <c r="R794"/>
    </row>
    <row r="795" spans="5:18" x14ac:dyDescent="0.25">
      <c r="E795" s="7"/>
      <c r="F795" s="32"/>
      <c r="G795" s="32"/>
      <c r="H795" s="13"/>
      <c r="I795" s="7"/>
      <c r="M795" s="64"/>
      <c r="N795" s="52"/>
      <c r="O795" s="75"/>
      <c r="P795" s="7"/>
      <c r="Q795"/>
      <c r="R795"/>
    </row>
    <row r="796" spans="5:18" x14ac:dyDescent="0.25">
      <c r="E796" s="7"/>
      <c r="F796" s="32"/>
      <c r="G796" s="32"/>
      <c r="H796" s="13"/>
      <c r="I796" s="7"/>
      <c r="M796" s="64"/>
      <c r="N796" s="52"/>
      <c r="O796" s="75"/>
      <c r="P796" s="7"/>
      <c r="Q796"/>
      <c r="R796"/>
    </row>
    <row r="797" spans="5:18" x14ac:dyDescent="0.25">
      <c r="E797" s="7"/>
      <c r="F797" s="32"/>
      <c r="G797" s="32"/>
      <c r="H797" s="13"/>
      <c r="I797" s="7"/>
      <c r="M797" s="64"/>
      <c r="N797" s="52"/>
      <c r="O797" s="75"/>
      <c r="P797" s="7"/>
      <c r="Q797"/>
      <c r="R797"/>
    </row>
    <row r="798" spans="5:18" x14ac:dyDescent="0.25">
      <c r="E798" s="7"/>
      <c r="F798" s="32"/>
      <c r="G798" s="32"/>
      <c r="H798" s="13"/>
      <c r="I798" s="7"/>
      <c r="M798" s="64"/>
      <c r="N798" s="52"/>
      <c r="O798" s="75"/>
      <c r="P798" s="7"/>
      <c r="Q798"/>
      <c r="R798"/>
    </row>
    <row r="799" spans="5:18" x14ac:dyDescent="0.25">
      <c r="E799" s="7"/>
      <c r="F799" s="32"/>
      <c r="G799" s="32"/>
      <c r="H799" s="13"/>
      <c r="I799" s="7"/>
      <c r="M799" s="64"/>
      <c r="N799" s="52"/>
      <c r="O799" s="75"/>
      <c r="P799" s="7"/>
      <c r="Q799"/>
      <c r="R799"/>
    </row>
    <row r="800" spans="5:18" x14ac:dyDescent="0.25">
      <c r="E800" s="7"/>
      <c r="F800" s="32"/>
      <c r="G800" s="32"/>
      <c r="H800" s="13"/>
      <c r="I800" s="7"/>
      <c r="M800" s="64"/>
      <c r="N800" s="52"/>
      <c r="O800" s="75"/>
      <c r="P800" s="7"/>
      <c r="Q800"/>
      <c r="R800"/>
    </row>
    <row r="801" spans="5:18" x14ac:dyDescent="0.25">
      <c r="E801" s="7"/>
      <c r="F801" s="32"/>
      <c r="G801" s="32"/>
      <c r="H801" s="13"/>
      <c r="I801" s="7"/>
      <c r="M801" s="64"/>
      <c r="N801" s="52"/>
      <c r="O801" s="75"/>
      <c r="P801" s="7"/>
      <c r="Q801"/>
      <c r="R801"/>
    </row>
    <row r="802" spans="5:18" x14ac:dyDescent="0.25">
      <c r="E802" s="7"/>
      <c r="F802" s="32"/>
      <c r="G802" s="32"/>
      <c r="H802" s="13"/>
      <c r="I802" s="7"/>
      <c r="M802" s="64"/>
      <c r="N802" s="52"/>
      <c r="O802" s="75"/>
      <c r="P802" s="7"/>
      <c r="Q802"/>
      <c r="R802"/>
    </row>
    <row r="803" spans="5:18" x14ac:dyDescent="0.25">
      <c r="E803" s="7"/>
      <c r="F803" s="32"/>
      <c r="G803" s="32"/>
      <c r="H803" s="13"/>
      <c r="I803" s="7"/>
      <c r="M803" s="64"/>
      <c r="N803" s="52"/>
      <c r="O803" s="75"/>
      <c r="P803" s="7"/>
      <c r="Q803"/>
      <c r="R803"/>
    </row>
    <row r="804" spans="5:18" x14ac:dyDescent="0.25">
      <c r="E804" s="7"/>
      <c r="F804" s="32"/>
      <c r="G804" s="32"/>
      <c r="H804" s="13"/>
      <c r="I804" s="7"/>
      <c r="M804" s="64"/>
      <c r="N804" s="52"/>
      <c r="O804" s="75"/>
      <c r="P804" s="7"/>
      <c r="Q804"/>
      <c r="R804"/>
    </row>
    <row r="805" spans="5:18" x14ac:dyDescent="0.25">
      <c r="E805" s="7"/>
      <c r="F805" s="32"/>
      <c r="G805" s="32"/>
      <c r="H805" s="13"/>
      <c r="I805" s="7"/>
      <c r="M805" s="64"/>
      <c r="N805" s="52"/>
      <c r="O805" s="75"/>
      <c r="P805" s="7"/>
      <c r="Q805"/>
      <c r="R805"/>
    </row>
    <row r="806" spans="5:18" x14ac:dyDescent="0.25">
      <c r="E806" s="7"/>
      <c r="F806" s="32"/>
      <c r="G806" s="32"/>
      <c r="H806" s="13"/>
      <c r="I806" s="7"/>
      <c r="M806" s="64"/>
      <c r="N806" s="52"/>
      <c r="O806" s="75"/>
      <c r="P806" s="7"/>
      <c r="Q806"/>
      <c r="R806"/>
    </row>
    <row r="807" spans="5:18" x14ac:dyDescent="0.25">
      <c r="E807" s="7"/>
      <c r="F807" s="32"/>
      <c r="G807" s="32"/>
      <c r="H807" s="13"/>
      <c r="I807" s="7"/>
      <c r="M807" s="64"/>
      <c r="N807" s="52"/>
      <c r="O807" s="75"/>
      <c r="P807" s="7"/>
      <c r="Q807"/>
      <c r="R807"/>
    </row>
    <row r="808" spans="5:18" x14ac:dyDescent="0.25">
      <c r="E808" s="7"/>
      <c r="F808" s="32"/>
      <c r="G808" s="32"/>
      <c r="H808" s="13"/>
      <c r="I808" s="7"/>
      <c r="M808" s="64"/>
      <c r="N808" s="52"/>
      <c r="O808" s="75"/>
      <c r="P808" s="7"/>
      <c r="Q808"/>
      <c r="R808"/>
    </row>
    <row r="809" spans="5:18" x14ac:dyDescent="0.25">
      <c r="E809" s="7"/>
      <c r="F809" s="32"/>
      <c r="G809" s="32"/>
      <c r="H809" s="13"/>
      <c r="I809" s="7"/>
      <c r="M809" s="64"/>
      <c r="N809" s="52"/>
      <c r="O809" s="75"/>
      <c r="P809" s="7"/>
      <c r="Q809"/>
      <c r="R809"/>
    </row>
    <row r="810" spans="5:18" x14ac:dyDescent="0.25">
      <c r="E810" s="7"/>
      <c r="F810" s="32"/>
      <c r="G810" s="32"/>
      <c r="H810" s="13"/>
      <c r="I810" s="7"/>
      <c r="M810" s="64"/>
      <c r="N810" s="52"/>
      <c r="O810" s="75"/>
      <c r="P810" s="7"/>
      <c r="Q810"/>
      <c r="R810"/>
    </row>
    <row r="811" spans="5:18" x14ac:dyDescent="0.25">
      <c r="E811" s="7"/>
      <c r="F811" s="32"/>
      <c r="G811" s="32"/>
      <c r="H811" s="13"/>
      <c r="I811" s="7"/>
      <c r="M811" s="64"/>
      <c r="N811" s="52"/>
      <c r="O811" s="75"/>
      <c r="P811" s="7"/>
      <c r="Q811"/>
      <c r="R811"/>
    </row>
    <row r="812" spans="5:18" x14ac:dyDescent="0.25">
      <c r="E812" s="7"/>
      <c r="F812" s="32"/>
      <c r="G812" s="32"/>
      <c r="H812" s="13"/>
      <c r="I812" s="7"/>
      <c r="M812" s="64"/>
      <c r="N812" s="52"/>
      <c r="O812" s="75"/>
      <c r="P812" s="7"/>
      <c r="Q812"/>
      <c r="R812"/>
    </row>
    <row r="813" spans="5:18" x14ac:dyDescent="0.25">
      <c r="E813" s="7"/>
      <c r="F813" s="32"/>
      <c r="G813" s="32"/>
      <c r="H813" s="13"/>
      <c r="I813" s="7"/>
      <c r="M813" s="64"/>
      <c r="N813" s="52"/>
      <c r="O813" s="75"/>
      <c r="P813" s="7"/>
      <c r="Q813"/>
      <c r="R813"/>
    </row>
    <row r="814" spans="5:18" x14ac:dyDescent="0.25">
      <c r="E814" s="7"/>
      <c r="F814" s="32"/>
      <c r="G814" s="32"/>
      <c r="H814" s="13"/>
      <c r="I814" s="7"/>
      <c r="M814" s="64"/>
      <c r="N814" s="52"/>
      <c r="O814" s="75"/>
      <c r="P814" s="7"/>
      <c r="Q814"/>
      <c r="R814"/>
    </row>
    <row r="815" spans="5:18" x14ac:dyDescent="0.25">
      <c r="E815" s="7"/>
      <c r="F815" s="32"/>
      <c r="G815" s="32"/>
      <c r="H815" s="13"/>
      <c r="I815" s="7"/>
      <c r="M815" s="64"/>
      <c r="N815" s="52"/>
      <c r="O815" s="75"/>
      <c r="P815" s="7"/>
      <c r="Q815"/>
      <c r="R815"/>
    </row>
    <row r="816" spans="5:18" x14ac:dyDescent="0.25">
      <c r="E816" s="7"/>
      <c r="F816" s="32"/>
      <c r="G816" s="32"/>
      <c r="H816" s="13"/>
      <c r="I816" s="7"/>
      <c r="M816" s="64"/>
      <c r="N816" s="52"/>
      <c r="O816" s="75"/>
      <c r="P816" s="7"/>
      <c r="Q816"/>
      <c r="R816"/>
    </row>
    <row r="817" spans="5:18" x14ac:dyDescent="0.25">
      <c r="E817" s="7"/>
      <c r="F817" s="32"/>
      <c r="G817" s="32"/>
      <c r="H817" s="13"/>
      <c r="I817" s="7"/>
      <c r="M817" s="64"/>
      <c r="N817" s="52"/>
      <c r="O817" s="75"/>
      <c r="P817" s="7"/>
      <c r="Q817"/>
      <c r="R817"/>
    </row>
    <row r="818" spans="5:18" x14ac:dyDescent="0.25">
      <c r="E818" s="7"/>
      <c r="F818" s="32"/>
      <c r="G818" s="32"/>
      <c r="H818" s="13"/>
      <c r="I818" s="7"/>
      <c r="M818" s="64"/>
      <c r="N818" s="52"/>
      <c r="O818" s="75"/>
      <c r="P818" s="7"/>
      <c r="Q818"/>
      <c r="R818"/>
    </row>
    <row r="819" spans="5:18" x14ac:dyDescent="0.25">
      <c r="E819" s="7"/>
      <c r="F819" s="32"/>
      <c r="G819" s="32"/>
      <c r="H819" s="13"/>
      <c r="I819" s="7"/>
      <c r="M819" s="64"/>
      <c r="N819" s="52"/>
      <c r="O819" s="75"/>
      <c r="P819" s="7"/>
      <c r="Q819"/>
      <c r="R819"/>
    </row>
    <row r="820" spans="5:18" x14ac:dyDescent="0.25">
      <c r="E820" s="7"/>
      <c r="F820" s="32"/>
      <c r="G820" s="32"/>
      <c r="H820" s="13"/>
      <c r="I820" s="7"/>
      <c r="M820" s="64"/>
      <c r="N820" s="52"/>
      <c r="O820" s="75"/>
      <c r="P820" s="7"/>
      <c r="Q820"/>
      <c r="R820"/>
    </row>
    <row r="821" spans="5:18" x14ac:dyDescent="0.25">
      <c r="E821" s="7"/>
      <c r="F821" s="32"/>
      <c r="G821" s="32"/>
      <c r="H821" s="13"/>
      <c r="I821" s="7"/>
      <c r="M821" s="64"/>
      <c r="N821" s="52"/>
      <c r="O821" s="75"/>
      <c r="P821" s="7"/>
      <c r="Q821"/>
      <c r="R821"/>
    </row>
    <row r="822" spans="5:18" x14ac:dyDescent="0.25">
      <c r="E822" s="7"/>
      <c r="F822" s="32"/>
      <c r="G822" s="32"/>
      <c r="H822" s="13"/>
      <c r="I822" s="7"/>
      <c r="M822" s="64"/>
      <c r="N822" s="52"/>
      <c r="O822" s="75"/>
      <c r="P822" s="7"/>
      <c r="Q822"/>
      <c r="R822"/>
    </row>
    <row r="823" spans="5:18" x14ac:dyDescent="0.25">
      <c r="E823" s="7"/>
      <c r="F823" s="32"/>
      <c r="G823" s="32"/>
      <c r="H823" s="13"/>
      <c r="I823" s="7"/>
      <c r="M823" s="64"/>
      <c r="N823" s="52"/>
      <c r="O823" s="75"/>
      <c r="P823" s="7"/>
      <c r="Q823"/>
      <c r="R823"/>
    </row>
    <row r="824" spans="5:18" x14ac:dyDescent="0.25">
      <c r="E824" s="7"/>
      <c r="F824" s="32"/>
      <c r="G824" s="32"/>
      <c r="H824" s="13"/>
      <c r="I824" s="7"/>
      <c r="M824" s="64"/>
      <c r="N824" s="52"/>
      <c r="O824" s="75"/>
      <c r="P824" s="7"/>
      <c r="Q824"/>
      <c r="R824"/>
    </row>
    <row r="825" spans="5:18" x14ac:dyDescent="0.25">
      <c r="E825" s="7"/>
      <c r="F825" s="32"/>
      <c r="G825" s="32"/>
      <c r="H825" s="13"/>
      <c r="I825" s="7"/>
      <c r="M825" s="64"/>
      <c r="N825" s="52"/>
      <c r="O825" s="75"/>
      <c r="P825" s="7"/>
      <c r="Q825"/>
      <c r="R825"/>
    </row>
    <row r="826" spans="5:18" x14ac:dyDescent="0.25">
      <c r="E826" s="7"/>
      <c r="F826" s="32"/>
      <c r="G826" s="32"/>
      <c r="H826" s="13"/>
      <c r="I826" s="7"/>
      <c r="M826" s="64"/>
      <c r="N826" s="52"/>
      <c r="O826" s="75"/>
      <c r="P826" s="7"/>
      <c r="Q826"/>
      <c r="R826"/>
    </row>
    <row r="827" spans="5:18" x14ac:dyDescent="0.25">
      <c r="E827" s="7"/>
      <c r="F827" s="32"/>
      <c r="G827" s="32"/>
      <c r="H827" s="13"/>
      <c r="I827" s="7"/>
      <c r="M827" s="64"/>
      <c r="N827" s="52"/>
      <c r="O827" s="75"/>
      <c r="P827" s="7"/>
      <c r="Q827"/>
      <c r="R827"/>
    </row>
    <row r="828" spans="5:18" x14ac:dyDescent="0.25">
      <c r="E828" s="7"/>
      <c r="F828" s="32"/>
      <c r="G828" s="32"/>
      <c r="H828" s="13"/>
      <c r="I828" s="7"/>
      <c r="M828" s="64"/>
      <c r="N828" s="52"/>
      <c r="O828" s="75"/>
      <c r="P828" s="7"/>
      <c r="Q828"/>
      <c r="R828"/>
    </row>
    <row r="829" spans="5:18" x14ac:dyDescent="0.25">
      <c r="E829" s="7"/>
      <c r="F829" s="32"/>
      <c r="G829" s="32"/>
      <c r="H829" s="13"/>
      <c r="I829" s="7"/>
      <c r="M829" s="64"/>
      <c r="N829" s="52"/>
      <c r="O829" s="75"/>
      <c r="P829" s="7"/>
      <c r="Q829"/>
      <c r="R829"/>
    </row>
    <row r="830" spans="5:18" x14ac:dyDescent="0.25">
      <c r="E830" s="7"/>
      <c r="F830" s="32"/>
      <c r="G830" s="32"/>
      <c r="H830" s="13"/>
      <c r="I830" s="7"/>
      <c r="M830" s="64"/>
      <c r="N830" s="52"/>
      <c r="O830" s="75"/>
      <c r="P830" s="7"/>
      <c r="Q830"/>
      <c r="R830"/>
    </row>
    <row r="831" spans="5:18" x14ac:dyDescent="0.25">
      <c r="E831" s="7"/>
      <c r="F831" s="32"/>
      <c r="G831" s="32"/>
      <c r="H831" s="13"/>
      <c r="I831" s="7"/>
      <c r="M831" s="64"/>
      <c r="N831" s="52"/>
      <c r="O831" s="75"/>
      <c r="P831" s="7"/>
      <c r="Q831"/>
      <c r="R831"/>
    </row>
    <row r="832" spans="5:18" x14ac:dyDescent="0.25">
      <c r="E832" s="7"/>
      <c r="F832" s="32"/>
      <c r="G832" s="32"/>
      <c r="H832" s="13"/>
      <c r="I832" s="7"/>
      <c r="M832" s="64"/>
      <c r="N832" s="52"/>
      <c r="O832" s="75"/>
      <c r="P832" s="7"/>
      <c r="Q832"/>
      <c r="R832"/>
    </row>
    <row r="833" spans="5:18" x14ac:dyDescent="0.25">
      <c r="E833" s="7"/>
      <c r="F833" s="32"/>
      <c r="G833" s="32"/>
      <c r="H833" s="13"/>
      <c r="I833" s="7"/>
      <c r="M833" s="64"/>
      <c r="N833" s="52"/>
      <c r="O833" s="75"/>
      <c r="P833" s="7"/>
      <c r="Q833"/>
      <c r="R833"/>
    </row>
    <row r="834" spans="5:18" x14ac:dyDescent="0.25">
      <c r="E834" s="7"/>
      <c r="F834" s="32"/>
      <c r="G834" s="32"/>
      <c r="H834" s="13"/>
      <c r="I834" s="7"/>
      <c r="M834" s="64"/>
      <c r="N834" s="52"/>
      <c r="O834" s="75"/>
      <c r="P834" s="7"/>
      <c r="Q834"/>
      <c r="R834"/>
    </row>
    <row r="835" spans="5:18" x14ac:dyDescent="0.25">
      <c r="E835" s="7"/>
      <c r="F835" s="32"/>
      <c r="G835" s="32"/>
      <c r="H835" s="13"/>
      <c r="I835" s="7"/>
      <c r="M835" s="64"/>
      <c r="N835" s="52"/>
      <c r="O835" s="75"/>
      <c r="P835" s="7"/>
      <c r="Q835"/>
      <c r="R835"/>
    </row>
    <row r="836" spans="5:18" x14ac:dyDescent="0.25">
      <c r="E836" s="7"/>
      <c r="F836" s="32"/>
      <c r="G836" s="32"/>
      <c r="H836" s="13"/>
      <c r="I836" s="7"/>
      <c r="M836" s="64"/>
      <c r="N836" s="52"/>
      <c r="O836" s="75"/>
      <c r="P836" s="7"/>
      <c r="Q836"/>
      <c r="R836"/>
    </row>
    <row r="837" spans="5:18" x14ac:dyDescent="0.25">
      <c r="E837" s="7"/>
      <c r="F837" s="32"/>
      <c r="G837" s="32"/>
      <c r="H837" s="13"/>
      <c r="I837" s="7"/>
      <c r="M837" s="64"/>
      <c r="N837" s="52"/>
      <c r="O837" s="75"/>
      <c r="P837" s="7"/>
      <c r="Q837"/>
      <c r="R837"/>
    </row>
    <row r="838" spans="5:18" x14ac:dyDescent="0.25">
      <c r="E838" s="7"/>
      <c r="F838" s="32"/>
      <c r="G838" s="32"/>
      <c r="H838" s="13"/>
      <c r="I838" s="7"/>
      <c r="M838" s="64"/>
      <c r="N838" s="52"/>
      <c r="O838" s="75"/>
      <c r="P838" s="7"/>
      <c r="Q838"/>
      <c r="R838"/>
    </row>
    <row r="839" spans="5:18" x14ac:dyDescent="0.25">
      <c r="E839" s="7"/>
      <c r="F839" s="32"/>
      <c r="G839" s="32"/>
      <c r="H839" s="13"/>
      <c r="I839" s="7"/>
      <c r="M839" s="64"/>
      <c r="N839" s="52"/>
      <c r="O839" s="75"/>
      <c r="P839" s="7"/>
      <c r="Q839"/>
      <c r="R839"/>
    </row>
    <row r="840" spans="5:18" x14ac:dyDescent="0.25">
      <c r="E840" s="7"/>
      <c r="F840" s="32"/>
      <c r="G840" s="32"/>
      <c r="H840" s="13"/>
      <c r="I840" s="7"/>
      <c r="M840" s="64"/>
      <c r="N840" s="52"/>
      <c r="O840" s="75"/>
      <c r="P840" s="7"/>
      <c r="Q840"/>
      <c r="R840"/>
    </row>
    <row r="841" spans="5:18" x14ac:dyDescent="0.25">
      <c r="E841" s="7"/>
      <c r="F841" s="32"/>
      <c r="G841" s="32"/>
      <c r="H841" s="13"/>
      <c r="I841" s="7"/>
      <c r="M841" s="64"/>
      <c r="N841" s="52"/>
      <c r="O841" s="75"/>
      <c r="P841" s="7"/>
      <c r="Q841"/>
      <c r="R841"/>
    </row>
    <row r="842" spans="5:18" x14ac:dyDescent="0.25">
      <c r="E842" s="7"/>
      <c r="F842" s="32"/>
      <c r="G842" s="32"/>
      <c r="H842" s="13"/>
      <c r="I842" s="7"/>
      <c r="M842" s="64"/>
      <c r="N842" s="52"/>
      <c r="O842" s="75"/>
      <c r="P842" s="7"/>
      <c r="Q842"/>
      <c r="R842"/>
    </row>
    <row r="843" spans="5:18" x14ac:dyDescent="0.25">
      <c r="E843" s="7"/>
      <c r="F843" s="32"/>
      <c r="G843" s="32"/>
      <c r="H843" s="13"/>
      <c r="I843" s="7"/>
      <c r="M843" s="64"/>
      <c r="N843" s="52"/>
      <c r="O843" s="75"/>
      <c r="P843" s="7"/>
      <c r="Q843"/>
      <c r="R843"/>
    </row>
    <row r="844" spans="5:18" x14ac:dyDescent="0.25">
      <c r="E844" s="7"/>
      <c r="F844" s="32"/>
      <c r="G844" s="32"/>
      <c r="H844" s="13"/>
      <c r="I844" s="7"/>
      <c r="M844" s="64"/>
      <c r="N844" s="52"/>
      <c r="O844" s="75"/>
      <c r="P844" s="7"/>
      <c r="Q844"/>
      <c r="R844"/>
    </row>
    <row r="845" spans="5:18" x14ac:dyDescent="0.25">
      <c r="E845" s="7"/>
      <c r="F845" s="32"/>
      <c r="G845" s="32"/>
      <c r="H845" s="13"/>
      <c r="I845" s="7"/>
      <c r="M845" s="64"/>
      <c r="N845" s="52"/>
      <c r="O845" s="75"/>
      <c r="P845" s="7"/>
      <c r="Q845"/>
      <c r="R845"/>
    </row>
    <row r="846" spans="5:18" x14ac:dyDescent="0.25">
      <c r="E846" s="7"/>
      <c r="F846" s="32"/>
      <c r="G846" s="32"/>
      <c r="H846" s="13"/>
      <c r="I846" s="7"/>
      <c r="M846" s="64"/>
      <c r="N846" s="52"/>
      <c r="O846" s="75"/>
      <c r="P846" s="7"/>
      <c r="Q846"/>
      <c r="R846"/>
    </row>
    <row r="847" spans="5:18" x14ac:dyDescent="0.25">
      <c r="E847" s="7"/>
      <c r="F847" s="32"/>
      <c r="G847" s="32"/>
      <c r="H847" s="13"/>
      <c r="I847" s="7"/>
      <c r="M847" s="64"/>
      <c r="N847" s="52"/>
      <c r="O847" s="75"/>
      <c r="P847" s="7"/>
      <c r="Q847"/>
      <c r="R847"/>
    </row>
    <row r="848" spans="5:18" x14ac:dyDescent="0.25">
      <c r="E848" s="7"/>
      <c r="F848" s="32"/>
      <c r="G848" s="32"/>
      <c r="H848" s="13"/>
      <c r="I848" s="7"/>
      <c r="M848" s="64"/>
      <c r="N848" s="52"/>
      <c r="O848" s="75"/>
      <c r="P848" s="7"/>
      <c r="Q848"/>
      <c r="R848"/>
    </row>
    <row r="849" spans="5:18" x14ac:dyDescent="0.25">
      <c r="E849" s="7"/>
      <c r="F849" s="32"/>
      <c r="G849" s="32"/>
      <c r="H849" s="13"/>
      <c r="I849" s="7"/>
      <c r="M849" s="64"/>
      <c r="N849" s="52"/>
      <c r="O849" s="75"/>
      <c r="P849" s="7"/>
      <c r="Q849"/>
      <c r="R849"/>
    </row>
    <row r="850" spans="5:18" x14ac:dyDescent="0.25">
      <c r="E850" s="7"/>
      <c r="F850" s="32"/>
      <c r="G850" s="32"/>
      <c r="H850" s="13"/>
      <c r="I850" s="7"/>
      <c r="M850" s="64"/>
      <c r="N850" s="52"/>
      <c r="O850" s="75"/>
      <c r="P850" s="7"/>
      <c r="Q850"/>
      <c r="R850"/>
    </row>
    <row r="851" spans="5:18" x14ac:dyDescent="0.25">
      <c r="E851" s="7"/>
      <c r="F851" s="32"/>
      <c r="G851" s="32"/>
      <c r="H851" s="13"/>
      <c r="I851" s="7"/>
      <c r="M851" s="64"/>
      <c r="N851" s="52"/>
      <c r="O851" s="75"/>
      <c r="P851" s="7"/>
      <c r="Q851"/>
      <c r="R851"/>
    </row>
    <row r="852" spans="5:18" x14ac:dyDescent="0.25">
      <c r="E852" s="7"/>
      <c r="F852" s="32"/>
      <c r="G852" s="32"/>
      <c r="H852" s="13"/>
      <c r="I852" s="7"/>
      <c r="M852" s="64"/>
      <c r="N852" s="52"/>
      <c r="O852" s="75"/>
      <c r="P852" s="7"/>
      <c r="Q852"/>
      <c r="R852"/>
    </row>
    <row r="853" spans="5:18" x14ac:dyDescent="0.25">
      <c r="E853" s="7"/>
      <c r="F853" s="32"/>
      <c r="G853" s="32"/>
      <c r="H853" s="13"/>
      <c r="I853" s="7"/>
      <c r="M853" s="64"/>
      <c r="N853" s="52"/>
      <c r="O853" s="75"/>
      <c r="P853" s="7"/>
      <c r="Q853"/>
      <c r="R853"/>
    </row>
    <row r="854" spans="5:18" x14ac:dyDescent="0.25">
      <c r="E854" s="7"/>
      <c r="F854" s="32"/>
      <c r="G854" s="32"/>
      <c r="H854" s="13"/>
      <c r="I854" s="7"/>
      <c r="M854" s="64"/>
      <c r="N854" s="52"/>
      <c r="O854" s="75"/>
      <c r="P854" s="7"/>
      <c r="Q854"/>
      <c r="R854"/>
    </row>
    <row r="855" spans="5:18" x14ac:dyDescent="0.25">
      <c r="E855" s="7"/>
      <c r="F855" s="32"/>
      <c r="G855" s="32"/>
      <c r="H855" s="13"/>
      <c r="I855" s="7"/>
      <c r="M855" s="64"/>
      <c r="N855" s="52"/>
      <c r="O855" s="75"/>
      <c r="P855" s="7"/>
      <c r="Q855"/>
      <c r="R855"/>
    </row>
    <row r="856" spans="5:18" x14ac:dyDescent="0.25">
      <c r="E856" s="7"/>
      <c r="F856" s="32"/>
      <c r="G856" s="32"/>
      <c r="H856" s="13"/>
      <c r="I856" s="7"/>
      <c r="M856" s="64"/>
      <c r="N856" s="52"/>
      <c r="O856" s="75"/>
      <c r="P856" s="7"/>
      <c r="Q856"/>
      <c r="R856"/>
    </row>
    <row r="857" spans="5:18" x14ac:dyDescent="0.25">
      <c r="E857" s="7"/>
      <c r="F857" s="32"/>
      <c r="G857" s="32"/>
      <c r="H857" s="13"/>
      <c r="I857" s="7"/>
      <c r="M857" s="64"/>
      <c r="N857" s="52"/>
      <c r="O857" s="75"/>
      <c r="P857" s="7"/>
      <c r="Q857"/>
      <c r="R857"/>
    </row>
    <row r="858" spans="5:18" x14ac:dyDescent="0.25">
      <c r="E858" s="7"/>
      <c r="F858" s="32"/>
      <c r="G858" s="32"/>
      <c r="H858" s="13"/>
      <c r="I858" s="7"/>
      <c r="M858" s="64"/>
      <c r="N858" s="52"/>
      <c r="O858" s="75"/>
      <c r="P858" s="7"/>
      <c r="Q858"/>
      <c r="R858"/>
    </row>
    <row r="859" spans="5:18" x14ac:dyDescent="0.25">
      <c r="E859" s="7"/>
      <c r="F859" s="32"/>
      <c r="G859" s="32"/>
      <c r="H859" s="13"/>
      <c r="I859" s="7"/>
      <c r="M859" s="64"/>
      <c r="N859" s="52"/>
      <c r="O859" s="75"/>
      <c r="P859" s="7"/>
      <c r="Q859"/>
      <c r="R859"/>
    </row>
    <row r="860" spans="5:18" x14ac:dyDescent="0.25">
      <c r="E860" s="7"/>
      <c r="F860" s="32"/>
      <c r="G860" s="32"/>
      <c r="H860" s="13"/>
      <c r="I860" s="7"/>
      <c r="M860" s="64"/>
      <c r="N860" s="52"/>
      <c r="O860" s="75"/>
      <c r="P860" s="7"/>
      <c r="Q860"/>
      <c r="R860"/>
    </row>
    <row r="861" spans="5:18" x14ac:dyDescent="0.25">
      <c r="E861" s="7"/>
      <c r="F861" s="32"/>
      <c r="G861" s="32"/>
      <c r="H861" s="13"/>
      <c r="I861" s="7"/>
      <c r="M861" s="64"/>
      <c r="N861" s="52"/>
      <c r="O861" s="75"/>
      <c r="P861" s="7"/>
      <c r="Q861"/>
      <c r="R861"/>
    </row>
    <row r="862" spans="5:18" x14ac:dyDescent="0.25">
      <c r="E862" s="7"/>
      <c r="F862" s="32"/>
      <c r="G862" s="32"/>
      <c r="H862" s="13"/>
      <c r="I862" s="7"/>
      <c r="M862" s="64"/>
      <c r="N862" s="52"/>
      <c r="O862" s="75"/>
      <c r="P862" s="7"/>
      <c r="Q862"/>
      <c r="R862"/>
    </row>
    <row r="863" spans="5:18" x14ac:dyDescent="0.25">
      <c r="E863" s="7"/>
      <c r="F863" s="32"/>
      <c r="G863" s="32"/>
      <c r="H863" s="13"/>
      <c r="I863" s="7"/>
      <c r="M863" s="64"/>
      <c r="N863" s="52"/>
      <c r="O863" s="75"/>
      <c r="P863" s="7"/>
      <c r="Q863"/>
      <c r="R863"/>
    </row>
    <row r="864" spans="5:18" x14ac:dyDescent="0.25">
      <c r="E864" s="7"/>
      <c r="F864" s="32"/>
      <c r="G864" s="32"/>
      <c r="H864" s="13"/>
      <c r="I864" s="7"/>
      <c r="M864" s="64"/>
      <c r="N864" s="52"/>
      <c r="O864" s="75"/>
      <c r="P864" s="7"/>
      <c r="Q864"/>
      <c r="R864"/>
    </row>
    <row r="865" spans="5:18" x14ac:dyDescent="0.25">
      <c r="E865" s="7"/>
      <c r="F865" s="32"/>
      <c r="G865" s="32"/>
      <c r="H865" s="13"/>
      <c r="I865" s="7"/>
      <c r="M865" s="64"/>
      <c r="N865" s="52"/>
      <c r="O865" s="75"/>
      <c r="P865" s="7"/>
      <c r="Q865"/>
      <c r="R865"/>
    </row>
    <row r="866" spans="5:18" x14ac:dyDescent="0.25">
      <c r="E866" s="7"/>
      <c r="F866" s="32"/>
      <c r="G866" s="32"/>
      <c r="H866" s="13"/>
      <c r="I866" s="7"/>
      <c r="M866" s="64"/>
      <c r="N866" s="52"/>
      <c r="O866" s="75"/>
      <c r="P866" s="7"/>
      <c r="Q866"/>
      <c r="R866"/>
    </row>
    <row r="867" spans="5:18" x14ac:dyDescent="0.25">
      <c r="E867" s="7"/>
      <c r="F867" s="32"/>
      <c r="G867" s="32"/>
      <c r="H867" s="13"/>
      <c r="I867" s="7"/>
      <c r="M867" s="64"/>
      <c r="N867" s="52"/>
      <c r="O867" s="75"/>
      <c r="P867" s="7"/>
      <c r="Q867"/>
      <c r="R867"/>
    </row>
    <row r="868" spans="5:18" x14ac:dyDescent="0.25">
      <c r="E868" s="7"/>
      <c r="F868" s="32"/>
      <c r="G868" s="32"/>
      <c r="H868" s="13"/>
      <c r="I868" s="7"/>
      <c r="M868" s="64"/>
      <c r="N868" s="52"/>
      <c r="O868" s="75"/>
      <c r="P868" s="7"/>
      <c r="Q868"/>
      <c r="R868"/>
    </row>
    <row r="869" spans="5:18" x14ac:dyDescent="0.25">
      <c r="E869" s="7"/>
      <c r="F869" s="32"/>
      <c r="G869" s="32"/>
      <c r="H869" s="13"/>
      <c r="I869" s="7"/>
      <c r="M869" s="64"/>
      <c r="N869" s="52"/>
      <c r="O869" s="75"/>
      <c r="P869" s="7"/>
      <c r="Q869"/>
      <c r="R869"/>
    </row>
    <row r="870" spans="5:18" x14ac:dyDescent="0.25">
      <c r="E870" s="7"/>
      <c r="F870" s="32"/>
      <c r="G870" s="32"/>
      <c r="H870" s="13"/>
      <c r="I870" s="7"/>
      <c r="M870" s="64"/>
      <c r="N870" s="52"/>
      <c r="O870" s="75"/>
      <c r="P870" s="7"/>
      <c r="Q870"/>
      <c r="R870"/>
    </row>
    <row r="871" spans="5:18" x14ac:dyDescent="0.25">
      <c r="E871" s="7"/>
      <c r="F871" s="32"/>
      <c r="G871" s="32"/>
      <c r="H871" s="13"/>
      <c r="I871" s="7"/>
      <c r="M871" s="64"/>
      <c r="N871" s="52"/>
      <c r="O871" s="75"/>
      <c r="P871" s="7"/>
      <c r="Q871"/>
      <c r="R871"/>
    </row>
    <row r="872" spans="5:18" x14ac:dyDescent="0.25">
      <c r="E872" s="7"/>
      <c r="F872" s="32"/>
      <c r="G872" s="32"/>
      <c r="H872" s="13"/>
      <c r="I872" s="7"/>
      <c r="M872" s="64"/>
      <c r="N872" s="52"/>
      <c r="O872" s="75"/>
      <c r="P872" s="7"/>
      <c r="Q872"/>
      <c r="R872"/>
    </row>
    <row r="873" spans="5:18" x14ac:dyDescent="0.25">
      <c r="E873" s="7"/>
      <c r="F873" s="32"/>
      <c r="G873" s="32"/>
      <c r="H873" s="13"/>
      <c r="I873" s="7"/>
      <c r="M873" s="64"/>
      <c r="N873" s="52"/>
      <c r="O873" s="75"/>
      <c r="P873" s="7"/>
      <c r="Q873"/>
      <c r="R873"/>
    </row>
    <row r="874" spans="5:18" x14ac:dyDescent="0.25">
      <c r="E874" s="7"/>
      <c r="F874" s="32"/>
      <c r="G874" s="32"/>
      <c r="H874" s="13"/>
      <c r="I874" s="7"/>
      <c r="M874" s="64"/>
      <c r="N874" s="52"/>
      <c r="O874" s="75"/>
      <c r="P874" s="7"/>
      <c r="Q874"/>
      <c r="R874"/>
    </row>
    <row r="875" spans="5:18" x14ac:dyDescent="0.25">
      <c r="E875" s="7"/>
      <c r="F875" s="32"/>
      <c r="G875" s="32"/>
      <c r="H875" s="13"/>
      <c r="I875" s="7"/>
      <c r="M875" s="64"/>
      <c r="N875" s="52"/>
      <c r="O875" s="75"/>
      <c r="P875" s="7"/>
      <c r="Q875"/>
      <c r="R875"/>
    </row>
    <row r="876" spans="5:18" x14ac:dyDescent="0.25">
      <c r="E876" s="7"/>
      <c r="F876" s="32"/>
      <c r="G876" s="32"/>
      <c r="H876" s="13"/>
      <c r="I876" s="7"/>
      <c r="M876" s="64"/>
      <c r="N876" s="52"/>
      <c r="O876" s="75"/>
      <c r="P876" s="7"/>
      <c r="Q876"/>
      <c r="R876"/>
    </row>
    <row r="877" spans="5:18" x14ac:dyDescent="0.25">
      <c r="E877" s="7"/>
      <c r="F877" s="32"/>
      <c r="G877" s="32"/>
      <c r="H877" s="13"/>
      <c r="I877" s="7"/>
      <c r="M877" s="64"/>
      <c r="N877" s="52"/>
      <c r="O877" s="75"/>
      <c r="P877" s="7"/>
      <c r="Q877"/>
      <c r="R877"/>
    </row>
    <row r="878" spans="5:18" x14ac:dyDescent="0.25">
      <c r="E878" s="7"/>
      <c r="F878" s="32"/>
      <c r="G878" s="32"/>
      <c r="H878" s="13"/>
      <c r="I878" s="7"/>
      <c r="M878" s="64"/>
      <c r="N878" s="52"/>
      <c r="O878" s="75"/>
      <c r="P878" s="7"/>
      <c r="Q878"/>
      <c r="R878"/>
    </row>
    <row r="879" spans="5:18" x14ac:dyDescent="0.25">
      <c r="E879" s="7"/>
      <c r="F879" s="32"/>
      <c r="G879" s="32"/>
      <c r="H879" s="13"/>
      <c r="I879" s="7"/>
      <c r="M879" s="64"/>
      <c r="N879" s="52"/>
      <c r="O879" s="75"/>
      <c r="P879" s="7"/>
      <c r="Q879"/>
      <c r="R879"/>
    </row>
    <row r="880" spans="5:18" x14ac:dyDescent="0.25">
      <c r="E880" s="7"/>
      <c r="F880" s="32"/>
      <c r="G880" s="32"/>
      <c r="H880" s="13"/>
      <c r="I880" s="7"/>
      <c r="M880" s="64"/>
      <c r="N880" s="52"/>
      <c r="O880" s="75"/>
      <c r="P880" s="7"/>
      <c r="Q880"/>
      <c r="R880"/>
    </row>
    <row r="881" spans="5:18" x14ac:dyDescent="0.25">
      <c r="E881" s="7"/>
      <c r="F881" s="32"/>
      <c r="G881" s="32"/>
      <c r="H881" s="13"/>
      <c r="I881" s="7"/>
      <c r="M881" s="64"/>
      <c r="N881" s="52"/>
      <c r="O881" s="75"/>
      <c r="P881" s="7"/>
      <c r="Q881"/>
      <c r="R881"/>
    </row>
    <row r="882" spans="5:18" x14ac:dyDescent="0.25">
      <c r="E882" s="7"/>
      <c r="F882" s="32"/>
      <c r="G882" s="32"/>
      <c r="H882" s="13"/>
      <c r="I882" s="7"/>
      <c r="M882" s="64"/>
      <c r="N882" s="52"/>
      <c r="O882" s="75"/>
      <c r="P882" s="7"/>
      <c r="Q882"/>
      <c r="R882"/>
    </row>
    <row r="883" spans="5:18" x14ac:dyDescent="0.25">
      <c r="E883" s="7"/>
      <c r="F883" s="32"/>
      <c r="G883" s="32"/>
      <c r="H883" s="13"/>
      <c r="I883" s="7"/>
      <c r="M883" s="64"/>
      <c r="N883" s="52"/>
      <c r="O883" s="75"/>
      <c r="P883" s="7"/>
      <c r="Q883"/>
      <c r="R883"/>
    </row>
    <row r="884" spans="5:18" x14ac:dyDescent="0.25">
      <c r="E884" s="7"/>
      <c r="F884" s="32"/>
      <c r="G884" s="32"/>
      <c r="H884" s="13"/>
      <c r="I884" s="7"/>
      <c r="M884" s="64"/>
      <c r="N884" s="52"/>
      <c r="O884" s="75"/>
      <c r="P884" s="7"/>
      <c r="Q884"/>
      <c r="R884"/>
    </row>
    <row r="885" spans="5:18" x14ac:dyDescent="0.25">
      <c r="E885" s="7"/>
      <c r="F885" s="32"/>
      <c r="G885" s="32"/>
      <c r="H885" s="13"/>
      <c r="I885" s="7"/>
      <c r="M885" s="64"/>
      <c r="N885" s="52"/>
      <c r="O885" s="75"/>
      <c r="P885" s="7"/>
      <c r="Q885"/>
      <c r="R885"/>
    </row>
    <row r="886" spans="5:18" x14ac:dyDescent="0.25">
      <c r="E886" s="7"/>
      <c r="F886" s="32"/>
      <c r="G886" s="32"/>
      <c r="H886" s="13"/>
      <c r="I886" s="7"/>
      <c r="M886" s="64"/>
      <c r="N886" s="52"/>
      <c r="O886" s="75"/>
      <c r="P886" s="7"/>
      <c r="Q886"/>
      <c r="R886"/>
    </row>
    <row r="887" spans="5:18" x14ac:dyDescent="0.25">
      <c r="E887" s="7"/>
      <c r="F887" s="32"/>
      <c r="G887" s="32"/>
      <c r="H887" s="13"/>
      <c r="I887" s="7"/>
      <c r="M887" s="64"/>
      <c r="N887" s="52"/>
      <c r="O887" s="75"/>
      <c r="P887" s="7"/>
      <c r="Q887"/>
      <c r="R887"/>
    </row>
    <row r="888" spans="5:18" x14ac:dyDescent="0.25">
      <c r="E888" s="7"/>
      <c r="F888" s="32"/>
      <c r="G888" s="32"/>
      <c r="H888" s="13"/>
      <c r="I888" s="7"/>
      <c r="M888" s="64"/>
      <c r="N888" s="52"/>
      <c r="O888" s="75"/>
      <c r="P888" s="7"/>
      <c r="Q888"/>
      <c r="R888"/>
    </row>
    <row r="889" spans="5:18" x14ac:dyDescent="0.25">
      <c r="E889" s="7"/>
      <c r="F889" s="32"/>
      <c r="G889" s="32"/>
      <c r="H889" s="13"/>
      <c r="I889" s="7"/>
      <c r="M889" s="64"/>
      <c r="N889" s="52"/>
      <c r="O889" s="75"/>
      <c r="P889" s="7"/>
      <c r="Q889"/>
      <c r="R889"/>
    </row>
    <row r="890" spans="5:18" x14ac:dyDescent="0.25">
      <c r="E890" s="7"/>
      <c r="F890" s="32"/>
      <c r="G890" s="32"/>
      <c r="H890" s="13"/>
      <c r="I890" s="7"/>
      <c r="M890" s="64"/>
      <c r="N890" s="52"/>
      <c r="O890" s="75"/>
      <c r="P890" s="7"/>
      <c r="Q890"/>
      <c r="R890"/>
    </row>
    <row r="891" spans="5:18" x14ac:dyDescent="0.25">
      <c r="E891" s="7"/>
      <c r="F891" s="32"/>
      <c r="G891" s="32"/>
      <c r="H891" s="13"/>
      <c r="I891" s="7"/>
      <c r="M891" s="64"/>
      <c r="N891" s="52"/>
      <c r="O891" s="75"/>
      <c r="P891" s="7"/>
      <c r="Q891"/>
      <c r="R891"/>
    </row>
    <row r="892" spans="5:18" x14ac:dyDescent="0.25">
      <c r="E892" s="7"/>
      <c r="F892" s="32"/>
      <c r="G892" s="32"/>
      <c r="H892" s="13"/>
      <c r="I892" s="7"/>
      <c r="M892" s="64"/>
      <c r="N892" s="52"/>
      <c r="O892" s="75"/>
      <c r="P892" s="7"/>
      <c r="Q892"/>
      <c r="R892"/>
    </row>
    <row r="893" spans="5:18" x14ac:dyDescent="0.25">
      <c r="E893" s="7"/>
      <c r="F893" s="32"/>
      <c r="G893" s="32"/>
      <c r="H893" s="13"/>
      <c r="I893" s="7"/>
      <c r="M893" s="64"/>
      <c r="N893" s="52"/>
      <c r="O893" s="75"/>
      <c r="P893" s="7"/>
      <c r="Q893"/>
      <c r="R893"/>
    </row>
    <row r="894" spans="5:18" x14ac:dyDescent="0.25">
      <c r="E894" s="7"/>
      <c r="F894" s="32"/>
      <c r="G894" s="32"/>
      <c r="H894" s="13"/>
      <c r="I894" s="7"/>
      <c r="M894" s="64"/>
      <c r="N894" s="52"/>
      <c r="O894" s="75"/>
      <c r="P894" s="7"/>
      <c r="Q894"/>
      <c r="R894"/>
    </row>
    <row r="895" spans="5:18" x14ac:dyDescent="0.25">
      <c r="E895" s="7"/>
      <c r="F895" s="32"/>
      <c r="G895" s="32"/>
      <c r="H895" s="13"/>
      <c r="I895" s="7"/>
      <c r="M895" s="64"/>
      <c r="N895" s="52"/>
      <c r="O895" s="75"/>
      <c r="P895" s="7"/>
      <c r="Q895"/>
      <c r="R895"/>
    </row>
    <row r="896" spans="5:18" x14ac:dyDescent="0.25">
      <c r="E896" s="7"/>
      <c r="F896" s="32"/>
      <c r="G896" s="32"/>
      <c r="H896" s="13"/>
      <c r="I896" s="7"/>
      <c r="M896" s="64"/>
      <c r="N896" s="52"/>
      <c r="O896" s="75"/>
      <c r="P896" s="7"/>
      <c r="Q896"/>
      <c r="R896"/>
    </row>
    <row r="897" spans="5:18" x14ac:dyDescent="0.25">
      <c r="E897" s="7"/>
      <c r="F897" s="32"/>
      <c r="G897" s="32"/>
      <c r="H897" s="13"/>
      <c r="I897" s="7"/>
      <c r="M897" s="64"/>
      <c r="N897" s="52"/>
      <c r="O897" s="75"/>
      <c r="P897" s="7"/>
      <c r="Q897"/>
      <c r="R897"/>
    </row>
    <row r="898" spans="5:18" x14ac:dyDescent="0.25">
      <c r="E898" s="7"/>
      <c r="F898" s="32"/>
      <c r="G898" s="32"/>
      <c r="H898" s="13"/>
      <c r="I898" s="7"/>
      <c r="M898" s="64"/>
      <c r="N898" s="52"/>
      <c r="O898" s="75"/>
      <c r="P898" s="7"/>
      <c r="Q898"/>
      <c r="R898"/>
    </row>
    <row r="899" spans="5:18" x14ac:dyDescent="0.25">
      <c r="E899" s="7"/>
      <c r="F899" s="32"/>
      <c r="G899" s="32"/>
      <c r="H899" s="13"/>
      <c r="I899" s="7"/>
      <c r="M899" s="64"/>
      <c r="N899" s="52"/>
      <c r="O899" s="75"/>
      <c r="P899" s="7"/>
      <c r="Q899"/>
      <c r="R899"/>
    </row>
    <row r="900" spans="5:18" x14ac:dyDescent="0.25">
      <c r="E900" s="7"/>
      <c r="F900" s="32"/>
      <c r="G900" s="32"/>
      <c r="H900" s="13"/>
      <c r="I900" s="7"/>
      <c r="M900" s="64"/>
      <c r="N900" s="52"/>
      <c r="O900" s="75"/>
      <c r="P900" s="7"/>
      <c r="Q900"/>
      <c r="R900"/>
    </row>
    <row r="901" spans="5:18" x14ac:dyDescent="0.25">
      <c r="E901" s="7"/>
      <c r="F901" s="32"/>
      <c r="G901" s="32"/>
      <c r="H901" s="13"/>
      <c r="I901" s="7"/>
      <c r="M901" s="64"/>
      <c r="N901" s="52"/>
      <c r="O901" s="75"/>
      <c r="P901" s="7"/>
      <c r="Q901"/>
      <c r="R901"/>
    </row>
    <row r="902" spans="5:18" x14ac:dyDescent="0.25">
      <c r="E902" s="7"/>
      <c r="F902" s="32"/>
      <c r="G902" s="32"/>
      <c r="H902" s="13"/>
      <c r="I902" s="7"/>
      <c r="M902" s="64"/>
      <c r="N902" s="52"/>
      <c r="O902" s="75"/>
      <c r="P902" s="7"/>
      <c r="Q902"/>
      <c r="R902"/>
    </row>
    <row r="903" spans="5:18" x14ac:dyDescent="0.25">
      <c r="E903" s="7"/>
      <c r="F903" s="32"/>
      <c r="G903" s="32"/>
      <c r="H903" s="13"/>
      <c r="I903" s="7"/>
      <c r="M903" s="64"/>
      <c r="N903" s="52"/>
      <c r="O903" s="75"/>
      <c r="P903" s="7"/>
      <c r="Q903"/>
      <c r="R903"/>
    </row>
    <row r="904" spans="5:18" x14ac:dyDescent="0.25">
      <c r="E904" s="7"/>
      <c r="F904" s="32"/>
      <c r="G904" s="32"/>
      <c r="H904" s="13"/>
      <c r="I904" s="7"/>
      <c r="M904" s="64"/>
      <c r="N904" s="52"/>
      <c r="O904" s="75"/>
      <c r="P904" s="7"/>
      <c r="Q904"/>
      <c r="R904"/>
    </row>
    <row r="905" spans="5:18" x14ac:dyDescent="0.25">
      <c r="E905" s="7"/>
      <c r="F905" s="32"/>
      <c r="G905" s="32"/>
      <c r="H905" s="13"/>
      <c r="I905" s="7"/>
      <c r="M905" s="64"/>
      <c r="N905" s="52"/>
      <c r="O905" s="75"/>
      <c r="P905" s="7"/>
      <c r="Q905"/>
      <c r="R905"/>
    </row>
    <row r="906" spans="5:18" x14ac:dyDescent="0.25">
      <c r="E906" s="7"/>
      <c r="F906" s="32"/>
      <c r="G906" s="32"/>
      <c r="H906" s="13"/>
      <c r="I906" s="7"/>
      <c r="M906" s="64"/>
      <c r="N906" s="52"/>
      <c r="O906" s="75"/>
      <c r="P906" s="7"/>
      <c r="Q906"/>
      <c r="R906"/>
    </row>
    <row r="907" spans="5:18" x14ac:dyDescent="0.25">
      <c r="E907" s="7"/>
      <c r="F907" s="32"/>
      <c r="G907" s="32"/>
      <c r="H907" s="13"/>
      <c r="I907" s="7"/>
      <c r="M907" s="64"/>
      <c r="N907" s="52"/>
      <c r="O907" s="75"/>
      <c r="P907" s="7"/>
      <c r="Q907"/>
      <c r="R907"/>
    </row>
    <row r="908" spans="5:18" x14ac:dyDescent="0.25">
      <c r="E908" s="7"/>
      <c r="F908" s="32"/>
      <c r="G908" s="32"/>
      <c r="H908" s="13"/>
      <c r="I908" s="7"/>
      <c r="M908" s="64"/>
      <c r="N908" s="52"/>
      <c r="O908" s="75"/>
      <c r="P908" s="7"/>
      <c r="Q908"/>
      <c r="R908"/>
    </row>
    <row r="909" spans="5:18" x14ac:dyDescent="0.25">
      <c r="E909" s="7"/>
      <c r="F909" s="32"/>
      <c r="G909" s="32"/>
      <c r="H909" s="13"/>
      <c r="I909" s="7"/>
      <c r="M909" s="64"/>
      <c r="N909" s="52"/>
      <c r="O909" s="75"/>
      <c r="P909" s="7"/>
      <c r="Q909"/>
      <c r="R909"/>
    </row>
    <row r="910" spans="5:18" x14ac:dyDescent="0.25">
      <c r="E910" s="7"/>
      <c r="F910" s="32"/>
      <c r="G910" s="32"/>
      <c r="H910" s="13"/>
      <c r="I910" s="7"/>
      <c r="M910" s="64"/>
      <c r="N910" s="52"/>
      <c r="O910" s="75"/>
      <c r="P910" s="7"/>
      <c r="Q910"/>
      <c r="R910"/>
    </row>
    <row r="911" spans="5:18" x14ac:dyDescent="0.25">
      <c r="E911" s="7"/>
      <c r="F911" s="32"/>
      <c r="G911" s="32"/>
      <c r="H911" s="13"/>
      <c r="I911" s="7"/>
      <c r="M911" s="64"/>
      <c r="N911" s="52"/>
      <c r="O911" s="75"/>
      <c r="P911" s="7"/>
      <c r="Q911"/>
      <c r="R911"/>
    </row>
    <row r="912" spans="5:18" x14ac:dyDescent="0.25">
      <c r="E912" s="7"/>
      <c r="F912" s="32"/>
      <c r="G912" s="32"/>
      <c r="H912" s="13"/>
      <c r="I912" s="7"/>
      <c r="M912" s="64"/>
      <c r="N912" s="52"/>
      <c r="O912" s="75"/>
      <c r="P912" s="7"/>
      <c r="Q912"/>
      <c r="R912"/>
    </row>
    <row r="913" spans="5:18" x14ac:dyDescent="0.25">
      <c r="E913" s="7"/>
      <c r="F913" s="32"/>
      <c r="G913" s="32"/>
      <c r="H913" s="13"/>
      <c r="I913" s="7"/>
      <c r="M913" s="64"/>
      <c r="N913" s="52"/>
      <c r="O913" s="75"/>
      <c r="P913" s="7"/>
      <c r="Q913"/>
      <c r="R913"/>
    </row>
    <row r="914" spans="5:18" x14ac:dyDescent="0.25">
      <c r="E914" s="7"/>
      <c r="F914" s="32"/>
      <c r="G914" s="32"/>
      <c r="H914" s="13"/>
      <c r="I914" s="7"/>
      <c r="M914" s="64"/>
      <c r="N914" s="52"/>
      <c r="O914" s="75"/>
      <c r="P914" s="7"/>
      <c r="Q914"/>
      <c r="R914"/>
    </row>
    <row r="915" spans="5:18" x14ac:dyDescent="0.25">
      <c r="E915" s="7"/>
      <c r="F915" s="32"/>
      <c r="G915" s="32"/>
      <c r="H915" s="13"/>
      <c r="I915" s="7"/>
      <c r="M915" s="64"/>
      <c r="N915" s="52"/>
      <c r="O915" s="75"/>
      <c r="P915" s="7"/>
      <c r="Q915"/>
      <c r="R915"/>
    </row>
    <row r="916" spans="5:18" x14ac:dyDescent="0.25">
      <c r="E916" s="7"/>
      <c r="F916" s="32"/>
      <c r="G916" s="32"/>
      <c r="H916" s="13"/>
      <c r="I916" s="7"/>
      <c r="M916" s="64"/>
      <c r="N916" s="52"/>
      <c r="O916" s="75"/>
      <c r="P916" s="7"/>
      <c r="Q916"/>
      <c r="R916"/>
    </row>
    <row r="917" spans="5:18" x14ac:dyDescent="0.25">
      <c r="E917" s="7"/>
      <c r="F917" s="32"/>
      <c r="G917" s="32"/>
      <c r="H917" s="13"/>
      <c r="I917" s="7"/>
      <c r="M917" s="64"/>
      <c r="N917" s="52"/>
      <c r="O917" s="75"/>
      <c r="P917" s="7"/>
      <c r="Q917"/>
      <c r="R917"/>
    </row>
    <row r="918" spans="5:18" x14ac:dyDescent="0.25">
      <c r="E918" s="7"/>
      <c r="F918" s="32"/>
      <c r="G918" s="32"/>
      <c r="H918" s="13"/>
      <c r="I918" s="7"/>
      <c r="M918" s="64"/>
      <c r="N918" s="52"/>
      <c r="O918" s="75"/>
      <c r="P918" s="7"/>
      <c r="Q918"/>
      <c r="R918"/>
    </row>
    <row r="919" spans="5:18" x14ac:dyDescent="0.25">
      <c r="E919" s="7"/>
      <c r="F919" s="32"/>
      <c r="G919" s="32"/>
      <c r="H919" s="13"/>
      <c r="I919" s="7"/>
      <c r="M919" s="64"/>
      <c r="N919" s="52"/>
      <c r="O919" s="75"/>
      <c r="P919" s="7"/>
      <c r="Q919"/>
      <c r="R919"/>
    </row>
    <row r="920" spans="5:18" x14ac:dyDescent="0.25">
      <c r="E920" s="7"/>
      <c r="F920" s="32"/>
      <c r="G920" s="32"/>
      <c r="H920" s="13"/>
      <c r="I920" s="7"/>
      <c r="M920" s="64"/>
      <c r="N920" s="52"/>
      <c r="O920" s="75"/>
      <c r="P920" s="7"/>
      <c r="Q920"/>
      <c r="R920"/>
    </row>
    <row r="921" spans="5:18" x14ac:dyDescent="0.25">
      <c r="E921" s="7"/>
      <c r="F921" s="32"/>
      <c r="G921" s="32"/>
      <c r="H921" s="13"/>
      <c r="I921" s="7"/>
      <c r="M921" s="64"/>
      <c r="N921" s="52"/>
      <c r="O921" s="75"/>
      <c r="P921" s="7"/>
      <c r="Q921"/>
      <c r="R921"/>
    </row>
    <row r="922" spans="5:18" x14ac:dyDescent="0.25">
      <c r="E922" s="7"/>
      <c r="F922" s="32"/>
      <c r="G922" s="32"/>
      <c r="H922" s="13"/>
      <c r="I922" s="7"/>
      <c r="M922" s="64"/>
      <c r="N922" s="52"/>
      <c r="O922" s="75"/>
      <c r="P922" s="7"/>
      <c r="Q922"/>
      <c r="R922"/>
    </row>
    <row r="923" spans="5:18" x14ac:dyDescent="0.25">
      <c r="E923" s="7"/>
      <c r="F923" s="32"/>
      <c r="G923" s="32"/>
      <c r="H923" s="13"/>
      <c r="I923" s="7"/>
      <c r="M923" s="64"/>
      <c r="N923" s="52"/>
      <c r="O923" s="75"/>
      <c r="P923" s="7"/>
      <c r="Q923"/>
      <c r="R923"/>
    </row>
    <row r="924" spans="5:18" x14ac:dyDescent="0.25">
      <c r="E924" s="7"/>
      <c r="F924" s="32"/>
      <c r="G924" s="32"/>
      <c r="H924" s="13"/>
      <c r="I924" s="7"/>
      <c r="M924" s="64"/>
      <c r="N924" s="52"/>
      <c r="O924" s="75"/>
      <c r="P924" s="7"/>
      <c r="Q924"/>
      <c r="R924"/>
    </row>
    <row r="925" spans="5:18" x14ac:dyDescent="0.25">
      <c r="E925" s="7"/>
      <c r="F925" s="32"/>
      <c r="G925" s="32"/>
      <c r="H925" s="13"/>
      <c r="I925" s="7"/>
      <c r="M925" s="64"/>
      <c r="N925" s="52"/>
      <c r="O925" s="75"/>
      <c r="P925" s="7"/>
      <c r="Q925"/>
      <c r="R925"/>
    </row>
    <row r="926" spans="5:18" x14ac:dyDescent="0.25">
      <c r="E926" s="7"/>
      <c r="F926" s="32"/>
      <c r="G926" s="32"/>
      <c r="H926" s="13"/>
      <c r="I926" s="7"/>
      <c r="M926" s="64"/>
      <c r="N926" s="52"/>
      <c r="O926" s="75"/>
      <c r="P926" s="7"/>
      <c r="Q926"/>
      <c r="R926"/>
    </row>
    <row r="927" spans="5:18" x14ac:dyDescent="0.25">
      <c r="E927" s="7"/>
      <c r="F927" s="32"/>
      <c r="G927" s="32"/>
      <c r="H927" s="13"/>
      <c r="I927" s="7"/>
      <c r="M927" s="64"/>
      <c r="N927" s="52"/>
      <c r="O927" s="75"/>
      <c r="P927" s="7"/>
      <c r="Q927"/>
      <c r="R927"/>
    </row>
    <row r="928" spans="5:18" x14ac:dyDescent="0.25">
      <c r="E928" s="7"/>
      <c r="F928" s="32"/>
      <c r="G928" s="32"/>
      <c r="H928" s="13"/>
      <c r="I928" s="7"/>
      <c r="M928" s="64"/>
      <c r="N928" s="52"/>
      <c r="O928" s="75"/>
      <c r="P928" s="7"/>
      <c r="Q928"/>
      <c r="R928"/>
    </row>
    <row r="929" spans="5:18" x14ac:dyDescent="0.25">
      <c r="E929" s="7"/>
      <c r="F929" s="32"/>
      <c r="G929" s="32"/>
      <c r="H929" s="13"/>
      <c r="I929" s="7"/>
      <c r="M929" s="64"/>
      <c r="N929" s="52"/>
      <c r="O929" s="75"/>
      <c r="P929" s="7"/>
      <c r="Q929"/>
      <c r="R929"/>
    </row>
    <row r="930" spans="5:18" x14ac:dyDescent="0.25">
      <c r="E930" s="7"/>
      <c r="F930" s="32"/>
      <c r="G930" s="32"/>
      <c r="H930" s="13"/>
      <c r="I930" s="7"/>
      <c r="M930" s="64"/>
      <c r="N930" s="52"/>
      <c r="O930" s="75"/>
      <c r="P930" s="7"/>
      <c r="Q930"/>
      <c r="R930"/>
    </row>
    <row r="931" spans="5:18" x14ac:dyDescent="0.25">
      <c r="E931" s="7"/>
      <c r="F931" s="32"/>
      <c r="G931" s="32"/>
      <c r="H931" s="13"/>
      <c r="I931" s="7"/>
      <c r="M931" s="64"/>
      <c r="N931" s="52"/>
      <c r="O931" s="75"/>
      <c r="P931" s="7"/>
      <c r="Q931"/>
      <c r="R931"/>
    </row>
    <row r="932" spans="5:18" x14ac:dyDescent="0.25">
      <c r="E932" s="7"/>
      <c r="F932" s="32"/>
      <c r="G932" s="32"/>
      <c r="H932" s="13"/>
      <c r="I932" s="7"/>
      <c r="M932" s="64"/>
      <c r="N932" s="52"/>
      <c r="O932" s="75"/>
      <c r="P932" s="7"/>
      <c r="Q932"/>
      <c r="R932"/>
    </row>
    <row r="933" spans="5:18" x14ac:dyDescent="0.25">
      <c r="E933" s="7"/>
      <c r="F933" s="32"/>
      <c r="G933" s="32"/>
      <c r="H933" s="13"/>
      <c r="I933" s="7"/>
      <c r="M933" s="64"/>
      <c r="N933" s="52"/>
      <c r="O933" s="75"/>
      <c r="P933" s="7"/>
      <c r="Q933"/>
      <c r="R933"/>
    </row>
    <row r="934" spans="5:18" x14ac:dyDescent="0.25">
      <c r="E934" s="7"/>
      <c r="F934" s="32"/>
      <c r="G934" s="32"/>
      <c r="H934" s="13"/>
      <c r="I934" s="7"/>
      <c r="M934" s="64"/>
      <c r="N934" s="52"/>
      <c r="O934" s="75"/>
      <c r="P934" s="7"/>
      <c r="Q934"/>
      <c r="R934"/>
    </row>
    <row r="935" spans="5:18" x14ac:dyDescent="0.25">
      <c r="E935" s="7"/>
      <c r="F935" s="32"/>
      <c r="G935" s="32"/>
      <c r="H935" s="13"/>
      <c r="I935" s="7"/>
      <c r="M935" s="64"/>
      <c r="N935" s="52"/>
      <c r="O935" s="75"/>
      <c r="P935" s="7"/>
      <c r="Q935"/>
      <c r="R935"/>
    </row>
    <row r="936" spans="5:18" x14ac:dyDescent="0.25">
      <c r="E936" s="7"/>
      <c r="F936" s="32"/>
      <c r="G936" s="32"/>
      <c r="H936" s="13"/>
      <c r="I936" s="7"/>
      <c r="M936" s="64"/>
      <c r="N936" s="52"/>
      <c r="O936" s="75"/>
      <c r="P936" s="7"/>
      <c r="Q936"/>
      <c r="R936"/>
    </row>
    <row r="937" spans="5:18" x14ac:dyDescent="0.25">
      <c r="E937" s="7"/>
      <c r="F937" s="32"/>
      <c r="G937" s="32"/>
      <c r="H937" s="13"/>
      <c r="I937" s="7"/>
      <c r="M937" s="64"/>
      <c r="N937" s="52"/>
      <c r="O937" s="75"/>
      <c r="P937" s="7"/>
      <c r="Q937"/>
      <c r="R937"/>
    </row>
    <row r="938" spans="5:18" x14ac:dyDescent="0.25">
      <c r="E938" s="7"/>
      <c r="F938" s="32"/>
      <c r="G938" s="32"/>
      <c r="H938" s="13"/>
      <c r="I938" s="7"/>
      <c r="M938" s="64"/>
      <c r="N938" s="52"/>
      <c r="O938" s="75"/>
      <c r="P938" s="7"/>
      <c r="Q938"/>
      <c r="R938"/>
    </row>
    <row r="939" spans="5:18" x14ac:dyDescent="0.25">
      <c r="E939" s="7"/>
      <c r="F939" s="32"/>
      <c r="G939" s="32"/>
      <c r="H939" s="13"/>
      <c r="I939" s="7"/>
      <c r="M939" s="64"/>
      <c r="N939" s="52"/>
      <c r="O939" s="75"/>
      <c r="P939" s="7"/>
      <c r="Q939"/>
      <c r="R939"/>
    </row>
    <row r="940" spans="5:18" x14ac:dyDescent="0.25">
      <c r="E940" s="7"/>
      <c r="F940" s="32"/>
      <c r="G940" s="32"/>
      <c r="H940" s="13"/>
      <c r="I940" s="7"/>
      <c r="M940" s="64"/>
      <c r="N940" s="52"/>
      <c r="O940" s="75"/>
      <c r="P940" s="7"/>
      <c r="Q940"/>
      <c r="R940"/>
    </row>
    <row r="941" spans="5:18" x14ac:dyDescent="0.25">
      <c r="E941" s="7"/>
      <c r="F941" s="32"/>
      <c r="G941" s="32"/>
      <c r="H941" s="13"/>
      <c r="I941" s="7"/>
      <c r="M941" s="64"/>
      <c r="N941" s="52"/>
      <c r="O941" s="75"/>
      <c r="P941" s="7"/>
      <c r="Q941"/>
      <c r="R941"/>
    </row>
    <row r="942" spans="5:18" x14ac:dyDescent="0.25">
      <c r="E942" s="7"/>
      <c r="F942" s="32"/>
      <c r="G942" s="32"/>
      <c r="H942" s="13"/>
      <c r="I942" s="7"/>
      <c r="M942" s="64"/>
      <c r="N942" s="52"/>
      <c r="O942" s="75"/>
      <c r="P942" s="7"/>
      <c r="Q942"/>
      <c r="R942"/>
    </row>
    <row r="943" spans="5:18" x14ac:dyDescent="0.25">
      <c r="E943" s="7"/>
      <c r="F943" s="32"/>
      <c r="G943" s="32"/>
      <c r="H943" s="13"/>
      <c r="I943" s="7"/>
      <c r="M943" s="64"/>
      <c r="N943" s="52"/>
      <c r="O943" s="75"/>
      <c r="P943" s="7"/>
      <c r="Q943"/>
      <c r="R943"/>
    </row>
    <row r="944" spans="5:18" x14ac:dyDescent="0.25">
      <c r="E944" s="7"/>
      <c r="F944" s="32"/>
      <c r="G944" s="32"/>
      <c r="H944" s="13"/>
      <c r="I944" s="7"/>
      <c r="M944" s="64"/>
      <c r="N944" s="52"/>
      <c r="O944" s="75"/>
      <c r="P944" s="7"/>
      <c r="Q944"/>
      <c r="R944"/>
    </row>
    <row r="945" spans="5:18" x14ac:dyDescent="0.25">
      <c r="E945" s="7"/>
      <c r="F945" s="32"/>
      <c r="G945" s="32"/>
      <c r="H945" s="13"/>
      <c r="I945" s="7"/>
      <c r="M945" s="64"/>
      <c r="N945" s="52"/>
      <c r="O945" s="75"/>
      <c r="P945" s="7"/>
      <c r="Q945"/>
      <c r="R945"/>
    </row>
    <row r="946" spans="5:18" x14ac:dyDescent="0.25">
      <c r="E946" s="7"/>
      <c r="F946" s="32"/>
      <c r="G946" s="32"/>
      <c r="H946" s="13"/>
      <c r="I946" s="7"/>
      <c r="M946" s="64"/>
      <c r="N946" s="52"/>
      <c r="O946" s="75"/>
      <c r="P946" s="7"/>
      <c r="Q946"/>
      <c r="R946"/>
    </row>
    <row r="947" spans="5:18" x14ac:dyDescent="0.25">
      <c r="E947" s="7"/>
      <c r="F947" s="32"/>
      <c r="G947" s="32"/>
      <c r="H947" s="13"/>
      <c r="I947" s="7"/>
      <c r="M947" s="64"/>
      <c r="N947" s="52"/>
      <c r="O947" s="75"/>
      <c r="P947" s="7"/>
      <c r="Q947"/>
      <c r="R947"/>
    </row>
    <row r="948" spans="5:18" x14ac:dyDescent="0.25">
      <c r="E948" s="7"/>
      <c r="F948" s="32"/>
      <c r="G948" s="32"/>
      <c r="H948" s="13"/>
      <c r="I948" s="7"/>
      <c r="M948" s="64"/>
      <c r="N948" s="52"/>
      <c r="O948" s="75"/>
      <c r="P948" s="7"/>
      <c r="Q948"/>
      <c r="R948"/>
    </row>
    <row r="949" spans="5:18" x14ac:dyDescent="0.25">
      <c r="E949" s="7"/>
      <c r="F949" s="32"/>
      <c r="G949" s="32"/>
      <c r="H949" s="13"/>
      <c r="I949" s="7"/>
      <c r="M949" s="64"/>
      <c r="N949" s="52"/>
      <c r="O949" s="75"/>
      <c r="P949" s="7"/>
      <c r="Q949"/>
      <c r="R949"/>
    </row>
    <row r="950" spans="5:18" x14ac:dyDescent="0.25">
      <c r="E950" s="7"/>
      <c r="F950" s="32"/>
      <c r="G950" s="32"/>
      <c r="H950" s="13"/>
      <c r="I950" s="7"/>
      <c r="M950" s="64"/>
      <c r="N950" s="52"/>
      <c r="O950" s="75"/>
      <c r="P950" s="7"/>
      <c r="Q950"/>
      <c r="R950"/>
    </row>
    <row r="951" spans="5:18" x14ac:dyDescent="0.25">
      <c r="E951" s="7"/>
      <c r="F951" s="32"/>
      <c r="G951" s="32"/>
      <c r="H951" s="13"/>
      <c r="I951" s="7"/>
      <c r="M951" s="64"/>
      <c r="N951" s="52"/>
      <c r="O951" s="75"/>
      <c r="P951" s="7"/>
      <c r="Q951"/>
      <c r="R951"/>
    </row>
    <row r="952" spans="5:18" x14ac:dyDescent="0.25">
      <c r="E952" s="7"/>
      <c r="F952" s="32"/>
      <c r="G952" s="32"/>
      <c r="H952" s="13"/>
      <c r="I952" s="7"/>
      <c r="M952" s="64"/>
      <c r="N952" s="52"/>
      <c r="O952" s="75"/>
      <c r="P952" s="7"/>
      <c r="Q952"/>
      <c r="R952"/>
    </row>
    <row r="953" spans="5:18" x14ac:dyDescent="0.25">
      <c r="E953" s="7"/>
      <c r="F953" s="32"/>
      <c r="G953" s="32"/>
      <c r="H953" s="13"/>
      <c r="I953" s="7"/>
      <c r="M953" s="64"/>
      <c r="N953" s="52"/>
      <c r="O953" s="75"/>
      <c r="P953" s="7"/>
      <c r="Q953"/>
      <c r="R953"/>
    </row>
    <row r="954" spans="5:18" x14ac:dyDescent="0.25">
      <c r="E954" s="7"/>
      <c r="F954" s="32"/>
      <c r="G954" s="32"/>
      <c r="H954" s="13"/>
      <c r="I954" s="7"/>
      <c r="M954" s="64"/>
      <c r="N954" s="52"/>
      <c r="O954" s="75"/>
      <c r="P954" s="7"/>
      <c r="Q954"/>
      <c r="R954"/>
    </row>
    <row r="955" spans="5:18" x14ac:dyDescent="0.25">
      <c r="E955" s="7"/>
      <c r="F955" s="32"/>
      <c r="G955" s="32"/>
      <c r="H955" s="13"/>
      <c r="I955" s="7"/>
      <c r="M955" s="64"/>
      <c r="N955" s="52"/>
      <c r="O955" s="75"/>
      <c r="P955" s="7"/>
      <c r="Q955"/>
      <c r="R955"/>
    </row>
    <row r="956" spans="5:18" x14ac:dyDescent="0.25">
      <c r="E956" s="7"/>
      <c r="F956" s="32"/>
      <c r="G956" s="32"/>
      <c r="H956" s="13"/>
      <c r="I956" s="7"/>
      <c r="M956" s="64"/>
      <c r="N956" s="52"/>
      <c r="O956" s="75"/>
      <c r="P956" s="7"/>
      <c r="Q956"/>
      <c r="R956"/>
    </row>
    <row r="957" spans="5:18" x14ac:dyDescent="0.25">
      <c r="E957" s="7"/>
      <c r="F957" s="32"/>
      <c r="G957" s="32"/>
      <c r="H957" s="13"/>
      <c r="I957" s="7"/>
      <c r="M957" s="64"/>
      <c r="N957" s="52"/>
      <c r="O957" s="75"/>
      <c r="P957" s="7"/>
      <c r="Q957"/>
      <c r="R957"/>
    </row>
    <row r="958" spans="5:18" x14ac:dyDescent="0.25">
      <c r="E958" s="7"/>
      <c r="F958" s="32"/>
      <c r="G958" s="32"/>
      <c r="H958" s="13"/>
      <c r="I958" s="7"/>
      <c r="M958" s="64"/>
      <c r="N958" s="52"/>
      <c r="O958" s="75"/>
      <c r="P958" s="7"/>
      <c r="Q958"/>
      <c r="R958"/>
    </row>
    <row r="959" spans="5:18" x14ac:dyDescent="0.25">
      <c r="E959" s="7"/>
      <c r="F959" s="32"/>
      <c r="G959" s="32"/>
      <c r="H959" s="13"/>
      <c r="I959" s="7"/>
      <c r="M959" s="64"/>
      <c r="N959" s="52"/>
      <c r="O959" s="75"/>
      <c r="P959" s="7"/>
      <c r="Q959"/>
      <c r="R959"/>
    </row>
    <row r="960" spans="5:18" x14ac:dyDescent="0.25">
      <c r="E960" s="7"/>
      <c r="F960" s="32"/>
      <c r="G960" s="32"/>
      <c r="H960" s="13"/>
      <c r="I960" s="7"/>
      <c r="M960" s="64"/>
      <c r="N960" s="52"/>
      <c r="O960" s="75"/>
      <c r="P960" s="7"/>
      <c r="Q960"/>
      <c r="R960"/>
    </row>
    <row r="961" spans="5:18" x14ac:dyDescent="0.25">
      <c r="E961" s="7"/>
      <c r="F961" s="32"/>
      <c r="G961" s="32"/>
      <c r="H961" s="13"/>
      <c r="I961" s="7"/>
      <c r="M961" s="64"/>
      <c r="N961" s="52"/>
      <c r="O961" s="75"/>
      <c r="P961" s="7"/>
      <c r="Q961"/>
      <c r="R961"/>
    </row>
    <row r="962" spans="5:18" x14ac:dyDescent="0.25">
      <c r="E962" s="7"/>
      <c r="F962" s="32"/>
      <c r="G962" s="32"/>
      <c r="H962" s="13"/>
      <c r="I962" s="7"/>
      <c r="M962" s="64"/>
      <c r="N962" s="52"/>
      <c r="O962" s="75"/>
      <c r="P962" s="7"/>
      <c r="Q962"/>
      <c r="R962"/>
    </row>
    <row r="963" spans="5:18" x14ac:dyDescent="0.25">
      <c r="E963" s="7"/>
      <c r="F963" s="32"/>
      <c r="G963" s="32"/>
      <c r="H963" s="13"/>
      <c r="I963" s="7"/>
      <c r="M963" s="64"/>
      <c r="N963" s="52"/>
      <c r="O963" s="75"/>
      <c r="P963" s="7"/>
      <c r="Q963"/>
      <c r="R963"/>
    </row>
    <row r="964" spans="5:18" x14ac:dyDescent="0.25">
      <c r="E964" s="7"/>
      <c r="F964" s="32"/>
      <c r="G964" s="32"/>
      <c r="H964" s="13"/>
      <c r="I964" s="7"/>
      <c r="M964" s="64"/>
      <c r="N964" s="52"/>
      <c r="O964" s="75"/>
      <c r="P964" s="7"/>
      <c r="Q964"/>
      <c r="R964"/>
    </row>
    <row r="965" spans="5:18" x14ac:dyDescent="0.25">
      <c r="E965" s="7"/>
      <c r="F965" s="32"/>
      <c r="G965" s="32"/>
      <c r="H965" s="13"/>
      <c r="I965" s="7"/>
      <c r="M965" s="64"/>
      <c r="N965" s="52"/>
      <c r="O965" s="75"/>
      <c r="P965" s="7"/>
      <c r="Q965"/>
      <c r="R965"/>
    </row>
    <row r="966" spans="5:18" x14ac:dyDescent="0.25">
      <c r="E966" s="7"/>
      <c r="F966" s="32"/>
      <c r="G966" s="32"/>
      <c r="H966" s="13"/>
      <c r="I966" s="7"/>
      <c r="M966" s="64"/>
      <c r="N966" s="52"/>
      <c r="O966" s="75"/>
      <c r="P966" s="7"/>
      <c r="Q966"/>
      <c r="R966"/>
    </row>
    <row r="967" spans="5:18" x14ac:dyDescent="0.25">
      <c r="E967" s="7"/>
      <c r="F967" s="32"/>
      <c r="G967" s="32"/>
      <c r="H967" s="13"/>
      <c r="I967" s="7"/>
      <c r="M967" s="64"/>
      <c r="N967" s="52"/>
      <c r="O967" s="75"/>
      <c r="P967" s="7"/>
      <c r="Q967"/>
      <c r="R967"/>
    </row>
    <row r="968" spans="5:18" x14ac:dyDescent="0.25">
      <c r="E968" s="7"/>
      <c r="F968" s="32"/>
      <c r="G968" s="32"/>
      <c r="H968" s="13"/>
      <c r="I968" s="7"/>
      <c r="M968" s="64"/>
      <c r="N968" s="52"/>
      <c r="O968" s="75"/>
      <c r="P968" s="7"/>
      <c r="Q968"/>
      <c r="R968"/>
    </row>
    <row r="969" spans="5:18" x14ac:dyDescent="0.25">
      <c r="E969" s="7"/>
      <c r="F969" s="32"/>
      <c r="G969" s="32"/>
      <c r="H969" s="13"/>
      <c r="I969" s="7"/>
      <c r="M969" s="64"/>
      <c r="N969" s="52"/>
      <c r="O969" s="75"/>
      <c r="P969" s="7"/>
      <c r="Q969"/>
      <c r="R969"/>
    </row>
    <row r="970" spans="5:18" x14ac:dyDescent="0.25">
      <c r="E970" s="7"/>
      <c r="F970" s="32"/>
      <c r="G970" s="32"/>
      <c r="H970" s="13"/>
      <c r="I970" s="7"/>
      <c r="M970" s="64"/>
      <c r="N970" s="52"/>
      <c r="O970" s="75"/>
      <c r="P970" s="7"/>
      <c r="Q970"/>
      <c r="R970"/>
    </row>
    <row r="971" spans="5:18" x14ac:dyDescent="0.25">
      <c r="E971" s="7"/>
      <c r="F971" s="32"/>
      <c r="G971" s="32"/>
      <c r="H971" s="13"/>
      <c r="I971" s="7"/>
      <c r="M971" s="64"/>
      <c r="N971" s="52"/>
      <c r="O971" s="75"/>
      <c r="P971" s="7"/>
      <c r="Q971"/>
      <c r="R971"/>
    </row>
    <row r="972" spans="5:18" x14ac:dyDescent="0.25">
      <c r="E972" s="7"/>
      <c r="F972" s="32"/>
      <c r="G972" s="32"/>
      <c r="H972" s="13"/>
      <c r="I972" s="7"/>
      <c r="M972" s="64"/>
      <c r="N972" s="52"/>
      <c r="O972" s="75"/>
      <c r="P972" s="7"/>
      <c r="Q972"/>
      <c r="R972"/>
    </row>
    <row r="973" spans="5:18" x14ac:dyDescent="0.25">
      <c r="E973" s="7"/>
      <c r="F973" s="32"/>
      <c r="G973" s="32"/>
      <c r="H973" s="13"/>
      <c r="I973" s="7"/>
      <c r="M973" s="64"/>
      <c r="N973" s="52"/>
      <c r="O973" s="75"/>
      <c r="P973" s="7"/>
      <c r="Q973"/>
      <c r="R973"/>
    </row>
    <row r="974" spans="5:18" x14ac:dyDescent="0.25">
      <c r="E974" s="7"/>
      <c r="F974" s="32"/>
      <c r="G974" s="32"/>
      <c r="H974" s="13"/>
      <c r="I974" s="7"/>
      <c r="M974" s="64"/>
      <c r="N974" s="52"/>
      <c r="O974" s="75"/>
      <c r="P974" s="7"/>
      <c r="Q974"/>
      <c r="R974"/>
    </row>
    <row r="975" spans="5:18" x14ac:dyDescent="0.25">
      <c r="E975" s="7"/>
      <c r="F975" s="32"/>
      <c r="G975" s="32"/>
      <c r="H975" s="13"/>
      <c r="I975" s="7"/>
      <c r="M975" s="64"/>
      <c r="N975" s="52"/>
      <c r="O975" s="75"/>
      <c r="P975" s="7"/>
      <c r="Q975"/>
      <c r="R975"/>
    </row>
    <row r="976" spans="5:18" x14ac:dyDescent="0.25">
      <c r="E976" s="7"/>
      <c r="F976" s="32"/>
      <c r="G976" s="32"/>
      <c r="H976" s="13"/>
      <c r="I976" s="7"/>
      <c r="M976" s="64"/>
      <c r="N976" s="52"/>
      <c r="O976" s="75"/>
      <c r="P976" s="7"/>
      <c r="Q976"/>
      <c r="R976"/>
    </row>
    <row r="977" spans="5:18" x14ac:dyDescent="0.25">
      <c r="E977" s="7"/>
      <c r="F977" s="32"/>
      <c r="G977" s="32"/>
      <c r="H977" s="13"/>
      <c r="I977" s="7"/>
      <c r="M977" s="64"/>
      <c r="N977" s="52"/>
      <c r="O977" s="75"/>
      <c r="P977" s="7"/>
      <c r="Q977"/>
      <c r="R977"/>
    </row>
    <row r="978" spans="5:18" x14ac:dyDescent="0.25">
      <c r="E978" s="7"/>
      <c r="F978" s="32"/>
      <c r="G978" s="32"/>
      <c r="H978" s="13"/>
      <c r="I978" s="7"/>
      <c r="M978" s="64"/>
      <c r="N978" s="52"/>
      <c r="O978" s="75"/>
      <c r="P978" s="7"/>
      <c r="Q978"/>
      <c r="R978"/>
    </row>
    <row r="979" spans="5:18" x14ac:dyDescent="0.25">
      <c r="E979" s="7"/>
      <c r="F979" s="32"/>
      <c r="G979" s="32"/>
      <c r="H979" s="13"/>
      <c r="I979" s="7"/>
      <c r="M979" s="64"/>
      <c r="N979" s="52"/>
      <c r="O979" s="75"/>
      <c r="P979" s="7"/>
      <c r="Q979"/>
      <c r="R979"/>
    </row>
    <row r="980" spans="5:18" x14ac:dyDescent="0.25">
      <c r="E980" s="7"/>
      <c r="F980" s="32"/>
      <c r="G980" s="32"/>
      <c r="H980" s="13"/>
      <c r="I980" s="7"/>
      <c r="M980" s="64"/>
      <c r="N980" s="52"/>
      <c r="O980" s="75"/>
      <c r="P980" s="7"/>
      <c r="Q980"/>
      <c r="R980"/>
    </row>
    <row r="981" spans="5:18" x14ac:dyDescent="0.25">
      <c r="E981" s="7"/>
      <c r="F981" s="32"/>
      <c r="G981" s="32"/>
      <c r="H981" s="13"/>
      <c r="I981" s="7"/>
      <c r="M981" s="64"/>
      <c r="N981" s="52"/>
      <c r="O981" s="75"/>
      <c r="P981" s="7"/>
      <c r="Q981"/>
      <c r="R981"/>
    </row>
    <row r="982" spans="5:18" x14ac:dyDescent="0.25">
      <c r="E982" s="7"/>
      <c r="F982" s="32"/>
      <c r="G982" s="32"/>
      <c r="H982" s="13"/>
      <c r="I982" s="7"/>
      <c r="M982" s="64"/>
      <c r="N982" s="52"/>
      <c r="O982" s="75"/>
      <c r="P982" s="7"/>
      <c r="Q982"/>
      <c r="R982"/>
    </row>
    <row r="983" spans="5:18" x14ac:dyDescent="0.25">
      <c r="E983" s="7"/>
      <c r="F983" s="32"/>
      <c r="G983" s="32"/>
      <c r="H983" s="13"/>
      <c r="I983" s="7"/>
      <c r="M983" s="64"/>
      <c r="N983" s="52"/>
      <c r="O983" s="75"/>
      <c r="P983" s="7"/>
      <c r="Q983"/>
      <c r="R983"/>
    </row>
    <row r="984" spans="5:18" x14ac:dyDescent="0.25">
      <c r="E984" s="7"/>
      <c r="F984" s="32"/>
      <c r="G984" s="32"/>
      <c r="H984" s="13"/>
      <c r="I984" s="7"/>
      <c r="M984" s="64"/>
      <c r="N984" s="52"/>
      <c r="O984" s="75"/>
      <c r="P984" s="7"/>
      <c r="Q984"/>
      <c r="R984"/>
    </row>
    <row r="985" spans="5:18" x14ac:dyDescent="0.25">
      <c r="E985" s="7"/>
      <c r="F985" s="32"/>
      <c r="G985" s="32"/>
      <c r="H985" s="13"/>
      <c r="I985" s="7"/>
      <c r="M985" s="64"/>
      <c r="N985" s="52"/>
      <c r="O985" s="75"/>
      <c r="P985" s="7"/>
      <c r="Q985"/>
      <c r="R985"/>
    </row>
    <row r="986" spans="5:18" x14ac:dyDescent="0.25">
      <c r="E986" s="7"/>
      <c r="F986" s="32"/>
      <c r="G986" s="32"/>
      <c r="H986" s="13"/>
      <c r="I986" s="7"/>
      <c r="M986" s="64"/>
      <c r="N986" s="52"/>
      <c r="O986" s="75"/>
      <c r="P986" s="7"/>
      <c r="Q986"/>
      <c r="R986"/>
    </row>
    <row r="987" spans="5:18" x14ac:dyDescent="0.25">
      <c r="E987" s="7"/>
      <c r="F987" s="32"/>
      <c r="G987" s="32"/>
      <c r="H987" s="13"/>
      <c r="I987" s="7"/>
      <c r="M987" s="64"/>
      <c r="N987" s="52"/>
      <c r="O987" s="75"/>
      <c r="P987" s="7"/>
      <c r="Q987"/>
      <c r="R987"/>
    </row>
    <row r="988" spans="5:18" x14ac:dyDescent="0.25">
      <c r="E988" s="7"/>
      <c r="F988" s="32"/>
      <c r="G988" s="32"/>
      <c r="H988" s="13"/>
      <c r="I988" s="7"/>
      <c r="M988" s="64"/>
      <c r="N988" s="52"/>
      <c r="O988" s="75"/>
      <c r="P988" s="7"/>
      <c r="Q988"/>
      <c r="R988"/>
    </row>
    <row r="989" spans="5:18" x14ac:dyDescent="0.25">
      <c r="E989" s="7"/>
      <c r="F989" s="32"/>
      <c r="G989" s="32"/>
      <c r="H989" s="13"/>
      <c r="I989" s="7"/>
      <c r="M989" s="64"/>
      <c r="N989" s="52"/>
      <c r="O989" s="75"/>
      <c r="P989" s="7"/>
      <c r="Q989"/>
      <c r="R989"/>
    </row>
    <row r="990" spans="5:18" x14ac:dyDescent="0.25">
      <c r="E990" s="7"/>
      <c r="F990" s="32"/>
      <c r="G990" s="32"/>
      <c r="H990" s="13"/>
      <c r="I990" s="7"/>
      <c r="M990" s="64"/>
      <c r="N990" s="52"/>
      <c r="O990" s="75"/>
      <c r="P990" s="7"/>
      <c r="Q990"/>
      <c r="R990"/>
    </row>
    <row r="991" spans="5:18" x14ac:dyDescent="0.25">
      <c r="E991" s="7"/>
      <c r="F991" s="32"/>
      <c r="G991" s="32"/>
      <c r="H991" s="13"/>
      <c r="I991" s="7"/>
      <c r="M991" s="64"/>
      <c r="N991" s="52"/>
      <c r="O991" s="75"/>
      <c r="P991" s="7"/>
      <c r="Q991"/>
      <c r="R991"/>
    </row>
    <row r="992" spans="5:18" x14ac:dyDescent="0.25">
      <c r="E992" s="7"/>
      <c r="F992" s="32"/>
      <c r="G992" s="32"/>
      <c r="H992" s="13"/>
      <c r="I992" s="7"/>
      <c r="M992" s="64"/>
      <c r="N992" s="52"/>
      <c r="O992" s="75"/>
      <c r="P992" s="7"/>
      <c r="Q992"/>
      <c r="R992"/>
    </row>
    <row r="993" spans="5:18" x14ac:dyDescent="0.25">
      <c r="E993" s="7"/>
      <c r="F993" s="32"/>
      <c r="G993" s="32"/>
      <c r="H993" s="13"/>
      <c r="I993" s="7"/>
      <c r="M993" s="64"/>
      <c r="N993" s="52"/>
      <c r="O993" s="75"/>
      <c r="P993" s="7"/>
      <c r="Q993"/>
      <c r="R993"/>
    </row>
    <row r="994" spans="5:18" x14ac:dyDescent="0.25">
      <c r="E994" s="7"/>
      <c r="F994" s="32"/>
      <c r="G994" s="32"/>
      <c r="H994" s="13"/>
      <c r="I994" s="7"/>
      <c r="M994" s="64"/>
      <c r="N994" s="52"/>
      <c r="O994" s="75"/>
      <c r="P994" s="7"/>
      <c r="Q994"/>
      <c r="R994"/>
    </row>
    <row r="995" spans="5:18" x14ac:dyDescent="0.25">
      <c r="E995" s="7"/>
      <c r="F995" s="32"/>
      <c r="G995" s="32"/>
      <c r="H995" s="13"/>
      <c r="I995" s="7"/>
      <c r="M995" s="64"/>
      <c r="N995" s="52"/>
      <c r="O995" s="75"/>
      <c r="P995" s="7"/>
      <c r="Q995"/>
      <c r="R995"/>
    </row>
    <row r="996" spans="5:18" x14ac:dyDescent="0.25">
      <c r="E996" s="7"/>
      <c r="F996" s="32"/>
      <c r="G996" s="32"/>
      <c r="H996" s="13"/>
      <c r="I996" s="7"/>
      <c r="M996" s="64"/>
      <c r="N996" s="52"/>
      <c r="O996" s="75"/>
      <c r="P996" s="7"/>
      <c r="Q996"/>
      <c r="R996"/>
    </row>
    <row r="997" spans="5:18" x14ac:dyDescent="0.25">
      <c r="E997" s="7"/>
      <c r="F997" s="32"/>
      <c r="G997" s="32"/>
      <c r="H997" s="13"/>
      <c r="I997" s="7"/>
      <c r="M997" s="64"/>
      <c r="N997" s="52"/>
      <c r="O997" s="75"/>
      <c r="P997" s="7"/>
      <c r="Q997"/>
      <c r="R997"/>
    </row>
    <row r="998" spans="5:18" x14ac:dyDescent="0.25">
      <c r="E998" s="7"/>
      <c r="F998" s="32"/>
      <c r="G998" s="32"/>
      <c r="H998" s="13"/>
      <c r="I998" s="7"/>
      <c r="M998" s="64"/>
      <c r="N998" s="52"/>
      <c r="O998" s="75"/>
      <c r="P998" s="7"/>
      <c r="Q998"/>
      <c r="R998"/>
    </row>
    <row r="999" spans="5:18" x14ac:dyDescent="0.25">
      <c r="E999" s="7"/>
      <c r="F999" s="32"/>
      <c r="G999" s="32"/>
      <c r="H999" s="13"/>
      <c r="I999" s="7"/>
      <c r="M999" s="64"/>
      <c r="N999" s="52"/>
      <c r="O999" s="75"/>
      <c r="P999" s="7"/>
      <c r="Q999"/>
      <c r="R999"/>
    </row>
    <row r="1000" spans="5:18" x14ac:dyDescent="0.25">
      <c r="E1000" s="7"/>
      <c r="F1000" s="32"/>
      <c r="G1000" s="32"/>
      <c r="H1000" s="13"/>
      <c r="I1000" s="7"/>
      <c r="M1000" s="64"/>
      <c r="N1000" s="52"/>
      <c r="O1000" s="75"/>
      <c r="P1000" s="7"/>
      <c r="Q1000"/>
      <c r="R1000"/>
    </row>
    <row r="1001" spans="5:18" x14ac:dyDescent="0.25">
      <c r="E1001" s="7"/>
      <c r="F1001" s="32"/>
      <c r="G1001" s="32"/>
      <c r="H1001" s="13"/>
      <c r="I1001" s="7"/>
      <c r="M1001" s="64"/>
      <c r="N1001" s="52"/>
      <c r="O1001" s="75"/>
      <c r="P1001" s="7"/>
      <c r="Q1001"/>
      <c r="R1001"/>
    </row>
    <row r="1002" spans="5:18" x14ac:dyDescent="0.25">
      <c r="E1002" s="7"/>
      <c r="F1002" s="32"/>
      <c r="G1002" s="32"/>
      <c r="H1002" s="13"/>
      <c r="I1002" s="7"/>
      <c r="M1002" s="64"/>
      <c r="N1002" s="52"/>
      <c r="O1002" s="75"/>
      <c r="P1002" s="7"/>
      <c r="Q1002"/>
      <c r="R1002"/>
    </row>
    <row r="1003" spans="5:18" x14ac:dyDescent="0.25">
      <c r="E1003" s="7"/>
      <c r="F1003" s="32"/>
      <c r="G1003" s="32"/>
      <c r="H1003" s="13"/>
      <c r="I1003" s="7"/>
      <c r="M1003" s="64"/>
      <c r="N1003" s="52"/>
      <c r="O1003" s="75"/>
      <c r="P1003" s="7"/>
      <c r="Q1003"/>
      <c r="R1003"/>
    </row>
    <row r="1004" spans="5:18" x14ac:dyDescent="0.25">
      <c r="E1004" s="7"/>
      <c r="F1004" s="32"/>
      <c r="G1004" s="32"/>
      <c r="H1004" s="13"/>
      <c r="I1004" s="7"/>
      <c r="M1004" s="64"/>
      <c r="N1004" s="52"/>
      <c r="O1004" s="75"/>
      <c r="P1004" s="7"/>
      <c r="Q1004"/>
      <c r="R1004"/>
    </row>
    <row r="1005" spans="5:18" x14ac:dyDescent="0.25">
      <c r="E1005" s="7"/>
      <c r="F1005" s="32"/>
      <c r="G1005" s="32"/>
      <c r="H1005" s="13"/>
      <c r="I1005" s="7"/>
      <c r="M1005" s="64"/>
      <c r="N1005" s="52"/>
      <c r="O1005" s="75"/>
      <c r="P1005" s="7"/>
      <c r="Q1005"/>
      <c r="R1005"/>
    </row>
    <row r="1006" spans="5:18" x14ac:dyDescent="0.25">
      <c r="E1006" s="7"/>
      <c r="F1006" s="32"/>
      <c r="G1006" s="32"/>
      <c r="H1006" s="13"/>
      <c r="I1006" s="7"/>
      <c r="M1006" s="64"/>
      <c r="N1006" s="52"/>
      <c r="O1006" s="75"/>
      <c r="P1006" s="7"/>
      <c r="Q1006"/>
      <c r="R1006"/>
    </row>
    <row r="1007" spans="5:18" x14ac:dyDescent="0.25">
      <c r="E1007" s="7"/>
      <c r="F1007" s="32"/>
      <c r="G1007" s="32"/>
      <c r="H1007" s="13"/>
      <c r="I1007" s="7"/>
      <c r="M1007" s="64"/>
      <c r="N1007" s="52"/>
      <c r="O1007" s="75"/>
      <c r="P1007" s="7"/>
      <c r="Q1007"/>
      <c r="R1007"/>
    </row>
    <row r="1008" spans="5:18" x14ac:dyDescent="0.25">
      <c r="E1008" s="7"/>
      <c r="F1008" s="32"/>
      <c r="G1008" s="32"/>
      <c r="H1008" s="13"/>
      <c r="I1008" s="7"/>
      <c r="M1008" s="64"/>
      <c r="N1008" s="52"/>
      <c r="O1008" s="75"/>
      <c r="P1008" s="7"/>
      <c r="Q1008"/>
      <c r="R1008"/>
    </row>
    <row r="1009" spans="5:18" x14ac:dyDescent="0.25">
      <c r="E1009" s="7"/>
      <c r="F1009" s="32"/>
      <c r="G1009" s="32"/>
      <c r="H1009" s="13"/>
      <c r="I1009" s="7"/>
      <c r="M1009" s="64"/>
      <c r="N1009" s="52"/>
      <c r="O1009" s="75"/>
      <c r="P1009" s="7"/>
      <c r="Q1009"/>
      <c r="R1009"/>
    </row>
    <row r="1010" spans="5:18" x14ac:dyDescent="0.25">
      <c r="E1010" s="7"/>
      <c r="F1010" s="32"/>
      <c r="G1010" s="32"/>
      <c r="H1010" s="13"/>
      <c r="I1010" s="7"/>
      <c r="M1010" s="64"/>
      <c r="N1010" s="52"/>
      <c r="O1010" s="75"/>
      <c r="P1010" s="7"/>
      <c r="Q1010"/>
      <c r="R1010"/>
    </row>
    <row r="1011" spans="5:18" x14ac:dyDescent="0.25">
      <c r="E1011" s="7"/>
      <c r="F1011" s="32"/>
      <c r="G1011" s="32"/>
      <c r="H1011" s="13"/>
      <c r="I1011" s="7"/>
      <c r="M1011" s="64"/>
      <c r="N1011" s="52"/>
      <c r="O1011" s="75"/>
      <c r="P1011" s="7"/>
      <c r="Q1011"/>
      <c r="R1011"/>
    </row>
    <row r="1012" spans="5:18" x14ac:dyDescent="0.25">
      <c r="E1012" s="7"/>
      <c r="F1012" s="32"/>
      <c r="G1012" s="32"/>
      <c r="H1012" s="13"/>
      <c r="I1012" s="7"/>
      <c r="M1012" s="64"/>
      <c r="N1012" s="52"/>
      <c r="O1012" s="75"/>
      <c r="P1012" s="7"/>
      <c r="Q1012"/>
      <c r="R1012"/>
    </row>
    <row r="1013" spans="5:18" x14ac:dyDescent="0.25">
      <c r="E1013" s="7"/>
      <c r="F1013" s="32"/>
      <c r="G1013" s="32"/>
      <c r="H1013" s="13"/>
      <c r="I1013" s="7"/>
      <c r="M1013" s="64"/>
      <c r="N1013" s="52"/>
      <c r="O1013" s="75"/>
      <c r="P1013" s="7"/>
      <c r="Q1013"/>
      <c r="R1013"/>
    </row>
    <row r="1014" spans="5:18" x14ac:dyDescent="0.25">
      <c r="E1014" s="7"/>
      <c r="F1014" s="32"/>
      <c r="G1014" s="32"/>
      <c r="H1014" s="13"/>
      <c r="I1014" s="7"/>
      <c r="M1014" s="64"/>
      <c r="N1014" s="52"/>
      <c r="O1014" s="75"/>
      <c r="P1014" s="7"/>
      <c r="Q1014"/>
      <c r="R1014"/>
    </row>
    <row r="1015" spans="5:18" x14ac:dyDescent="0.25">
      <c r="E1015" s="7"/>
      <c r="F1015" s="32"/>
      <c r="G1015" s="32"/>
      <c r="H1015" s="13"/>
      <c r="I1015" s="7"/>
      <c r="M1015" s="64"/>
      <c r="N1015" s="52"/>
      <c r="O1015" s="75"/>
      <c r="P1015" s="7"/>
      <c r="Q1015"/>
      <c r="R1015"/>
    </row>
    <row r="1016" spans="5:18" x14ac:dyDescent="0.25">
      <c r="E1016" s="7"/>
      <c r="F1016" s="32"/>
      <c r="G1016" s="32"/>
      <c r="H1016" s="13"/>
      <c r="I1016" s="7"/>
      <c r="M1016" s="64"/>
      <c r="N1016" s="52"/>
      <c r="O1016" s="75"/>
      <c r="P1016" s="7"/>
      <c r="Q1016"/>
      <c r="R1016"/>
    </row>
    <row r="1017" spans="5:18" x14ac:dyDescent="0.25">
      <c r="E1017" s="7"/>
      <c r="F1017" s="32"/>
      <c r="G1017" s="32"/>
      <c r="H1017" s="13"/>
      <c r="I1017" s="7"/>
      <c r="M1017" s="64"/>
      <c r="N1017" s="52"/>
      <c r="O1017" s="75"/>
      <c r="P1017" s="7"/>
      <c r="Q1017"/>
      <c r="R1017"/>
    </row>
    <row r="1018" spans="5:18" x14ac:dyDescent="0.25">
      <c r="E1018" s="7"/>
      <c r="F1018" s="32"/>
      <c r="G1018" s="32"/>
      <c r="H1018" s="13"/>
      <c r="I1018" s="7"/>
      <c r="M1018" s="64"/>
      <c r="N1018" s="52"/>
      <c r="O1018" s="75"/>
      <c r="P1018" s="7"/>
      <c r="Q1018"/>
      <c r="R1018"/>
    </row>
    <row r="1019" spans="5:18" x14ac:dyDescent="0.25">
      <c r="E1019" s="7"/>
      <c r="F1019" s="32"/>
      <c r="G1019" s="32"/>
      <c r="H1019" s="13"/>
      <c r="I1019" s="7"/>
      <c r="M1019" s="64"/>
      <c r="N1019" s="52"/>
      <c r="O1019" s="75"/>
      <c r="P1019" s="7"/>
      <c r="Q1019"/>
      <c r="R1019"/>
    </row>
    <row r="1020" spans="5:18" x14ac:dyDescent="0.25">
      <c r="E1020" s="7"/>
      <c r="F1020" s="32"/>
      <c r="G1020" s="32"/>
      <c r="H1020" s="13"/>
      <c r="I1020" s="7"/>
      <c r="M1020" s="64"/>
      <c r="N1020" s="52"/>
      <c r="O1020" s="75"/>
      <c r="P1020" s="7"/>
      <c r="Q1020"/>
      <c r="R1020"/>
    </row>
    <row r="1021" spans="5:18" x14ac:dyDescent="0.25">
      <c r="E1021" s="7"/>
      <c r="F1021" s="32"/>
      <c r="G1021" s="32"/>
      <c r="H1021" s="13"/>
      <c r="I1021" s="7"/>
      <c r="M1021" s="64"/>
      <c r="N1021" s="52"/>
      <c r="O1021" s="75"/>
      <c r="P1021" s="7"/>
      <c r="Q1021"/>
      <c r="R1021"/>
    </row>
    <row r="1022" spans="5:18" x14ac:dyDescent="0.25">
      <c r="E1022" s="7"/>
      <c r="F1022" s="32"/>
      <c r="G1022" s="32"/>
      <c r="H1022" s="13"/>
      <c r="I1022" s="7"/>
      <c r="M1022" s="64"/>
      <c r="N1022" s="52"/>
      <c r="O1022" s="75"/>
      <c r="P1022" s="7"/>
      <c r="Q1022"/>
      <c r="R1022"/>
    </row>
    <row r="1023" spans="5:18" x14ac:dyDescent="0.25">
      <c r="E1023" s="7"/>
      <c r="F1023" s="32"/>
      <c r="G1023" s="32"/>
      <c r="H1023" s="13"/>
      <c r="I1023" s="7"/>
      <c r="M1023" s="64"/>
      <c r="N1023" s="52"/>
      <c r="O1023" s="75"/>
      <c r="P1023" s="7"/>
      <c r="Q1023"/>
      <c r="R1023"/>
    </row>
    <row r="1024" spans="5:18" x14ac:dyDescent="0.25">
      <c r="E1024" s="7"/>
      <c r="F1024" s="32"/>
      <c r="G1024" s="32"/>
      <c r="H1024" s="13"/>
      <c r="I1024" s="7"/>
      <c r="M1024" s="64"/>
      <c r="N1024" s="52"/>
      <c r="O1024" s="75"/>
      <c r="P1024" s="7"/>
      <c r="Q1024"/>
      <c r="R1024"/>
    </row>
    <row r="1025" spans="5:18" x14ac:dyDescent="0.25">
      <c r="E1025" s="7"/>
      <c r="F1025" s="32"/>
      <c r="G1025" s="32"/>
      <c r="H1025" s="13"/>
      <c r="I1025" s="7"/>
      <c r="M1025" s="64"/>
      <c r="N1025" s="52"/>
      <c r="O1025" s="75"/>
      <c r="P1025" s="7"/>
      <c r="Q1025"/>
      <c r="R1025"/>
    </row>
    <row r="1026" spans="5:18" x14ac:dyDescent="0.25">
      <c r="E1026" s="7"/>
      <c r="F1026" s="32"/>
      <c r="G1026" s="32"/>
      <c r="H1026" s="13"/>
      <c r="I1026" s="7"/>
      <c r="M1026" s="64"/>
      <c r="N1026" s="52"/>
      <c r="O1026" s="75"/>
      <c r="P1026" s="7"/>
      <c r="Q1026"/>
      <c r="R1026"/>
    </row>
    <row r="1027" spans="5:18" x14ac:dyDescent="0.25">
      <c r="E1027" s="7"/>
      <c r="F1027" s="32"/>
      <c r="G1027" s="32"/>
      <c r="H1027" s="13"/>
      <c r="I1027" s="7"/>
      <c r="M1027" s="64"/>
      <c r="N1027" s="52"/>
      <c r="O1027" s="75"/>
      <c r="P1027" s="7"/>
      <c r="Q1027"/>
      <c r="R1027"/>
    </row>
    <row r="1028" spans="5:18" x14ac:dyDescent="0.25">
      <c r="E1028" s="7"/>
      <c r="F1028" s="32"/>
      <c r="G1028" s="32"/>
      <c r="H1028" s="13"/>
      <c r="I1028" s="7"/>
      <c r="M1028" s="64"/>
      <c r="N1028" s="52"/>
      <c r="O1028" s="75"/>
      <c r="P1028" s="7"/>
      <c r="Q1028"/>
      <c r="R1028"/>
    </row>
    <row r="1029" spans="5:18" x14ac:dyDescent="0.25">
      <c r="E1029" s="7"/>
      <c r="F1029" s="32"/>
      <c r="G1029" s="32"/>
      <c r="H1029" s="13"/>
      <c r="I1029" s="7"/>
      <c r="M1029" s="64"/>
      <c r="N1029" s="52"/>
      <c r="O1029" s="75"/>
      <c r="P1029" s="7"/>
      <c r="Q1029"/>
      <c r="R1029"/>
    </row>
    <row r="1030" spans="5:18" x14ac:dyDescent="0.25">
      <c r="E1030" s="7"/>
      <c r="F1030" s="32"/>
      <c r="G1030" s="32"/>
      <c r="H1030" s="13"/>
      <c r="I1030" s="7"/>
      <c r="M1030" s="64"/>
      <c r="N1030" s="52"/>
      <c r="O1030" s="75"/>
      <c r="P1030" s="7"/>
      <c r="Q1030"/>
      <c r="R1030"/>
    </row>
    <row r="1031" spans="5:18" x14ac:dyDescent="0.25">
      <c r="E1031" s="7"/>
      <c r="F1031" s="32"/>
      <c r="G1031" s="32"/>
      <c r="H1031" s="13"/>
      <c r="I1031" s="7"/>
      <c r="M1031" s="64"/>
      <c r="N1031" s="52"/>
      <c r="O1031" s="75"/>
      <c r="P1031" s="7"/>
      <c r="Q1031"/>
      <c r="R1031"/>
    </row>
    <row r="1032" spans="5:18" x14ac:dyDescent="0.25">
      <c r="E1032" s="7"/>
      <c r="F1032" s="32"/>
      <c r="G1032" s="32"/>
      <c r="H1032" s="13"/>
      <c r="I1032" s="7"/>
      <c r="M1032" s="64"/>
      <c r="N1032" s="52"/>
      <c r="O1032" s="75"/>
      <c r="P1032" s="7"/>
      <c r="Q1032"/>
      <c r="R1032"/>
    </row>
    <row r="1033" spans="5:18" x14ac:dyDescent="0.25">
      <c r="E1033" s="7"/>
      <c r="F1033" s="32"/>
      <c r="G1033" s="32"/>
      <c r="H1033" s="13"/>
      <c r="I1033" s="7"/>
      <c r="M1033" s="64"/>
      <c r="N1033" s="52"/>
      <c r="O1033" s="75"/>
      <c r="P1033" s="7"/>
      <c r="Q1033"/>
      <c r="R1033"/>
    </row>
    <row r="1034" spans="5:18" x14ac:dyDescent="0.25">
      <c r="E1034" s="7"/>
      <c r="F1034" s="32"/>
      <c r="G1034" s="32"/>
      <c r="H1034" s="13"/>
      <c r="I1034" s="7"/>
      <c r="M1034" s="64"/>
      <c r="N1034" s="52"/>
      <c r="O1034" s="75"/>
      <c r="P1034" s="7"/>
      <c r="Q1034"/>
      <c r="R1034"/>
    </row>
    <row r="1035" spans="5:18" x14ac:dyDescent="0.25">
      <c r="E1035" s="7"/>
      <c r="F1035" s="32"/>
      <c r="G1035" s="32"/>
      <c r="H1035" s="13"/>
      <c r="I1035" s="7"/>
      <c r="M1035" s="64"/>
      <c r="N1035" s="52"/>
      <c r="O1035" s="75"/>
      <c r="P1035" s="7"/>
      <c r="Q1035"/>
      <c r="R1035"/>
    </row>
    <row r="1036" spans="5:18" x14ac:dyDescent="0.25">
      <c r="E1036" s="7"/>
      <c r="F1036" s="32"/>
      <c r="G1036" s="32"/>
      <c r="H1036" s="13"/>
      <c r="I1036" s="7"/>
      <c r="M1036" s="64"/>
      <c r="N1036" s="52"/>
      <c r="O1036" s="75"/>
      <c r="P1036" s="7"/>
      <c r="Q1036"/>
      <c r="R1036"/>
    </row>
    <row r="1037" spans="5:18" x14ac:dyDescent="0.25">
      <c r="E1037" s="7"/>
      <c r="F1037" s="32"/>
      <c r="G1037" s="32"/>
      <c r="H1037" s="13"/>
      <c r="I1037" s="7"/>
      <c r="M1037" s="64"/>
      <c r="N1037" s="52"/>
      <c r="O1037" s="75"/>
      <c r="P1037" s="7"/>
      <c r="Q1037"/>
      <c r="R1037"/>
    </row>
    <row r="1038" spans="5:18" x14ac:dyDescent="0.25">
      <c r="E1038" s="7"/>
      <c r="F1038" s="32"/>
      <c r="G1038" s="32"/>
      <c r="H1038" s="13"/>
      <c r="I1038" s="7"/>
      <c r="M1038" s="64"/>
      <c r="N1038" s="52"/>
      <c r="O1038" s="75"/>
      <c r="P1038" s="7"/>
      <c r="Q1038"/>
      <c r="R1038"/>
    </row>
    <row r="1039" spans="5:18" x14ac:dyDescent="0.25">
      <c r="E1039" s="7"/>
      <c r="F1039" s="32"/>
      <c r="G1039" s="32"/>
      <c r="H1039" s="13"/>
      <c r="I1039" s="7"/>
      <c r="M1039" s="64"/>
      <c r="N1039" s="52"/>
      <c r="O1039" s="75"/>
      <c r="P1039" s="7"/>
      <c r="Q1039"/>
      <c r="R1039"/>
    </row>
    <row r="1040" spans="5:18" x14ac:dyDescent="0.25">
      <c r="E1040" s="7"/>
      <c r="F1040" s="32"/>
      <c r="G1040" s="32"/>
      <c r="H1040" s="13"/>
      <c r="I1040" s="7"/>
      <c r="M1040" s="64"/>
      <c r="N1040" s="52"/>
      <c r="O1040" s="75"/>
      <c r="P1040" s="7"/>
      <c r="Q1040"/>
      <c r="R1040"/>
    </row>
    <row r="1041" spans="5:18" x14ac:dyDescent="0.25">
      <c r="E1041" s="7"/>
      <c r="F1041" s="32"/>
      <c r="G1041" s="32"/>
      <c r="H1041" s="13"/>
      <c r="I1041" s="7"/>
      <c r="M1041" s="64"/>
      <c r="N1041" s="52"/>
      <c r="O1041" s="75"/>
      <c r="P1041" s="7"/>
      <c r="Q1041"/>
      <c r="R1041"/>
    </row>
    <row r="1042" spans="5:18" x14ac:dyDescent="0.25">
      <c r="E1042" s="7"/>
      <c r="F1042" s="32"/>
      <c r="G1042" s="32"/>
      <c r="H1042" s="13"/>
      <c r="I1042" s="7"/>
      <c r="M1042" s="64"/>
      <c r="N1042" s="52"/>
      <c r="O1042" s="75"/>
      <c r="P1042" s="7"/>
      <c r="Q1042"/>
      <c r="R1042"/>
    </row>
    <row r="1043" spans="5:18" x14ac:dyDescent="0.25">
      <c r="E1043" s="7"/>
      <c r="F1043" s="32"/>
      <c r="G1043" s="32"/>
      <c r="H1043" s="13"/>
      <c r="I1043" s="7"/>
      <c r="M1043" s="64"/>
      <c r="N1043" s="52"/>
      <c r="O1043" s="75"/>
      <c r="P1043" s="7"/>
      <c r="Q1043"/>
      <c r="R1043"/>
    </row>
    <row r="1044" spans="5:18" x14ac:dyDescent="0.25">
      <c r="E1044" s="7"/>
      <c r="F1044" s="32"/>
      <c r="G1044" s="32"/>
      <c r="H1044" s="13"/>
      <c r="I1044" s="7"/>
      <c r="M1044" s="64"/>
      <c r="N1044" s="52"/>
      <c r="O1044" s="75"/>
      <c r="P1044" s="7"/>
      <c r="Q1044"/>
      <c r="R1044"/>
    </row>
    <row r="1045" spans="5:18" x14ac:dyDescent="0.25">
      <c r="E1045" s="7"/>
      <c r="F1045" s="32"/>
      <c r="G1045" s="32"/>
      <c r="H1045" s="13"/>
      <c r="I1045" s="7"/>
      <c r="M1045" s="64"/>
      <c r="N1045" s="52"/>
      <c r="O1045" s="75"/>
      <c r="P1045" s="7"/>
      <c r="Q1045"/>
      <c r="R1045"/>
    </row>
    <row r="1046" spans="5:18" x14ac:dyDescent="0.25">
      <c r="E1046" s="7"/>
      <c r="F1046" s="32"/>
      <c r="G1046" s="32"/>
      <c r="H1046" s="13"/>
      <c r="I1046" s="7"/>
      <c r="M1046" s="64"/>
      <c r="N1046" s="52"/>
      <c r="O1046" s="75"/>
      <c r="P1046" s="7"/>
      <c r="Q1046"/>
      <c r="R1046"/>
    </row>
    <row r="1047" spans="5:18" x14ac:dyDescent="0.25">
      <c r="E1047" s="7"/>
      <c r="F1047" s="32"/>
      <c r="G1047" s="32"/>
      <c r="H1047" s="13"/>
      <c r="I1047" s="7"/>
      <c r="M1047" s="64"/>
      <c r="N1047" s="52"/>
      <c r="O1047" s="75"/>
      <c r="P1047" s="7"/>
      <c r="Q1047"/>
      <c r="R1047"/>
    </row>
    <row r="1048" spans="5:18" x14ac:dyDescent="0.25">
      <c r="E1048" s="7"/>
      <c r="F1048" s="32"/>
      <c r="G1048" s="32"/>
      <c r="H1048" s="13"/>
      <c r="I1048" s="7"/>
      <c r="M1048" s="64"/>
      <c r="N1048" s="52"/>
      <c r="O1048" s="75"/>
      <c r="P1048" s="7"/>
      <c r="Q1048"/>
      <c r="R1048"/>
    </row>
    <row r="1049" spans="5:18" x14ac:dyDescent="0.25">
      <c r="E1049" s="7"/>
      <c r="F1049" s="32"/>
      <c r="G1049" s="32"/>
      <c r="H1049" s="13"/>
      <c r="I1049" s="7"/>
      <c r="M1049" s="64"/>
      <c r="N1049" s="52"/>
      <c r="O1049" s="75"/>
      <c r="P1049" s="7"/>
      <c r="Q1049"/>
      <c r="R1049"/>
    </row>
    <row r="1050" spans="5:18" x14ac:dyDescent="0.25">
      <c r="E1050" s="7"/>
      <c r="F1050" s="32"/>
      <c r="G1050" s="32"/>
      <c r="H1050" s="13"/>
      <c r="I1050" s="7"/>
      <c r="M1050" s="64"/>
      <c r="N1050" s="52"/>
      <c r="O1050" s="75"/>
      <c r="P1050" s="7"/>
      <c r="Q1050"/>
      <c r="R1050"/>
    </row>
    <row r="1051" spans="5:18" x14ac:dyDescent="0.25">
      <c r="E1051" s="7"/>
      <c r="F1051" s="32"/>
      <c r="G1051" s="32"/>
      <c r="H1051" s="13"/>
      <c r="I1051" s="7"/>
      <c r="M1051" s="64"/>
      <c r="N1051" s="52"/>
      <c r="O1051" s="75"/>
      <c r="P1051" s="7"/>
      <c r="Q1051"/>
      <c r="R1051"/>
    </row>
    <row r="1052" spans="5:18" x14ac:dyDescent="0.25">
      <c r="E1052" s="7"/>
      <c r="F1052" s="32"/>
      <c r="G1052" s="32"/>
      <c r="H1052" s="13"/>
      <c r="I1052" s="7"/>
      <c r="M1052" s="64"/>
      <c r="N1052" s="52"/>
      <c r="O1052" s="75"/>
      <c r="P1052" s="7"/>
      <c r="Q1052"/>
      <c r="R1052"/>
    </row>
    <row r="1053" spans="5:18" x14ac:dyDescent="0.25">
      <c r="E1053" s="7"/>
      <c r="F1053" s="32"/>
      <c r="G1053" s="32"/>
      <c r="H1053" s="13"/>
      <c r="I1053" s="7"/>
      <c r="M1053" s="64"/>
      <c r="N1053" s="52"/>
      <c r="O1053" s="75"/>
      <c r="P1053" s="7"/>
      <c r="Q1053"/>
      <c r="R1053"/>
    </row>
    <row r="1054" spans="5:18" x14ac:dyDescent="0.25">
      <c r="E1054" s="7"/>
      <c r="F1054" s="32"/>
      <c r="G1054" s="32"/>
      <c r="H1054" s="13"/>
      <c r="I1054" s="7"/>
      <c r="M1054" s="64"/>
      <c r="N1054" s="52"/>
      <c r="O1054" s="75"/>
      <c r="P1054" s="7"/>
      <c r="Q1054"/>
      <c r="R1054"/>
    </row>
    <row r="1055" spans="5:18" x14ac:dyDescent="0.25">
      <c r="E1055" s="7"/>
      <c r="F1055" s="32"/>
      <c r="G1055" s="32"/>
      <c r="H1055" s="13"/>
      <c r="I1055" s="7"/>
      <c r="M1055" s="64"/>
      <c r="N1055" s="52"/>
      <c r="O1055" s="75"/>
      <c r="P1055" s="7"/>
      <c r="Q1055"/>
      <c r="R1055"/>
    </row>
    <row r="1056" spans="5:18" x14ac:dyDescent="0.25">
      <c r="E1056" s="7"/>
      <c r="F1056" s="32"/>
      <c r="G1056" s="32"/>
      <c r="H1056" s="13"/>
      <c r="I1056" s="7"/>
      <c r="M1056" s="64"/>
      <c r="N1056" s="52"/>
      <c r="O1056" s="75"/>
      <c r="P1056" s="7"/>
      <c r="Q1056"/>
      <c r="R1056"/>
    </row>
    <row r="1057" spans="5:18" x14ac:dyDescent="0.25">
      <c r="E1057" s="7"/>
      <c r="F1057" s="32"/>
      <c r="G1057" s="32"/>
      <c r="H1057" s="13"/>
      <c r="I1057" s="7"/>
      <c r="M1057" s="64"/>
      <c r="N1057" s="52"/>
      <c r="O1057" s="75"/>
      <c r="P1057" s="7"/>
      <c r="Q1057"/>
      <c r="R1057"/>
    </row>
    <row r="1058" spans="5:18" x14ac:dyDescent="0.25">
      <c r="E1058" s="7"/>
      <c r="F1058" s="32"/>
      <c r="G1058" s="32"/>
      <c r="H1058" s="13"/>
      <c r="I1058" s="7"/>
      <c r="M1058" s="64"/>
      <c r="N1058" s="52"/>
      <c r="O1058" s="75"/>
      <c r="P1058" s="7"/>
      <c r="Q1058"/>
      <c r="R1058"/>
    </row>
    <row r="1059" spans="5:18" x14ac:dyDescent="0.25">
      <c r="E1059" s="7"/>
      <c r="F1059" s="32"/>
      <c r="G1059" s="32"/>
      <c r="H1059" s="13"/>
      <c r="I1059" s="7"/>
      <c r="M1059" s="64"/>
      <c r="N1059" s="52"/>
      <c r="O1059" s="75"/>
      <c r="P1059" s="7"/>
      <c r="Q1059"/>
      <c r="R1059"/>
    </row>
    <row r="1060" spans="5:18" x14ac:dyDescent="0.25">
      <c r="E1060" s="7"/>
      <c r="F1060" s="32"/>
      <c r="G1060" s="32"/>
      <c r="H1060" s="13"/>
      <c r="I1060" s="7"/>
      <c r="M1060" s="64"/>
      <c r="N1060" s="52"/>
      <c r="O1060" s="75"/>
      <c r="P1060" s="7"/>
      <c r="Q1060"/>
      <c r="R1060"/>
    </row>
    <row r="1061" spans="5:18" x14ac:dyDescent="0.25">
      <c r="E1061" s="7"/>
      <c r="F1061" s="32"/>
      <c r="G1061" s="32"/>
      <c r="H1061" s="13"/>
      <c r="I1061" s="7"/>
      <c r="M1061" s="64"/>
      <c r="N1061" s="52"/>
      <c r="O1061" s="75"/>
      <c r="P1061" s="7"/>
      <c r="Q1061"/>
      <c r="R1061"/>
    </row>
    <row r="1062" spans="5:18" x14ac:dyDescent="0.25">
      <c r="E1062" s="7"/>
      <c r="F1062" s="32"/>
      <c r="G1062" s="32"/>
      <c r="H1062" s="13"/>
      <c r="I1062" s="7"/>
      <c r="M1062" s="64"/>
      <c r="N1062" s="52"/>
      <c r="O1062" s="75"/>
      <c r="P1062" s="7"/>
      <c r="Q1062"/>
      <c r="R1062"/>
    </row>
    <row r="1063" spans="5:18" x14ac:dyDescent="0.25">
      <c r="E1063" s="7"/>
      <c r="F1063" s="32"/>
      <c r="G1063" s="32"/>
      <c r="H1063" s="13"/>
      <c r="I1063" s="7"/>
      <c r="M1063" s="64"/>
      <c r="N1063" s="52"/>
      <c r="O1063" s="75"/>
      <c r="P1063" s="7"/>
      <c r="Q1063"/>
      <c r="R1063"/>
    </row>
    <row r="1064" spans="5:18" x14ac:dyDescent="0.25">
      <c r="E1064" s="7"/>
      <c r="F1064" s="32"/>
      <c r="G1064" s="32"/>
      <c r="H1064" s="13"/>
      <c r="I1064" s="7"/>
      <c r="M1064" s="64"/>
      <c r="N1064" s="52"/>
      <c r="O1064" s="75"/>
      <c r="P1064" s="7"/>
      <c r="Q1064"/>
      <c r="R1064"/>
    </row>
    <row r="1065" spans="5:18" x14ac:dyDescent="0.25">
      <c r="E1065" s="7"/>
      <c r="F1065" s="32"/>
      <c r="G1065" s="32"/>
      <c r="H1065" s="13"/>
      <c r="I1065" s="7"/>
      <c r="M1065" s="64"/>
      <c r="N1065" s="52"/>
      <c r="O1065" s="75"/>
      <c r="P1065" s="7"/>
      <c r="Q1065"/>
      <c r="R1065"/>
    </row>
    <row r="1066" spans="5:18" x14ac:dyDescent="0.25">
      <c r="E1066" s="7"/>
      <c r="F1066" s="32"/>
      <c r="G1066" s="32"/>
      <c r="H1066" s="13"/>
      <c r="I1066" s="7"/>
      <c r="M1066" s="64"/>
      <c r="N1066" s="52"/>
      <c r="O1066" s="75"/>
      <c r="P1066" s="7"/>
      <c r="Q1066"/>
      <c r="R1066"/>
    </row>
    <row r="1067" spans="5:18" x14ac:dyDescent="0.25">
      <c r="E1067" s="7"/>
      <c r="F1067" s="32"/>
      <c r="G1067" s="32"/>
      <c r="H1067" s="13"/>
      <c r="I1067" s="7"/>
      <c r="M1067" s="64"/>
      <c r="N1067" s="52"/>
      <c r="O1067" s="75"/>
      <c r="P1067" s="7"/>
      <c r="Q1067"/>
      <c r="R1067"/>
    </row>
    <row r="1068" spans="5:18" x14ac:dyDescent="0.25">
      <c r="E1068" s="7"/>
      <c r="F1068" s="32"/>
      <c r="G1068" s="32"/>
      <c r="H1068" s="13"/>
      <c r="I1068" s="7"/>
      <c r="M1068" s="64"/>
      <c r="N1068" s="52"/>
      <c r="O1068" s="75"/>
      <c r="P1068" s="7"/>
      <c r="Q1068"/>
      <c r="R1068"/>
    </row>
    <row r="1069" spans="5:18" x14ac:dyDescent="0.25">
      <c r="E1069" s="7"/>
      <c r="F1069" s="32"/>
      <c r="G1069" s="32"/>
      <c r="H1069" s="13"/>
      <c r="I1069" s="7"/>
      <c r="M1069" s="64"/>
      <c r="N1069" s="52"/>
      <c r="O1069" s="75"/>
      <c r="P1069" s="7"/>
      <c r="Q1069"/>
      <c r="R1069"/>
    </row>
    <row r="1070" spans="5:18" x14ac:dyDescent="0.25">
      <c r="E1070" s="7"/>
      <c r="F1070" s="32"/>
      <c r="G1070" s="32"/>
      <c r="H1070" s="13"/>
      <c r="I1070" s="7"/>
      <c r="M1070" s="64"/>
      <c r="N1070" s="52"/>
      <c r="O1070" s="75"/>
      <c r="P1070" s="7"/>
      <c r="Q1070"/>
      <c r="R1070"/>
    </row>
    <row r="1071" spans="5:18" x14ac:dyDescent="0.25">
      <c r="E1071" s="7"/>
      <c r="F1071" s="32"/>
      <c r="G1071" s="32"/>
      <c r="H1071" s="13"/>
      <c r="I1071" s="7"/>
      <c r="M1071" s="64"/>
      <c r="N1071" s="52"/>
      <c r="O1071" s="75"/>
      <c r="P1071" s="7"/>
      <c r="Q1071"/>
      <c r="R1071"/>
    </row>
    <row r="1072" spans="5:18" x14ac:dyDescent="0.25">
      <c r="E1072" s="7"/>
      <c r="F1072" s="32"/>
      <c r="G1072" s="32"/>
      <c r="H1072" s="13"/>
      <c r="I1072" s="7"/>
      <c r="M1072" s="64"/>
      <c r="N1072" s="52"/>
      <c r="O1072" s="75"/>
      <c r="P1072" s="7"/>
      <c r="Q1072"/>
      <c r="R1072"/>
    </row>
    <row r="1073" spans="5:18" x14ac:dyDescent="0.25">
      <c r="E1073" s="7"/>
      <c r="F1073" s="32"/>
      <c r="G1073" s="32"/>
      <c r="H1073" s="13"/>
      <c r="I1073" s="7"/>
      <c r="M1073" s="64"/>
      <c r="N1073" s="52"/>
      <c r="O1073" s="75"/>
      <c r="P1073" s="7"/>
      <c r="Q1073"/>
      <c r="R1073"/>
    </row>
    <row r="1074" spans="5:18" x14ac:dyDescent="0.25">
      <c r="E1074" s="7"/>
      <c r="F1074" s="32"/>
      <c r="G1074" s="32"/>
      <c r="H1074" s="13"/>
      <c r="I1074" s="7"/>
      <c r="M1074" s="64"/>
      <c r="N1074" s="52"/>
      <c r="O1074" s="75"/>
      <c r="P1074" s="7"/>
      <c r="Q1074"/>
      <c r="R1074"/>
    </row>
    <row r="1075" spans="5:18" x14ac:dyDescent="0.25">
      <c r="E1075" s="7"/>
      <c r="F1075" s="32"/>
      <c r="G1075" s="32"/>
      <c r="H1075" s="13"/>
      <c r="I1075" s="7"/>
      <c r="M1075" s="64"/>
      <c r="N1075" s="52"/>
      <c r="O1075" s="75"/>
      <c r="P1075" s="7"/>
      <c r="Q1075"/>
      <c r="R1075"/>
    </row>
    <row r="1076" spans="5:18" x14ac:dyDescent="0.25">
      <c r="E1076" s="7"/>
      <c r="F1076" s="32"/>
      <c r="G1076" s="32"/>
      <c r="H1076" s="13"/>
      <c r="I1076" s="7"/>
      <c r="M1076" s="64"/>
      <c r="N1076" s="52"/>
      <c r="O1076" s="75"/>
      <c r="P1076" s="7"/>
      <c r="Q1076"/>
      <c r="R1076"/>
    </row>
    <row r="1077" spans="5:18" x14ac:dyDescent="0.25">
      <c r="E1077" s="7"/>
      <c r="F1077" s="32"/>
      <c r="G1077" s="32"/>
      <c r="H1077" s="13"/>
      <c r="I1077" s="7"/>
      <c r="M1077" s="64"/>
      <c r="N1077" s="52"/>
      <c r="O1077" s="75"/>
      <c r="P1077" s="7"/>
      <c r="Q1077"/>
      <c r="R1077"/>
    </row>
    <row r="1078" spans="5:18" x14ac:dyDescent="0.25">
      <c r="E1078" s="7"/>
      <c r="F1078" s="32"/>
      <c r="G1078" s="32"/>
      <c r="H1078" s="13"/>
      <c r="I1078" s="7"/>
      <c r="M1078" s="64"/>
      <c r="N1078" s="52"/>
      <c r="O1078" s="75"/>
      <c r="P1078" s="7"/>
      <c r="Q1078"/>
      <c r="R1078"/>
    </row>
    <row r="1079" spans="5:18" x14ac:dyDescent="0.25">
      <c r="E1079" s="7"/>
      <c r="F1079" s="32"/>
      <c r="G1079" s="32"/>
      <c r="H1079" s="13"/>
      <c r="I1079" s="7"/>
      <c r="M1079" s="64"/>
      <c r="N1079" s="52"/>
      <c r="O1079" s="75"/>
      <c r="P1079" s="7"/>
      <c r="Q1079"/>
      <c r="R1079"/>
    </row>
    <row r="1080" spans="5:18" x14ac:dyDescent="0.25">
      <c r="E1080" s="7"/>
      <c r="F1080" s="32"/>
      <c r="G1080" s="32"/>
      <c r="H1080" s="13"/>
      <c r="I1080" s="7"/>
      <c r="M1080" s="64"/>
      <c r="N1080" s="52"/>
      <c r="O1080" s="75"/>
      <c r="P1080" s="7"/>
      <c r="Q1080"/>
      <c r="R1080"/>
    </row>
    <row r="1081" spans="5:18" x14ac:dyDescent="0.25">
      <c r="E1081" s="7"/>
      <c r="F1081" s="32"/>
      <c r="G1081" s="32"/>
      <c r="H1081" s="13"/>
      <c r="I1081" s="7"/>
      <c r="M1081" s="64"/>
      <c r="N1081" s="52"/>
      <c r="O1081" s="75"/>
      <c r="P1081" s="7"/>
      <c r="Q1081"/>
      <c r="R1081"/>
    </row>
    <row r="1082" spans="5:18" x14ac:dyDescent="0.25">
      <c r="E1082" s="7"/>
      <c r="F1082" s="32"/>
      <c r="G1082" s="32"/>
      <c r="H1082" s="13"/>
      <c r="I1082" s="7"/>
      <c r="M1082" s="64"/>
      <c r="N1082" s="52"/>
      <c r="O1082" s="75"/>
      <c r="P1082" s="7"/>
      <c r="Q1082"/>
      <c r="R1082"/>
    </row>
    <row r="1083" spans="5:18" x14ac:dyDescent="0.25">
      <c r="E1083" s="7"/>
      <c r="F1083" s="32"/>
      <c r="G1083" s="32"/>
      <c r="H1083" s="13"/>
      <c r="I1083" s="7"/>
      <c r="M1083" s="64"/>
      <c r="N1083" s="52"/>
      <c r="O1083" s="75"/>
      <c r="P1083" s="7"/>
      <c r="Q1083"/>
      <c r="R1083"/>
    </row>
    <row r="1084" spans="5:18" x14ac:dyDescent="0.25">
      <c r="E1084" s="7"/>
      <c r="F1084" s="32"/>
      <c r="G1084" s="32"/>
      <c r="H1084" s="13"/>
      <c r="I1084" s="7"/>
      <c r="M1084" s="64"/>
      <c r="N1084" s="52"/>
      <c r="O1084" s="75"/>
      <c r="P1084" s="7"/>
      <c r="Q1084"/>
      <c r="R1084"/>
    </row>
    <row r="1085" spans="5:18" x14ac:dyDescent="0.25">
      <c r="E1085" s="7"/>
      <c r="F1085" s="32"/>
      <c r="G1085" s="32"/>
      <c r="H1085" s="13"/>
      <c r="I1085" s="7"/>
      <c r="M1085" s="64"/>
      <c r="N1085" s="52"/>
      <c r="O1085" s="75"/>
      <c r="P1085" s="7"/>
      <c r="Q1085"/>
      <c r="R1085"/>
    </row>
    <row r="1086" spans="5:18" x14ac:dyDescent="0.25">
      <c r="E1086" s="7"/>
      <c r="F1086" s="32"/>
      <c r="G1086" s="32"/>
      <c r="H1086" s="13"/>
      <c r="I1086" s="7"/>
      <c r="M1086" s="64"/>
      <c r="N1086" s="52"/>
      <c r="O1086" s="75"/>
      <c r="P1086" s="7"/>
      <c r="Q1086"/>
      <c r="R1086"/>
    </row>
    <row r="1087" spans="5:18" x14ac:dyDescent="0.25">
      <c r="E1087" s="7"/>
      <c r="F1087" s="32"/>
      <c r="G1087" s="32"/>
      <c r="H1087" s="13"/>
      <c r="I1087" s="7"/>
      <c r="M1087" s="64"/>
      <c r="N1087" s="52"/>
      <c r="O1087" s="75"/>
      <c r="P1087" s="7"/>
      <c r="Q1087"/>
      <c r="R1087"/>
    </row>
    <row r="1088" spans="5:18" x14ac:dyDescent="0.25">
      <c r="E1088" s="7"/>
      <c r="F1088" s="32"/>
      <c r="G1088" s="32"/>
      <c r="H1088" s="13"/>
      <c r="I1088" s="7"/>
      <c r="M1088" s="64"/>
      <c r="N1088" s="52"/>
      <c r="O1088" s="75"/>
      <c r="P1088" s="7"/>
      <c r="Q1088"/>
      <c r="R1088"/>
    </row>
    <row r="1089" spans="5:18" x14ac:dyDescent="0.25">
      <c r="E1089" s="7"/>
      <c r="F1089" s="32"/>
      <c r="G1089" s="32"/>
      <c r="H1089" s="13"/>
      <c r="I1089" s="7"/>
      <c r="M1089" s="64"/>
      <c r="N1089" s="52"/>
      <c r="O1089" s="75"/>
      <c r="P1089" s="7"/>
      <c r="Q1089"/>
      <c r="R1089"/>
    </row>
    <row r="1090" spans="5:18" x14ac:dyDescent="0.25">
      <c r="E1090" s="7"/>
      <c r="F1090" s="32"/>
      <c r="G1090" s="32"/>
      <c r="H1090" s="13"/>
      <c r="I1090" s="7"/>
      <c r="M1090" s="64"/>
      <c r="N1090" s="52"/>
      <c r="O1090" s="75"/>
      <c r="P1090" s="7"/>
      <c r="Q1090"/>
      <c r="R1090"/>
    </row>
    <row r="1091" spans="5:18" x14ac:dyDescent="0.25">
      <c r="E1091" s="7"/>
      <c r="F1091" s="32"/>
      <c r="G1091" s="32"/>
      <c r="H1091" s="13"/>
      <c r="I1091" s="7"/>
      <c r="M1091" s="64"/>
      <c r="N1091" s="52"/>
      <c r="O1091" s="75"/>
      <c r="P1091" s="7"/>
      <c r="Q1091"/>
      <c r="R1091"/>
    </row>
    <row r="1092" spans="5:18" x14ac:dyDescent="0.25">
      <c r="E1092" s="7"/>
      <c r="F1092" s="32"/>
      <c r="G1092" s="32"/>
      <c r="H1092" s="13"/>
      <c r="I1092" s="7"/>
      <c r="M1092" s="64"/>
      <c r="N1092" s="52"/>
      <c r="O1092" s="75"/>
      <c r="P1092" s="7"/>
      <c r="Q1092"/>
      <c r="R1092"/>
    </row>
    <row r="1093" spans="5:18" x14ac:dyDescent="0.25">
      <c r="E1093" s="7"/>
      <c r="F1093" s="32"/>
      <c r="G1093" s="32"/>
      <c r="H1093" s="13"/>
      <c r="I1093" s="7"/>
      <c r="M1093" s="64"/>
      <c r="N1093" s="52"/>
      <c r="O1093" s="75"/>
      <c r="P1093" s="7"/>
      <c r="Q1093"/>
      <c r="R1093"/>
    </row>
    <row r="1094" spans="5:18" x14ac:dyDescent="0.25">
      <c r="E1094" s="7"/>
      <c r="F1094" s="32"/>
      <c r="G1094" s="32"/>
      <c r="H1094" s="13"/>
      <c r="I1094" s="7"/>
      <c r="M1094" s="64"/>
      <c r="N1094" s="52"/>
      <c r="O1094" s="75"/>
      <c r="P1094" s="7"/>
      <c r="Q1094"/>
      <c r="R1094"/>
    </row>
    <row r="1095" spans="5:18" x14ac:dyDescent="0.25">
      <c r="E1095" s="7"/>
      <c r="F1095" s="32"/>
      <c r="G1095" s="32"/>
      <c r="H1095" s="13"/>
      <c r="I1095" s="7"/>
      <c r="M1095" s="64"/>
      <c r="N1095" s="52"/>
      <c r="O1095" s="75"/>
      <c r="P1095" s="7"/>
      <c r="Q1095"/>
      <c r="R1095"/>
    </row>
    <row r="1096" spans="5:18" x14ac:dyDescent="0.25">
      <c r="E1096" s="7"/>
      <c r="F1096" s="32"/>
      <c r="G1096" s="32"/>
      <c r="H1096" s="13"/>
      <c r="I1096" s="7"/>
      <c r="M1096" s="64"/>
      <c r="N1096" s="52"/>
      <c r="O1096" s="75"/>
      <c r="P1096" s="7"/>
      <c r="Q1096"/>
      <c r="R1096"/>
    </row>
    <row r="1097" spans="5:18" x14ac:dyDescent="0.25">
      <c r="E1097" s="7"/>
      <c r="F1097" s="32"/>
      <c r="G1097" s="32"/>
      <c r="H1097" s="13"/>
      <c r="I1097" s="7"/>
      <c r="M1097" s="64"/>
      <c r="N1097" s="52"/>
      <c r="O1097" s="75"/>
      <c r="P1097" s="7"/>
      <c r="Q1097"/>
      <c r="R1097"/>
    </row>
    <row r="1098" spans="5:18" x14ac:dyDescent="0.25">
      <c r="E1098" s="7"/>
      <c r="F1098" s="32"/>
      <c r="G1098" s="32"/>
      <c r="H1098" s="13"/>
      <c r="I1098" s="7"/>
      <c r="M1098" s="64"/>
      <c r="N1098" s="52"/>
      <c r="O1098" s="75"/>
      <c r="P1098" s="7"/>
      <c r="Q1098"/>
      <c r="R1098"/>
    </row>
    <row r="1099" spans="5:18" x14ac:dyDescent="0.25">
      <c r="E1099" s="7"/>
      <c r="F1099" s="32"/>
      <c r="G1099" s="32"/>
      <c r="H1099" s="13"/>
      <c r="I1099" s="7"/>
      <c r="M1099" s="64"/>
      <c r="N1099" s="52"/>
      <c r="O1099" s="75"/>
      <c r="P1099" s="7"/>
      <c r="Q1099"/>
      <c r="R1099"/>
    </row>
    <row r="1100" spans="5:18" x14ac:dyDescent="0.25">
      <c r="E1100" s="7"/>
      <c r="F1100" s="32"/>
      <c r="G1100" s="32"/>
      <c r="H1100" s="13"/>
      <c r="I1100" s="7"/>
      <c r="M1100" s="64"/>
      <c r="N1100" s="52"/>
      <c r="O1100" s="75"/>
      <c r="P1100" s="7"/>
      <c r="Q1100"/>
      <c r="R1100"/>
    </row>
    <row r="1101" spans="5:18" x14ac:dyDescent="0.25">
      <c r="E1101" s="7"/>
      <c r="F1101" s="32"/>
      <c r="G1101" s="32"/>
      <c r="H1101" s="13"/>
      <c r="I1101" s="7"/>
      <c r="M1101" s="64"/>
      <c r="N1101" s="52"/>
      <c r="O1101" s="75"/>
      <c r="P1101" s="7"/>
      <c r="Q1101"/>
      <c r="R1101"/>
    </row>
    <row r="1102" spans="5:18" x14ac:dyDescent="0.25">
      <c r="E1102" s="7"/>
      <c r="F1102" s="32"/>
      <c r="G1102" s="32"/>
      <c r="H1102" s="13"/>
      <c r="I1102" s="7"/>
      <c r="M1102" s="64"/>
      <c r="N1102" s="52"/>
      <c r="O1102" s="75"/>
      <c r="P1102" s="7"/>
      <c r="Q1102"/>
      <c r="R1102"/>
    </row>
    <row r="1103" spans="5:18" x14ac:dyDescent="0.25">
      <c r="E1103" s="7"/>
      <c r="F1103" s="32"/>
      <c r="G1103" s="32"/>
      <c r="H1103" s="13"/>
      <c r="I1103" s="7"/>
      <c r="M1103" s="64"/>
      <c r="N1103" s="52"/>
      <c r="O1103" s="75"/>
      <c r="P1103" s="7"/>
      <c r="Q1103"/>
      <c r="R1103"/>
    </row>
    <row r="1104" spans="5:18" x14ac:dyDescent="0.25">
      <c r="E1104" s="7"/>
      <c r="F1104" s="32"/>
      <c r="G1104" s="32"/>
      <c r="H1104" s="13"/>
      <c r="I1104" s="7"/>
      <c r="M1104" s="64"/>
      <c r="N1104" s="52"/>
      <c r="O1104" s="75"/>
      <c r="P1104" s="7"/>
      <c r="Q1104"/>
      <c r="R1104"/>
    </row>
    <row r="1105" spans="5:18" x14ac:dyDescent="0.25">
      <c r="E1105" s="7"/>
      <c r="F1105" s="32"/>
      <c r="G1105" s="32"/>
      <c r="H1105" s="13"/>
      <c r="I1105" s="7"/>
      <c r="M1105" s="64"/>
      <c r="N1105" s="52"/>
      <c r="O1105" s="75"/>
      <c r="P1105" s="7"/>
      <c r="Q1105"/>
      <c r="R1105"/>
    </row>
    <row r="1106" spans="5:18" x14ac:dyDescent="0.25">
      <c r="E1106" s="7"/>
      <c r="F1106" s="32"/>
      <c r="G1106" s="32"/>
      <c r="H1106" s="13"/>
      <c r="I1106" s="7"/>
      <c r="M1106" s="64"/>
      <c r="N1106" s="52"/>
      <c r="O1106" s="75"/>
      <c r="P1106" s="7"/>
      <c r="Q1106"/>
      <c r="R1106"/>
    </row>
    <row r="1107" spans="5:18" x14ac:dyDescent="0.25">
      <c r="E1107" s="7"/>
      <c r="F1107" s="32"/>
      <c r="G1107" s="32"/>
      <c r="H1107" s="13"/>
      <c r="I1107" s="7"/>
      <c r="M1107" s="64"/>
      <c r="N1107" s="52"/>
      <c r="O1107" s="75"/>
      <c r="P1107" s="7"/>
      <c r="Q1107"/>
      <c r="R1107"/>
    </row>
    <row r="1108" spans="5:18" x14ac:dyDescent="0.25">
      <c r="E1108" s="7"/>
      <c r="F1108" s="32"/>
      <c r="G1108" s="32"/>
      <c r="H1108" s="13"/>
      <c r="I1108" s="7"/>
      <c r="M1108" s="64"/>
      <c r="N1108" s="52"/>
      <c r="O1108" s="75"/>
      <c r="P1108" s="7"/>
      <c r="Q1108"/>
      <c r="R1108"/>
    </row>
    <row r="1109" spans="5:18" x14ac:dyDescent="0.25">
      <c r="E1109" s="7"/>
      <c r="F1109" s="32"/>
      <c r="G1109" s="32"/>
      <c r="H1109" s="13"/>
      <c r="I1109" s="7"/>
      <c r="M1109" s="64"/>
      <c r="N1109" s="52"/>
      <c r="O1109" s="75"/>
      <c r="P1109" s="7"/>
      <c r="Q1109"/>
      <c r="R1109"/>
    </row>
    <row r="1110" spans="5:18" x14ac:dyDescent="0.25">
      <c r="E1110" s="7"/>
      <c r="F1110" s="32"/>
      <c r="G1110" s="32"/>
      <c r="H1110" s="13"/>
      <c r="I1110" s="7"/>
      <c r="M1110" s="64"/>
      <c r="N1110" s="52"/>
      <c r="O1110" s="75"/>
      <c r="P1110" s="7"/>
      <c r="Q1110"/>
      <c r="R1110"/>
    </row>
    <row r="1111" spans="5:18" x14ac:dyDescent="0.25">
      <c r="E1111" s="7"/>
      <c r="F1111" s="32"/>
      <c r="G1111" s="32"/>
      <c r="H1111" s="13"/>
      <c r="I1111" s="7"/>
      <c r="M1111" s="64"/>
      <c r="N1111" s="52"/>
      <c r="O1111" s="75"/>
      <c r="P1111" s="7"/>
      <c r="Q1111"/>
      <c r="R1111"/>
    </row>
    <row r="1112" spans="5:18" x14ac:dyDescent="0.25">
      <c r="E1112" s="7"/>
      <c r="F1112" s="32"/>
      <c r="G1112" s="32"/>
      <c r="H1112" s="13"/>
      <c r="I1112" s="7"/>
      <c r="M1112" s="64"/>
      <c r="N1112" s="52"/>
      <c r="O1112" s="75"/>
      <c r="P1112" s="7"/>
      <c r="Q1112"/>
      <c r="R1112"/>
    </row>
    <row r="1113" spans="5:18" x14ac:dyDescent="0.25">
      <c r="E1113" s="7"/>
      <c r="F1113" s="32"/>
      <c r="G1113" s="32"/>
      <c r="H1113" s="13"/>
      <c r="I1113" s="7"/>
      <c r="M1113" s="64"/>
      <c r="N1113" s="52"/>
      <c r="O1113" s="75"/>
      <c r="P1113" s="7"/>
      <c r="Q1113"/>
      <c r="R1113"/>
    </row>
    <row r="1114" spans="5:18" x14ac:dyDescent="0.25">
      <c r="E1114" s="7"/>
      <c r="F1114" s="32"/>
      <c r="G1114" s="32"/>
      <c r="H1114" s="13"/>
      <c r="I1114" s="7"/>
      <c r="M1114" s="64"/>
      <c r="N1114" s="52"/>
      <c r="O1114" s="75"/>
      <c r="P1114" s="7"/>
      <c r="Q1114"/>
      <c r="R1114"/>
    </row>
    <row r="1115" spans="5:18" x14ac:dyDescent="0.25">
      <c r="E1115" s="7"/>
      <c r="F1115" s="32"/>
      <c r="G1115" s="32"/>
      <c r="H1115" s="13"/>
      <c r="I1115" s="7"/>
      <c r="M1115" s="64"/>
      <c r="N1115" s="52"/>
      <c r="O1115" s="75"/>
      <c r="P1115" s="7"/>
      <c r="Q1115"/>
      <c r="R1115"/>
    </row>
    <row r="1116" spans="5:18" x14ac:dyDescent="0.25">
      <c r="E1116" s="7"/>
      <c r="F1116" s="32"/>
      <c r="G1116" s="32"/>
      <c r="H1116" s="13"/>
      <c r="I1116" s="7"/>
      <c r="M1116" s="64"/>
      <c r="N1116" s="52"/>
      <c r="O1116" s="75"/>
      <c r="P1116" s="7"/>
      <c r="Q1116"/>
      <c r="R1116"/>
    </row>
    <row r="1117" spans="5:18" x14ac:dyDescent="0.25">
      <c r="E1117" s="7"/>
      <c r="F1117" s="32"/>
      <c r="G1117" s="32"/>
      <c r="H1117" s="13"/>
      <c r="I1117" s="7"/>
      <c r="M1117" s="64"/>
      <c r="N1117" s="52"/>
      <c r="O1117" s="75"/>
      <c r="P1117" s="7"/>
      <c r="Q1117"/>
      <c r="R1117"/>
    </row>
    <row r="1118" spans="5:18" x14ac:dyDescent="0.25">
      <c r="E1118" s="7"/>
      <c r="F1118" s="32"/>
      <c r="G1118" s="32"/>
      <c r="H1118" s="13"/>
      <c r="I1118" s="7"/>
      <c r="M1118" s="64"/>
      <c r="N1118" s="52"/>
      <c r="O1118" s="75"/>
      <c r="P1118" s="7"/>
      <c r="Q1118"/>
      <c r="R1118"/>
    </row>
    <row r="1119" spans="5:18" x14ac:dyDescent="0.25">
      <c r="E1119" s="7"/>
      <c r="F1119" s="32"/>
      <c r="G1119" s="32"/>
      <c r="H1119" s="13"/>
      <c r="I1119" s="7"/>
      <c r="M1119" s="64"/>
      <c r="N1119" s="52"/>
      <c r="O1119" s="75"/>
      <c r="P1119" s="7"/>
      <c r="Q1119"/>
      <c r="R1119"/>
    </row>
    <row r="1120" spans="5:18" x14ac:dyDescent="0.25">
      <c r="E1120" s="7"/>
      <c r="F1120" s="32"/>
      <c r="G1120" s="32"/>
      <c r="H1120" s="13"/>
      <c r="I1120" s="7"/>
      <c r="M1120" s="64"/>
      <c r="N1120" s="52"/>
      <c r="O1120" s="75"/>
      <c r="P1120" s="7"/>
      <c r="Q1120"/>
      <c r="R1120"/>
    </row>
    <row r="1121" spans="5:18" x14ac:dyDescent="0.25">
      <c r="E1121" s="7"/>
      <c r="F1121" s="32"/>
      <c r="G1121" s="32"/>
      <c r="H1121" s="13"/>
      <c r="I1121" s="7"/>
      <c r="M1121" s="64"/>
      <c r="N1121" s="52"/>
      <c r="O1121" s="75"/>
      <c r="P1121" s="7"/>
      <c r="Q1121"/>
      <c r="R1121"/>
    </row>
    <row r="1122" spans="5:18" x14ac:dyDescent="0.25">
      <c r="E1122" s="7"/>
      <c r="F1122" s="32"/>
      <c r="G1122" s="32"/>
      <c r="H1122" s="13"/>
      <c r="I1122" s="7"/>
      <c r="M1122" s="64"/>
      <c r="N1122" s="52"/>
      <c r="O1122" s="75"/>
      <c r="P1122" s="7"/>
      <c r="Q1122"/>
      <c r="R1122"/>
    </row>
    <row r="1123" spans="5:18" x14ac:dyDescent="0.25">
      <c r="E1123" s="7"/>
      <c r="F1123" s="32"/>
      <c r="G1123" s="32"/>
      <c r="H1123" s="13"/>
      <c r="I1123" s="7"/>
      <c r="M1123" s="64"/>
      <c r="N1123" s="52"/>
      <c r="O1123" s="75"/>
      <c r="P1123" s="7"/>
      <c r="Q1123"/>
      <c r="R1123"/>
    </row>
    <row r="1124" spans="5:18" x14ac:dyDescent="0.25">
      <c r="E1124" s="7"/>
      <c r="F1124" s="32"/>
      <c r="G1124" s="32"/>
      <c r="H1124" s="13"/>
      <c r="I1124" s="7"/>
      <c r="M1124" s="64"/>
      <c r="N1124" s="52"/>
      <c r="O1124" s="75"/>
      <c r="P1124" s="7"/>
      <c r="Q1124"/>
      <c r="R1124"/>
    </row>
    <row r="1125" spans="5:18" x14ac:dyDescent="0.25">
      <c r="E1125" s="7"/>
      <c r="F1125" s="32"/>
      <c r="G1125" s="32"/>
      <c r="H1125" s="13"/>
      <c r="I1125" s="7"/>
      <c r="M1125" s="64"/>
      <c r="N1125" s="52"/>
      <c r="O1125" s="75"/>
      <c r="P1125" s="7"/>
      <c r="Q1125"/>
      <c r="R1125"/>
    </row>
    <row r="1126" spans="5:18" x14ac:dyDescent="0.25">
      <c r="E1126" s="7"/>
      <c r="F1126" s="32"/>
      <c r="G1126" s="32"/>
      <c r="H1126" s="13"/>
      <c r="I1126" s="7"/>
      <c r="M1126" s="64"/>
      <c r="N1126" s="52"/>
      <c r="O1126" s="75"/>
      <c r="P1126" s="7"/>
      <c r="Q1126"/>
      <c r="R1126"/>
    </row>
    <row r="1127" spans="5:18" x14ac:dyDescent="0.25">
      <c r="E1127" s="7"/>
      <c r="F1127" s="32"/>
      <c r="G1127" s="32"/>
      <c r="H1127" s="13"/>
      <c r="I1127" s="7"/>
      <c r="M1127" s="64"/>
      <c r="N1127" s="52"/>
      <c r="O1127" s="75"/>
      <c r="P1127" s="7"/>
      <c r="Q1127"/>
      <c r="R1127"/>
    </row>
    <row r="1128" spans="5:18" x14ac:dyDescent="0.25">
      <c r="E1128" s="7"/>
      <c r="F1128" s="32"/>
      <c r="G1128" s="32"/>
      <c r="H1128" s="13"/>
      <c r="I1128" s="7"/>
      <c r="M1128" s="64"/>
      <c r="N1128" s="52"/>
      <c r="O1128" s="75"/>
      <c r="P1128" s="7"/>
      <c r="Q1128"/>
      <c r="R1128"/>
    </row>
    <row r="1129" spans="5:18" x14ac:dyDescent="0.25">
      <c r="E1129" s="7"/>
      <c r="F1129" s="32"/>
      <c r="G1129" s="32"/>
      <c r="H1129" s="13"/>
      <c r="I1129" s="7"/>
      <c r="M1129" s="64"/>
      <c r="N1129" s="52"/>
      <c r="O1129" s="75"/>
      <c r="P1129" s="7"/>
      <c r="Q1129"/>
      <c r="R1129"/>
    </row>
    <row r="1130" spans="5:18" x14ac:dyDescent="0.25">
      <c r="E1130" s="7"/>
      <c r="F1130" s="32"/>
      <c r="G1130" s="32"/>
      <c r="H1130" s="13"/>
      <c r="I1130" s="7"/>
      <c r="M1130" s="64"/>
      <c r="N1130" s="52"/>
      <c r="O1130" s="75"/>
      <c r="P1130" s="7"/>
      <c r="Q1130"/>
      <c r="R1130"/>
    </row>
    <row r="1131" spans="5:18" x14ac:dyDescent="0.25">
      <c r="E1131" s="7"/>
      <c r="F1131" s="32"/>
      <c r="G1131" s="32"/>
      <c r="H1131" s="13"/>
      <c r="I1131" s="7"/>
      <c r="M1131" s="64"/>
      <c r="N1131" s="52"/>
      <c r="O1131" s="75"/>
      <c r="P1131" s="7"/>
      <c r="Q1131"/>
      <c r="R1131"/>
    </row>
    <row r="1132" spans="5:18" x14ac:dyDescent="0.25">
      <c r="E1132" s="7"/>
      <c r="F1132" s="32"/>
      <c r="G1132" s="32"/>
      <c r="H1132" s="13"/>
      <c r="I1132" s="7"/>
      <c r="M1132" s="64"/>
      <c r="N1132" s="52"/>
      <c r="O1132" s="75"/>
      <c r="P1132" s="7"/>
      <c r="Q1132"/>
      <c r="R1132"/>
    </row>
    <row r="1133" spans="5:18" x14ac:dyDescent="0.25">
      <c r="E1133" s="7"/>
      <c r="F1133" s="32"/>
      <c r="G1133" s="32"/>
      <c r="H1133" s="13"/>
      <c r="I1133" s="7"/>
      <c r="M1133" s="64"/>
      <c r="N1133" s="52"/>
      <c r="O1133" s="75"/>
      <c r="P1133" s="7"/>
      <c r="Q1133"/>
      <c r="R1133"/>
    </row>
    <row r="1134" spans="5:18" x14ac:dyDescent="0.25">
      <c r="E1134" s="7"/>
      <c r="F1134" s="32"/>
      <c r="G1134" s="32"/>
      <c r="H1134" s="13"/>
      <c r="I1134" s="7"/>
      <c r="M1134" s="64"/>
      <c r="N1134" s="52"/>
      <c r="O1134" s="75"/>
      <c r="P1134" s="7"/>
      <c r="Q1134"/>
      <c r="R1134"/>
    </row>
    <row r="1135" spans="5:18" x14ac:dyDescent="0.25">
      <c r="E1135" s="7"/>
      <c r="F1135" s="32"/>
      <c r="G1135" s="32"/>
      <c r="H1135" s="13"/>
      <c r="I1135" s="7"/>
      <c r="M1135" s="64"/>
      <c r="N1135" s="52"/>
      <c r="O1135" s="75"/>
      <c r="P1135" s="7"/>
      <c r="Q1135"/>
      <c r="R1135"/>
    </row>
    <row r="1136" spans="5:18" x14ac:dyDescent="0.25">
      <c r="E1136" s="7"/>
      <c r="F1136" s="32"/>
      <c r="G1136" s="32"/>
      <c r="H1136" s="13"/>
      <c r="I1136" s="7"/>
      <c r="M1136" s="64"/>
      <c r="N1136" s="52"/>
      <c r="O1136" s="75"/>
      <c r="P1136" s="7"/>
      <c r="Q1136"/>
      <c r="R1136"/>
    </row>
    <row r="1137" spans="5:18" x14ac:dyDescent="0.25">
      <c r="E1137" s="7"/>
      <c r="F1137" s="32"/>
      <c r="G1137" s="32"/>
      <c r="H1137" s="13"/>
      <c r="I1137" s="7"/>
      <c r="M1137" s="64"/>
      <c r="N1137" s="52"/>
      <c r="O1137" s="75"/>
      <c r="P1137" s="7"/>
      <c r="Q1137"/>
      <c r="R1137"/>
    </row>
    <row r="1138" spans="5:18" x14ac:dyDescent="0.25">
      <c r="E1138" s="7"/>
      <c r="F1138" s="32"/>
      <c r="G1138" s="32"/>
      <c r="H1138" s="13"/>
      <c r="I1138" s="7"/>
      <c r="M1138" s="64"/>
      <c r="N1138" s="52"/>
      <c r="O1138" s="75"/>
      <c r="P1138" s="7"/>
      <c r="Q1138"/>
      <c r="R1138"/>
    </row>
    <row r="1139" spans="5:18" x14ac:dyDescent="0.25">
      <c r="E1139" s="7"/>
      <c r="F1139" s="32"/>
      <c r="G1139" s="32"/>
      <c r="H1139" s="13"/>
      <c r="I1139" s="7"/>
      <c r="M1139" s="64"/>
      <c r="N1139" s="52"/>
      <c r="O1139" s="75"/>
      <c r="P1139" s="7"/>
      <c r="Q1139"/>
      <c r="R1139"/>
    </row>
    <row r="1140" spans="5:18" x14ac:dyDescent="0.25">
      <c r="E1140" s="7"/>
      <c r="F1140" s="32"/>
      <c r="G1140" s="32"/>
      <c r="H1140" s="13"/>
      <c r="I1140" s="7"/>
      <c r="M1140" s="64"/>
      <c r="N1140" s="52"/>
      <c r="O1140" s="75"/>
      <c r="P1140" s="7"/>
      <c r="Q1140"/>
      <c r="R1140"/>
    </row>
    <row r="1141" spans="5:18" x14ac:dyDescent="0.25">
      <c r="E1141" s="7"/>
      <c r="F1141" s="32"/>
      <c r="G1141" s="32"/>
      <c r="H1141" s="13"/>
      <c r="I1141" s="7"/>
      <c r="M1141" s="64"/>
      <c r="N1141" s="52"/>
      <c r="O1141" s="75"/>
      <c r="P1141" s="7"/>
      <c r="Q1141"/>
      <c r="R1141"/>
    </row>
    <row r="1142" spans="5:18" x14ac:dyDescent="0.25">
      <c r="E1142" s="7"/>
      <c r="F1142" s="32"/>
      <c r="G1142" s="32"/>
      <c r="H1142" s="13"/>
      <c r="I1142" s="7"/>
      <c r="M1142" s="64"/>
      <c r="N1142" s="52"/>
      <c r="O1142" s="75"/>
      <c r="P1142" s="7"/>
      <c r="Q1142"/>
      <c r="R1142"/>
    </row>
    <row r="1143" spans="5:18" x14ac:dyDescent="0.25">
      <c r="E1143" s="7"/>
      <c r="F1143" s="32"/>
      <c r="G1143" s="32"/>
      <c r="H1143" s="13"/>
      <c r="I1143" s="7"/>
      <c r="M1143" s="64"/>
      <c r="N1143" s="52"/>
      <c r="O1143" s="75"/>
      <c r="P1143" s="7"/>
      <c r="Q1143"/>
      <c r="R1143"/>
    </row>
    <row r="1144" spans="5:18" x14ac:dyDescent="0.25">
      <c r="E1144" s="7"/>
      <c r="F1144" s="32"/>
      <c r="G1144" s="32"/>
      <c r="H1144" s="13"/>
      <c r="I1144" s="7"/>
      <c r="M1144" s="64"/>
      <c r="N1144" s="52"/>
      <c r="O1144" s="75"/>
      <c r="P1144" s="7"/>
      <c r="Q1144"/>
      <c r="R1144"/>
    </row>
    <row r="1145" spans="5:18" x14ac:dyDescent="0.25">
      <c r="E1145" s="7"/>
      <c r="F1145" s="32"/>
      <c r="G1145" s="32"/>
      <c r="H1145" s="13"/>
      <c r="I1145" s="7"/>
      <c r="M1145" s="64"/>
      <c r="N1145" s="52"/>
      <c r="O1145" s="75"/>
      <c r="P1145" s="7"/>
      <c r="Q1145"/>
      <c r="R1145"/>
    </row>
    <row r="1146" spans="5:18" x14ac:dyDescent="0.25">
      <c r="E1146" s="7"/>
      <c r="F1146" s="32"/>
      <c r="G1146" s="32"/>
      <c r="H1146" s="13"/>
      <c r="I1146" s="7"/>
      <c r="M1146" s="64"/>
      <c r="N1146" s="52"/>
      <c r="O1146" s="75"/>
      <c r="P1146" s="7"/>
      <c r="Q1146"/>
      <c r="R1146"/>
    </row>
    <row r="1147" spans="5:18" x14ac:dyDescent="0.25">
      <c r="E1147" s="7"/>
      <c r="F1147" s="32"/>
      <c r="G1147" s="32"/>
      <c r="H1147" s="13"/>
      <c r="I1147" s="7"/>
      <c r="M1147" s="64"/>
      <c r="N1147" s="52"/>
      <c r="O1147" s="75"/>
      <c r="P1147" s="7"/>
      <c r="Q1147"/>
      <c r="R1147"/>
    </row>
    <row r="1148" spans="5:18" x14ac:dyDescent="0.25">
      <c r="E1148" s="7"/>
      <c r="F1148" s="32"/>
      <c r="G1148" s="32"/>
      <c r="H1148" s="13"/>
      <c r="I1148" s="7"/>
      <c r="M1148" s="64"/>
      <c r="N1148" s="52"/>
      <c r="O1148" s="75"/>
      <c r="P1148" s="7"/>
      <c r="Q1148"/>
      <c r="R1148"/>
    </row>
    <row r="1149" spans="5:18" x14ac:dyDescent="0.25">
      <c r="E1149" s="7"/>
      <c r="F1149" s="32"/>
      <c r="G1149" s="32"/>
      <c r="H1149" s="13"/>
      <c r="I1149" s="7"/>
      <c r="M1149" s="64"/>
      <c r="N1149" s="52"/>
      <c r="O1149" s="75"/>
      <c r="P1149" s="7"/>
      <c r="Q1149"/>
      <c r="R1149"/>
    </row>
    <row r="1150" spans="5:18" x14ac:dyDescent="0.25">
      <c r="E1150" s="7"/>
      <c r="F1150" s="32"/>
      <c r="G1150" s="32"/>
      <c r="H1150" s="13"/>
      <c r="I1150" s="7"/>
      <c r="M1150" s="64"/>
      <c r="N1150" s="52"/>
      <c r="O1150" s="75"/>
      <c r="P1150" s="7"/>
      <c r="Q1150"/>
      <c r="R1150"/>
    </row>
    <row r="1151" spans="5:18" x14ac:dyDescent="0.25">
      <c r="E1151" s="7"/>
      <c r="F1151" s="32"/>
      <c r="G1151" s="32"/>
      <c r="H1151" s="13"/>
      <c r="I1151" s="7"/>
      <c r="M1151" s="64"/>
      <c r="N1151" s="52"/>
      <c r="O1151" s="75"/>
      <c r="P1151" s="7"/>
      <c r="Q1151"/>
      <c r="R1151"/>
    </row>
    <row r="1152" spans="5:18" x14ac:dyDescent="0.25">
      <c r="E1152" s="7"/>
      <c r="F1152" s="32"/>
      <c r="G1152" s="32"/>
      <c r="H1152" s="13"/>
      <c r="I1152" s="7"/>
      <c r="M1152" s="64"/>
      <c r="N1152" s="52"/>
      <c r="O1152" s="75"/>
      <c r="P1152" s="7"/>
      <c r="Q1152"/>
      <c r="R1152"/>
    </row>
    <row r="1153" spans="5:18" x14ac:dyDescent="0.25">
      <c r="E1153" s="7"/>
      <c r="F1153" s="32"/>
      <c r="G1153" s="32"/>
      <c r="H1153" s="13"/>
      <c r="I1153" s="7"/>
      <c r="M1153" s="64"/>
      <c r="N1153" s="52"/>
      <c r="O1153" s="75"/>
      <c r="P1153" s="7"/>
      <c r="Q1153"/>
      <c r="R1153"/>
    </row>
    <row r="1154" spans="5:18" x14ac:dyDescent="0.25">
      <c r="E1154" s="7"/>
      <c r="F1154" s="32"/>
      <c r="G1154" s="32"/>
      <c r="H1154" s="13"/>
      <c r="I1154" s="7"/>
      <c r="M1154" s="64"/>
      <c r="N1154" s="52"/>
      <c r="O1154" s="75"/>
      <c r="P1154" s="7"/>
      <c r="Q1154"/>
      <c r="R1154"/>
    </row>
    <row r="1155" spans="5:18" x14ac:dyDescent="0.25">
      <c r="E1155" s="7"/>
      <c r="F1155" s="32"/>
      <c r="G1155" s="32"/>
      <c r="H1155" s="13"/>
      <c r="I1155" s="7"/>
      <c r="M1155" s="64"/>
      <c r="N1155" s="52"/>
      <c r="O1155" s="75"/>
      <c r="P1155" s="7"/>
      <c r="Q1155"/>
      <c r="R1155"/>
    </row>
    <row r="1156" spans="5:18" x14ac:dyDescent="0.25">
      <c r="E1156" s="7"/>
      <c r="F1156" s="32"/>
      <c r="G1156" s="32"/>
      <c r="H1156" s="13"/>
      <c r="I1156" s="7"/>
      <c r="M1156" s="64"/>
      <c r="N1156" s="52"/>
      <c r="O1156" s="75"/>
      <c r="P1156" s="7"/>
      <c r="Q1156"/>
      <c r="R1156"/>
    </row>
    <row r="1157" spans="5:18" x14ac:dyDescent="0.25">
      <c r="E1157" s="7"/>
      <c r="F1157" s="32"/>
      <c r="G1157" s="32"/>
      <c r="H1157" s="13"/>
      <c r="I1157" s="7"/>
      <c r="M1157" s="64"/>
      <c r="N1157" s="52"/>
      <c r="O1157" s="75"/>
      <c r="P1157" s="7"/>
      <c r="Q1157"/>
      <c r="R1157"/>
    </row>
    <row r="1158" spans="5:18" x14ac:dyDescent="0.25">
      <c r="E1158" s="7"/>
      <c r="F1158" s="32"/>
      <c r="G1158" s="32"/>
      <c r="H1158" s="13"/>
      <c r="I1158" s="7"/>
      <c r="M1158" s="64"/>
      <c r="N1158" s="52"/>
      <c r="O1158" s="75"/>
      <c r="P1158" s="7"/>
      <c r="Q1158"/>
      <c r="R1158"/>
    </row>
    <row r="1159" spans="5:18" x14ac:dyDescent="0.25">
      <c r="E1159" s="7"/>
      <c r="F1159" s="32"/>
      <c r="G1159" s="32"/>
      <c r="H1159" s="13"/>
      <c r="I1159" s="7"/>
      <c r="M1159" s="64"/>
      <c r="N1159" s="52"/>
      <c r="O1159" s="75"/>
      <c r="P1159" s="7"/>
      <c r="Q1159"/>
      <c r="R1159"/>
    </row>
    <row r="1160" spans="5:18" x14ac:dyDescent="0.25">
      <c r="E1160" s="7"/>
      <c r="F1160" s="32"/>
      <c r="G1160" s="32"/>
      <c r="H1160" s="13"/>
      <c r="I1160" s="7"/>
      <c r="M1160" s="64"/>
      <c r="N1160" s="52"/>
      <c r="O1160" s="75"/>
      <c r="P1160" s="7"/>
      <c r="Q1160"/>
      <c r="R1160"/>
    </row>
    <row r="1161" spans="5:18" x14ac:dyDescent="0.25">
      <c r="E1161" s="7"/>
      <c r="F1161" s="32"/>
      <c r="G1161" s="32"/>
      <c r="H1161" s="13"/>
      <c r="I1161" s="7"/>
      <c r="M1161" s="64"/>
      <c r="N1161" s="52"/>
      <c r="O1161" s="75"/>
      <c r="P1161" s="7"/>
      <c r="Q1161"/>
      <c r="R1161"/>
    </row>
    <row r="1162" spans="5:18" x14ac:dyDescent="0.25">
      <c r="E1162" s="7"/>
      <c r="F1162" s="32"/>
      <c r="G1162" s="32"/>
      <c r="H1162" s="13"/>
      <c r="I1162" s="7"/>
      <c r="M1162" s="64"/>
      <c r="N1162" s="52"/>
      <c r="O1162" s="75"/>
      <c r="P1162" s="7"/>
      <c r="Q1162"/>
      <c r="R1162"/>
    </row>
    <row r="1163" spans="5:18" x14ac:dyDescent="0.25">
      <c r="E1163" s="7"/>
      <c r="F1163" s="32"/>
      <c r="G1163" s="32"/>
      <c r="H1163" s="13"/>
      <c r="I1163" s="7"/>
      <c r="M1163" s="64"/>
      <c r="N1163" s="52"/>
      <c r="O1163" s="75"/>
      <c r="P1163" s="7"/>
      <c r="Q1163"/>
      <c r="R1163"/>
    </row>
    <row r="1164" spans="5:18" x14ac:dyDescent="0.25">
      <c r="E1164" s="7"/>
      <c r="F1164" s="32"/>
      <c r="G1164" s="32"/>
      <c r="H1164" s="13"/>
      <c r="I1164" s="7"/>
      <c r="M1164" s="64"/>
      <c r="N1164" s="52"/>
      <c r="O1164" s="75"/>
      <c r="P1164" s="7"/>
      <c r="Q1164"/>
      <c r="R1164"/>
    </row>
    <row r="1165" spans="5:18" x14ac:dyDescent="0.25">
      <c r="E1165" s="7"/>
      <c r="F1165" s="32"/>
      <c r="G1165" s="32"/>
      <c r="H1165" s="13"/>
      <c r="I1165" s="7"/>
      <c r="M1165" s="64"/>
      <c r="N1165" s="52"/>
      <c r="O1165" s="75"/>
      <c r="P1165" s="7"/>
      <c r="Q1165"/>
      <c r="R1165"/>
    </row>
    <row r="1166" spans="5:18" x14ac:dyDescent="0.25">
      <c r="E1166" s="7"/>
      <c r="F1166" s="32"/>
      <c r="G1166" s="32"/>
      <c r="H1166" s="13"/>
      <c r="I1166" s="7"/>
      <c r="M1166" s="64"/>
      <c r="N1166" s="52"/>
      <c r="O1166" s="75"/>
      <c r="P1166" s="7"/>
      <c r="Q1166"/>
      <c r="R1166"/>
    </row>
    <row r="1167" spans="5:18" x14ac:dyDescent="0.25">
      <c r="E1167" s="7"/>
      <c r="F1167" s="32"/>
      <c r="G1167" s="32"/>
      <c r="H1167" s="13"/>
      <c r="I1167" s="7"/>
      <c r="M1167" s="64"/>
      <c r="N1167" s="52"/>
      <c r="O1167" s="75"/>
      <c r="P1167" s="7"/>
      <c r="Q1167"/>
      <c r="R1167"/>
    </row>
    <row r="1168" spans="5:18" x14ac:dyDescent="0.25">
      <c r="E1168" s="7"/>
      <c r="F1168" s="32"/>
      <c r="G1168" s="32"/>
      <c r="H1168" s="13"/>
      <c r="I1168" s="7"/>
      <c r="M1168" s="64"/>
      <c r="N1168" s="52"/>
      <c r="O1168" s="75"/>
      <c r="P1168" s="7"/>
      <c r="Q1168"/>
      <c r="R1168"/>
    </row>
    <row r="1169" spans="5:18" x14ac:dyDescent="0.25">
      <c r="E1169" s="7"/>
      <c r="F1169" s="32"/>
      <c r="G1169" s="32"/>
      <c r="H1169" s="13"/>
      <c r="I1169" s="7"/>
      <c r="M1169" s="64"/>
      <c r="N1169" s="52"/>
      <c r="O1169" s="75"/>
      <c r="P1169" s="7"/>
      <c r="Q1169"/>
      <c r="R1169"/>
    </row>
    <row r="1170" spans="5:18" x14ac:dyDescent="0.25">
      <c r="E1170" s="7"/>
      <c r="F1170" s="32"/>
      <c r="G1170" s="32"/>
      <c r="H1170" s="13"/>
      <c r="I1170" s="7"/>
      <c r="M1170" s="64"/>
      <c r="N1170" s="52"/>
      <c r="O1170" s="75"/>
      <c r="P1170" s="7"/>
      <c r="Q1170"/>
      <c r="R1170"/>
    </row>
    <row r="1171" spans="5:18" x14ac:dyDescent="0.25">
      <c r="E1171" s="7"/>
      <c r="F1171" s="32"/>
      <c r="G1171" s="32"/>
      <c r="H1171" s="13"/>
      <c r="I1171" s="7"/>
      <c r="M1171" s="64"/>
      <c r="N1171" s="52"/>
      <c r="O1171" s="75"/>
      <c r="P1171" s="7"/>
      <c r="Q1171"/>
      <c r="R1171"/>
    </row>
    <row r="1172" spans="5:18" x14ac:dyDescent="0.25">
      <c r="E1172" s="7"/>
      <c r="F1172" s="32"/>
      <c r="G1172" s="32"/>
      <c r="H1172" s="13"/>
      <c r="I1172" s="7"/>
      <c r="M1172" s="64"/>
      <c r="N1172" s="52"/>
      <c r="O1172" s="75"/>
      <c r="P1172" s="7"/>
      <c r="Q1172"/>
      <c r="R1172"/>
    </row>
    <row r="1173" spans="5:18" x14ac:dyDescent="0.25">
      <c r="E1173" s="7"/>
      <c r="F1173" s="32"/>
      <c r="G1173" s="32"/>
      <c r="H1173" s="13"/>
      <c r="I1173" s="7"/>
      <c r="M1173" s="64"/>
      <c r="N1173" s="52"/>
      <c r="O1173" s="75"/>
      <c r="P1173" s="7"/>
      <c r="Q1173"/>
      <c r="R1173"/>
    </row>
    <row r="1174" spans="5:18" x14ac:dyDescent="0.25">
      <c r="E1174" s="7"/>
      <c r="F1174" s="32"/>
      <c r="G1174" s="32"/>
      <c r="H1174" s="13"/>
      <c r="I1174" s="7"/>
      <c r="M1174" s="64"/>
      <c r="N1174" s="52"/>
      <c r="O1174" s="75"/>
      <c r="P1174" s="7"/>
      <c r="Q1174"/>
      <c r="R1174"/>
    </row>
    <row r="1175" spans="5:18" x14ac:dyDescent="0.25">
      <c r="E1175" s="7"/>
      <c r="F1175" s="32"/>
      <c r="G1175" s="32"/>
      <c r="H1175" s="13"/>
      <c r="I1175" s="7"/>
      <c r="M1175" s="64"/>
      <c r="N1175" s="52"/>
      <c r="O1175" s="75"/>
      <c r="P1175" s="7"/>
      <c r="Q1175"/>
      <c r="R1175"/>
    </row>
    <row r="1176" spans="5:18" x14ac:dyDescent="0.25">
      <c r="E1176" s="7"/>
      <c r="F1176" s="32"/>
      <c r="G1176" s="32"/>
      <c r="H1176" s="13"/>
      <c r="I1176" s="7"/>
      <c r="M1176" s="64"/>
      <c r="N1176" s="52"/>
      <c r="O1176" s="75"/>
      <c r="P1176" s="7"/>
      <c r="Q1176"/>
      <c r="R1176"/>
    </row>
    <row r="1177" spans="5:18" x14ac:dyDescent="0.25">
      <c r="E1177" s="7"/>
      <c r="F1177" s="32"/>
      <c r="G1177" s="32"/>
      <c r="H1177" s="13"/>
      <c r="I1177" s="7"/>
      <c r="M1177" s="64"/>
      <c r="N1177" s="52"/>
      <c r="O1177" s="75"/>
      <c r="P1177" s="7"/>
      <c r="Q1177"/>
      <c r="R1177"/>
    </row>
    <row r="1178" spans="5:18" x14ac:dyDescent="0.25">
      <c r="E1178" s="7"/>
      <c r="F1178" s="32"/>
      <c r="G1178" s="32"/>
      <c r="H1178" s="13"/>
      <c r="I1178" s="7"/>
      <c r="M1178" s="64"/>
      <c r="N1178" s="52"/>
      <c r="O1178" s="75"/>
      <c r="P1178" s="7"/>
      <c r="Q1178"/>
      <c r="R1178"/>
    </row>
    <row r="1179" spans="5:18" x14ac:dyDescent="0.25">
      <c r="E1179" s="7"/>
      <c r="F1179" s="32"/>
      <c r="G1179" s="32"/>
      <c r="H1179" s="13"/>
      <c r="I1179" s="7"/>
      <c r="M1179" s="64"/>
      <c r="N1179" s="52"/>
      <c r="O1179" s="75"/>
      <c r="P1179" s="7"/>
      <c r="Q1179"/>
      <c r="R1179"/>
    </row>
    <row r="1180" spans="5:18" x14ac:dyDescent="0.25">
      <c r="E1180" s="7"/>
      <c r="F1180" s="32"/>
      <c r="G1180" s="32"/>
      <c r="H1180" s="13"/>
      <c r="I1180" s="7"/>
      <c r="M1180" s="64"/>
      <c r="N1180" s="52"/>
      <c r="O1180" s="75"/>
      <c r="P1180" s="7"/>
      <c r="Q1180"/>
      <c r="R1180"/>
    </row>
    <row r="1181" spans="5:18" x14ac:dyDescent="0.25">
      <c r="E1181" s="7"/>
      <c r="F1181" s="32"/>
      <c r="G1181" s="32"/>
      <c r="H1181" s="13"/>
      <c r="I1181" s="7"/>
      <c r="M1181" s="64"/>
      <c r="N1181" s="52"/>
      <c r="O1181" s="75"/>
      <c r="P1181" s="7"/>
      <c r="Q1181"/>
      <c r="R1181"/>
    </row>
    <row r="1182" spans="5:18" x14ac:dyDescent="0.25">
      <c r="E1182" s="7"/>
      <c r="F1182" s="32"/>
      <c r="G1182" s="32"/>
      <c r="H1182" s="13"/>
      <c r="I1182" s="7"/>
      <c r="M1182" s="64"/>
      <c r="N1182" s="52"/>
      <c r="O1182" s="75"/>
      <c r="P1182" s="7"/>
      <c r="Q1182"/>
      <c r="R1182"/>
    </row>
    <row r="1183" spans="5:18" x14ac:dyDescent="0.25">
      <c r="E1183" s="7"/>
      <c r="F1183" s="32"/>
      <c r="G1183" s="32"/>
      <c r="H1183" s="13"/>
      <c r="I1183" s="7"/>
      <c r="M1183" s="64"/>
      <c r="N1183" s="52"/>
      <c r="O1183" s="75"/>
      <c r="P1183" s="7"/>
      <c r="Q1183"/>
      <c r="R1183"/>
    </row>
    <row r="1184" spans="5:18" x14ac:dyDescent="0.25">
      <c r="E1184" s="7"/>
      <c r="F1184" s="32"/>
      <c r="G1184" s="32"/>
      <c r="H1184" s="13"/>
      <c r="I1184" s="7"/>
      <c r="M1184" s="64"/>
      <c r="N1184" s="52"/>
      <c r="O1184" s="75"/>
      <c r="P1184" s="7"/>
      <c r="Q1184"/>
      <c r="R1184"/>
    </row>
    <row r="1185" spans="5:18" x14ac:dyDescent="0.25">
      <c r="E1185" s="7"/>
      <c r="F1185" s="32"/>
      <c r="G1185" s="32"/>
      <c r="H1185" s="13"/>
      <c r="I1185" s="7"/>
      <c r="M1185" s="64"/>
      <c r="N1185" s="52"/>
      <c r="O1185" s="75"/>
      <c r="P1185" s="7"/>
      <c r="Q1185"/>
      <c r="R1185"/>
    </row>
    <row r="1186" spans="5:18" x14ac:dyDescent="0.25">
      <c r="E1186" s="7"/>
      <c r="F1186" s="32"/>
      <c r="G1186" s="32"/>
      <c r="H1186" s="13"/>
      <c r="I1186" s="7"/>
      <c r="M1186" s="64"/>
      <c r="N1186" s="52"/>
      <c r="O1186" s="75"/>
      <c r="P1186" s="7"/>
      <c r="Q1186"/>
      <c r="R1186"/>
    </row>
    <row r="1187" spans="5:18" x14ac:dyDescent="0.25">
      <c r="E1187" s="7"/>
      <c r="F1187" s="32"/>
      <c r="G1187" s="32"/>
      <c r="H1187" s="13"/>
      <c r="I1187" s="7"/>
      <c r="M1187" s="64"/>
      <c r="N1187" s="52"/>
      <c r="O1187" s="75"/>
      <c r="P1187" s="7"/>
      <c r="Q1187"/>
      <c r="R1187"/>
    </row>
    <row r="1188" spans="5:18" x14ac:dyDescent="0.25">
      <c r="E1188" s="7"/>
      <c r="F1188" s="32"/>
      <c r="G1188" s="32"/>
      <c r="H1188" s="13"/>
      <c r="I1188" s="7"/>
      <c r="M1188" s="64"/>
      <c r="N1188" s="52"/>
      <c r="O1188" s="75"/>
      <c r="P1188" s="7"/>
      <c r="Q1188"/>
      <c r="R1188"/>
    </row>
    <row r="1189" spans="5:18" x14ac:dyDescent="0.25">
      <c r="E1189" s="7"/>
      <c r="F1189" s="32"/>
      <c r="G1189" s="32"/>
      <c r="H1189" s="13"/>
      <c r="I1189" s="7"/>
      <c r="M1189" s="64"/>
      <c r="N1189" s="52"/>
      <c r="O1189" s="75"/>
      <c r="P1189" s="7"/>
      <c r="Q1189"/>
      <c r="R1189"/>
    </row>
    <row r="1190" spans="5:18" x14ac:dyDescent="0.25">
      <c r="E1190" s="7"/>
      <c r="F1190" s="32"/>
      <c r="G1190" s="32"/>
      <c r="H1190" s="13"/>
      <c r="I1190" s="7"/>
      <c r="M1190" s="64"/>
      <c r="N1190" s="52"/>
      <c r="O1190" s="75"/>
      <c r="P1190" s="7"/>
      <c r="Q1190"/>
      <c r="R1190"/>
    </row>
    <row r="1191" spans="5:18" x14ac:dyDescent="0.25">
      <c r="E1191" s="7"/>
      <c r="F1191" s="32"/>
      <c r="G1191" s="32"/>
      <c r="H1191" s="13"/>
      <c r="I1191" s="7"/>
      <c r="M1191" s="64"/>
      <c r="N1191" s="52"/>
      <c r="O1191" s="75"/>
      <c r="P1191" s="7"/>
      <c r="Q1191"/>
      <c r="R1191"/>
    </row>
    <row r="1192" spans="5:18" x14ac:dyDescent="0.25">
      <c r="E1192" s="7"/>
      <c r="F1192" s="32"/>
      <c r="G1192" s="32"/>
      <c r="H1192" s="13"/>
      <c r="I1192" s="7"/>
      <c r="M1192" s="64"/>
      <c r="N1192" s="52"/>
      <c r="O1192" s="75"/>
      <c r="P1192" s="7"/>
      <c r="Q1192"/>
      <c r="R1192"/>
    </row>
    <row r="1193" spans="5:18" x14ac:dyDescent="0.25">
      <c r="E1193" s="7"/>
      <c r="F1193" s="32"/>
      <c r="G1193" s="32"/>
      <c r="H1193" s="13"/>
      <c r="I1193" s="7"/>
      <c r="M1193" s="64"/>
      <c r="N1193" s="52"/>
      <c r="O1193" s="75"/>
      <c r="P1193" s="7"/>
      <c r="Q1193"/>
      <c r="R1193"/>
    </row>
    <row r="1194" spans="5:18" x14ac:dyDescent="0.25">
      <c r="E1194" s="7"/>
      <c r="F1194" s="32"/>
      <c r="G1194" s="32"/>
      <c r="H1194" s="13"/>
      <c r="I1194" s="7"/>
      <c r="M1194" s="64"/>
      <c r="N1194" s="52"/>
      <c r="O1194" s="75"/>
      <c r="P1194" s="7"/>
      <c r="Q1194"/>
      <c r="R1194"/>
    </row>
    <row r="1195" spans="5:18" x14ac:dyDescent="0.25">
      <c r="E1195" s="7"/>
      <c r="F1195" s="32"/>
      <c r="G1195" s="32"/>
      <c r="H1195" s="13"/>
      <c r="I1195" s="7"/>
      <c r="M1195" s="64"/>
      <c r="N1195" s="52"/>
      <c r="O1195" s="75"/>
      <c r="P1195" s="7"/>
      <c r="Q1195"/>
      <c r="R1195"/>
    </row>
    <row r="1196" spans="5:18" x14ac:dyDescent="0.25">
      <c r="E1196" s="7"/>
      <c r="F1196" s="32"/>
      <c r="G1196" s="32"/>
      <c r="H1196" s="13"/>
      <c r="I1196" s="7"/>
      <c r="M1196" s="64"/>
      <c r="N1196" s="52"/>
      <c r="O1196" s="75"/>
      <c r="P1196" s="7"/>
      <c r="Q1196"/>
      <c r="R1196"/>
    </row>
    <row r="1197" spans="5:18" x14ac:dyDescent="0.25">
      <c r="E1197" s="7"/>
      <c r="F1197" s="32"/>
      <c r="G1197" s="32"/>
      <c r="H1197" s="13"/>
      <c r="I1197" s="7"/>
      <c r="M1197" s="64"/>
      <c r="N1197" s="52"/>
      <c r="O1197" s="75"/>
      <c r="P1197" s="7"/>
      <c r="Q1197"/>
      <c r="R1197"/>
    </row>
    <row r="1198" spans="5:18" x14ac:dyDescent="0.25">
      <c r="E1198" s="7"/>
      <c r="F1198" s="32"/>
      <c r="G1198" s="32"/>
      <c r="H1198" s="13"/>
      <c r="I1198" s="7"/>
      <c r="M1198" s="64"/>
      <c r="N1198" s="52"/>
      <c r="O1198" s="75"/>
      <c r="P1198" s="7"/>
      <c r="Q1198"/>
      <c r="R1198"/>
    </row>
    <row r="1199" spans="5:18" x14ac:dyDescent="0.25">
      <c r="E1199" s="7"/>
      <c r="F1199" s="32"/>
      <c r="G1199" s="32"/>
      <c r="H1199" s="13"/>
      <c r="I1199" s="7"/>
      <c r="M1199" s="64"/>
      <c r="N1199" s="52"/>
      <c r="O1199" s="75"/>
      <c r="P1199" s="7"/>
      <c r="Q1199"/>
      <c r="R1199"/>
    </row>
    <row r="1200" spans="5:18" x14ac:dyDescent="0.25">
      <c r="E1200" s="7"/>
      <c r="F1200" s="32"/>
      <c r="G1200" s="32"/>
      <c r="H1200" s="13"/>
      <c r="I1200" s="7"/>
      <c r="M1200" s="64"/>
      <c r="N1200" s="52"/>
      <c r="O1200" s="75"/>
      <c r="P1200" s="7"/>
      <c r="Q1200"/>
      <c r="R1200"/>
    </row>
    <row r="1201" spans="5:18" x14ac:dyDescent="0.25">
      <c r="E1201" s="7"/>
      <c r="F1201" s="32"/>
      <c r="G1201" s="32"/>
      <c r="H1201" s="13"/>
      <c r="I1201" s="7"/>
      <c r="M1201" s="64"/>
      <c r="N1201" s="52"/>
      <c r="O1201" s="75"/>
      <c r="P1201" s="7"/>
      <c r="Q1201"/>
      <c r="R1201"/>
    </row>
    <row r="1202" spans="5:18" x14ac:dyDescent="0.25">
      <c r="E1202" s="7"/>
      <c r="F1202" s="32"/>
      <c r="G1202" s="32"/>
      <c r="H1202" s="13"/>
      <c r="I1202" s="7"/>
      <c r="M1202" s="64"/>
      <c r="N1202" s="52"/>
      <c r="O1202" s="75"/>
      <c r="P1202" s="7"/>
      <c r="Q1202"/>
      <c r="R1202"/>
    </row>
    <row r="1203" spans="5:18" x14ac:dyDescent="0.25">
      <c r="E1203" s="7"/>
      <c r="F1203" s="32"/>
      <c r="G1203" s="32"/>
      <c r="H1203" s="13"/>
      <c r="I1203" s="7"/>
      <c r="M1203" s="64"/>
      <c r="N1203" s="52"/>
      <c r="O1203" s="75"/>
      <c r="P1203" s="7"/>
      <c r="Q1203"/>
      <c r="R1203"/>
    </row>
    <row r="1204" spans="5:18" x14ac:dyDescent="0.25">
      <c r="E1204" s="7"/>
      <c r="F1204" s="32"/>
      <c r="G1204" s="32"/>
      <c r="H1204" s="13"/>
      <c r="I1204" s="7"/>
      <c r="M1204" s="64"/>
      <c r="N1204" s="52"/>
      <c r="O1204" s="75"/>
      <c r="P1204" s="7"/>
      <c r="Q1204"/>
      <c r="R1204"/>
    </row>
    <row r="1205" spans="5:18" x14ac:dyDescent="0.25">
      <c r="E1205" s="7"/>
      <c r="F1205" s="32"/>
      <c r="G1205" s="32"/>
      <c r="H1205" s="13"/>
      <c r="I1205" s="7"/>
      <c r="M1205" s="64"/>
      <c r="N1205" s="52"/>
      <c r="O1205" s="75"/>
      <c r="P1205" s="7"/>
      <c r="Q1205"/>
      <c r="R1205"/>
    </row>
    <row r="1206" spans="5:18" x14ac:dyDescent="0.25">
      <c r="E1206" s="7"/>
      <c r="F1206" s="32"/>
      <c r="G1206" s="32"/>
      <c r="H1206" s="13"/>
      <c r="I1206" s="7"/>
      <c r="M1206" s="64"/>
      <c r="N1206" s="52"/>
      <c r="O1206" s="75"/>
      <c r="P1206" s="7"/>
      <c r="Q1206"/>
      <c r="R1206"/>
    </row>
    <row r="1207" spans="5:18" x14ac:dyDescent="0.25">
      <c r="E1207" s="7"/>
      <c r="F1207" s="32"/>
      <c r="G1207" s="32"/>
      <c r="H1207" s="13"/>
      <c r="I1207" s="7"/>
      <c r="M1207" s="64"/>
      <c r="N1207" s="52"/>
      <c r="O1207" s="75"/>
      <c r="P1207" s="7"/>
      <c r="Q1207"/>
      <c r="R1207"/>
    </row>
    <row r="1208" spans="5:18" x14ac:dyDescent="0.25">
      <c r="E1208" s="7"/>
      <c r="F1208" s="32"/>
      <c r="G1208" s="32"/>
      <c r="H1208" s="13"/>
      <c r="I1208" s="7"/>
      <c r="M1208" s="64"/>
      <c r="N1208" s="52"/>
      <c r="O1208" s="75"/>
      <c r="P1208" s="7"/>
      <c r="Q1208"/>
      <c r="R1208"/>
    </row>
    <row r="1209" spans="5:18" x14ac:dyDescent="0.25">
      <c r="E1209" s="7"/>
      <c r="F1209" s="32"/>
      <c r="G1209" s="32"/>
      <c r="H1209" s="13"/>
      <c r="I1209" s="7"/>
      <c r="M1209" s="64"/>
      <c r="N1209" s="52"/>
      <c r="O1209" s="75"/>
      <c r="P1209" s="7"/>
      <c r="Q1209"/>
      <c r="R1209"/>
    </row>
    <row r="1210" spans="5:18" x14ac:dyDescent="0.25">
      <c r="E1210" s="7"/>
      <c r="F1210" s="32"/>
      <c r="G1210" s="32"/>
      <c r="H1210" s="13"/>
      <c r="I1210" s="7"/>
      <c r="M1210" s="64"/>
      <c r="N1210" s="52"/>
      <c r="O1210" s="75"/>
      <c r="P1210" s="7"/>
      <c r="Q1210"/>
      <c r="R1210"/>
    </row>
    <row r="1211" spans="5:18" x14ac:dyDescent="0.25">
      <c r="E1211" s="7"/>
      <c r="F1211" s="32"/>
      <c r="G1211" s="32"/>
      <c r="H1211" s="13"/>
      <c r="I1211" s="7"/>
      <c r="M1211" s="64"/>
      <c r="N1211" s="52"/>
      <c r="O1211" s="75"/>
      <c r="P1211" s="7"/>
      <c r="Q1211"/>
      <c r="R1211"/>
    </row>
    <row r="1212" spans="5:18" x14ac:dyDescent="0.25">
      <c r="E1212" s="7"/>
      <c r="F1212" s="32"/>
      <c r="G1212" s="32"/>
      <c r="H1212" s="13"/>
      <c r="I1212" s="7"/>
      <c r="M1212" s="64"/>
      <c r="N1212" s="52"/>
      <c r="O1212" s="75"/>
      <c r="P1212" s="7"/>
      <c r="Q1212"/>
      <c r="R1212"/>
    </row>
    <row r="1213" spans="5:18" x14ac:dyDescent="0.25">
      <c r="E1213" s="7"/>
      <c r="F1213" s="32"/>
      <c r="G1213" s="32"/>
      <c r="H1213" s="13"/>
      <c r="I1213" s="7"/>
      <c r="M1213" s="64"/>
      <c r="N1213" s="52"/>
      <c r="O1213" s="75"/>
      <c r="P1213" s="7"/>
      <c r="Q1213"/>
      <c r="R1213"/>
    </row>
    <row r="1214" spans="5:18" x14ac:dyDescent="0.25">
      <c r="E1214" s="7"/>
      <c r="F1214" s="32"/>
      <c r="G1214" s="32"/>
      <c r="H1214" s="13"/>
      <c r="I1214" s="7"/>
      <c r="M1214" s="64"/>
      <c r="N1214" s="52"/>
      <c r="O1214" s="75"/>
      <c r="P1214" s="7"/>
      <c r="Q1214"/>
      <c r="R1214"/>
    </row>
    <row r="1215" spans="5:18" x14ac:dyDescent="0.25">
      <c r="E1215" s="7"/>
      <c r="F1215" s="32"/>
      <c r="G1215" s="32"/>
      <c r="H1215" s="13"/>
      <c r="I1215" s="7"/>
      <c r="M1215" s="64"/>
      <c r="N1215" s="52"/>
      <c r="O1215" s="75"/>
      <c r="P1215" s="7"/>
      <c r="Q1215"/>
      <c r="R1215"/>
    </row>
    <row r="1216" spans="5:18" x14ac:dyDescent="0.25">
      <c r="E1216" s="7"/>
      <c r="F1216" s="32"/>
      <c r="G1216" s="32"/>
      <c r="H1216" s="13"/>
      <c r="I1216" s="7"/>
      <c r="M1216" s="64"/>
      <c r="N1216" s="52"/>
      <c r="O1216" s="75"/>
      <c r="P1216" s="7"/>
      <c r="Q1216"/>
      <c r="R1216"/>
    </row>
    <row r="1217" spans="5:18" x14ac:dyDescent="0.25">
      <c r="E1217" s="7"/>
      <c r="F1217" s="32"/>
      <c r="G1217" s="32"/>
      <c r="H1217" s="13"/>
      <c r="I1217" s="7"/>
      <c r="M1217" s="64"/>
      <c r="N1217" s="52"/>
      <c r="O1217" s="75"/>
      <c r="P1217" s="7"/>
      <c r="Q1217"/>
      <c r="R1217"/>
    </row>
    <row r="1218" spans="5:18" x14ac:dyDescent="0.25">
      <c r="E1218" s="7"/>
      <c r="F1218" s="32"/>
      <c r="G1218" s="32"/>
      <c r="H1218" s="13"/>
      <c r="I1218" s="7"/>
      <c r="M1218" s="64"/>
      <c r="N1218" s="52"/>
      <c r="O1218" s="75"/>
      <c r="P1218" s="7"/>
      <c r="Q1218"/>
      <c r="R1218"/>
    </row>
    <row r="1219" spans="5:18" x14ac:dyDescent="0.25">
      <c r="E1219" s="7"/>
      <c r="F1219" s="32"/>
      <c r="G1219" s="32"/>
      <c r="H1219" s="13"/>
      <c r="I1219" s="7"/>
      <c r="M1219" s="64"/>
      <c r="N1219" s="52"/>
      <c r="O1219" s="75"/>
      <c r="P1219" s="7"/>
      <c r="Q1219"/>
      <c r="R1219"/>
    </row>
    <row r="1220" spans="5:18" x14ac:dyDescent="0.25">
      <c r="E1220" s="7"/>
      <c r="F1220" s="32"/>
      <c r="G1220" s="32"/>
      <c r="H1220" s="13"/>
      <c r="I1220" s="7"/>
      <c r="M1220" s="64"/>
      <c r="N1220" s="52"/>
      <c r="O1220" s="75"/>
      <c r="P1220" s="7"/>
      <c r="Q1220"/>
      <c r="R1220"/>
    </row>
    <row r="1221" spans="5:18" x14ac:dyDescent="0.25">
      <c r="E1221" s="7"/>
      <c r="F1221" s="32"/>
      <c r="G1221" s="32"/>
      <c r="H1221" s="13"/>
      <c r="I1221" s="7"/>
      <c r="M1221" s="64"/>
      <c r="N1221" s="52"/>
      <c r="O1221" s="75"/>
      <c r="P1221" s="7"/>
      <c r="Q1221"/>
      <c r="R1221"/>
    </row>
    <row r="1222" spans="5:18" x14ac:dyDescent="0.25">
      <c r="E1222" s="7"/>
      <c r="F1222" s="32"/>
      <c r="G1222" s="32"/>
      <c r="H1222" s="13"/>
      <c r="I1222" s="7"/>
      <c r="M1222" s="64"/>
      <c r="N1222" s="52"/>
      <c r="O1222" s="75"/>
      <c r="P1222" s="7"/>
      <c r="Q1222"/>
      <c r="R1222"/>
    </row>
    <row r="1223" spans="5:18" x14ac:dyDescent="0.25">
      <c r="E1223" s="7"/>
      <c r="F1223" s="32"/>
      <c r="G1223" s="32"/>
      <c r="H1223" s="13"/>
      <c r="I1223" s="7"/>
      <c r="M1223" s="64"/>
      <c r="N1223" s="52"/>
      <c r="O1223" s="75"/>
      <c r="P1223" s="7"/>
      <c r="Q1223"/>
      <c r="R1223"/>
    </row>
    <row r="1224" spans="5:18" x14ac:dyDescent="0.25">
      <c r="E1224" s="7"/>
      <c r="F1224" s="32"/>
      <c r="G1224" s="32"/>
      <c r="H1224" s="13"/>
      <c r="I1224" s="7"/>
      <c r="M1224" s="64"/>
      <c r="N1224" s="52"/>
      <c r="O1224" s="75"/>
      <c r="P1224" s="7"/>
      <c r="Q1224"/>
      <c r="R1224"/>
    </row>
    <row r="1225" spans="5:18" x14ac:dyDescent="0.25">
      <c r="E1225" s="7"/>
      <c r="F1225" s="32"/>
      <c r="G1225" s="32"/>
      <c r="H1225" s="13"/>
      <c r="I1225" s="7"/>
      <c r="M1225" s="64"/>
      <c r="N1225" s="52"/>
      <c r="O1225" s="75"/>
      <c r="P1225" s="7"/>
      <c r="Q1225"/>
      <c r="R1225"/>
    </row>
    <row r="1226" spans="5:18" x14ac:dyDescent="0.25">
      <c r="E1226" s="7"/>
      <c r="F1226" s="32"/>
      <c r="G1226" s="32"/>
      <c r="H1226" s="13"/>
      <c r="I1226" s="7"/>
      <c r="M1226" s="64"/>
      <c r="N1226" s="52"/>
      <c r="O1226" s="75"/>
      <c r="P1226" s="7"/>
      <c r="Q1226"/>
      <c r="R1226"/>
    </row>
    <row r="1227" spans="5:18" x14ac:dyDescent="0.25">
      <c r="E1227" s="7"/>
      <c r="F1227" s="32"/>
      <c r="G1227" s="32"/>
      <c r="H1227" s="13"/>
      <c r="I1227" s="7"/>
      <c r="M1227" s="64"/>
      <c r="N1227" s="52"/>
      <c r="O1227" s="75"/>
      <c r="P1227" s="7"/>
      <c r="Q1227"/>
      <c r="R1227"/>
    </row>
    <row r="1228" spans="5:18" x14ac:dyDescent="0.25">
      <c r="E1228" s="7"/>
      <c r="F1228" s="32"/>
      <c r="G1228" s="32"/>
      <c r="H1228" s="13"/>
      <c r="I1228" s="7"/>
      <c r="M1228" s="64"/>
      <c r="N1228" s="52"/>
      <c r="O1228" s="75"/>
      <c r="P1228" s="7"/>
      <c r="Q1228"/>
      <c r="R1228"/>
    </row>
    <row r="1229" spans="5:18" x14ac:dyDescent="0.25">
      <c r="E1229" s="7"/>
      <c r="F1229" s="32"/>
      <c r="G1229" s="32"/>
      <c r="H1229" s="13"/>
      <c r="I1229" s="7"/>
      <c r="M1229" s="64"/>
      <c r="N1229" s="52"/>
      <c r="O1229" s="75"/>
      <c r="P1229" s="7"/>
      <c r="Q1229"/>
      <c r="R1229"/>
    </row>
    <row r="1230" spans="5:18" x14ac:dyDescent="0.25">
      <c r="E1230" s="7"/>
      <c r="F1230" s="32"/>
      <c r="G1230" s="32"/>
      <c r="H1230" s="13"/>
      <c r="I1230" s="7"/>
      <c r="M1230" s="64"/>
      <c r="N1230" s="52"/>
      <c r="O1230" s="75"/>
      <c r="P1230" s="7"/>
      <c r="Q1230"/>
      <c r="R1230"/>
    </row>
    <row r="1231" spans="5:18" x14ac:dyDescent="0.25">
      <c r="E1231" s="7"/>
      <c r="F1231" s="32"/>
      <c r="G1231" s="32"/>
      <c r="H1231" s="13"/>
      <c r="I1231" s="7"/>
      <c r="M1231" s="64"/>
      <c r="N1231" s="52"/>
      <c r="O1231" s="75"/>
      <c r="P1231" s="7"/>
      <c r="Q1231"/>
      <c r="R1231"/>
    </row>
    <row r="1232" spans="5:18" x14ac:dyDescent="0.25">
      <c r="E1232" s="7"/>
      <c r="F1232" s="32"/>
      <c r="G1232" s="32"/>
      <c r="H1232" s="13"/>
      <c r="I1232" s="7"/>
      <c r="M1232" s="64"/>
      <c r="N1232" s="52"/>
      <c r="O1232" s="75"/>
      <c r="P1232" s="7"/>
      <c r="Q1232"/>
      <c r="R1232"/>
    </row>
    <row r="1233" spans="5:18" x14ac:dyDescent="0.25">
      <c r="E1233" s="7"/>
      <c r="F1233" s="32"/>
      <c r="G1233" s="32"/>
      <c r="H1233" s="13"/>
      <c r="I1233" s="7"/>
      <c r="M1233" s="64"/>
      <c r="N1233" s="52"/>
      <c r="O1233" s="75"/>
      <c r="P1233" s="7"/>
      <c r="Q1233"/>
      <c r="R1233"/>
    </row>
    <row r="1234" spans="5:18" x14ac:dyDescent="0.25">
      <c r="E1234" s="7"/>
      <c r="F1234" s="32"/>
      <c r="G1234" s="32"/>
      <c r="H1234" s="13"/>
      <c r="I1234" s="7"/>
      <c r="M1234" s="64"/>
      <c r="N1234" s="52"/>
      <c r="O1234" s="75"/>
      <c r="P1234" s="7"/>
      <c r="Q1234"/>
      <c r="R1234"/>
    </row>
    <row r="1235" spans="5:18" x14ac:dyDescent="0.25">
      <c r="E1235" s="7"/>
      <c r="F1235" s="32"/>
      <c r="G1235" s="32"/>
      <c r="H1235" s="13"/>
      <c r="I1235" s="7"/>
      <c r="M1235" s="64"/>
      <c r="N1235" s="52"/>
      <c r="O1235" s="75"/>
      <c r="P1235" s="7"/>
      <c r="Q1235"/>
      <c r="R1235"/>
    </row>
    <row r="1236" spans="5:18" x14ac:dyDescent="0.25">
      <c r="E1236" s="7"/>
      <c r="F1236" s="32"/>
      <c r="G1236" s="32"/>
      <c r="H1236" s="13"/>
      <c r="I1236" s="7"/>
      <c r="M1236" s="64"/>
      <c r="N1236" s="52"/>
      <c r="O1236" s="75"/>
      <c r="P1236" s="7"/>
      <c r="Q1236"/>
      <c r="R1236"/>
    </row>
    <row r="1237" spans="5:18" x14ac:dyDescent="0.25">
      <c r="E1237" s="7"/>
      <c r="F1237" s="32"/>
      <c r="G1237" s="32"/>
      <c r="H1237" s="13"/>
      <c r="I1237" s="7"/>
      <c r="M1237" s="64"/>
      <c r="N1237" s="52"/>
      <c r="O1237" s="75"/>
      <c r="P1237" s="7"/>
      <c r="Q1237"/>
      <c r="R1237"/>
    </row>
    <row r="1238" spans="5:18" x14ac:dyDescent="0.25">
      <c r="E1238" s="7"/>
      <c r="F1238" s="32"/>
      <c r="G1238" s="32"/>
      <c r="H1238" s="13"/>
      <c r="I1238" s="7"/>
      <c r="M1238" s="64"/>
      <c r="N1238" s="52"/>
      <c r="O1238" s="75"/>
      <c r="P1238" s="7"/>
      <c r="Q1238"/>
      <c r="R1238"/>
    </row>
    <row r="1239" spans="5:18" x14ac:dyDescent="0.25">
      <c r="E1239" s="7"/>
      <c r="F1239" s="32"/>
      <c r="G1239" s="32"/>
      <c r="H1239" s="13"/>
      <c r="I1239" s="7"/>
      <c r="M1239" s="64"/>
      <c r="N1239" s="52"/>
      <c r="O1239" s="75"/>
      <c r="P1239" s="7"/>
      <c r="Q1239"/>
      <c r="R1239"/>
    </row>
    <row r="1240" spans="5:18" x14ac:dyDescent="0.25">
      <c r="E1240" s="7"/>
      <c r="F1240" s="32"/>
      <c r="G1240" s="32"/>
      <c r="H1240" s="13"/>
      <c r="I1240" s="7"/>
      <c r="M1240" s="64"/>
      <c r="N1240" s="52"/>
      <c r="O1240" s="75"/>
      <c r="P1240" s="7"/>
      <c r="Q1240"/>
      <c r="R1240"/>
    </row>
    <row r="1241" spans="5:18" x14ac:dyDescent="0.25">
      <c r="E1241" s="7"/>
      <c r="F1241" s="32"/>
      <c r="G1241" s="32"/>
      <c r="H1241" s="13"/>
      <c r="I1241" s="7"/>
      <c r="M1241" s="64"/>
      <c r="N1241" s="52"/>
      <c r="O1241" s="75"/>
      <c r="P1241" s="7"/>
      <c r="Q1241"/>
      <c r="R1241"/>
    </row>
    <row r="1242" spans="5:18" x14ac:dyDescent="0.25">
      <c r="E1242" s="7"/>
      <c r="F1242" s="32"/>
      <c r="G1242" s="32"/>
      <c r="H1242" s="13"/>
      <c r="I1242" s="7"/>
      <c r="M1242" s="64"/>
      <c r="N1242" s="52"/>
      <c r="O1242" s="75"/>
      <c r="P1242" s="7"/>
      <c r="Q1242"/>
      <c r="R1242"/>
    </row>
    <row r="1243" spans="5:18" x14ac:dyDescent="0.25">
      <c r="E1243" s="7"/>
      <c r="F1243" s="32"/>
      <c r="G1243" s="32"/>
      <c r="H1243" s="13"/>
      <c r="I1243" s="7"/>
      <c r="M1243" s="64"/>
      <c r="N1243" s="52"/>
      <c r="O1243" s="75"/>
      <c r="P1243" s="7"/>
      <c r="Q1243"/>
      <c r="R1243"/>
    </row>
    <row r="1244" spans="5:18" x14ac:dyDescent="0.25">
      <c r="E1244" s="7"/>
      <c r="F1244" s="32"/>
      <c r="G1244" s="32"/>
      <c r="H1244" s="13"/>
      <c r="I1244" s="7"/>
      <c r="M1244" s="64"/>
      <c r="N1244" s="52"/>
      <c r="O1244" s="75"/>
      <c r="P1244" s="7"/>
      <c r="Q1244"/>
      <c r="R1244"/>
    </row>
    <row r="1245" spans="5:18" x14ac:dyDescent="0.25">
      <c r="E1245" s="7"/>
      <c r="F1245" s="32"/>
      <c r="G1245" s="32"/>
      <c r="H1245" s="13"/>
      <c r="I1245" s="7"/>
      <c r="M1245" s="64"/>
      <c r="N1245" s="52"/>
      <c r="O1245" s="75"/>
      <c r="P1245" s="7"/>
      <c r="Q1245"/>
      <c r="R1245"/>
    </row>
    <row r="1246" spans="5:18" x14ac:dyDescent="0.25">
      <c r="E1246" s="7"/>
      <c r="F1246" s="32"/>
      <c r="G1246" s="32"/>
      <c r="H1246" s="13"/>
      <c r="I1246" s="7"/>
      <c r="M1246" s="64"/>
      <c r="N1246" s="52"/>
      <c r="O1246" s="75"/>
      <c r="P1246" s="7"/>
      <c r="Q1246"/>
      <c r="R1246"/>
    </row>
    <row r="1247" spans="5:18" x14ac:dyDescent="0.25">
      <c r="E1247" s="7"/>
      <c r="F1247" s="32"/>
      <c r="G1247" s="32"/>
      <c r="H1247" s="13"/>
      <c r="I1247" s="7"/>
      <c r="M1247" s="64"/>
      <c r="N1247" s="52"/>
      <c r="O1247" s="75"/>
      <c r="P1247" s="7"/>
      <c r="Q1247"/>
      <c r="R1247"/>
    </row>
    <row r="1248" spans="5:18" x14ac:dyDescent="0.25">
      <c r="E1248" s="7"/>
      <c r="F1248" s="32"/>
      <c r="G1248" s="32"/>
      <c r="H1248" s="13"/>
      <c r="I1248" s="7"/>
      <c r="M1248" s="64"/>
      <c r="N1248" s="52"/>
      <c r="O1248" s="75"/>
      <c r="P1248" s="7"/>
      <c r="Q1248"/>
      <c r="R1248"/>
    </row>
    <row r="1249" spans="5:18" x14ac:dyDescent="0.25">
      <c r="E1249" s="7"/>
      <c r="F1249" s="32"/>
      <c r="G1249" s="32"/>
      <c r="H1249" s="13"/>
      <c r="I1249" s="7"/>
      <c r="M1249" s="64"/>
      <c r="N1249" s="52"/>
      <c r="O1249" s="75"/>
      <c r="P1249" s="7"/>
      <c r="Q1249"/>
      <c r="R1249"/>
    </row>
    <row r="1250" spans="5:18" x14ac:dyDescent="0.25">
      <c r="E1250" s="7"/>
      <c r="F1250" s="32"/>
      <c r="G1250" s="32"/>
      <c r="H1250" s="13"/>
      <c r="I1250" s="7"/>
      <c r="M1250" s="64"/>
      <c r="N1250" s="52"/>
      <c r="O1250" s="75"/>
      <c r="P1250" s="7"/>
      <c r="Q1250"/>
      <c r="R1250"/>
    </row>
    <row r="1251" spans="5:18" x14ac:dyDescent="0.25">
      <c r="E1251" s="7"/>
      <c r="F1251" s="32"/>
      <c r="G1251" s="32"/>
      <c r="H1251" s="13"/>
      <c r="I1251" s="7"/>
      <c r="M1251" s="64"/>
      <c r="N1251" s="52"/>
      <c r="O1251" s="75"/>
      <c r="P1251" s="7"/>
      <c r="Q1251"/>
      <c r="R1251"/>
    </row>
    <row r="1252" spans="5:18" x14ac:dyDescent="0.25">
      <c r="E1252" s="7"/>
      <c r="F1252" s="32"/>
      <c r="G1252" s="32"/>
      <c r="H1252" s="13"/>
      <c r="I1252" s="7"/>
      <c r="M1252" s="64"/>
      <c r="N1252" s="52"/>
      <c r="O1252" s="75"/>
      <c r="P1252" s="7"/>
      <c r="Q1252"/>
      <c r="R1252"/>
    </row>
    <row r="1253" spans="5:18" x14ac:dyDescent="0.25">
      <c r="E1253" s="7"/>
      <c r="F1253" s="32"/>
      <c r="G1253" s="32"/>
      <c r="H1253" s="13"/>
      <c r="I1253" s="7"/>
      <c r="M1253" s="64"/>
      <c r="N1253" s="52"/>
      <c r="O1253" s="75"/>
      <c r="P1253" s="7"/>
      <c r="Q1253"/>
      <c r="R1253"/>
    </row>
    <row r="1254" spans="5:18" x14ac:dyDescent="0.25">
      <c r="E1254" s="7"/>
      <c r="F1254" s="32"/>
      <c r="G1254" s="32"/>
      <c r="H1254" s="13"/>
      <c r="I1254" s="7"/>
      <c r="M1254" s="64"/>
      <c r="N1254" s="52"/>
      <c r="O1254" s="75"/>
      <c r="P1254" s="7"/>
      <c r="Q1254"/>
      <c r="R1254"/>
    </row>
    <row r="1255" spans="5:18" x14ac:dyDescent="0.25">
      <c r="E1255" s="7"/>
      <c r="F1255" s="32"/>
      <c r="G1255" s="32"/>
      <c r="H1255" s="13"/>
      <c r="I1255" s="7"/>
      <c r="M1255" s="64"/>
      <c r="N1255" s="52"/>
      <c r="O1255" s="75"/>
      <c r="P1255" s="7"/>
      <c r="Q1255"/>
      <c r="R1255"/>
    </row>
    <row r="1256" spans="5:18" x14ac:dyDescent="0.25">
      <c r="E1256" s="7"/>
      <c r="F1256" s="32"/>
      <c r="G1256" s="32"/>
      <c r="H1256" s="13"/>
      <c r="I1256" s="7"/>
      <c r="M1256" s="64"/>
      <c r="N1256" s="52"/>
      <c r="O1256" s="75"/>
      <c r="P1256" s="7"/>
      <c r="Q1256"/>
      <c r="R1256"/>
    </row>
    <row r="1257" spans="5:18" x14ac:dyDescent="0.25">
      <c r="E1257" s="7"/>
      <c r="F1257" s="32"/>
      <c r="G1257" s="32"/>
      <c r="H1257" s="13"/>
      <c r="I1257" s="7"/>
      <c r="M1257" s="64"/>
      <c r="N1257" s="52"/>
      <c r="O1257" s="75"/>
      <c r="P1257" s="7"/>
      <c r="Q1257"/>
      <c r="R1257"/>
    </row>
    <row r="1258" spans="5:18" x14ac:dyDescent="0.25">
      <c r="E1258" s="7"/>
      <c r="F1258" s="32"/>
      <c r="G1258" s="32"/>
      <c r="H1258" s="13"/>
      <c r="I1258" s="7"/>
      <c r="M1258" s="64"/>
      <c r="N1258" s="52"/>
      <c r="O1258" s="75"/>
      <c r="P1258" s="7"/>
      <c r="Q1258"/>
      <c r="R1258"/>
    </row>
    <row r="1259" spans="5:18" x14ac:dyDescent="0.25">
      <c r="E1259" s="7"/>
      <c r="F1259" s="32"/>
      <c r="G1259" s="32"/>
      <c r="H1259" s="13"/>
      <c r="I1259" s="7"/>
      <c r="M1259" s="64"/>
      <c r="N1259" s="52"/>
      <c r="O1259" s="75"/>
      <c r="P1259" s="7"/>
      <c r="Q1259"/>
      <c r="R1259"/>
    </row>
    <row r="1260" spans="5:18" x14ac:dyDescent="0.25">
      <c r="E1260" s="7"/>
      <c r="F1260" s="32"/>
      <c r="G1260" s="32"/>
      <c r="H1260" s="13"/>
      <c r="I1260" s="7"/>
      <c r="M1260" s="64"/>
      <c r="N1260" s="52"/>
      <c r="O1260" s="75"/>
      <c r="P1260" s="7"/>
      <c r="Q1260"/>
      <c r="R1260"/>
    </row>
    <row r="1261" spans="5:18" x14ac:dyDescent="0.25">
      <c r="E1261" s="7"/>
      <c r="F1261" s="32"/>
      <c r="G1261" s="32"/>
      <c r="H1261" s="13"/>
      <c r="I1261" s="7"/>
      <c r="M1261" s="64"/>
      <c r="N1261" s="52"/>
      <c r="O1261" s="75"/>
      <c r="P1261" s="7"/>
      <c r="Q1261"/>
      <c r="R1261"/>
    </row>
    <row r="1262" spans="5:18" x14ac:dyDescent="0.25">
      <c r="E1262" s="7"/>
      <c r="F1262" s="32"/>
      <c r="G1262" s="32"/>
      <c r="H1262" s="13"/>
      <c r="I1262" s="7"/>
      <c r="M1262" s="64"/>
      <c r="N1262" s="52"/>
      <c r="O1262" s="75"/>
      <c r="P1262" s="7"/>
      <c r="Q1262"/>
      <c r="R1262"/>
    </row>
    <row r="1263" spans="5:18" x14ac:dyDescent="0.25">
      <c r="E1263" s="7"/>
      <c r="F1263" s="32"/>
      <c r="G1263" s="32"/>
      <c r="H1263" s="13"/>
      <c r="I1263" s="7"/>
      <c r="M1263" s="64"/>
      <c r="N1263" s="52"/>
      <c r="O1263" s="75"/>
      <c r="P1263" s="7"/>
      <c r="Q1263"/>
      <c r="R1263"/>
    </row>
    <row r="1264" spans="5:18" x14ac:dyDescent="0.25">
      <c r="E1264" s="7"/>
      <c r="F1264" s="32"/>
      <c r="G1264" s="32"/>
      <c r="H1264" s="13"/>
      <c r="I1264" s="7"/>
      <c r="M1264" s="64"/>
      <c r="N1264" s="52"/>
      <c r="O1264" s="75"/>
      <c r="P1264" s="7"/>
      <c r="Q1264"/>
      <c r="R1264"/>
    </row>
    <row r="1265" spans="5:18" x14ac:dyDescent="0.25">
      <c r="E1265" s="7"/>
      <c r="F1265" s="32"/>
      <c r="G1265" s="32"/>
      <c r="H1265" s="13"/>
      <c r="I1265" s="7"/>
      <c r="M1265" s="64"/>
      <c r="N1265" s="52"/>
      <c r="O1265" s="75"/>
      <c r="P1265" s="7"/>
      <c r="Q1265"/>
      <c r="R1265"/>
    </row>
    <row r="1266" spans="5:18" x14ac:dyDescent="0.25">
      <c r="E1266" s="7"/>
      <c r="F1266" s="32"/>
      <c r="G1266" s="32"/>
      <c r="H1266" s="13"/>
      <c r="I1266" s="7"/>
      <c r="M1266" s="64"/>
      <c r="N1266" s="52"/>
      <c r="O1266" s="75"/>
      <c r="P1266" s="7"/>
      <c r="Q1266"/>
      <c r="R1266"/>
    </row>
    <row r="1267" spans="5:18" x14ac:dyDescent="0.25">
      <c r="E1267" s="7"/>
      <c r="F1267" s="32"/>
      <c r="G1267" s="32"/>
      <c r="H1267" s="13"/>
      <c r="I1267" s="7"/>
      <c r="M1267" s="64"/>
      <c r="N1267" s="52"/>
      <c r="O1267" s="75"/>
      <c r="P1267" s="7"/>
      <c r="Q1267"/>
      <c r="R1267"/>
    </row>
    <row r="1268" spans="5:18" x14ac:dyDescent="0.25">
      <c r="E1268" s="7"/>
      <c r="F1268" s="32"/>
      <c r="G1268" s="32"/>
      <c r="H1268" s="13"/>
      <c r="I1268" s="7"/>
      <c r="M1268" s="64"/>
      <c r="N1268" s="52"/>
      <c r="O1268" s="75"/>
      <c r="P1268" s="7"/>
      <c r="Q1268"/>
      <c r="R1268"/>
    </row>
    <row r="1269" spans="5:18" x14ac:dyDescent="0.25">
      <c r="E1269" s="7"/>
      <c r="F1269" s="32"/>
      <c r="G1269" s="32"/>
      <c r="H1269" s="13"/>
      <c r="I1269" s="7"/>
      <c r="M1269" s="64"/>
      <c r="N1269" s="52"/>
      <c r="O1269" s="75"/>
      <c r="P1269" s="7"/>
      <c r="Q1269"/>
      <c r="R1269"/>
    </row>
    <row r="1270" spans="5:18" x14ac:dyDescent="0.25">
      <c r="E1270" s="7"/>
      <c r="F1270" s="32"/>
      <c r="G1270" s="32"/>
      <c r="H1270" s="13"/>
      <c r="I1270" s="7"/>
      <c r="M1270" s="64"/>
      <c r="N1270" s="52"/>
      <c r="O1270" s="75"/>
      <c r="P1270" s="7"/>
      <c r="Q1270"/>
      <c r="R1270"/>
    </row>
    <row r="1271" spans="5:18" x14ac:dyDescent="0.25">
      <c r="E1271" s="7"/>
      <c r="F1271" s="32"/>
      <c r="G1271" s="32"/>
      <c r="H1271" s="13"/>
      <c r="I1271" s="7"/>
      <c r="M1271" s="64"/>
      <c r="N1271" s="52"/>
      <c r="O1271" s="75"/>
      <c r="P1271" s="7"/>
      <c r="Q1271"/>
      <c r="R1271"/>
    </row>
    <row r="1272" spans="5:18" x14ac:dyDescent="0.25">
      <c r="E1272" s="7"/>
      <c r="F1272" s="32"/>
      <c r="G1272" s="32"/>
      <c r="H1272" s="13"/>
      <c r="I1272" s="7"/>
      <c r="M1272" s="64"/>
      <c r="N1272" s="52"/>
      <c r="O1272" s="75"/>
      <c r="P1272" s="7"/>
      <c r="Q1272"/>
      <c r="R1272"/>
    </row>
    <row r="1273" spans="5:18" x14ac:dyDescent="0.25">
      <c r="E1273" s="7"/>
      <c r="F1273" s="32"/>
      <c r="G1273" s="32"/>
      <c r="H1273" s="13"/>
      <c r="I1273" s="7"/>
      <c r="M1273" s="64"/>
      <c r="N1273" s="52"/>
      <c r="O1273" s="75"/>
      <c r="P1273" s="7"/>
      <c r="Q1273"/>
      <c r="R1273"/>
    </row>
    <row r="1274" spans="5:18" x14ac:dyDescent="0.25">
      <c r="E1274" s="7"/>
      <c r="F1274" s="32"/>
      <c r="G1274" s="32"/>
      <c r="H1274" s="13"/>
      <c r="I1274" s="7"/>
      <c r="M1274" s="64"/>
      <c r="N1274" s="52"/>
      <c r="O1274" s="75"/>
      <c r="P1274" s="7"/>
      <c r="Q1274"/>
      <c r="R1274"/>
    </row>
    <row r="1275" spans="5:18" x14ac:dyDescent="0.25">
      <c r="E1275" s="7"/>
      <c r="F1275" s="32"/>
      <c r="G1275" s="32"/>
      <c r="H1275" s="13"/>
      <c r="I1275" s="7"/>
      <c r="M1275" s="64"/>
      <c r="N1275" s="52"/>
      <c r="O1275" s="75"/>
      <c r="P1275" s="7"/>
      <c r="Q1275"/>
      <c r="R1275"/>
    </row>
    <row r="1276" spans="5:18" x14ac:dyDescent="0.25">
      <c r="E1276" s="7"/>
      <c r="F1276" s="32"/>
      <c r="G1276" s="32"/>
      <c r="H1276" s="13"/>
      <c r="I1276" s="7"/>
      <c r="M1276" s="64"/>
      <c r="N1276" s="52"/>
      <c r="O1276" s="75"/>
      <c r="P1276" s="7"/>
      <c r="Q1276"/>
      <c r="R1276"/>
    </row>
    <row r="1277" spans="5:18" x14ac:dyDescent="0.25">
      <c r="E1277" s="7"/>
      <c r="F1277" s="32"/>
      <c r="G1277" s="32"/>
      <c r="H1277" s="13"/>
      <c r="I1277" s="7"/>
      <c r="M1277" s="64"/>
      <c r="N1277" s="52"/>
      <c r="O1277" s="75"/>
      <c r="P1277" s="7"/>
      <c r="Q1277"/>
      <c r="R1277"/>
    </row>
    <row r="1278" spans="5:18" x14ac:dyDescent="0.25">
      <c r="E1278" s="7"/>
      <c r="F1278" s="32"/>
      <c r="G1278" s="32"/>
      <c r="H1278" s="13"/>
      <c r="I1278" s="7"/>
      <c r="M1278" s="64"/>
      <c r="N1278" s="52"/>
      <c r="O1278" s="75"/>
      <c r="P1278" s="7"/>
      <c r="Q1278"/>
      <c r="R1278"/>
    </row>
    <row r="1279" spans="5:18" x14ac:dyDescent="0.25">
      <c r="E1279" s="7"/>
      <c r="F1279" s="32"/>
      <c r="G1279" s="32"/>
      <c r="H1279" s="13"/>
      <c r="I1279" s="7"/>
      <c r="M1279" s="64"/>
      <c r="N1279" s="52"/>
      <c r="O1279" s="75"/>
      <c r="P1279" s="7"/>
      <c r="Q1279"/>
      <c r="R1279"/>
    </row>
    <row r="1280" spans="5:18" x14ac:dyDescent="0.25">
      <c r="E1280" s="7"/>
      <c r="F1280" s="32"/>
      <c r="G1280" s="32"/>
      <c r="H1280" s="13"/>
      <c r="I1280" s="7"/>
      <c r="M1280" s="64"/>
      <c r="N1280" s="52"/>
      <c r="O1280" s="75"/>
      <c r="P1280" s="7"/>
      <c r="Q1280"/>
      <c r="R1280"/>
    </row>
    <row r="1281" spans="5:18" x14ac:dyDescent="0.25">
      <c r="E1281" s="7"/>
      <c r="F1281" s="32"/>
      <c r="G1281" s="32"/>
      <c r="H1281" s="13"/>
      <c r="I1281" s="7"/>
      <c r="M1281" s="64"/>
      <c r="N1281" s="52"/>
      <c r="O1281" s="75"/>
      <c r="P1281" s="7"/>
      <c r="Q1281"/>
      <c r="R1281"/>
    </row>
    <row r="1282" spans="5:18" x14ac:dyDescent="0.25">
      <c r="E1282" s="7"/>
      <c r="F1282" s="32"/>
      <c r="G1282" s="32"/>
      <c r="H1282" s="13"/>
      <c r="I1282" s="7"/>
      <c r="M1282" s="64"/>
      <c r="N1282" s="52"/>
      <c r="O1282" s="75"/>
      <c r="P1282" s="7"/>
      <c r="Q1282"/>
      <c r="R1282"/>
    </row>
    <row r="1283" spans="5:18" x14ac:dyDescent="0.25">
      <c r="E1283" s="7"/>
      <c r="F1283" s="32"/>
      <c r="G1283" s="32"/>
      <c r="H1283" s="13"/>
      <c r="I1283" s="7"/>
      <c r="M1283" s="64"/>
      <c r="N1283" s="52"/>
      <c r="O1283" s="75"/>
      <c r="P1283" s="7"/>
      <c r="Q1283"/>
      <c r="R1283"/>
    </row>
    <row r="1284" spans="5:18" x14ac:dyDescent="0.25">
      <c r="E1284" s="7"/>
      <c r="F1284" s="32"/>
      <c r="G1284" s="32"/>
      <c r="H1284" s="13"/>
      <c r="I1284" s="7"/>
      <c r="M1284" s="64"/>
      <c r="N1284" s="52"/>
      <c r="O1284" s="75"/>
      <c r="P1284" s="7"/>
      <c r="Q1284"/>
      <c r="R1284"/>
    </row>
    <row r="1285" spans="5:18" x14ac:dyDescent="0.25">
      <c r="E1285" s="7"/>
      <c r="F1285" s="32"/>
      <c r="G1285" s="32"/>
      <c r="H1285" s="13"/>
      <c r="I1285" s="7"/>
      <c r="M1285" s="64"/>
      <c r="N1285" s="52"/>
      <c r="O1285" s="75"/>
      <c r="P1285" s="7"/>
      <c r="Q1285"/>
      <c r="R1285"/>
    </row>
    <row r="1286" spans="5:18" x14ac:dyDescent="0.25">
      <c r="E1286" s="7"/>
      <c r="F1286" s="32"/>
      <c r="G1286" s="32"/>
      <c r="H1286" s="13"/>
      <c r="I1286" s="7"/>
      <c r="M1286" s="64"/>
      <c r="N1286" s="52"/>
      <c r="O1286" s="75"/>
      <c r="P1286" s="7"/>
      <c r="Q1286"/>
      <c r="R1286"/>
    </row>
    <row r="1287" spans="5:18" x14ac:dyDescent="0.25">
      <c r="E1287" s="7"/>
      <c r="F1287" s="32"/>
      <c r="G1287" s="32"/>
      <c r="H1287" s="13"/>
      <c r="I1287" s="7"/>
      <c r="M1287" s="64"/>
      <c r="N1287" s="52"/>
      <c r="O1287" s="75"/>
      <c r="P1287" s="7"/>
      <c r="Q1287"/>
      <c r="R1287"/>
    </row>
    <row r="1288" spans="5:18" x14ac:dyDescent="0.25">
      <c r="E1288" s="7"/>
      <c r="F1288" s="32"/>
      <c r="G1288" s="32"/>
      <c r="H1288" s="13"/>
      <c r="I1288" s="7"/>
      <c r="M1288" s="64"/>
      <c r="N1288" s="52"/>
      <c r="O1288" s="75"/>
      <c r="P1288" s="7"/>
      <c r="Q1288"/>
      <c r="R1288"/>
    </row>
    <row r="1289" spans="5:18" x14ac:dyDescent="0.25">
      <c r="E1289" s="7"/>
      <c r="F1289" s="32"/>
      <c r="G1289" s="32"/>
      <c r="H1289" s="13"/>
      <c r="I1289" s="7"/>
      <c r="M1289" s="64"/>
      <c r="N1289" s="52"/>
      <c r="O1289" s="75"/>
      <c r="P1289" s="7"/>
      <c r="Q1289"/>
      <c r="R1289"/>
    </row>
    <row r="1290" spans="5:18" x14ac:dyDescent="0.25">
      <c r="E1290" s="7"/>
      <c r="F1290" s="32"/>
      <c r="G1290" s="32"/>
      <c r="H1290" s="13"/>
      <c r="I1290" s="7"/>
      <c r="M1290" s="64"/>
      <c r="N1290" s="52"/>
      <c r="O1290" s="75"/>
      <c r="P1290" s="7"/>
      <c r="Q1290"/>
      <c r="R1290"/>
    </row>
    <row r="1291" spans="5:18" x14ac:dyDescent="0.25">
      <c r="E1291" s="7"/>
      <c r="F1291" s="32"/>
      <c r="G1291" s="32"/>
      <c r="H1291" s="13"/>
      <c r="I1291" s="7"/>
      <c r="M1291" s="64"/>
      <c r="N1291" s="52"/>
      <c r="O1291" s="75"/>
      <c r="P1291" s="7"/>
      <c r="Q1291"/>
      <c r="R1291"/>
    </row>
    <row r="1292" spans="5:18" x14ac:dyDescent="0.25">
      <c r="E1292" s="7"/>
      <c r="F1292" s="32"/>
      <c r="G1292" s="32"/>
      <c r="H1292" s="13"/>
      <c r="I1292" s="7"/>
      <c r="M1292" s="64"/>
      <c r="N1292" s="52"/>
      <c r="O1292" s="75"/>
      <c r="P1292" s="7"/>
      <c r="Q1292"/>
      <c r="R1292"/>
    </row>
    <row r="1293" spans="5:18" x14ac:dyDescent="0.25">
      <c r="E1293" s="7"/>
      <c r="F1293" s="32"/>
      <c r="G1293" s="32"/>
      <c r="H1293" s="13"/>
      <c r="I1293" s="7"/>
      <c r="M1293" s="64"/>
      <c r="N1293" s="52"/>
      <c r="O1293" s="75"/>
      <c r="P1293" s="7"/>
      <c r="Q1293"/>
      <c r="R1293"/>
    </row>
    <row r="1294" spans="5:18" x14ac:dyDescent="0.25">
      <c r="E1294" s="7"/>
      <c r="F1294" s="32"/>
      <c r="G1294" s="32"/>
      <c r="H1294" s="13"/>
      <c r="I1294" s="7"/>
      <c r="M1294" s="64"/>
      <c r="N1294" s="52"/>
      <c r="O1294" s="75"/>
      <c r="P1294" s="7"/>
      <c r="Q1294"/>
      <c r="R1294"/>
    </row>
    <row r="1295" spans="5:18" x14ac:dyDescent="0.25">
      <c r="E1295" s="7"/>
      <c r="F1295" s="32"/>
      <c r="G1295" s="32"/>
      <c r="H1295" s="13"/>
      <c r="I1295" s="7"/>
      <c r="M1295" s="64"/>
      <c r="N1295" s="52"/>
      <c r="O1295" s="75"/>
      <c r="P1295" s="7"/>
      <c r="Q1295"/>
      <c r="R1295"/>
    </row>
    <row r="1296" spans="5:18" x14ac:dyDescent="0.25">
      <c r="E1296" s="7"/>
      <c r="F1296" s="32"/>
      <c r="G1296" s="32"/>
      <c r="H1296" s="13"/>
      <c r="I1296" s="7"/>
      <c r="M1296" s="64"/>
      <c r="N1296" s="52"/>
      <c r="O1296" s="75"/>
      <c r="P1296" s="7"/>
      <c r="Q1296"/>
      <c r="R1296"/>
    </row>
    <row r="1297" spans="5:18" x14ac:dyDescent="0.25">
      <c r="E1297" s="7"/>
      <c r="F1297" s="32"/>
      <c r="G1297" s="32"/>
      <c r="H1297" s="13"/>
      <c r="I1297" s="7"/>
      <c r="M1297" s="64"/>
      <c r="N1297" s="52"/>
      <c r="O1297" s="75"/>
      <c r="P1297" s="7"/>
      <c r="Q1297"/>
      <c r="R1297"/>
    </row>
    <row r="1298" spans="5:18" x14ac:dyDescent="0.25">
      <c r="E1298" s="7"/>
      <c r="F1298" s="32"/>
      <c r="G1298" s="32"/>
      <c r="H1298" s="13"/>
      <c r="I1298" s="7"/>
      <c r="M1298" s="64"/>
      <c r="N1298" s="52"/>
      <c r="O1298" s="75"/>
      <c r="P1298" s="7"/>
      <c r="Q1298"/>
      <c r="R1298"/>
    </row>
    <row r="1299" spans="5:18" x14ac:dyDescent="0.25">
      <c r="E1299" s="7"/>
      <c r="F1299" s="32"/>
      <c r="G1299" s="32"/>
      <c r="H1299" s="13"/>
      <c r="I1299" s="7"/>
      <c r="M1299" s="64"/>
      <c r="N1299" s="52"/>
      <c r="O1299" s="75"/>
      <c r="P1299" s="7"/>
      <c r="Q1299"/>
      <c r="R1299"/>
    </row>
    <row r="1300" spans="5:18" x14ac:dyDescent="0.25">
      <c r="E1300" s="7"/>
      <c r="F1300" s="32"/>
      <c r="G1300" s="32"/>
      <c r="H1300" s="13"/>
      <c r="I1300" s="7"/>
      <c r="M1300" s="64"/>
      <c r="N1300" s="52"/>
      <c r="O1300" s="75"/>
      <c r="P1300" s="7"/>
      <c r="Q1300"/>
      <c r="R1300"/>
    </row>
    <row r="1301" spans="5:18" x14ac:dyDescent="0.25">
      <c r="E1301" s="7"/>
      <c r="F1301" s="32"/>
      <c r="G1301" s="32"/>
      <c r="H1301" s="13"/>
      <c r="I1301" s="7"/>
      <c r="M1301" s="64"/>
      <c r="N1301" s="52"/>
      <c r="O1301" s="75"/>
      <c r="P1301" s="7"/>
      <c r="Q1301"/>
      <c r="R1301"/>
    </row>
    <row r="1302" spans="5:18" x14ac:dyDescent="0.25">
      <c r="E1302" s="7"/>
      <c r="F1302" s="32"/>
      <c r="G1302" s="32"/>
      <c r="H1302" s="13"/>
      <c r="I1302" s="7"/>
      <c r="M1302" s="64"/>
      <c r="N1302" s="52"/>
      <c r="O1302" s="75"/>
      <c r="P1302" s="7"/>
      <c r="Q1302"/>
      <c r="R1302"/>
    </row>
    <row r="1303" spans="5:18" x14ac:dyDescent="0.25">
      <c r="E1303" s="7"/>
      <c r="F1303" s="32"/>
      <c r="G1303" s="32"/>
      <c r="H1303" s="13"/>
      <c r="I1303" s="7"/>
      <c r="M1303" s="64"/>
      <c r="N1303" s="52"/>
      <c r="O1303" s="75"/>
      <c r="P1303" s="7"/>
      <c r="Q1303"/>
      <c r="R1303"/>
    </row>
    <row r="1304" spans="5:18" x14ac:dyDescent="0.25">
      <c r="E1304" s="7"/>
      <c r="F1304" s="32"/>
      <c r="G1304" s="32"/>
      <c r="H1304" s="13"/>
      <c r="I1304" s="7"/>
      <c r="M1304" s="64"/>
      <c r="N1304" s="52"/>
      <c r="O1304" s="75"/>
      <c r="P1304" s="7"/>
      <c r="Q1304"/>
      <c r="R1304"/>
    </row>
    <row r="1305" spans="5:18" x14ac:dyDescent="0.25">
      <c r="E1305" s="7"/>
      <c r="F1305" s="32"/>
      <c r="G1305" s="32"/>
      <c r="H1305" s="13"/>
      <c r="I1305" s="7"/>
      <c r="M1305" s="64"/>
      <c r="N1305" s="52"/>
      <c r="O1305" s="75"/>
      <c r="P1305" s="7"/>
      <c r="Q1305"/>
      <c r="R1305"/>
    </row>
    <row r="1306" spans="5:18" x14ac:dyDescent="0.25">
      <c r="E1306" s="7"/>
      <c r="F1306" s="32"/>
      <c r="G1306" s="32"/>
      <c r="H1306" s="13"/>
      <c r="I1306" s="7"/>
      <c r="M1306" s="64"/>
      <c r="N1306" s="52"/>
      <c r="O1306" s="75"/>
      <c r="P1306" s="7"/>
      <c r="Q1306"/>
      <c r="R1306"/>
    </row>
    <row r="1307" spans="5:18" x14ac:dyDescent="0.25">
      <c r="E1307" s="7"/>
      <c r="F1307" s="32"/>
      <c r="G1307" s="32"/>
      <c r="H1307" s="13"/>
      <c r="I1307" s="7"/>
      <c r="M1307" s="64"/>
      <c r="N1307" s="52"/>
      <c r="O1307" s="75"/>
      <c r="P1307" s="7"/>
      <c r="Q1307"/>
      <c r="R1307"/>
    </row>
    <row r="1308" spans="5:18" x14ac:dyDescent="0.25">
      <c r="E1308" s="7"/>
      <c r="F1308" s="32"/>
      <c r="G1308" s="32"/>
      <c r="H1308" s="13"/>
      <c r="I1308" s="7"/>
      <c r="M1308" s="64"/>
      <c r="N1308" s="52"/>
      <c r="O1308" s="75"/>
      <c r="P1308" s="7"/>
      <c r="Q1308"/>
      <c r="R1308"/>
    </row>
    <row r="1309" spans="5:18" x14ac:dyDescent="0.25">
      <c r="E1309" s="7"/>
      <c r="F1309" s="32"/>
      <c r="G1309" s="32"/>
      <c r="H1309" s="13"/>
      <c r="I1309" s="7"/>
      <c r="M1309" s="64"/>
      <c r="N1309" s="52"/>
      <c r="O1309" s="75"/>
      <c r="P1309" s="7"/>
      <c r="Q1309"/>
      <c r="R1309"/>
    </row>
    <row r="1310" spans="5:18" x14ac:dyDescent="0.25">
      <c r="E1310" s="7"/>
      <c r="F1310" s="32"/>
      <c r="G1310" s="32"/>
      <c r="H1310" s="13"/>
      <c r="I1310" s="7"/>
      <c r="M1310" s="64"/>
      <c r="N1310" s="52"/>
      <c r="O1310" s="75"/>
      <c r="P1310" s="7"/>
      <c r="Q1310"/>
      <c r="R1310"/>
    </row>
    <row r="1311" spans="5:18" x14ac:dyDescent="0.25">
      <c r="E1311" s="7"/>
      <c r="F1311" s="32"/>
      <c r="G1311" s="32"/>
      <c r="H1311" s="13"/>
      <c r="I1311" s="7"/>
      <c r="M1311" s="64"/>
      <c r="N1311" s="52"/>
      <c r="O1311" s="75"/>
      <c r="P1311" s="7"/>
      <c r="Q1311"/>
      <c r="R1311"/>
    </row>
    <row r="1312" spans="5:18" x14ac:dyDescent="0.25">
      <c r="E1312" s="7"/>
      <c r="F1312" s="32"/>
      <c r="G1312" s="32"/>
      <c r="H1312" s="13"/>
      <c r="I1312" s="7"/>
      <c r="M1312" s="64"/>
      <c r="N1312" s="52"/>
      <c r="O1312" s="75"/>
      <c r="P1312" s="7"/>
      <c r="Q1312"/>
      <c r="R1312"/>
    </row>
    <row r="1313" spans="5:18" x14ac:dyDescent="0.25">
      <c r="E1313" s="7"/>
      <c r="F1313" s="32"/>
      <c r="G1313" s="32"/>
      <c r="H1313" s="13"/>
      <c r="I1313" s="7"/>
      <c r="M1313" s="64"/>
      <c r="N1313" s="52"/>
      <c r="O1313" s="75"/>
      <c r="P1313" s="7"/>
      <c r="Q1313"/>
      <c r="R1313"/>
    </row>
    <row r="1314" spans="5:18" x14ac:dyDescent="0.25">
      <c r="E1314" s="7"/>
      <c r="F1314" s="32"/>
      <c r="G1314" s="32"/>
      <c r="H1314" s="13"/>
      <c r="I1314" s="7"/>
      <c r="M1314" s="64"/>
      <c r="N1314" s="52"/>
      <c r="O1314" s="75"/>
      <c r="P1314" s="7"/>
      <c r="Q1314"/>
      <c r="R1314"/>
    </row>
    <row r="1315" spans="5:18" x14ac:dyDescent="0.25">
      <c r="E1315" s="7"/>
      <c r="F1315" s="32"/>
      <c r="G1315" s="32"/>
      <c r="H1315" s="13"/>
      <c r="I1315" s="7"/>
      <c r="M1315" s="64"/>
      <c r="N1315" s="52"/>
      <c r="O1315" s="75"/>
      <c r="P1315" s="7"/>
      <c r="Q1315"/>
      <c r="R1315"/>
    </row>
    <row r="1316" spans="5:18" x14ac:dyDescent="0.25">
      <c r="E1316" s="7"/>
      <c r="F1316" s="32"/>
      <c r="G1316" s="32"/>
      <c r="H1316" s="13"/>
      <c r="I1316" s="7"/>
      <c r="M1316" s="64"/>
      <c r="N1316" s="52"/>
      <c r="O1316" s="75"/>
      <c r="P1316" s="7"/>
      <c r="Q1316"/>
      <c r="R1316"/>
    </row>
    <row r="1317" spans="5:18" x14ac:dyDescent="0.25">
      <c r="E1317" s="7"/>
      <c r="F1317" s="32"/>
      <c r="G1317" s="32"/>
      <c r="H1317" s="13"/>
      <c r="I1317" s="7"/>
      <c r="M1317" s="64"/>
      <c r="N1317" s="52"/>
      <c r="O1317" s="75"/>
      <c r="P1317" s="7"/>
      <c r="Q1317"/>
      <c r="R1317"/>
    </row>
    <row r="1318" spans="5:18" x14ac:dyDescent="0.25">
      <c r="E1318" s="7"/>
      <c r="F1318" s="32"/>
      <c r="G1318" s="32"/>
      <c r="H1318" s="13"/>
      <c r="I1318" s="7"/>
      <c r="M1318" s="64"/>
      <c r="N1318" s="52"/>
      <c r="O1318" s="75"/>
      <c r="P1318" s="7"/>
      <c r="Q1318"/>
      <c r="R1318"/>
    </row>
    <row r="1319" spans="5:18" x14ac:dyDescent="0.25">
      <c r="E1319" s="7"/>
      <c r="F1319" s="32"/>
      <c r="G1319" s="32"/>
      <c r="H1319" s="13"/>
      <c r="I1319" s="7"/>
      <c r="M1319" s="64"/>
      <c r="N1319" s="52"/>
      <c r="O1319" s="75"/>
      <c r="P1319" s="7"/>
      <c r="Q1319"/>
      <c r="R1319"/>
    </row>
    <row r="1320" spans="5:18" x14ac:dyDescent="0.25">
      <c r="E1320" s="7"/>
      <c r="F1320" s="32"/>
      <c r="G1320" s="32"/>
      <c r="H1320" s="13"/>
      <c r="I1320" s="7"/>
      <c r="M1320" s="64"/>
      <c r="N1320" s="52"/>
      <c r="O1320" s="75"/>
      <c r="P1320" s="7"/>
      <c r="Q1320"/>
      <c r="R1320"/>
    </row>
    <row r="1321" spans="5:18" x14ac:dyDescent="0.25">
      <c r="E1321" s="7"/>
      <c r="F1321" s="32"/>
      <c r="G1321" s="32"/>
      <c r="H1321" s="13"/>
      <c r="I1321" s="7"/>
      <c r="M1321" s="64"/>
      <c r="N1321" s="52"/>
      <c r="O1321" s="75"/>
      <c r="P1321" s="7"/>
      <c r="Q1321"/>
      <c r="R1321"/>
    </row>
    <row r="1322" spans="5:18" x14ac:dyDescent="0.25">
      <c r="E1322" s="7"/>
      <c r="F1322" s="32"/>
      <c r="G1322" s="32"/>
      <c r="H1322" s="13"/>
      <c r="I1322" s="7"/>
      <c r="M1322" s="64"/>
      <c r="N1322" s="52"/>
      <c r="O1322" s="75"/>
      <c r="P1322" s="7"/>
      <c r="Q1322"/>
      <c r="R1322"/>
    </row>
    <row r="1323" spans="5:18" x14ac:dyDescent="0.25">
      <c r="E1323" s="7"/>
      <c r="F1323" s="32"/>
      <c r="G1323" s="32"/>
      <c r="H1323" s="13"/>
      <c r="I1323" s="7"/>
      <c r="M1323" s="64"/>
      <c r="N1323" s="52"/>
      <c r="O1323" s="75"/>
      <c r="P1323" s="7"/>
      <c r="Q1323"/>
      <c r="R1323"/>
    </row>
    <row r="1324" spans="5:18" x14ac:dyDescent="0.25">
      <c r="E1324" s="7"/>
      <c r="F1324" s="32"/>
      <c r="G1324" s="32"/>
      <c r="H1324" s="13"/>
      <c r="I1324" s="7"/>
      <c r="M1324" s="64"/>
      <c r="N1324" s="52"/>
      <c r="O1324" s="75"/>
      <c r="P1324" s="7"/>
      <c r="Q1324"/>
      <c r="R1324"/>
    </row>
    <row r="1325" spans="5:18" x14ac:dyDescent="0.25">
      <c r="E1325" s="7"/>
      <c r="F1325" s="32"/>
      <c r="G1325" s="32"/>
      <c r="H1325" s="13"/>
      <c r="I1325" s="7"/>
      <c r="M1325" s="64"/>
      <c r="N1325" s="52"/>
      <c r="O1325" s="75"/>
      <c r="P1325" s="7"/>
      <c r="Q1325"/>
      <c r="R1325"/>
    </row>
    <row r="1326" spans="5:18" x14ac:dyDescent="0.25">
      <c r="E1326" s="7"/>
      <c r="F1326" s="32"/>
      <c r="G1326" s="32"/>
      <c r="H1326" s="13"/>
      <c r="I1326" s="7"/>
      <c r="M1326" s="64"/>
      <c r="N1326" s="52"/>
      <c r="O1326" s="75"/>
      <c r="P1326" s="7"/>
      <c r="Q1326"/>
      <c r="R1326"/>
    </row>
    <row r="1327" spans="5:18" x14ac:dyDescent="0.25">
      <c r="E1327" s="7"/>
      <c r="F1327" s="32"/>
      <c r="G1327" s="32"/>
      <c r="H1327" s="13"/>
      <c r="I1327" s="7"/>
      <c r="M1327" s="64"/>
      <c r="N1327" s="52"/>
      <c r="O1327" s="75"/>
      <c r="P1327" s="7"/>
      <c r="Q1327"/>
      <c r="R1327"/>
    </row>
    <row r="1328" spans="5:18" x14ac:dyDescent="0.25">
      <c r="E1328" s="7"/>
      <c r="F1328" s="32"/>
      <c r="G1328" s="32"/>
      <c r="H1328" s="13"/>
      <c r="I1328" s="7"/>
      <c r="M1328" s="64"/>
      <c r="N1328" s="52"/>
      <c r="O1328" s="75"/>
      <c r="P1328" s="7"/>
      <c r="Q1328"/>
      <c r="R1328"/>
    </row>
    <row r="1329" spans="5:18" x14ac:dyDescent="0.25">
      <c r="E1329" s="7"/>
      <c r="F1329" s="32"/>
      <c r="G1329" s="32"/>
      <c r="H1329" s="13"/>
      <c r="I1329" s="7"/>
      <c r="M1329" s="64"/>
      <c r="N1329" s="52"/>
      <c r="O1329" s="75"/>
      <c r="P1329" s="7"/>
      <c r="Q1329"/>
      <c r="R1329"/>
    </row>
    <row r="1330" spans="5:18" x14ac:dyDescent="0.25">
      <c r="E1330" s="7"/>
      <c r="F1330" s="32"/>
      <c r="G1330" s="32"/>
      <c r="H1330" s="13"/>
      <c r="I1330" s="7"/>
      <c r="M1330" s="64"/>
      <c r="N1330" s="52"/>
      <c r="O1330" s="75"/>
      <c r="P1330" s="7"/>
      <c r="Q1330"/>
      <c r="R1330"/>
    </row>
    <row r="1331" spans="5:18" x14ac:dyDescent="0.25">
      <c r="E1331" s="7"/>
      <c r="F1331" s="32"/>
      <c r="G1331" s="32"/>
      <c r="H1331" s="13"/>
      <c r="I1331" s="7"/>
      <c r="M1331" s="64"/>
      <c r="N1331" s="52"/>
      <c r="O1331" s="75"/>
      <c r="P1331" s="7"/>
      <c r="Q1331"/>
      <c r="R1331"/>
    </row>
    <row r="1332" spans="5:18" x14ac:dyDescent="0.25">
      <c r="E1332" s="7"/>
      <c r="F1332" s="32"/>
      <c r="G1332" s="32"/>
      <c r="H1332" s="13"/>
      <c r="I1332" s="7"/>
      <c r="M1332" s="64"/>
      <c r="N1332" s="52"/>
      <c r="O1332" s="75"/>
      <c r="P1332" s="7"/>
      <c r="Q1332"/>
      <c r="R1332"/>
    </row>
    <row r="1333" spans="5:18" x14ac:dyDescent="0.25">
      <c r="E1333" s="7"/>
      <c r="F1333" s="32"/>
      <c r="G1333" s="32"/>
      <c r="H1333" s="13"/>
      <c r="I1333" s="7"/>
      <c r="M1333" s="64"/>
      <c r="N1333" s="52"/>
      <c r="O1333" s="75"/>
      <c r="P1333" s="7"/>
      <c r="Q1333"/>
      <c r="R1333"/>
    </row>
    <row r="1334" spans="5:18" x14ac:dyDescent="0.25">
      <c r="E1334" s="7"/>
      <c r="F1334" s="32"/>
      <c r="G1334" s="32"/>
      <c r="H1334" s="13"/>
      <c r="I1334" s="7"/>
      <c r="M1334" s="64"/>
      <c r="N1334" s="52"/>
      <c r="O1334" s="75"/>
      <c r="P1334" s="7"/>
      <c r="Q1334"/>
      <c r="R1334"/>
    </row>
    <row r="1335" spans="5:18" x14ac:dyDescent="0.25">
      <c r="E1335" s="7"/>
      <c r="F1335" s="32"/>
      <c r="G1335" s="32"/>
      <c r="H1335" s="13"/>
      <c r="I1335" s="7"/>
      <c r="M1335" s="64"/>
      <c r="N1335" s="52"/>
      <c r="O1335" s="75"/>
      <c r="P1335" s="7"/>
      <c r="Q1335"/>
      <c r="R1335"/>
    </row>
    <row r="1336" spans="5:18" x14ac:dyDescent="0.25">
      <c r="E1336" s="7"/>
      <c r="F1336" s="32"/>
      <c r="G1336" s="32"/>
      <c r="H1336" s="13"/>
      <c r="I1336" s="7"/>
      <c r="M1336" s="64"/>
      <c r="N1336" s="52"/>
      <c r="O1336" s="75"/>
      <c r="P1336" s="7"/>
      <c r="Q1336"/>
      <c r="R1336"/>
    </row>
    <row r="1337" spans="5:18" x14ac:dyDescent="0.25">
      <c r="E1337" s="7"/>
      <c r="F1337" s="32"/>
      <c r="G1337" s="32"/>
      <c r="H1337" s="13"/>
      <c r="I1337" s="7"/>
      <c r="M1337" s="64"/>
      <c r="N1337" s="52"/>
      <c r="O1337" s="75"/>
      <c r="P1337" s="7"/>
      <c r="Q1337"/>
      <c r="R1337"/>
    </row>
    <row r="1338" spans="5:18" x14ac:dyDescent="0.25">
      <c r="E1338" s="7"/>
      <c r="F1338" s="32"/>
      <c r="G1338" s="32"/>
      <c r="H1338" s="13"/>
      <c r="I1338" s="7"/>
      <c r="M1338" s="64"/>
      <c r="N1338" s="52"/>
      <c r="O1338" s="75"/>
      <c r="P1338" s="7"/>
      <c r="Q1338"/>
      <c r="R1338"/>
    </row>
    <row r="1339" spans="5:18" x14ac:dyDescent="0.25">
      <c r="E1339" s="7"/>
      <c r="F1339" s="32"/>
      <c r="G1339" s="32"/>
      <c r="H1339" s="13"/>
      <c r="I1339" s="7"/>
      <c r="M1339" s="64"/>
      <c r="N1339" s="52"/>
      <c r="O1339" s="75"/>
      <c r="P1339" s="7"/>
      <c r="Q1339"/>
      <c r="R1339"/>
    </row>
    <row r="1340" spans="5:18" x14ac:dyDescent="0.25">
      <c r="E1340" s="7"/>
      <c r="F1340" s="32"/>
      <c r="G1340" s="32"/>
      <c r="H1340" s="13"/>
      <c r="I1340" s="7"/>
      <c r="M1340" s="64"/>
      <c r="N1340" s="52"/>
      <c r="O1340" s="75"/>
      <c r="P1340" s="7"/>
      <c r="Q1340"/>
      <c r="R1340"/>
    </row>
    <row r="1341" spans="5:18" x14ac:dyDescent="0.25">
      <c r="E1341" s="7"/>
      <c r="F1341" s="32"/>
      <c r="G1341" s="32"/>
      <c r="H1341" s="13"/>
      <c r="I1341" s="7"/>
      <c r="M1341" s="64"/>
      <c r="N1341" s="52"/>
      <c r="O1341" s="75"/>
      <c r="P1341" s="7"/>
      <c r="Q1341"/>
      <c r="R1341"/>
    </row>
    <row r="1342" spans="5:18" x14ac:dyDescent="0.25">
      <c r="E1342" s="7"/>
      <c r="F1342" s="32"/>
      <c r="G1342" s="32"/>
      <c r="H1342" s="13"/>
      <c r="I1342" s="7"/>
      <c r="M1342" s="64"/>
      <c r="N1342" s="52"/>
      <c r="O1342" s="75"/>
      <c r="P1342" s="7"/>
      <c r="Q1342"/>
      <c r="R1342"/>
    </row>
    <row r="1343" spans="5:18" x14ac:dyDescent="0.25">
      <c r="E1343" s="7"/>
      <c r="F1343" s="32"/>
      <c r="G1343" s="32"/>
      <c r="H1343" s="13"/>
      <c r="I1343" s="7"/>
      <c r="M1343" s="64"/>
      <c r="N1343" s="52"/>
      <c r="O1343" s="75"/>
      <c r="P1343" s="7"/>
      <c r="Q1343"/>
      <c r="R1343"/>
    </row>
    <row r="1344" spans="5:18" x14ac:dyDescent="0.25">
      <c r="E1344" s="7"/>
      <c r="F1344" s="32"/>
      <c r="G1344" s="32"/>
      <c r="H1344" s="13"/>
      <c r="I1344" s="7"/>
      <c r="M1344" s="64"/>
      <c r="N1344" s="52"/>
      <c r="O1344" s="75"/>
      <c r="P1344" s="7"/>
      <c r="Q1344"/>
      <c r="R1344"/>
    </row>
    <row r="1345" spans="5:18" x14ac:dyDescent="0.25">
      <c r="E1345" s="7"/>
      <c r="F1345" s="32"/>
      <c r="G1345" s="32"/>
      <c r="H1345" s="13"/>
      <c r="I1345" s="7"/>
      <c r="M1345" s="64"/>
      <c r="N1345" s="52"/>
      <c r="O1345" s="75"/>
      <c r="P1345" s="7"/>
      <c r="Q1345"/>
      <c r="R1345"/>
    </row>
    <row r="1346" spans="5:18" x14ac:dyDescent="0.25">
      <c r="E1346" s="7"/>
      <c r="F1346" s="32"/>
      <c r="G1346" s="32"/>
      <c r="H1346" s="13"/>
      <c r="I1346" s="7"/>
      <c r="M1346" s="64"/>
      <c r="N1346" s="52"/>
      <c r="O1346" s="75"/>
      <c r="P1346" s="7"/>
      <c r="Q1346"/>
      <c r="R1346"/>
    </row>
    <row r="1347" spans="5:18" x14ac:dyDescent="0.25">
      <c r="E1347" s="7"/>
      <c r="F1347" s="32"/>
      <c r="G1347" s="32"/>
      <c r="H1347" s="13"/>
      <c r="I1347" s="7"/>
      <c r="M1347" s="64"/>
      <c r="N1347" s="52"/>
      <c r="O1347" s="75"/>
      <c r="P1347" s="7"/>
      <c r="Q1347"/>
      <c r="R1347"/>
    </row>
    <row r="1348" spans="5:18" x14ac:dyDescent="0.25">
      <c r="E1348" s="7"/>
      <c r="F1348" s="32"/>
      <c r="G1348" s="32"/>
      <c r="H1348" s="13"/>
      <c r="I1348" s="7"/>
      <c r="M1348" s="64"/>
      <c r="N1348" s="52"/>
      <c r="O1348" s="75"/>
      <c r="P1348" s="7"/>
      <c r="Q1348"/>
      <c r="R1348"/>
    </row>
    <row r="1349" spans="5:18" x14ac:dyDescent="0.25">
      <c r="E1349" s="7"/>
      <c r="F1349" s="32"/>
      <c r="G1349" s="32"/>
      <c r="H1349" s="13"/>
      <c r="I1349" s="7"/>
      <c r="M1349" s="64"/>
      <c r="N1349" s="52"/>
      <c r="O1349" s="75"/>
      <c r="P1349" s="7"/>
      <c r="Q1349"/>
      <c r="R1349"/>
    </row>
    <row r="1350" spans="5:18" x14ac:dyDescent="0.25">
      <c r="E1350" s="7"/>
      <c r="F1350" s="32"/>
      <c r="G1350" s="32"/>
      <c r="H1350" s="13"/>
      <c r="I1350" s="7"/>
      <c r="M1350" s="64"/>
      <c r="N1350" s="52"/>
      <c r="O1350" s="75"/>
      <c r="P1350" s="7"/>
      <c r="Q1350"/>
      <c r="R1350"/>
    </row>
    <row r="1351" spans="5:18" x14ac:dyDescent="0.25">
      <c r="E1351" s="7"/>
      <c r="F1351" s="32"/>
      <c r="G1351" s="32"/>
      <c r="H1351" s="13"/>
      <c r="I1351" s="7"/>
      <c r="M1351" s="64"/>
      <c r="N1351" s="52"/>
      <c r="O1351" s="75"/>
      <c r="P1351" s="7"/>
      <c r="Q1351"/>
      <c r="R1351"/>
    </row>
    <row r="1352" spans="5:18" x14ac:dyDescent="0.25">
      <c r="E1352" s="7"/>
      <c r="F1352" s="32"/>
      <c r="G1352" s="32"/>
      <c r="H1352" s="13"/>
      <c r="I1352" s="7"/>
      <c r="M1352" s="64"/>
      <c r="N1352" s="52"/>
      <c r="O1352" s="75"/>
      <c r="P1352" s="7"/>
      <c r="Q1352"/>
      <c r="R1352"/>
    </row>
    <row r="1353" spans="5:18" x14ac:dyDescent="0.25">
      <c r="E1353" s="7"/>
      <c r="F1353" s="32"/>
      <c r="G1353" s="32"/>
      <c r="H1353" s="13"/>
      <c r="I1353" s="7"/>
      <c r="M1353" s="64"/>
      <c r="N1353" s="52"/>
      <c r="O1353" s="75"/>
      <c r="P1353" s="7"/>
      <c r="Q1353"/>
      <c r="R1353"/>
    </row>
    <row r="1354" spans="5:18" x14ac:dyDescent="0.25">
      <c r="E1354" s="7"/>
      <c r="F1354" s="32"/>
      <c r="G1354" s="32"/>
      <c r="H1354" s="13"/>
      <c r="I1354" s="7"/>
      <c r="M1354" s="64"/>
      <c r="N1354" s="52"/>
      <c r="O1354" s="75"/>
      <c r="P1354" s="7"/>
      <c r="Q1354"/>
      <c r="R1354"/>
    </row>
    <row r="1355" spans="5:18" x14ac:dyDescent="0.25">
      <c r="E1355" s="7"/>
      <c r="F1355" s="32"/>
      <c r="G1355" s="32"/>
      <c r="H1355" s="13"/>
      <c r="I1355" s="7"/>
      <c r="M1355" s="64"/>
      <c r="N1355" s="52"/>
      <c r="O1355" s="75"/>
      <c r="P1355" s="7"/>
      <c r="Q1355"/>
      <c r="R1355"/>
    </row>
    <row r="1356" spans="5:18" x14ac:dyDescent="0.25">
      <c r="E1356" s="7"/>
      <c r="F1356" s="32"/>
      <c r="G1356" s="32"/>
      <c r="H1356" s="13"/>
      <c r="I1356" s="7"/>
      <c r="M1356" s="64"/>
      <c r="N1356" s="52"/>
      <c r="O1356" s="75"/>
      <c r="P1356" s="7"/>
      <c r="Q1356"/>
      <c r="R1356"/>
    </row>
    <row r="1357" spans="5:18" x14ac:dyDescent="0.25">
      <c r="E1357" s="7"/>
      <c r="F1357" s="32"/>
      <c r="G1357" s="32"/>
      <c r="H1357" s="13"/>
      <c r="I1357" s="7"/>
      <c r="M1357" s="64"/>
      <c r="N1357" s="52"/>
      <c r="O1357" s="75"/>
      <c r="P1357" s="7"/>
      <c r="Q1357"/>
      <c r="R1357"/>
    </row>
    <row r="1358" spans="5:18" x14ac:dyDescent="0.25">
      <c r="E1358" s="7"/>
      <c r="F1358" s="32"/>
      <c r="G1358" s="32"/>
      <c r="H1358" s="13"/>
      <c r="I1358" s="7"/>
      <c r="M1358" s="64"/>
      <c r="N1358" s="52"/>
      <c r="O1358" s="75"/>
      <c r="P1358" s="7"/>
      <c r="Q1358"/>
      <c r="R1358"/>
    </row>
    <row r="1359" spans="5:18" x14ac:dyDescent="0.25">
      <c r="E1359" s="7"/>
      <c r="F1359" s="32"/>
      <c r="G1359" s="32"/>
      <c r="H1359" s="13"/>
      <c r="I1359" s="7"/>
      <c r="M1359" s="64"/>
      <c r="N1359" s="52"/>
      <c r="O1359" s="75"/>
      <c r="P1359" s="7"/>
      <c r="Q1359"/>
      <c r="R1359"/>
    </row>
    <row r="1360" spans="5:18" x14ac:dyDescent="0.25">
      <c r="E1360" s="7"/>
      <c r="F1360" s="32"/>
      <c r="G1360" s="32"/>
      <c r="H1360" s="13"/>
      <c r="I1360" s="7"/>
      <c r="M1360" s="64"/>
      <c r="N1360" s="52"/>
      <c r="O1360" s="75"/>
      <c r="P1360" s="7"/>
      <c r="Q1360"/>
      <c r="R1360"/>
    </row>
    <row r="1361" spans="5:18" x14ac:dyDescent="0.25">
      <c r="E1361" s="7"/>
      <c r="F1361" s="32"/>
      <c r="G1361" s="32"/>
      <c r="H1361" s="13"/>
      <c r="I1361" s="7"/>
      <c r="M1361" s="64"/>
      <c r="N1361" s="52"/>
      <c r="O1361" s="75"/>
      <c r="P1361" s="7"/>
      <c r="Q1361"/>
      <c r="R1361"/>
    </row>
    <row r="1362" spans="5:18" x14ac:dyDescent="0.25">
      <c r="E1362" s="7"/>
      <c r="F1362" s="32"/>
      <c r="G1362" s="32"/>
      <c r="H1362" s="13"/>
      <c r="I1362" s="7"/>
      <c r="M1362" s="64"/>
      <c r="N1362" s="52"/>
      <c r="O1362" s="75"/>
      <c r="P1362" s="7"/>
      <c r="Q1362"/>
      <c r="R1362"/>
    </row>
    <row r="1363" spans="5:18" x14ac:dyDescent="0.25">
      <c r="E1363" s="7"/>
      <c r="F1363" s="32"/>
      <c r="G1363" s="32"/>
      <c r="H1363" s="13"/>
      <c r="I1363" s="7"/>
      <c r="M1363" s="64"/>
      <c r="N1363" s="52"/>
      <c r="O1363" s="75"/>
      <c r="P1363" s="7"/>
      <c r="Q1363"/>
      <c r="R1363"/>
    </row>
    <row r="1364" spans="5:18" x14ac:dyDescent="0.25">
      <c r="E1364" s="7"/>
      <c r="F1364" s="32"/>
      <c r="G1364" s="32"/>
      <c r="H1364" s="13"/>
      <c r="I1364" s="7"/>
      <c r="M1364" s="64"/>
      <c r="N1364" s="52"/>
      <c r="O1364" s="75"/>
      <c r="P1364" s="7"/>
      <c r="Q1364"/>
      <c r="R1364"/>
    </row>
    <row r="1365" spans="5:18" x14ac:dyDescent="0.25">
      <c r="E1365" s="7"/>
      <c r="F1365" s="32"/>
      <c r="G1365" s="32"/>
      <c r="H1365" s="13"/>
      <c r="I1365" s="7"/>
      <c r="M1365" s="64"/>
      <c r="N1365" s="52"/>
      <c r="O1365" s="75"/>
      <c r="P1365" s="7"/>
      <c r="Q1365"/>
      <c r="R1365"/>
    </row>
    <row r="1366" spans="5:18" x14ac:dyDescent="0.25">
      <c r="E1366" s="7"/>
      <c r="F1366" s="32"/>
      <c r="G1366" s="32"/>
      <c r="H1366" s="13"/>
      <c r="I1366" s="7"/>
      <c r="M1366" s="64"/>
      <c r="N1366" s="52"/>
      <c r="O1366" s="75"/>
      <c r="P1366" s="7"/>
      <c r="Q1366"/>
      <c r="R1366"/>
    </row>
    <row r="1367" spans="5:18" x14ac:dyDescent="0.25">
      <c r="E1367" s="7"/>
      <c r="F1367" s="32"/>
      <c r="G1367" s="32"/>
      <c r="H1367" s="13"/>
      <c r="I1367" s="7"/>
      <c r="M1367" s="64"/>
      <c r="N1367" s="52"/>
      <c r="O1367" s="75"/>
      <c r="P1367" s="7"/>
      <c r="Q1367"/>
      <c r="R1367"/>
    </row>
    <row r="1368" spans="5:18" x14ac:dyDescent="0.25">
      <c r="E1368" s="7"/>
      <c r="F1368" s="32"/>
      <c r="G1368" s="32"/>
      <c r="H1368" s="13"/>
      <c r="I1368" s="7"/>
      <c r="M1368" s="64"/>
      <c r="N1368" s="52"/>
      <c r="O1368" s="75"/>
      <c r="P1368" s="7"/>
      <c r="Q1368"/>
      <c r="R1368"/>
    </row>
    <row r="1369" spans="5:18" x14ac:dyDescent="0.25">
      <c r="E1369" s="7"/>
      <c r="F1369" s="32"/>
      <c r="G1369" s="32"/>
      <c r="H1369" s="13"/>
      <c r="I1369" s="7"/>
      <c r="M1369" s="64"/>
      <c r="N1369" s="52"/>
      <c r="O1369" s="75"/>
      <c r="P1369" s="7"/>
      <c r="Q1369"/>
      <c r="R1369"/>
    </row>
    <row r="1370" spans="5:18" x14ac:dyDescent="0.25">
      <c r="E1370" s="7"/>
      <c r="F1370" s="32"/>
      <c r="G1370" s="32"/>
      <c r="H1370" s="13"/>
      <c r="I1370" s="7"/>
      <c r="M1370" s="64"/>
      <c r="N1370" s="52"/>
      <c r="O1370" s="75"/>
      <c r="P1370" s="7"/>
      <c r="Q1370"/>
      <c r="R1370"/>
    </row>
    <row r="1371" spans="5:18" x14ac:dyDescent="0.25">
      <c r="E1371" s="7"/>
      <c r="F1371" s="32"/>
      <c r="G1371" s="32"/>
      <c r="H1371" s="13"/>
      <c r="I1371" s="7"/>
      <c r="M1371" s="64"/>
      <c r="N1371" s="52"/>
      <c r="O1371" s="75"/>
      <c r="P1371" s="7"/>
      <c r="Q1371"/>
      <c r="R1371"/>
    </row>
    <row r="1372" spans="5:18" x14ac:dyDescent="0.25">
      <c r="E1372" s="7"/>
      <c r="F1372" s="32"/>
      <c r="G1372" s="32"/>
      <c r="H1372" s="13"/>
      <c r="I1372" s="7"/>
      <c r="M1372" s="64"/>
      <c r="N1372" s="52"/>
      <c r="O1372" s="75"/>
      <c r="P1372" s="7"/>
      <c r="Q1372"/>
      <c r="R1372"/>
    </row>
    <row r="1373" spans="5:18" x14ac:dyDescent="0.25">
      <c r="E1373" s="7"/>
      <c r="F1373" s="32"/>
      <c r="G1373" s="32"/>
      <c r="H1373" s="13"/>
      <c r="I1373" s="7"/>
      <c r="M1373" s="64"/>
      <c r="N1373" s="52"/>
      <c r="O1373" s="75"/>
      <c r="P1373" s="7"/>
      <c r="Q1373"/>
      <c r="R1373"/>
    </row>
    <row r="1374" spans="5:18" x14ac:dyDescent="0.25">
      <c r="E1374" s="7"/>
      <c r="F1374" s="32"/>
      <c r="G1374" s="32"/>
      <c r="H1374" s="13"/>
      <c r="I1374" s="7"/>
      <c r="M1374" s="64"/>
      <c r="N1374" s="52"/>
      <c r="O1374" s="75"/>
      <c r="P1374" s="7"/>
      <c r="Q1374"/>
      <c r="R1374"/>
    </row>
    <row r="1375" spans="5:18" x14ac:dyDescent="0.25">
      <c r="E1375" s="7"/>
      <c r="F1375" s="32"/>
      <c r="G1375" s="32"/>
      <c r="H1375" s="13"/>
      <c r="I1375" s="7"/>
      <c r="M1375" s="64"/>
      <c r="N1375" s="52"/>
      <c r="O1375" s="75"/>
      <c r="P1375" s="7"/>
      <c r="Q1375"/>
      <c r="R1375"/>
    </row>
    <row r="1376" spans="5:18" x14ac:dyDescent="0.25">
      <c r="E1376" s="7"/>
      <c r="F1376" s="32"/>
      <c r="G1376" s="32"/>
      <c r="H1376" s="13"/>
      <c r="I1376" s="7"/>
      <c r="M1376" s="64"/>
      <c r="N1376" s="52"/>
      <c r="O1376" s="75"/>
      <c r="P1376" s="7"/>
      <c r="Q1376"/>
      <c r="R1376"/>
    </row>
    <row r="1377" spans="5:18" x14ac:dyDescent="0.25">
      <c r="E1377" s="7"/>
      <c r="F1377" s="32"/>
      <c r="G1377" s="32"/>
      <c r="H1377" s="13"/>
      <c r="I1377" s="7"/>
      <c r="M1377" s="64"/>
      <c r="N1377" s="52"/>
      <c r="O1377" s="75"/>
      <c r="P1377" s="7"/>
      <c r="Q1377"/>
      <c r="R1377"/>
    </row>
    <row r="1378" spans="5:18" x14ac:dyDescent="0.25">
      <c r="E1378" s="7"/>
      <c r="F1378" s="32"/>
      <c r="G1378" s="32"/>
      <c r="H1378" s="13"/>
      <c r="I1378" s="7"/>
      <c r="M1378" s="64"/>
      <c r="N1378" s="52"/>
      <c r="O1378" s="75"/>
      <c r="P1378" s="7"/>
      <c r="Q1378"/>
      <c r="R1378"/>
    </row>
    <row r="1379" spans="5:18" x14ac:dyDescent="0.25">
      <c r="E1379" s="7"/>
      <c r="F1379" s="32"/>
      <c r="G1379" s="32"/>
      <c r="H1379" s="13"/>
      <c r="I1379" s="7"/>
      <c r="M1379" s="64"/>
      <c r="N1379" s="52"/>
      <c r="O1379" s="75"/>
      <c r="P1379" s="7"/>
      <c r="Q1379"/>
      <c r="R1379"/>
    </row>
    <row r="1380" spans="5:18" x14ac:dyDescent="0.25">
      <c r="E1380" s="7"/>
      <c r="F1380" s="32"/>
      <c r="G1380" s="32"/>
      <c r="H1380" s="13"/>
      <c r="I1380" s="7"/>
      <c r="M1380" s="64"/>
      <c r="N1380" s="52"/>
      <c r="O1380" s="75"/>
      <c r="P1380" s="7"/>
      <c r="Q1380"/>
      <c r="R1380"/>
    </row>
    <row r="1381" spans="5:18" x14ac:dyDescent="0.25">
      <c r="E1381" s="7"/>
      <c r="F1381" s="32"/>
      <c r="G1381" s="32"/>
      <c r="H1381" s="13"/>
      <c r="I1381" s="7"/>
      <c r="M1381" s="64"/>
      <c r="N1381" s="52"/>
      <c r="O1381" s="75"/>
      <c r="P1381" s="7"/>
      <c r="Q1381"/>
      <c r="R1381"/>
    </row>
    <row r="1382" spans="5:18" x14ac:dyDescent="0.25">
      <c r="E1382" s="7"/>
      <c r="F1382" s="32"/>
      <c r="G1382" s="32"/>
      <c r="H1382" s="13"/>
      <c r="I1382" s="7"/>
      <c r="M1382" s="64"/>
      <c r="N1382" s="52"/>
      <c r="O1382" s="75"/>
      <c r="P1382" s="7"/>
      <c r="Q1382"/>
      <c r="R1382"/>
    </row>
    <row r="1383" spans="5:18" x14ac:dyDescent="0.25">
      <c r="E1383" s="7"/>
      <c r="F1383" s="32"/>
      <c r="G1383" s="32"/>
      <c r="H1383" s="13"/>
      <c r="I1383" s="7"/>
      <c r="M1383" s="64"/>
      <c r="N1383" s="52"/>
      <c r="O1383" s="75"/>
      <c r="P1383" s="7"/>
      <c r="Q1383"/>
      <c r="R1383"/>
    </row>
    <row r="1384" spans="5:18" x14ac:dyDescent="0.25">
      <c r="E1384" s="7"/>
      <c r="F1384" s="32"/>
      <c r="G1384" s="32"/>
      <c r="H1384" s="13"/>
      <c r="I1384" s="7"/>
      <c r="M1384" s="64"/>
      <c r="N1384" s="52"/>
      <c r="O1384" s="75"/>
      <c r="P1384" s="7"/>
      <c r="Q1384"/>
      <c r="R1384"/>
    </row>
    <row r="1385" spans="5:18" x14ac:dyDescent="0.25">
      <c r="E1385" s="7"/>
      <c r="F1385" s="32"/>
      <c r="G1385" s="32"/>
      <c r="H1385" s="13"/>
      <c r="I1385" s="7"/>
      <c r="M1385" s="64"/>
      <c r="N1385" s="52"/>
      <c r="O1385" s="75"/>
      <c r="P1385" s="7"/>
      <c r="Q1385"/>
      <c r="R1385"/>
    </row>
    <row r="1386" spans="5:18" x14ac:dyDescent="0.25">
      <c r="E1386" s="7"/>
      <c r="F1386" s="32"/>
      <c r="G1386" s="32"/>
      <c r="H1386" s="13"/>
      <c r="I1386" s="7"/>
      <c r="M1386" s="64"/>
      <c r="N1386" s="52"/>
      <c r="O1386" s="75"/>
      <c r="P1386" s="7"/>
      <c r="Q1386"/>
      <c r="R1386"/>
    </row>
    <row r="1387" spans="5:18" x14ac:dyDescent="0.25">
      <c r="E1387" s="7"/>
      <c r="F1387" s="32"/>
      <c r="G1387" s="32"/>
      <c r="H1387" s="13"/>
      <c r="I1387" s="7"/>
      <c r="M1387" s="64"/>
      <c r="N1387" s="52"/>
      <c r="O1387" s="75"/>
      <c r="P1387" s="7"/>
      <c r="Q1387"/>
      <c r="R1387"/>
    </row>
    <row r="1388" spans="5:18" x14ac:dyDescent="0.25">
      <c r="E1388" s="7"/>
      <c r="F1388" s="32"/>
      <c r="G1388" s="32"/>
      <c r="H1388" s="13"/>
      <c r="I1388" s="7"/>
      <c r="M1388" s="64"/>
      <c r="N1388" s="52"/>
      <c r="O1388" s="75"/>
      <c r="P1388" s="7"/>
      <c r="Q1388"/>
      <c r="R1388"/>
    </row>
    <row r="1389" spans="5:18" x14ac:dyDescent="0.25">
      <c r="E1389" s="7"/>
      <c r="F1389" s="32"/>
      <c r="G1389" s="32"/>
      <c r="H1389" s="13"/>
      <c r="I1389" s="7"/>
      <c r="M1389" s="64"/>
      <c r="N1389" s="52"/>
      <c r="O1389" s="75"/>
      <c r="P1389" s="7"/>
      <c r="Q1389"/>
      <c r="R1389"/>
    </row>
    <row r="1390" spans="5:18" x14ac:dyDescent="0.25">
      <c r="E1390" s="7"/>
      <c r="F1390" s="32"/>
      <c r="G1390" s="32"/>
      <c r="H1390" s="13"/>
      <c r="I1390" s="7"/>
      <c r="M1390" s="64"/>
      <c r="N1390" s="52"/>
      <c r="O1390" s="75"/>
      <c r="P1390" s="7"/>
      <c r="Q1390"/>
      <c r="R1390"/>
    </row>
    <row r="1391" spans="5:18" x14ac:dyDescent="0.25">
      <c r="E1391" s="7"/>
      <c r="F1391" s="32"/>
      <c r="G1391" s="32"/>
      <c r="H1391" s="13"/>
      <c r="I1391" s="7"/>
      <c r="M1391" s="64"/>
      <c r="N1391" s="52"/>
      <c r="O1391" s="75"/>
      <c r="P1391" s="7"/>
      <c r="Q1391"/>
      <c r="R1391"/>
    </row>
    <row r="1392" spans="5:18" x14ac:dyDescent="0.25">
      <c r="E1392" s="7"/>
      <c r="F1392" s="32"/>
      <c r="G1392" s="32"/>
      <c r="H1392" s="13"/>
      <c r="I1392" s="7"/>
      <c r="M1392" s="64"/>
      <c r="N1392" s="52"/>
      <c r="O1392" s="75"/>
      <c r="P1392" s="7"/>
      <c r="Q1392"/>
      <c r="R1392"/>
    </row>
    <row r="1393" spans="5:18" x14ac:dyDescent="0.25">
      <c r="E1393" s="7"/>
      <c r="F1393" s="32"/>
      <c r="G1393" s="32"/>
      <c r="H1393" s="13"/>
      <c r="I1393" s="7"/>
      <c r="M1393" s="64"/>
      <c r="N1393" s="52"/>
      <c r="O1393" s="75"/>
      <c r="P1393" s="7"/>
      <c r="Q1393"/>
      <c r="R1393"/>
    </row>
    <row r="1394" spans="5:18" x14ac:dyDescent="0.25">
      <c r="E1394" s="7"/>
      <c r="F1394" s="32"/>
      <c r="G1394" s="32"/>
      <c r="H1394" s="13"/>
      <c r="I1394" s="7"/>
      <c r="M1394" s="64"/>
      <c r="N1394" s="52"/>
      <c r="O1394" s="75"/>
      <c r="P1394" s="7"/>
      <c r="Q1394"/>
      <c r="R1394"/>
    </row>
    <row r="1395" spans="5:18" x14ac:dyDescent="0.25">
      <c r="E1395" s="7"/>
      <c r="F1395" s="32"/>
      <c r="G1395" s="32"/>
      <c r="H1395" s="13"/>
      <c r="I1395" s="7"/>
      <c r="M1395" s="64"/>
      <c r="N1395" s="52"/>
      <c r="O1395" s="75"/>
      <c r="P1395" s="7"/>
      <c r="Q1395"/>
      <c r="R1395"/>
    </row>
    <row r="1396" spans="5:18" x14ac:dyDescent="0.25">
      <c r="E1396" s="7"/>
      <c r="F1396" s="32"/>
      <c r="G1396" s="32"/>
      <c r="H1396" s="13"/>
      <c r="I1396" s="7"/>
      <c r="M1396" s="64"/>
      <c r="N1396" s="52"/>
      <c r="O1396" s="75"/>
      <c r="P1396" s="7"/>
      <c r="Q1396"/>
      <c r="R1396"/>
    </row>
    <row r="1397" spans="5:18" x14ac:dyDescent="0.25">
      <c r="E1397" s="7"/>
      <c r="F1397" s="32"/>
      <c r="G1397" s="32"/>
      <c r="H1397" s="13"/>
      <c r="I1397" s="7"/>
      <c r="M1397" s="64"/>
      <c r="N1397" s="52"/>
      <c r="O1397" s="75"/>
      <c r="P1397" s="7"/>
      <c r="Q1397"/>
      <c r="R1397"/>
    </row>
    <row r="1398" spans="5:18" x14ac:dyDescent="0.25">
      <c r="E1398" s="7"/>
      <c r="F1398" s="32"/>
      <c r="G1398" s="32"/>
      <c r="H1398" s="13"/>
      <c r="I1398" s="7"/>
      <c r="M1398" s="64"/>
      <c r="N1398" s="52"/>
      <c r="O1398" s="75"/>
      <c r="P1398" s="7"/>
      <c r="Q1398"/>
      <c r="R1398"/>
    </row>
    <row r="1399" spans="5:18" x14ac:dyDescent="0.25">
      <c r="E1399" s="7"/>
      <c r="F1399" s="32"/>
      <c r="G1399" s="32"/>
      <c r="H1399" s="13"/>
      <c r="I1399" s="7"/>
      <c r="M1399" s="64"/>
      <c r="N1399" s="52"/>
      <c r="O1399" s="75"/>
      <c r="P1399" s="7"/>
      <c r="Q1399"/>
      <c r="R1399"/>
    </row>
    <row r="1400" spans="5:18" x14ac:dyDescent="0.25">
      <c r="E1400" s="7"/>
      <c r="F1400" s="32"/>
      <c r="G1400" s="32"/>
      <c r="H1400" s="13"/>
      <c r="I1400" s="7"/>
      <c r="M1400" s="64"/>
      <c r="N1400" s="52"/>
      <c r="O1400" s="75"/>
      <c r="P1400" s="7"/>
      <c r="Q1400"/>
      <c r="R1400"/>
    </row>
    <row r="1401" spans="5:18" x14ac:dyDescent="0.25">
      <c r="E1401" s="7"/>
      <c r="F1401" s="32"/>
      <c r="G1401" s="32"/>
      <c r="H1401" s="13"/>
      <c r="I1401" s="7"/>
      <c r="M1401" s="64"/>
      <c r="N1401" s="52"/>
      <c r="O1401" s="75"/>
      <c r="P1401" s="7"/>
      <c r="Q1401"/>
      <c r="R1401"/>
    </row>
    <row r="1402" spans="5:18" x14ac:dyDescent="0.25">
      <c r="E1402" s="7"/>
      <c r="F1402" s="32"/>
      <c r="G1402" s="32"/>
      <c r="H1402" s="13"/>
      <c r="I1402" s="7"/>
      <c r="M1402" s="64"/>
      <c r="N1402" s="52"/>
      <c r="O1402" s="75"/>
      <c r="P1402" s="7"/>
      <c r="Q1402"/>
      <c r="R1402"/>
    </row>
    <row r="1403" spans="5:18" x14ac:dyDescent="0.25">
      <c r="E1403" s="7"/>
      <c r="F1403" s="32"/>
      <c r="G1403" s="32"/>
      <c r="H1403" s="13"/>
      <c r="I1403" s="7"/>
      <c r="M1403" s="64"/>
      <c r="N1403" s="52"/>
      <c r="O1403" s="75"/>
      <c r="P1403" s="7"/>
      <c r="Q1403"/>
      <c r="R1403"/>
    </row>
    <row r="1404" spans="5:18" x14ac:dyDescent="0.25">
      <c r="E1404" s="7"/>
      <c r="F1404" s="32"/>
      <c r="G1404" s="32"/>
      <c r="H1404" s="13"/>
      <c r="I1404" s="7"/>
      <c r="M1404" s="64"/>
      <c r="N1404" s="52"/>
      <c r="O1404" s="75"/>
      <c r="P1404" s="7"/>
      <c r="Q1404"/>
      <c r="R1404"/>
    </row>
    <row r="1405" spans="5:18" x14ac:dyDescent="0.25">
      <c r="E1405" s="7"/>
      <c r="F1405" s="32"/>
      <c r="G1405" s="32"/>
      <c r="H1405" s="13"/>
      <c r="I1405" s="7"/>
      <c r="M1405" s="64"/>
      <c r="N1405" s="52"/>
      <c r="O1405" s="75"/>
      <c r="P1405" s="7"/>
      <c r="Q1405"/>
      <c r="R1405"/>
    </row>
    <row r="1406" spans="5:18" x14ac:dyDescent="0.25">
      <c r="E1406" s="7"/>
      <c r="F1406" s="32"/>
      <c r="G1406" s="32"/>
      <c r="H1406" s="13"/>
      <c r="I1406" s="7"/>
      <c r="M1406" s="64"/>
      <c r="N1406" s="52"/>
      <c r="O1406" s="75"/>
      <c r="P1406" s="7"/>
      <c r="Q1406"/>
      <c r="R1406"/>
    </row>
    <row r="1407" spans="5:18" x14ac:dyDescent="0.25">
      <c r="E1407" s="7"/>
      <c r="F1407" s="32"/>
      <c r="G1407" s="32"/>
      <c r="H1407" s="13"/>
      <c r="I1407" s="7"/>
      <c r="M1407" s="64"/>
      <c r="N1407" s="52"/>
      <c r="O1407" s="75"/>
      <c r="P1407" s="7"/>
      <c r="Q1407"/>
      <c r="R1407"/>
    </row>
    <row r="1408" spans="5:18" x14ac:dyDescent="0.25">
      <c r="E1408" s="7"/>
      <c r="F1408" s="32"/>
      <c r="G1408" s="32"/>
      <c r="H1408" s="13"/>
      <c r="I1408" s="7"/>
      <c r="M1408" s="64"/>
      <c r="N1408" s="52"/>
      <c r="O1408" s="75"/>
      <c r="P1408" s="7"/>
      <c r="Q1408"/>
      <c r="R1408"/>
    </row>
    <row r="1409" spans="5:18" x14ac:dyDescent="0.25">
      <c r="E1409" s="7"/>
      <c r="F1409" s="32"/>
      <c r="G1409" s="32"/>
      <c r="H1409" s="13"/>
      <c r="I1409" s="7"/>
      <c r="M1409" s="64"/>
      <c r="N1409" s="52"/>
      <c r="O1409" s="75"/>
      <c r="P1409" s="7"/>
      <c r="Q1409"/>
      <c r="R1409"/>
    </row>
    <row r="1410" spans="5:18" x14ac:dyDescent="0.25">
      <c r="E1410" s="7"/>
      <c r="F1410" s="32"/>
      <c r="G1410" s="32"/>
      <c r="H1410" s="13"/>
      <c r="I1410" s="7"/>
      <c r="M1410" s="64"/>
      <c r="N1410" s="52"/>
      <c r="O1410" s="75"/>
      <c r="P1410" s="7"/>
      <c r="Q1410"/>
      <c r="R1410"/>
    </row>
    <row r="1411" spans="5:18" x14ac:dyDescent="0.25">
      <c r="E1411" s="7"/>
      <c r="F1411" s="32"/>
      <c r="G1411" s="32"/>
      <c r="H1411" s="13"/>
      <c r="I1411" s="7"/>
      <c r="M1411" s="64"/>
      <c r="N1411" s="52"/>
      <c r="O1411" s="75"/>
      <c r="P1411" s="7"/>
      <c r="Q1411"/>
      <c r="R1411"/>
    </row>
    <row r="1412" spans="5:18" x14ac:dyDescent="0.25">
      <c r="E1412" s="7"/>
      <c r="F1412" s="32"/>
      <c r="G1412" s="32"/>
      <c r="H1412" s="13"/>
      <c r="I1412" s="7"/>
      <c r="M1412" s="64"/>
      <c r="N1412" s="52"/>
      <c r="O1412" s="75"/>
      <c r="P1412" s="7"/>
      <c r="Q1412"/>
      <c r="R1412"/>
    </row>
    <row r="1413" spans="5:18" x14ac:dyDescent="0.25">
      <c r="E1413" s="7"/>
      <c r="F1413" s="32"/>
      <c r="G1413" s="32"/>
      <c r="H1413" s="13"/>
      <c r="I1413" s="7"/>
      <c r="M1413" s="64"/>
      <c r="N1413" s="52"/>
      <c r="O1413" s="75"/>
      <c r="P1413" s="7"/>
      <c r="Q1413"/>
      <c r="R1413"/>
    </row>
    <row r="1414" spans="5:18" x14ac:dyDescent="0.25">
      <c r="E1414" s="7"/>
      <c r="F1414" s="32"/>
      <c r="G1414" s="32"/>
      <c r="H1414" s="13"/>
      <c r="I1414" s="7"/>
      <c r="M1414" s="64"/>
      <c r="N1414" s="52"/>
      <c r="O1414" s="75"/>
      <c r="P1414" s="7"/>
      <c r="Q1414"/>
      <c r="R1414"/>
    </row>
    <row r="1415" spans="5:18" x14ac:dyDescent="0.25">
      <c r="E1415" s="7"/>
      <c r="F1415" s="32"/>
      <c r="G1415" s="32"/>
      <c r="H1415" s="13"/>
      <c r="I1415" s="7"/>
      <c r="M1415" s="64"/>
      <c r="N1415" s="52"/>
      <c r="O1415" s="75"/>
      <c r="P1415" s="7"/>
      <c r="Q1415"/>
      <c r="R1415"/>
    </row>
    <row r="1416" spans="5:18" x14ac:dyDescent="0.25">
      <c r="E1416" s="7"/>
      <c r="F1416" s="32"/>
      <c r="G1416" s="32"/>
      <c r="H1416" s="13"/>
      <c r="I1416" s="7"/>
      <c r="M1416" s="64"/>
      <c r="N1416" s="52"/>
      <c r="O1416" s="75"/>
      <c r="P1416" s="7"/>
      <c r="Q1416"/>
      <c r="R1416"/>
    </row>
    <row r="1417" spans="5:18" x14ac:dyDescent="0.25">
      <c r="E1417" s="7"/>
      <c r="F1417" s="32"/>
      <c r="G1417" s="32"/>
      <c r="H1417" s="13"/>
      <c r="I1417" s="7"/>
      <c r="M1417" s="64"/>
      <c r="N1417" s="52"/>
      <c r="O1417" s="75"/>
      <c r="P1417" s="7"/>
      <c r="Q1417"/>
      <c r="R1417"/>
    </row>
    <row r="1418" spans="5:18" x14ac:dyDescent="0.25">
      <c r="E1418" s="7"/>
      <c r="F1418" s="32"/>
      <c r="G1418" s="32"/>
      <c r="H1418" s="13"/>
      <c r="I1418" s="7"/>
      <c r="M1418" s="64"/>
      <c r="N1418" s="52"/>
      <c r="O1418" s="75"/>
      <c r="P1418" s="7"/>
      <c r="Q1418"/>
      <c r="R1418"/>
    </row>
    <row r="1419" spans="5:18" x14ac:dyDescent="0.25">
      <c r="E1419" s="7"/>
      <c r="F1419" s="32"/>
      <c r="G1419" s="32"/>
      <c r="H1419" s="13"/>
      <c r="I1419" s="7"/>
      <c r="M1419" s="64"/>
      <c r="N1419" s="52"/>
      <c r="O1419" s="75"/>
      <c r="P1419" s="7"/>
      <c r="Q1419"/>
      <c r="R1419"/>
    </row>
    <row r="1420" spans="5:18" x14ac:dyDescent="0.25">
      <c r="E1420" s="7"/>
      <c r="F1420" s="32"/>
      <c r="G1420" s="32"/>
      <c r="H1420" s="13"/>
      <c r="I1420" s="7"/>
      <c r="M1420" s="64"/>
      <c r="N1420" s="52"/>
      <c r="O1420" s="75"/>
      <c r="P1420" s="7"/>
      <c r="Q1420"/>
      <c r="R1420"/>
    </row>
    <row r="1421" spans="5:18" x14ac:dyDescent="0.25">
      <c r="E1421" s="7"/>
      <c r="F1421" s="32"/>
      <c r="G1421" s="32"/>
      <c r="H1421" s="13"/>
      <c r="I1421" s="7"/>
      <c r="M1421" s="64"/>
      <c r="N1421" s="52"/>
      <c r="O1421" s="75"/>
      <c r="P1421" s="7"/>
      <c r="Q1421"/>
      <c r="R1421"/>
    </row>
    <row r="1422" spans="5:18" x14ac:dyDescent="0.25">
      <c r="E1422" s="7"/>
      <c r="F1422" s="32"/>
      <c r="G1422" s="32"/>
      <c r="H1422" s="13"/>
      <c r="I1422" s="7"/>
      <c r="M1422" s="64"/>
      <c r="N1422" s="52"/>
      <c r="O1422" s="75"/>
      <c r="P1422" s="7"/>
      <c r="Q1422"/>
      <c r="R1422"/>
    </row>
    <row r="1423" spans="5:18" x14ac:dyDescent="0.25">
      <c r="E1423" s="7"/>
      <c r="F1423" s="32"/>
      <c r="G1423" s="32"/>
      <c r="H1423" s="13"/>
      <c r="I1423" s="7"/>
      <c r="M1423" s="64"/>
      <c r="N1423" s="52"/>
      <c r="O1423" s="75"/>
      <c r="P1423" s="7"/>
      <c r="Q1423"/>
      <c r="R1423"/>
    </row>
    <row r="1424" spans="5:18" x14ac:dyDescent="0.25">
      <c r="E1424" s="7"/>
      <c r="F1424" s="32"/>
      <c r="G1424" s="32"/>
      <c r="H1424" s="13"/>
      <c r="I1424" s="7"/>
      <c r="M1424" s="64"/>
      <c r="N1424" s="52"/>
      <c r="O1424" s="75"/>
      <c r="P1424" s="7"/>
      <c r="Q1424"/>
      <c r="R1424"/>
    </row>
    <row r="1425" spans="5:18" x14ac:dyDescent="0.25">
      <c r="E1425" s="7"/>
      <c r="F1425" s="32"/>
      <c r="G1425" s="32"/>
      <c r="H1425" s="13"/>
      <c r="I1425" s="7"/>
      <c r="M1425" s="64"/>
      <c r="N1425" s="52"/>
      <c r="O1425" s="75"/>
      <c r="P1425" s="7"/>
      <c r="Q1425"/>
      <c r="R1425"/>
    </row>
    <row r="1426" spans="5:18" x14ac:dyDescent="0.25">
      <c r="E1426" s="7"/>
      <c r="F1426" s="32"/>
      <c r="G1426" s="32"/>
      <c r="H1426" s="13"/>
      <c r="I1426" s="7"/>
      <c r="M1426" s="64"/>
      <c r="N1426" s="52"/>
      <c r="O1426" s="75"/>
      <c r="P1426" s="7"/>
      <c r="Q1426"/>
      <c r="R1426"/>
    </row>
    <row r="1427" spans="5:18" x14ac:dyDescent="0.25">
      <c r="E1427" s="7"/>
      <c r="F1427" s="32"/>
      <c r="G1427" s="32"/>
      <c r="H1427" s="13"/>
      <c r="I1427" s="7"/>
      <c r="M1427" s="64"/>
      <c r="N1427" s="52"/>
      <c r="O1427" s="75"/>
      <c r="P1427" s="7"/>
      <c r="Q1427"/>
      <c r="R1427"/>
    </row>
    <row r="1428" spans="5:18" x14ac:dyDescent="0.25">
      <c r="E1428" s="7"/>
      <c r="F1428" s="32"/>
      <c r="G1428" s="32"/>
      <c r="H1428" s="13"/>
      <c r="I1428" s="7"/>
      <c r="M1428" s="64"/>
      <c r="N1428" s="52"/>
      <c r="O1428" s="75"/>
      <c r="P1428" s="7"/>
      <c r="Q1428"/>
      <c r="R1428"/>
    </row>
    <row r="1429" spans="5:18" x14ac:dyDescent="0.25">
      <c r="E1429" s="7"/>
      <c r="F1429" s="32"/>
      <c r="G1429" s="32"/>
      <c r="H1429" s="13"/>
      <c r="I1429" s="7"/>
      <c r="M1429" s="64"/>
      <c r="N1429" s="52"/>
      <c r="O1429" s="75"/>
      <c r="P1429" s="7"/>
      <c r="Q1429"/>
      <c r="R1429"/>
    </row>
    <row r="1430" spans="5:18" x14ac:dyDescent="0.25">
      <c r="E1430" s="7"/>
      <c r="F1430" s="32"/>
      <c r="G1430" s="32"/>
      <c r="H1430" s="13"/>
      <c r="I1430" s="7"/>
      <c r="M1430" s="64"/>
      <c r="N1430" s="52"/>
      <c r="O1430" s="75"/>
      <c r="P1430" s="7"/>
      <c r="Q1430"/>
      <c r="R1430"/>
    </row>
    <row r="1431" spans="5:18" x14ac:dyDescent="0.25">
      <c r="E1431" s="7"/>
      <c r="F1431" s="32"/>
      <c r="G1431" s="32"/>
      <c r="H1431" s="13"/>
      <c r="I1431" s="7"/>
      <c r="M1431" s="64"/>
      <c r="N1431" s="52"/>
      <c r="O1431" s="75"/>
      <c r="P1431" s="7"/>
      <c r="Q1431"/>
      <c r="R1431"/>
    </row>
    <row r="1432" spans="5:18" x14ac:dyDescent="0.25">
      <c r="E1432" s="7"/>
      <c r="F1432" s="32"/>
      <c r="G1432" s="32"/>
      <c r="H1432" s="13"/>
      <c r="I1432" s="7"/>
      <c r="M1432" s="64"/>
      <c r="N1432" s="52"/>
      <c r="O1432" s="75"/>
      <c r="P1432" s="7"/>
      <c r="Q1432"/>
      <c r="R1432"/>
    </row>
    <row r="1433" spans="5:18" x14ac:dyDescent="0.25">
      <c r="E1433" s="7"/>
      <c r="F1433" s="32"/>
      <c r="G1433" s="32"/>
      <c r="H1433" s="13"/>
      <c r="I1433" s="7"/>
      <c r="M1433" s="64"/>
      <c r="N1433" s="52"/>
      <c r="O1433" s="75"/>
      <c r="P1433" s="7"/>
      <c r="Q1433"/>
      <c r="R1433"/>
    </row>
    <row r="1434" spans="5:18" x14ac:dyDescent="0.25">
      <c r="E1434" s="7"/>
      <c r="F1434" s="32"/>
      <c r="G1434" s="32"/>
      <c r="H1434" s="13"/>
      <c r="I1434" s="7"/>
      <c r="M1434" s="64"/>
      <c r="N1434" s="52"/>
      <c r="O1434" s="75"/>
      <c r="P1434" s="7"/>
      <c r="Q1434"/>
      <c r="R1434"/>
    </row>
    <row r="1435" spans="5:18" x14ac:dyDescent="0.25">
      <c r="E1435" s="7"/>
      <c r="F1435" s="32"/>
      <c r="G1435" s="32"/>
      <c r="H1435" s="13"/>
      <c r="I1435" s="7"/>
      <c r="M1435" s="64"/>
      <c r="N1435" s="52"/>
      <c r="O1435" s="75"/>
      <c r="P1435" s="7"/>
      <c r="Q1435"/>
      <c r="R1435"/>
    </row>
    <row r="1436" spans="5:18" x14ac:dyDescent="0.25">
      <c r="E1436" s="7"/>
      <c r="F1436" s="32"/>
      <c r="G1436" s="32"/>
      <c r="H1436" s="13"/>
      <c r="I1436" s="7"/>
      <c r="M1436" s="64"/>
      <c r="N1436" s="52"/>
      <c r="O1436" s="75"/>
      <c r="P1436" s="7"/>
      <c r="Q1436"/>
      <c r="R1436"/>
    </row>
    <row r="1437" spans="5:18" x14ac:dyDescent="0.25">
      <c r="E1437" s="7"/>
      <c r="F1437" s="32"/>
      <c r="G1437" s="32"/>
      <c r="H1437" s="13"/>
      <c r="I1437" s="7"/>
      <c r="M1437" s="64"/>
      <c r="N1437" s="52"/>
      <c r="O1437" s="75"/>
      <c r="P1437" s="7"/>
      <c r="Q1437"/>
      <c r="R1437"/>
    </row>
    <row r="1438" spans="5:18" x14ac:dyDescent="0.25">
      <c r="E1438" s="7"/>
      <c r="F1438" s="32"/>
      <c r="G1438" s="32"/>
      <c r="H1438" s="13"/>
      <c r="I1438" s="7"/>
      <c r="M1438" s="64"/>
      <c r="N1438" s="52"/>
      <c r="O1438" s="75"/>
      <c r="P1438" s="7"/>
      <c r="Q1438"/>
      <c r="R1438"/>
    </row>
    <row r="1439" spans="5:18" x14ac:dyDescent="0.25">
      <c r="E1439" s="7"/>
      <c r="F1439" s="32"/>
      <c r="G1439" s="32"/>
      <c r="H1439" s="13"/>
      <c r="I1439" s="7"/>
      <c r="M1439" s="64"/>
      <c r="N1439" s="52"/>
      <c r="O1439" s="75"/>
      <c r="P1439" s="7"/>
      <c r="Q1439"/>
      <c r="R1439"/>
    </row>
    <row r="1440" spans="5:18" x14ac:dyDescent="0.25">
      <c r="E1440" s="7"/>
      <c r="F1440" s="32"/>
      <c r="G1440" s="32"/>
      <c r="H1440" s="13"/>
      <c r="I1440" s="7"/>
      <c r="M1440" s="64"/>
      <c r="N1440" s="52"/>
      <c r="O1440" s="75"/>
      <c r="P1440" s="7"/>
      <c r="Q1440"/>
      <c r="R1440"/>
    </row>
    <row r="1441" spans="5:18" x14ac:dyDescent="0.25">
      <c r="E1441" s="7"/>
      <c r="F1441" s="32"/>
      <c r="G1441" s="32"/>
      <c r="H1441" s="13"/>
      <c r="I1441" s="7"/>
      <c r="M1441" s="64"/>
      <c r="N1441" s="52"/>
      <c r="O1441" s="75"/>
      <c r="P1441" s="7"/>
      <c r="Q1441"/>
      <c r="R1441"/>
    </row>
    <row r="1442" spans="5:18" x14ac:dyDescent="0.25">
      <c r="E1442" s="7"/>
      <c r="F1442" s="32"/>
      <c r="G1442" s="32"/>
      <c r="H1442" s="13"/>
      <c r="I1442" s="7"/>
      <c r="M1442" s="64"/>
      <c r="N1442" s="52"/>
      <c r="O1442" s="75"/>
      <c r="P1442" s="7"/>
      <c r="Q1442"/>
      <c r="R1442"/>
    </row>
    <row r="1443" spans="5:18" x14ac:dyDescent="0.25">
      <c r="E1443" s="7"/>
      <c r="F1443" s="32"/>
      <c r="G1443" s="32"/>
      <c r="H1443" s="13"/>
      <c r="I1443" s="7"/>
      <c r="M1443" s="64"/>
      <c r="N1443" s="52"/>
      <c r="O1443" s="75"/>
      <c r="P1443" s="7"/>
      <c r="Q1443"/>
      <c r="R1443"/>
    </row>
    <row r="1444" spans="5:18" x14ac:dyDescent="0.25">
      <c r="E1444" s="7"/>
      <c r="F1444" s="32"/>
      <c r="G1444" s="32"/>
      <c r="H1444" s="13"/>
      <c r="I1444" s="7"/>
      <c r="M1444" s="64"/>
      <c r="N1444" s="52"/>
      <c r="O1444" s="75"/>
      <c r="P1444" s="7"/>
      <c r="Q1444"/>
      <c r="R1444"/>
    </row>
    <row r="1445" spans="5:18" x14ac:dyDescent="0.25">
      <c r="E1445" s="7"/>
      <c r="F1445" s="32"/>
      <c r="G1445" s="32"/>
      <c r="H1445" s="13"/>
      <c r="I1445" s="7"/>
      <c r="M1445" s="64"/>
      <c r="N1445" s="52"/>
      <c r="O1445" s="75"/>
      <c r="P1445" s="7"/>
      <c r="Q1445"/>
      <c r="R1445"/>
    </row>
    <row r="1446" spans="5:18" x14ac:dyDescent="0.25">
      <c r="E1446" s="7"/>
      <c r="F1446" s="32"/>
      <c r="G1446" s="32"/>
      <c r="H1446" s="13"/>
      <c r="I1446" s="7"/>
      <c r="M1446" s="64"/>
      <c r="N1446" s="52"/>
      <c r="O1446" s="75"/>
      <c r="P1446" s="7"/>
      <c r="Q1446"/>
      <c r="R1446"/>
    </row>
    <row r="1447" spans="5:18" x14ac:dyDescent="0.25">
      <c r="E1447" s="7"/>
      <c r="F1447" s="32"/>
      <c r="G1447" s="32"/>
      <c r="H1447" s="13"/>
      <c r="I1447" s="7"/>
      <c r="M1447" s="64"/>
      <c r="N1447" s="52"/>
      <c r="O1447" s="75"/>
      <c r="P1447" s="7"/>
      <c r="Q1447"/>
      <c r="R1447"/>
    </row>
    <row r="1448" spans="5:18" x14ac:dyDescent="0.25">
      <c r="E1448" s="7"/>
      <c r="F1448" s="32"/>
      <c r="G1448" s="32"/>
      <c r="H1448" s="13"/>
      <c r="I1448" s="7"/>
      <c r="M1448" s="64"/>
      <c r="N1448" s="52"/>
      <c r="O1448" s="75"/>
      <c r="P1448" s="7"/>
      <c r="Q1448"/>
      <c r="R1448"/>
    </row>
    <row r="1449" spans="5:18" x14ac:dyDescent="0.25">
      <c r="E1449" s="7"/>
      <c r="F1449" s="32"/>
      <c r="G1449" s="32"/>
      <c r="H1449" s="13"/>
      <c r="I1449" s="7"/>
      <c r="M1449" s="64"/>
      <c r="N1449" s="52"/>
      <c r="O1449" s="75"/>
      <c r="P1449" s="7"/>
      <c r="Q1449"/>
      <c r="R1449"/>
    </row>
    <row r="1450" spans="5:18" x14ac:dyDescent="0.25">
      <c r="E1450" s="7"/>
      <c r="F1450" s="32"/>
      <c r="G1450" s="32"/>
      <c r="H1450" s="13"/>
      <c r="I1450" s="7"/>
      <c r="M1450" s="64"/>
      <c r="N1450" s="52"/>
      <c r="O1450" s="75"/>
      <c r="P1450" s="7"/>
      <c r="Q1450"/>
      <c r="R1450"/>
    </row>
    <row r="1451" spans="5:18" x14ac:dyDescent="0.25">
      <c r="E1451" s="7"/>
      <c r="F1451" s="32"/>
      <c r="G1451" s="32"/>
      <c r="H1451" s="13"/>
      <c r="I1451" s="7"/>
      <c r="M1451" s="64"/>
      <c r="N1451" s="52"/>
      <c r="O1451" s="75"/>
      <c r="P1451" s="7"/>
      <c r="Q1451"/>
      <c r="R1451"/>
    </row>
    <row r="1452" spans="5:18" x14ac:dyDescent="0.25">
      <c r="E1452" s="7"/>
      <c r="F1452" s="32"/>
      <c r="G1452" s="32"/>
      <c r="H1452" s="13"/>
      <c r="I1452" s="7"/>
      <c r="M1452" s="64"/>
      <c r="N1452" s="52"/>
      <c r="O1452" s="75"/>
      <c r="P1452" s="7"/>
      <c r="Q1452"/>
      <c r="R1452"/>
    </row>
    <row r="1453" spans="5:18" x14ac:dyDescent="0.25">
      <c r="E1453" s="7"/>
      <c r="F1453" s="32"/>
      <c r="G1453" s="32"/>
      <c r="H1453" s="13"/>
      <c r="I1453" s="7"/>
      <c r="M1453" s="64"/>
      <c r="N1453" s="52"/>
      <c r="O1453" s="75"/>
      <c r="P1453" s="7"/>
      <c r="Q1453"/>
      <c r="R1453"/>
    </row>
    <row r="1454" spans="5:18" x14ac:dyDescent="0.25">
      <c r="E1454" s="7"/>
      <c r="F1454" s="32"/>
      <c r="G1454" s="32"/>
      <c r="H1454" s="13"/>
      <c r="I1454" s="7"/>
      <c r="M1454" s="64"/>
      <c r="N1454" s="52"/>
      <c r="O1454" s="75"/>
      <c r="P1454" s="7"/>
      <c r="Q1454"/>
      <c r="R1454"/>
    </row>
    <row r="1455" spans="5:18" x14ac:dyDescent="0.25">
      <c r="E1455" s="7"/>
      <c r="F1455" s="32"/>
      <c r="G1455" s="32"/>
      <c r="H1455" s="13"/>
      <c r="I1455" s="7"/>
      <c r="M1455" s="64"/>
      <c r="N1455" s="52"/>
      <c r="O1455" s="75"/>
      <c r="P1455" s="7"/>
      <c r="Q1455"/>
      <c r="R1455"/>
    </row>
    <row r="1456" spans="5:18" x14ac:dyDescent="0.25">
      <c r="E1456" s="7"/>
      <c r="F1456" s="32"/>
      <c r="G1456" s="32"/>
      <c r="H1456" s="13"/>
      <c r="I1456" s="7"/>
      <c r="M1456" s="64"/>
      <c r="N1456" s="52"/>
      <c r="O1456" s="75"/>
      <c r="P1456" s="7"/>
      <c r="Q1456"/>
      <c r="R1456"/>
    </row>
    <row r="1457" spans="5:18" x14ac:dyDescent="0.25">
      <c r="E1457" s="7"/>
      <c r="F1457" s="32"/>
      <c r="G1457" s="32"/>
      <c r="H1457" s="13"/>
      <c r="I1457" s="7"/>
      <c r="M1457" s="64"/>
      <c r="N1457" s="52"/>
      <c r="O1457" s="75"/>
      <c r="P1457" s="7"/>
      <c r="Q1457"/>
      <c r="R1457"/>
    </row>
    <row r="1458" spans="5:18" x14ac:dyDescent="0.25">
      <c r="E1458" s="7"/>
      <c r="F1458" s="32"/>
      <c r="G1458" s="32"/>
      <c r="H1458" s="13"/>
      <c r="I1458" s="7"/>
      <c r="M1458" s="64"/>
      <c r="N1458" s="52"/>
      <c r="O1458" s="75"/>
      <c r="P1458" s="7"/>
      <c r="Q1458"/>
      <c r="R1458"/>
    </row>
    <row r="1459" spans="5:18" x14ac:dyDescent="0.25">
      <c r="E1459" s="7"/>
      <c r="F1459" s="32"/>
      <c r="G1459" s="32"/>
      <c r="H1459" s="13"/>
      <c r="I1459" s="7"/>
      <c r="M1459" s="64"/>
      <c r="N1459" s="52"/>
      <c r="O1459" s="75"/>
      <c r="P1459" s="7"/>
      <c r="Q1459"/>
      <c r="R1459"/>
    </row>
    <row r="1460" spans="5:18" x14ac:dyDescent="0.25">
      <c r="E1460" s="7"/>
      <c r="F1460" s="32"/>
      <c r="G1460" s="32"/>
      <c r="H1460" s="13"/>
      <c r="I1460" s="7"/>
      <c r="M1460" s="64"/>
      <c r="N1460" s="52"/>
      <c r="O1460" s="75"/>
      <c r="P1460" s="7"/>
      <c r="Q1460"/>
      <c r="R1460"/>
    </row>
    <row r="1461" spans="5:18" x14ac:dyDescent="0.25">
      <c r="E1461" s="7"/>
      <c r="F1461" s="32"/>
      <c r="G1461" s="32"/>
      <c r="H1461" s="13"/>
      <c r="I1461" s="7"/>
      <c r="M1461" s="64"/>
      <c r="N1461" s="52"/>
      <c r="O1461" s="75"/>
      <c r="P1461" s="7"/>
      <c r="Q1461"/>
      <c r="R1461"/>
    </row>
    <row r="1462" spans="5:18" x14ac:dyDescent="0.25">
      <c r="E1462" s="7"/>
      <c r="F1462" s="32"/>
      <c r="G1462" s="32"/>
      <c r="H1462" s="13"/>
      <c r="I1462" s="7"/>
      <c r="M1462" s="64"/>
      <c r="N1462" s="52"/>
      <c r="O1462" s="75"/>
      <c r="P1462" s="7"/>
      <c r="Q1462"/>
      <c r="R1462"/>
    </row>
    <row r="1463" spans="5:18" x14ac:dyDescent="0.25">
      <c r="E1463" s="7"/>
      <c r="F1463" s="32"/>
      <c r="G1463" s="32"/>
      <c r="H1463" s="13"/>
      <c r="I1463" s="7"/>
      <c r="M1463" s="64"/>
      <c r="N1463" s="52"/>
      <c r="O1463" s="75"/>
      <c r="P1463" s="7"/>
      <c r="Q1463"/>
      <c r="R1463"/>
    </row>
    <row r="1464" spans="5:18" x14ac:dyDescent="0.25">
      <c r="E1464" s="7"/>
      <c r="F1464" s="32"/>
      <c r="G1464" s="32"/>
      <c r="H1464" s="13"/>
      <c r="I1464" s="7"/>
      <c r="M1464" s="64"/>
      <c r="N1464" s="52"/>
      <c r="O1464" s="75"/>
      <c r="P1464" s="7"/>
      <c r="Q1464"/>
      <c r="R1464"/>
    </row>
    <row r="1465" spans="5:18" x14ac:dyDescent="0.25">
      <c r="E1465" s="7"/>
      <c r="F1465" s="32"/>
      <c r="G1465" s="32"/>
      <c r="H1465" s="13"/>
      <c r="I1465" s="7"/>
      <c r="M1465" s="64"/>
      <c r="N1465" s="52"/>
      <c r="O1465" s="75"/>
      <c r="P1465" s="7"/>
      <c r="Q1465"/>
      <c r="R1465"/>
    </row>
    <row r="1466" spans="5:18" x14ac:dyDescent="0.25">
      <c r="E1466" s="7"/>
      <c r="F1466" s="32"/>
      <c r="G1466" s="32"/>
      <c r="H1466" s="13"/>
      <c r="I1466" s="7"/>
      <c r="M1466" s="64"/>
      <c r="N1466" s="52"/>
      <c r="O1466" s="75"/>
      <c r="P1466" s="7"/>
      <c r="Q1466"/>
      <c r="R1466"/>
    </row>
    <row r="1467" spans="5:18" x14ac:dyDescent="0.25">
      <c r="E1467" s="7"/>
      <c r="F1467" s="32"/>
      <c r="G1467" s="32"/>
      <c r="H1467" s="13"/>
      <c r="I1467" s="7"/>
      <c r="M1467" s="64"/>
      <c r="N1467" s="52"/>
      <c r="O1467" s="75"/>
      <c r="P1467" s="7"/>
      <c r="Q1467"/>
      <c r="R1467"/>
    </row>
    <row r="1468" spans="5:18" x14ac:dyDescent="0.25">
      <c r="E1468" s="7"/>
      <c r="F1468" s="32"/>
      <c r="G1468" s="32"/>
      <c r="H1468" s="13"/>
      <c r="I1468" s="7"/>
      <c r="M1468" s="64"/>
      <c r="N1468" s="52"/>
      <c r="O1468" s="75"/>
      <c r="P1468" s="7"/>
      <c r="Q1468"/>
      <c r="R1468"/>
    </row>
    <row r="1469" spans="5:18" x14ac:dyDescent="0.25">
      <c r="E1469" s="7"/>
      <c r="F1469" s="32"/>
      <c r="G1469" s="32"/>
      <c r="H1469" s="13"/>
      <c r="I1469" s="7"/>
      <c r="M1469" s="64"/>
      <c r="N1469" s="52"/>
      <c r="O1469" s="75"/>
      <c r="P1469" s="7"/>
      <c r="Q1469"/>
      <c r="R1469"/>
    </row>
    <row r="1470" spans="5:18" x14ac:dyDescent="0.25">
      <c r="E1470" s="7"/>
      <c r="F1470" s="32"/>
      <c r="G1470" s="32"/>
      <c r="H1470" s="13"/>
      <c r="I1470" s="7"/>
      <c r="M1470" s="64"/>
      <c r="N1470" s="52"/>
      <c r="O1470" s="75"/>
      <c r="P1470" s="7"/>
      <c r="Q1470"/>
      <c r="R1470"/>
    </row>
    <row r="1471" spans="5:18" x14ac:dyDescent="0.25">
      <c r="E1471" s="7"/>
      <c r="F1471" s="32"/>
      <c r="G1471" s="32"/>
      <c r="H1471" s="13"/>
      <c r="I1471" s="7"/>
      <c r="M1471" s="64"/>
      <c r="N1471" s="52"/>
      <c r="O1471" s="75"/>
      <c r="P1471" s="7"/>
      <c r="Q1471"/>
      <c r="R1471"/>
    </row>
    <row r="1472" spans="5:18" x14ac:dyDescent="0.25">
      <c r="E1472" s="7"/>
      <c r="F1472" s="32"/>
      <c r="G1472" s="32"/>
      <c r="H1472" s="13"/>
      <c r="I1472" s="7"/>
      <c r="M1472" s="64"/>
      <c r="N1472" s="52"/>
      <c r="O1472" s="75"/>
      <c r="P1472" s="7"/>
      <c r="Q1472"/>
      <c r="R1472"/>
    </row>
    <row r="1473" spans="5:18" x14ac:dyDescent="0.25">
      <c r="E1473" s="7"/>
      <c r="F1473" s="32"/>
      <c r="G1473" s="32"/>
      <c r="H1473" s="13"/>
      <c r="I1473" s="7"/>
      <c r="M1473" s="64"/>
      <c r="N1473" s="52"/>
      <c r="O1473" s="75"/>
      <c r="P1473" s="7"/>
      <c r="Q1473"/>
      <c r="R1473"/>
    </row>
    <row r="1474" spans="5:18" x14ac:dyDescent="0.25">
      <c r="E1474" s="7"/>
      <c r="F1474" s="32"/>
      <c r="G1474" s="32"/>
      <c r="H1474" s="13"/>
      <c r="I1474" s="7"/>
      <c r="M1474" s="64"/>
      <c r="N1474" s="52"/>
      <c r="O1474" s="75"/>
      <c r="P1474" s="7"/>
      <c r="Q1474"/>
      <c r="R1474"/>
    </row>
    <row r="1475" spans="5:18" x14ac:dyDescent="0.25">
      <c r="E1475" s="7"/>
      <c r="F1475" s="32"/>
      <c r="G1475" s="32"/>
      <c r="H1475" s="13"/>
      <c r="I1475" s="7"/>
      <c r="M1475" s="64"/>
      <c r="N1475" s="52"/>
      <c r="O1475" s="75"/>
      <c r="P1475" s="7"/>
      <c r="Q1475"/>
      <c r="R1475"/>
    </row>
    <row r="1476" spans="5:18" x14ac:dyDescent="0.25">
      <c r="E1476" s="7"/>
      <c r="F1476" s="32"/>
      <c r="G1476" s="32"/>
      <c r="H1476" s="13"/>
      <c r="I1476" s="7"/>
      <c r="M1476" s="64"/>
      <c r="N1476" s="52"/>
      <c r="O1476" s="75"/>
      <c r="P1476" s="7"/>
      <c r="Q1476"/>
      <c r="R1476"/>
    </row>
    <row r="1477" spans="5:18" x14ac:dyDescent="0.25">
      <c r="E1477" s="7"/>
      <c r="F1477" s="32"/>
      <c r="G1477" s="32"/>
      <c r="H1477" s="13"/>
      <c r="I1477" s="7"/>
      <c r="M1477" s="64"/>
      <c r="N1477" s="52"/>
      <c r="O1477" s="75"/>
      <c r="P1477" s="7"/>
      <c r="Q1477"/>
      <c r="R1477"/>
    </row>
    <row r="1478" spans="5:18" x14ac:dyDescent="0.25">
      <c r="E1478" s="7"/>
      <c r="F1478" s="32"/>
      <c r="G1478" s="32"/>
      <c r="H1478" s="13"/>
      <c r="I1478" s="7"/>
      <c r="M1478" s="64"/>
      <c r="N1478" s="52"/>
      <c r="O1478" s="75"/>
      <c r="P1478" s="7"/>
      <c r="Q1478"/>
      <c r="R1478"/>
    </row>
    <row r="1479" spans="5:18" x14ac:dyDescent="0.25">
      <c r="E1479" s="7"/>
      <c r="F1479" s="32"/>
      <c r="G1479" s="32"/>
      <c r="H1479" s="13"/>
      <c r="I1479" s="7"/>
      <c r="M1479" s="64"/>
      <c r="N1479" s="52"/>
      <c r="O1479" s="75"/>
      <c r="P1479" s="7"/>
      <c r="Q1479"/>
      <c r="R1479"/>
    </row>
    <row r="1480" spans="5:18" x14ac:dyDescent="0.25">
      <c r="E1480" s="7"/>
      <c r="F1480" s="32"/>
      <c r="G1480" s="32"/>
      <c r="H1480" s="13"/>
      <c r="I1480" s="7"/>
      <c r="M1480" s="64"/>
      <c r="N1480" s="52"/>
      <c r="O1480" s="75"/>
      <c r="P1480" s="7"/>
      <c r="Q1480"/>
      <c r="R1480"/>
    </row>
    <row r="1481" spans="5:18" x14ac:dyDescent="0.25">
      <c r="E1481" s="7"/>
      <c r="F1481" s="32"/>
      <c r="G1481" s="32"/>
      <c r="H1481" s="13"/>
      <c r="I1481" s="7"/>
      <c r="M1481" s="64"/>
      <c r="N1481" s="52"/>
      <c r="O1481" s="75"/>
      <c r="P1481" s="7"/>
      <c r="Q1481"/>
      <c r="R1481"/>
    </row>
    <row r="1482" spans="5:18" x14ac:dyDescent="0.25">
      <c r="E1482" s="7"/>
      <c r="F1482" s="32"/>
      <c r="G1482" s="32"/>
      <c r="H1482" s="13"/>
      <c r="I1482" s="7"/>
      <c r="M1482" s="64"/>
      <c r="N1482" s="52"/>
      <c r="O1482" s="75"/>
      <c r="P1482" s="7"/>
      <c r="Q1482"/>
      <c r="R1482"/>
    </row>
    <row r="1483" spans="5:18" x14ac:dyDescent="0.25">
      <c r="E1483" s="7"/>
      <c r="F1483" s="32"/>
      <c r="G1483" s="32"/>
      <c r="H1483" s="13"/>
      <c r="I1483" s="7"/>
      <c r="M1483" s="64"/>
      <c r="N1483" s="52"/>
      <c r="O1483" s="75"/>
      <c r="P1483" s="7"/>
      <c r="Q1483"/>
      <c r="R1483"/>
    </row>
    <row r="1484" spans="5:18" x14ac:dyDescent="0.25">
      <c r="E1484" s="7"/>
      <c r="F1484" s="32"/>
      <c r="G1484" s="32"/>
      <c r="H1484" s="13"/>
      <c r="I1484" s="7"/>
      <c r="M1484" s="64"/>
      <c r="N1484" s="52"/>
      <c r="O1484" s="75"/>
      <c r="P1484" s="7"/>
      <c r="Q1484"/>
      <c r="R1484"/>
    </row>
    <row r="1485" spans="5:18" x14ac:dyDescent="0.25">
      <c r="E1485" s="7"/>
      <c r="F1485" s="32"/>
      <c r="G1485" s="32"/>
      <c r="H1485" s="13"/>
      <c r="I1485" s="7"/>
      <c r="M1485" s="64"/>
      <c r="N1485" s="52"/>
      <c r="O1485" s="75"/>
      <c r="P1485" s="7"/>
      <c r="Q1485"/>
      <c r="R1485"/>
    </row>
    <row r="1486" spans="5:18" x14ac:dyDescent="0.25">
      <c r="E1486" s="7"/>
      <c r="F1486" s="32"/>
      <c r="G1486" s="32"/>
      <c r="H1486" s="13"/>
      <c r="I1486" s="7"/>
      <c r="M1486" s="64"/>
      <c r="N1486" s="52"/>
      <c r="O1486" s="75"/>
      <c r="P1486" s="7"/>
      <c r="Q1486"/>
      <c r="R1486"/>
    </row>
    <row r="1487" spans="5:18" x14ac:dyDescent="0.25">
      <c r="E1487" s="7"/>
      <c r="F1487" s="32"/>
      <c r="G1487" s="32"/>
      <c r="H1487" s="13"/>
      <c r="I1487" s="7"/>
      <c r="M1487" s="64"/>
      <c r="N1487" s="52"/>
      <c r="O1487" s="75"/>
      <c r="P1487" s="7"/>
      <c r="Q1487"/>
      <c r="R1487"/>
    </row>
    <row r="1488" spans="5:18" x14ac:dyDescent="0.25">
      <c r="E1488" s="7"/>
      <c r="F1488" s="32"/>
      <c r="G1488" s="32"/>
      <c r="H1488" s="13"/>
      <c r="I1488" s="7"/>
      <c r="M1488" s="64"/>
      <c r="N1488" s="52"/>
      <c r="O1488" s="75"/>
      <c r="P1488" s="7"/>
      <c r="Q1488"/>
      <c r="R1488"/>
    </row>
    <row r="1489" spans="5:18" x14ac:dyDescent="0.25">
      <c r="E1489" s="7"/>
      <c r="F1489" s="32"/>
      <c r="G1489" s="32"/>
      <c r="H1489" s="13"/>
      <c r="I1489" s="7"/>
      <c r="M1489" s="64"/>
      <c r="N1489" s="52"/>
      <c r="O1489" s="75"/>
      <c r="P1489" s="7"/>
      <c r="Q1489"/>
      <c r="R1489"/>
    </row>
    <row r="1490" spans="5:18" x14ac:dyDescent="0.25">
      <c r="E1490" s="7"/>
      <c r="F1490" s="32"/>
      <c r="G1490" s="32"/>
      <c r="H1490" s="13"/>
      <c r="I1490" s="7"/>
      <c r="M1490" s="64"/>
      <c r="N1490" s="52"/>
      <c r="O1490" s="75"/>
      <c r="P1490" s="7"/>
      <c r="Q1490"/>
      <c r="R1490"/>
    </row>
    <row r="1491" spans="5:18" x14ac:dyDescent="0.25">
      <c r="E1491" s="7"/>
      <c r="F1491" s="32"/>
      <c r="G1491" s="32"/>
      <c r="H1491" s="13"/>
      <c r="I1491" s="7"/>
      <c r="M1491" s="64"/>
      <c r="N1491" s="52"/>
      <c r="O1491" s="75"/>
      <c r="P1491" s="7"/>
      <c r="Q1491"/>
      <c r="R1491"/>
    </row>
    <row r="1492" spans="5:18" x14ac:dyDescent="0.25">
      <c r="E1492" s="7"/>
      <c r="F1492" s="32"/>
      <c r="G1492" s="32"/>
      <c r="H1492" s="13"/>
      <c r="I1492" s="7"/>
      <c r="M1492" s="64"/>
      <c r="N1492" s="52"/>
      <c r="O1492" s="75"/>
      <c r="P1492" s="7"/>
      <c r="Q1492"/>
      <c r="R1492"/>
    </row>
    <row r="1493" spans="5:18" x14ac:dyDescent="0.25">
      <c r="E1493" s="7"/>
      <c r="F1493" s="32"/>
      <c r="G1493" s="32"/>
      <c r="H1493" s="13"/>
      <c r="I1493" s="7"/>
      <c r="M1493" s="64"/>
      <c r="N1493" s="52"/>
      <c r="O1493" s="75"/>
      <c r="P1493" s="7"/>
      <c r="Q1493"/>
      <c r="R1493"/>
    </row>
    <row r="1494" spans="5:18" x14ac:dyDescent="0.25">
      <c r="E1494" s="7"/>
      <c r="F1494" s="32"/>
      <c r="G1494" s="32"/>
      <c r="H1494" s="13"/>
      <c r="I1494" s="7"/>
      <c r="M1494" s="64"/>
      <c r="N1494" s="52"/>
      <c r="O1494" s="75"/>
      <c r="P1494" s="7"/>
      <c r="Q1494"/>
      <c r="R1494"/>
    </row>
    <row r="1495" spans="5:18" x14ac:dyDescent="0.25">
      <c r="E1495" s="7"/>
      <c r="F1495" s="32"/>
      <c r="G1495" s="32"/>
      <c r="H1495" s="13"/>
      <c r="I1495" s="7"/>
      <c r="M1495" s="64"/>
      <c r="N1495" s="52"/>
      <c r="O1495" s="75"/>
      <c r="P1495" s="7"/>
      <c r="Q1495"/>
      <c r="R1495"/>
    </row>
    <row r="1496" spans="5:18" x14ac:dyDescent="0.25">
      <c r="E1496" s="7"/>
      <c r="F1496" s="32"/>
      <c r="G1496" s="32"/>
      <c r="H1496" s="13"/>
      <c r="I1496" s="7"/>
      <c r="M1496" s="64"/>
      <c r="N1496" s="52"/>
      <c r="O1496" s="75"/>
      <c r="P1496" s="7"/>
      <c r="Q1496"/>
      <c r="R1496"/>
    </row>
    <row r="1497" spans="5:18" x14ac:dyDescent="0.25">
      <c r="E1497" s="7"/>
      <c r="F1497" s="32"/>
      <c r="G1497" s="32"/>
      <c r="H1497" s="13"/>
      <c r="I1497" s="7"/>
      <c r="M1497" s="64"/>
      <c r="N1497" s="52"/>
      <c r="O1497" s="75"/>
      <c r="P1497" s="7"/>
      <c r="Q1497"/>
      <c r="R1497"/>
    </row>
    <row r="1498" spans="5:18" x14ac:dyDescent="0.25">
      <c r="E1498" s="7"/>
      <c r="F1498" s="32"/>
      <c r="G1498" s="32"/>
      <c r="H1498" s="13"/>
      <c r="I1498" s="7"/>
      <c r="M1498" s="64"/>
      <c r="N1498" s="52"/>
      <c r="O1498" s="75"/>
      <c r="P1498" s="7"/>
      <c r="Q1498"/>
      <c r="R1498"/>
    </row>
    <row r="1499" spans="5:18" x14ac:dyDescent="0.25">
      <c r="E1499" s="7"/>
      <c r="F1499" s="32"/>
      <c r="G1499" s="32"/>
      <c r="H1499" s="13"/>
      <c r="I1499" s="7"/>
      <c r="M1499" s="64"/>
      <c r="N1499" s="52"/>
      <c r="O1499" s="75"/>
      <c r="P1499" s="7"/>
      <c r="Q1499"/>
      <c r="R1499"/>
    </row>
    <row r="1500" spans="5:18" x14ac:dyDescent="0.25">
      <c r="E1500" s="7"/>
      <c r="F1500" s="32"/>
      <c r="G1500" s="32"/>
      <c r="H1500" s="13"/>
      <c r="I1500" s="7"/>
      <c r="M1500" s="64"/>
      <c r="N1500" s="52"/>
      <c r="O1500" s="75"/>
      <c r="P1500" s="7"/>
      <c r="Q1500"/>
      <c r="R1500"/>
    </row>
    <row r="1501" spans="5:18" x14ac:dyDescent="0.25">
      <c r="E1501" s="7"/>
      <c r="F1501" s="32"/>
      <c r="G1501" s="32"/>
      <c r="H1501" s="13"/>
      <c r="I1501" s="7"/>
      <c r="M1501" s="64"/>
      <c r="N1501" s="52"/>
      <c r="O1501" s="75"/>
      <c r="P1501" s="7"/>
      <c r="Q1501"/>
      <c r="R1501"/>
    </row>
    <row r="1502" spans="5:18" x14ac:dyDescent="0.25">
      <c r="E1502" s="7"/>
      <c r="F1502" s="32"/>
      <c r="G1502" s="32"/>
      <c r="H1502" s="13"/>
      <c r="I1502" s="7"/>
      <c r="M1502" s="64"/>
      <c r="N1502" s="52"/>
      <c r="O1502" s="75"/>
      <c r="P1502" s="7"/>
      <c r="Q1502"/>
      <c r="R1502"/>
    </row>
    <row r="1503" spans="5:18" x14ac:dyDescent="0.25">
      <c r="E1503" s="7"/>
      <c r="F1503" s="32"/>
      <c r="G1503" s="32"/>
      <c r="H1503" s="13"/>
      <c r="I1503" s="7"/>
      <c r="M1503" s="64"/>
      <c r="N1503" s="52"/>
      <c r="O1503" s="75"/>
      <c r="P1503" s="7"/>
      <c r="Q1503"/>
      <c r="R1503"/>
    </row>
    <row r="1504" spans="5:18" x14ac:dyDescent="0.25">
      <c r="E1504" s="7"/>
      <c r="F1504" s="32"/>
      <c r="G1504" s="32"/>
      <c r="H1504" s="13"/>
      <c r="I1504" s="7"/>
      <c r="M1504" s="64"/>
      <c r="N1504" s="52"/>
      <c r="O1504" s="75"/>
      <c r="P1504" s="7"/>
      <c r="Q1504"/>
      <c r="R1504"/>
    </row>
    <row r="1505" spans="5:18" x14ac:dyDescent="0.25">
      <c r="E1505" s="7"/>
      <c r="F1505" s="32"/>
      <c r="G1505" s="32"/>
      <c r="H1505" s="13"/>
      <c r="I1505" s="7"/>
      <c r="M1505" s="64"/>
      <c r="N1505" s="52"/>
      <c r="O1505" s="75"/>
      <c r="P1505" s="7"/>
      <c r="Q1505"/>
      <c r="R1505"/>
    </row>
    <row r="1506" spans="5:18" x14ac:dyDescent="0.25">
      <c r="E1506" s="7"/>
      <c r="F1506" s="32"/>
      <c r="G1506" s="32"/>
      <c r="H1506" s="13"/>
      <c r="I1506" s="7"/>
      <c r="M1506" s="64"/>
      <c r="N1506" s="52"/>
      <c r="O1506" s="75"/>
      <c r="P1506" s="7"/>
      <c r="Q1506"/>
      <c r="R1506"/>
    </row>
    <row r="1507" spans="5:18" x14ac:dyDescent="0.25">
      <c r="E1507" s="7"/>
      <c r="F1507" s="32"/>
      <c r="G1507" s="32"/>
      <c r="H1507" s="13"/>
      <c r="I1507" s="7"/>
      <c r="M1507" s="64"/>
      <c r="N1507" s="52"/>
      <c r="O1507" s="75"/>
      <c r="P1507" s="7"/>
      <c r="Q1507"/>
      <c r="R1507"/>
    </row>
    <row r="1508" spans="5:18" x14ac:dyDescent="0.25">
      <c r="E1508" s="7"/>
      <c r="F1508" s="32"/>
      <c r="G1508" s="32"/>
      <c r="H1508" s="13"/>
      <c r="I1508" s="7"/>
      <c r="M1508" s="64"/>
      <c r="N1508" s="52"/>
      <c r="O1508" s="75"/>
      <c r="P1508" s="7"/>
      <c r="Q1508"/>
      <c r="R1508"/>
    </row>
    <row r="1509" spans="5:18" x14ac:dyDescent="0.25">
      <c r="E1509" s="7"/>
      <c r="F1509" s="32"/>
      <c r="G1509" s="32"/>
      <c r="H1509" s="13"/>
      <c r="I1509" s="7"/>
      <c r="M1509" s="64"/>
      <c r="N1509" s="52"/>
      <c r="O1509" s="75"/>
      <c r="P1509" s="7"/>
      <c r="Q1509"/>
      <c r="R1509"/>
    </row>
    <row r="1510" spans="5:18" x14ac:dyDescent="0.25">
      <c r="E1510" s="7"/>
      <c r="F1510" s="32"/>
      <c r="G1510" s="32"/>
      <c r="H1510" s="13"/>
      <c r="I1510" s="7"/>
      <c r="M1510" s="64"/>
      <c r="N1510" s="52"/>
      <c r="O1510" s="75"/>
      <c r="P1510" s="7"/>
      <c r="Q1510"/>
      <c r="R1510"/>
    </row>
    <row r="1511" spans="5:18" x14ac:dyDescent="0.25">
      <c r="E1511" s="7"/>
      <c r="F1511" s="32"/>
      <c r="G1511" s="32"/>
      <c r="H1511" s="13"/>
      <c r="I1511" s="7"/>
      <c r="M1511" s="64"/>
      <c r="N1511" s="52"/>
      <c r="O1511" s="75"/>
      <c r="P1511" s="7"/>
      <c r="Q1511"/>
      <c r="R1511"/>
    </row>
    <row r="1512" spans="5:18" x14ac:dyDescent="0.25">
      <c r="E1512" s="7"/>
      <c r="F1512" s="32"/>
      <c r="G1512" s="32"/>
      <c r="H1512" s="13"/>
      <c r="I1512" s="7"/>
      <c r="M1512" s="64"/>
      <c r="N1512" s="52"/>
      <c r="O1512" s="75"/>
      <c r="P1512" s="7"/>
      <c r="Q1512"/>
      <c r="R1512"/>
    </row>
    <row r="1513" spans="5:18" x14ac:dyDescent="0.25">
      <c r="E1513" s="7"/>
      <c r="F1513" s="32"/>
      <c r="G1513" s="32"/>
      <c r="H1513" s="13"/>
      <c r="I1513" s="7"/>
      <c r="M1513" s="64"/>
      <c r="N1513" s="52"/>
      <c r="O1513" s="75"/>
      <c r="P1513" s="7"/>
      <c r="Q1513"/>
      <c r="R1513"/>
    </row>
    <row r="1514" spans="5:18" x14ac:dyDescent="0.25">
      <c r="E1514" s="7"/>
      <c r="F1514" s="32"/>
      <c r="G1514" s="32"/>
      <c r="H1514" s="13"/>
      <c r="I1514" s="7"/>
      <c r="M1514" s="64"/>
      <c r="N1514" s="52"/>
      <c r="O1514" s="75"/>
      <c r="P1514" s="7"/>
      <c r="Q1514"/>
      <c r="R1514"/>
    </row>
    <row r="1515" spans="5:18" x14ac:dyDescent="0.25">
      <c r="E1515" s="7"/>
      <c r="F1515" s="32"/>
      <c r="G1515" s="32"/>
      <c r="H1515" s="13"/>
      <c r="I1515" s="7"/>
      <c r="M1515" s="64"/>
      <c r="N1515" s="52"/>
      <c r="O1515" s="75"/>
      <c r="P1515" s="7"/>
      <c r="Q1515"/>
      <c r="R1515"/>
    </row>
    <row r="1516" spans="5:18" x14ac:dyDescent="0.25">
      <c r="E1516" s="7"/>
      <c r="F1516" s="32"/>
      <c r="G1516" s="32"/>
      <c r="H1516" s="13"/>
      <c r="I1516" s="7"/>
      <c r="M1516" s="64"/>
      <c r="N1516" s="52"/>
      <c r="O1516" s="75"/>
      <c r="P1516" s="7"/>
      <c r="Q1516"/>
      <c r="R1516"/>
    </row>
    <row r="1517" spans="5:18" x14ac:dyDescent="0.25">
      <c r="E1517" s="7"/>
      <c r="F1517" s="32"/>
      <c r="G1517" s="32"/>
      <c r="H1517" s="13"/>
      <c r="I1517" s="7"/>
      <c r="M1517" s="64"/>
      <c r="N1517" s="52"/>
      <c r="O1517" s="75"/>
      <c r="P1517" s="7"/>
      <c r="Q1517"/>
      <c r="R1517"/>
    </row>
    <row r="1518" spans="5:18" x14ac:dyDescent="0.25">
      <c r="E1518" s="7"/>
      <c r="F1518" s="32"/>
      <c r="G1518" s="32"/>
      <c r="H1518" s="13"/>
      <c r="I1518" s="7"/>
      <c r="M1518" s="64"/>
      <c r="N1518" s="52"/>
      <c r="O1518" s="75"/>
      <c r="P1518" s="7"/>
      <c r="Q1518"/>
      <c r="R1518"/>
    </row>
    <row r="1519" spans="5:18" x14ac:dyDescent="0.25">
      <c r="E1519" s="7"/>
      <c r="F1519" s="32"/>
      <c r="G1519" s="32"/>
      <c r="H1519" s="13"/>
      <c r="I1519" s="7"/>
      <c r="M1519" s="64"/>
      <c r="N1519" s="52"/>
      <c r="O1519" s="75"/>
      <c r="P1519" s="7"/>
      <c r="Q1519"/>
      <c r="R1519"/>
    </row>
    <row r="1520" spans="5:18" x14ac:dyDescent="0.25">
      <c r="E1520" s="7"/>
      <c r="F1520" s="32"/>
      <c r="G1520" s="32"/>
      <c r="H1520" s="13"/>
      <c r="I1520" s="7"/>
      <c r="M1520" s="64"/>
      <c r="N1520" s="52"/>
      <c r="O1520" s="75"/>
      <c r="P1520" s="7"/>
      <c r="Q1520"/>
      <c r="R1520"/>
    </row>
    <row r="1521" spans="5:18" x14ac:dyDescent="0.25">
      <c r="E1521" s="7"/>
      <c r="F1521" s="32"/>
      <c r="G1521" s="32"/>
      <c r="H1521" s="13"/>
      <c r="I1521" s="7"/>
      <c r="M1521" s="64"/>
      <c r="N1521" s="52"/>
      <c r="O1521" s="75"/>
      <c r="P1521" s="7"/>
      <c r="Q1521"/>
      <c r="R1521"/>
    </row>
    <row r="1522" spans="5:18" x14ac:dyDescent="0.25">
      <c r="E1522" s="7"/>
      <c r="F1522" s="32"/>
      <c r="G1522" s="32"/>
      <c r="H1522" s="13"/>
      <c r="I1522" s="7"/>
      <c r="M1522" s="64"/>
      <c r="N1522" s="52"/>
      <c r="O1522" s="75"/>
      <c r="P1522" s="7"/>
      <c r="Q1522"/>
      <c r="R1522"/>
    </row>
    <row r="1523" spans="5:18" x14ac:dyDescent="0.25">
      <c r="E1523" s="7"/>
      <c r="F1523" s="32"/>
      <c r="G1523" s="32"/>
      <c r="H1523" s="13"/>
      <c r="I1523" s="7"/>
      <c r="M1523" s="64"/>
      <c r="N1523" s="52"/>
      <c r="O1523" s="75"/>
      <c r="P1523" s="7"/>
      <c r="Q1523"/>
      <c r="R1523"/>
    </row>
    <row r="1524" spans="5:18" x14ac:dyDescent="0.25">
      <c r="E1524" s="7"/>
      <c r="F1524" s="32"/>
      <c r="G1524" s="32"/>
      <c r="H1524" s="13"/>
      <c r="I1524" s="7"/>
      <c r="M1524" s="64"/>
      <c r="N1524" s="52"/>
      <c r="O1524" s="75"/>
      <c r="P1524" s="7"/>
      <c r="Q1524"/>
      <c r="R1524"/>
    </row>
    <row r="1525" spans="5:18" x14ac:dyDescent="0.25">
      <c r="E1525" s="7"/>
      <c r="F1525" s="32"/>
      <c r="G1525" s="32"/>
      <c r="H1525" s="13"/>
      <c r="I1525" s="7"/>
      <c r="M1525" s="64"/>
      <c r="N1525" s="52"/>
      <c r="O1525" s="75"/>
      <c r="P1525" s="7"/>
      <c r="Q1525"/>
      <c r="R1525"/>
    </row>
    <row r="1526" spans="5:18" x14ac:dyDescent="0.25">
      <c r="E1526" s="7"/>
      <c r="F1526" s="32"/>
      <c r="G1526" s="32"/>
      <c r="H1526" s="13"/>
      <c r="I1526" s="7"/>
      <c r="M1526" s="64"/>
      <c r="N1526" s="52"/>
      <c r="O1526" s="75"/>
      <c r="P1526" s="7"/>
      <c r="Q1526"/>
      <c r="R1526"/>
    </row>
    <row r="1527" spans="5:18" x14ac:dyDescent="0.25">
      <c r="E1527" s="7"/>
      <c r="F1527" s="32"/>
      <c r="G1527" s="32"/>
      <c r="H1527" s="13"/>
      <c r="I1527" s="7"/>
      <c r="M1527" s="64"/>
      <c r="N1527" s="52"/>
      <c r="O1527" s="75"/>
      <c r="P1527" s="7"/>
      <c r="Q1527"/>
      <c r="R1527"/>
    </row>
    <row r="1528" spans="5:18" x14ac:dyDescent="0.25">
      <c r="E1528" s="7"/>
      <c r="F1528" s="32"/>
      <c r="G1528" s="32"/>
      <c r="H1528" s="13"/>
      <c r="I1528" s="7"/>
      <c r="M1528" s="64"/>
      <c r="N1528" s="52"/>
      <c r="O1528" s="75"/>
      <c r="P1528" s="7"/>
      <c r="Q1528"/>
      <c r="R1528"/>
    </row>
    <row r="1529" spans="5:18" x14ac:dyDescent="0.25">
      <c r="E1529" s="7"/>
      <c r="F1529" s="32"/>
      <c r="G1529" s="32"/>
      <c r="H1529" s="13"/>
      <c r="I1529" s="7"/>
      <c r="M1529" s="64"/>
      <c r="N1529" s="52"/>
      <c r="O1529" s="75"/>
      <c r="P1529" s="7"/>
      <c r="Q1529"/>
      <c r="R1529"/>
    </row>
    <row r="1530" spans="5:18" x14ac:dyDescent="0.25">
      <c r="E1530" s="7"/>
      <c r="F1530" s="32"/>
      <c r="G1530" s="32"/>
      <c r="H1530" s="13"/>
      <c r="I1530" s="7"/>
      <c r="M1530" s="64"/>
      <c r="N1530" s="52"/>
      <c r="O1530" s="75"/>
      <c r="P1530" s="7"/>
      <c r="Q1530"/>
      <c r="R1530"/>
    </row>
    <row r="1531" spans="5:18" x14ac:dyDescent="0.25">
      <c r="E1531" s="7"/>
      <c r="F1531" s="32"/>
      <c r="G1531" s="32"/>
      <c r="H1531" s="13"/>
      <c r="I1531" s="7"/>
      <c r="M1531" s="64"/>
      <c r="N1531" s="52"/>
      <c r="O1531" s="75"/>
      <c r="P1531" s="7"/>
      <c r="Q1531"/>
      <c r="R1531"/>
    </row>
    <row r="1532" spans="5:18" x14ac:dyDescent="0.25">
      <c r="E1532" s="7"/>
      <c r="F1532" s="32"/>
      <c r="G1532" s="32"/>
      <c r="H1532" s="13"/>
      <c r="I1532" s="7"/>
      <c r="M1532" s="64"/>
      <c r="N1532" s="52"/>
      <c r="O1532" s="75"/>
      <c r="P1532" s="7"/>
      <c r="Q1532"/>
      <c r="R1532"/>
    </row>
    <row r="1533" spans="5:18" x14ac:dyDescent="0.25">
      <c r="E1533" s="7"/>
      <c r="F1533" s="32"/>
      <c r="G1533" s="32"/>
      <c r="H1533" s="13"/>
      <c r="I1533" s="7"/>
      <c r="M1533" s="64"/>
      <c r="N1533" s="52"/>
      <c r="O1533" s="75"/>
      <c r="P1533" s="7"/>
      <c r="Q1533"/>
      <c r="R1533"/>
    </row>
    <row r="1534" spans="5:18" x14ac:dyDescent="0.25">
      <c r="E1534" s="7"/>
      <c r="F1534" s="32"/>
      <c r="G1534" s="32"/>
      <c r="H1534" s="13"/>
      <c r="I1534" s="7"/>
      <c r="M1534" s="64"/>
      <c r="N1534" s="52"/>
      <c r="O1534" s="75"/>
      <c r="P1534" s="7"/>
      <c r="Q1534"/>
      <c r="R1534"/>
    </row>
    <row r="1535" spans="5:18" x14ac:dyDescent="0.25">
      <c r="E1535" s="7"/>
      <c r="F1535" s="32"/>
      <c r="G1535" s="32"/>
      <c r="H1535" s="13"/>
      <c r="I1535" s="7"/>
      <c r="M1535" s="64"/>
      <c r="N1535" s="52"/>
      <c r="O1535" s="75"/>
      <c r="P1535" s="7"/>
      <c r="Q1535"/>
      <c r="R1535"/>
    </row>
    <row r="1536" spans="5:18" x14ac:dyDescent="0.25">
      <c r="E1536" s="7"/>
      <c r="F1536" s="32"/>
      <c r="G1536" s="32"/>
      <c r="H1536" s="13"/>
      <c r="I1536" s="7"/>
      <c r="M1536" s="64"/>
      <c r="N1536" s="52"/>
      <c r="O1536" s="75"/>
      <c r="P1536" s="7"/>
      <c r="Q1536"/>
      <c r="R1536"/>
    </row>
    <row r="1537" spans="5:18" x14ac:dyDescent="0.25">
      <c r="E1537" s="7"/>
      <c r="F1537" s="32"/>
      <c r="G1537" s="32"/>
      <c r="H1537" s="13"/>
      <c r="I1537" s="7"/>
      <c r="M1537" s="64"/>
      <c r="N1537" s="52"/>
      <c r="O1537" s="75"/>
      <c r="P1537" s="7"/>
      <c r="Q1537"/>
      <c r="R1537"/>
    </row>
    <row r="1538" spans="5:18" x14ac:dyDescent="0.25">
      <c r="E1538" s="7"/>
      <c r="F1538" s="32"/>
      <c r="G1538" s="32"/>
      <c r="H1538" s="13"/>
      <c r="I1538" s="7"/>
      <c r="M1538" s="64"/>
      <c r="N1538" s="52"/>
      <c r="O1538" s="75"/>
      <c r="P1538" s="7"/>
      <c r="Q1538"/>
      <c r="R1538"/>
    </row>
    <row r="1539" spans="5:18" x14ac:dyDescent="0.25">
      <c r="E1539" s="7"/>
      <c r="F1539" s="32"/>
      <c r="G1539" s="32"/>
      <c r="H1539" s="13"/>
      <c r="I1539" s="7"/>
      <c r="M1539" s="64"/>
      <c r="N1539" s="52"/>
      <c r="O1539" s="75"/>
      <c r="P1539" s="7"/>
      <c r="Q1539"/>
      <c r="R1539"/>
    </row>
    <row r="1540" spans="5:18" x14ac:dyDescent="0.25">
      <c r="E1540" s="7"/>
      <c r="F1540" s="32"/>
      <c r="G1540" s="32"/>
      <c r="H1540" s="13"/>
      <c r="I1540" s="7"/>
      <c r="M1540" s="64"/>
      <c r="N1540" s="52"/>
      <c r="O1540" s="75"/>
      <c r="P1540" s="7"/>
      <c r="Q1540"/>
      <c r="R1540"/>
    </row>
    <row r="1541" spans="5:18" x14ac:dyDescent="0.25">
      <c r="E1541" s="7"/>
      <c r="F1541" s="32"/>
      <c r="G1541" s="32"/>
      <c r="H1541" s="13"/>
      <c r="I1541" s="7"/>
      <c r="M1541" s="64"/>
      <c r="N1541" s="52"/>
      <c r="O1541" s="75"/>
      <c r="P1541" s="7"/>
      <c r="Q1541"/>
      <c r="R1541"/>
    </row>
    <row r="1542" spans="5:18" x14ac:dyDescent="0.25">
      <c r="E1542" s="7"/>
      <c r="F1542" s="32"/>
      <c r="G1542" s="32"/>
      <c r="H1542" s="13"/>
      <c r="I1542" s="7"/>
      <c r="M1542" s="64"/>
      <c r="N1542" s="52"/>
      <c r="O1542" s="75"/>
      <c r="P1542" s="7"/>
      <c r="Q1542"/>
      <c r="R1542"/>
    </row>
    <row r="1543" spans="5:18" x14ac:dyDescent="0.25">
      <c r="E1543" s="7"/>
      <c r="F1543" s="32"/>
      <c r="G1543" s="32"/>
      <c r="H1543" s="13"/>
      <c r="I1543" s="7"/>
      <c r="M1543" s="64"/>
      <c r="N1543" s="52"/>
      <c r="O1543" s="75"/>
      <c r="P1543" s="7"/>
      <c r="Q1543"/>
      <c r="R1543"/>
    </row>
    <row r="1544" spans="5:18" x14ac:dyDescent="0.25">
      <c r="E1544" s="7"/>
      <c r="F1544" s="32"/>
      <c r="G1544" s="32"/>
      <c r="H1544" s="13"/>
      <c r="I1544" s="7"/>
      <c r="M1544" s="64"/>
      <c r="N1544" s="52"/>
      <c r="O1544" s="75"/>
      <c r="P1544" s="7"/>
      <c r="Q1544"/>
      <c r="R1544"/>
    </row>
    <row r="1545" spans="5:18" x14ac:dyDescent="0.25">
      <c r="E1545" s="7"/>
      <c r="F1545" s="32"/>
      <c r="G1545" s="32"/>
      <c r="H1545" s="13"/>
      <c r="I1545" s="7"/>
      <c r="M1545" s="64"/>
      <c r="N1545" s="52"/>
      <c r="O1545" s="75"/>
      <c r="P1545" s="7"/>
      <c r="Q1545"/>
      <c r="R1545"/>
    </row>
    <row r="1546" spans="5:18" x14ac:dyDescent="0.25">
      <c r="E1546" s="7"/>
      <c r="F1546" s="32"/>
      <c r="G1546" s="32"/>
      <c r="H1546" s="13"/>
      <c r="I1546" s="7"/>
      <c r="M1546" s="64"/>
      <c r="N1546" s="52"/>
      <c r="O1546" s="75"/>
      <c r="P1546" s="7"/>
      <c r="Q1546"/>
      <c r="R1546"/>
    </row>
    <row r="1547" spans="5:18" x14ac:dyDescent="0.25">
      <c r="E1547" s="7"/>
      <c r="F1547" s="32"/>
      <c r="G1547" s="32"/>
      <c r="H1547" s="13"/>
      <c r="I1547" s="7"/>
      <c r="M1547" s="64"/>
      <c r="N1547" s="52"/>
      <c r="O1547" s="75"/>
      <c r="P1547" s="7"/>
      <c r="Q1547"/>
      <c r="R1547"/>
    </row>
    <row r="1548" spans="5:18" x14ac:dyDescent="0.25">
      <c r="E1548" s="7"/>
      <c r="F1548" s="32"/>
      <c r="G1548" s="32"/>
      <c r="H1548" s="13"/>
      <c r="I1548" s="7"/>
      <c r="M1548" s="64"/>
      <c r="N1548" s="52"/>
      <c r="O1548" s="75"/>
      <c r="P1548" s="7"/>
      <c r="Q1548"/>
      <c r="R1548"/>
    </row>
    <row r="1549" spans="5:18" x14ac:dyDescent="0.25">
      <c r="E1549" s="7"/>
      <c r="F1549" s="32"/>
      <c r="G1549" s="32"/>
      <c r="H1549" s="13"/>
      <c r="I1549" s="7"/>
      <c r="M1549" s="64"/>
      <c r="N1549" s="52"/>
      <c r="O1549" s="75"/>
      <c r="P1549" s="7"/>
      <c r="Q1549"/>
      <c r="R1549"/>
    </row>
    <row r="1550" spans="5:18" x14ac:dyDescent="0.25">
      <c r="E1550" s="7"/>
      <c r="F1550" s="32"/>
      <c r="G1550" s="32"/>
      <c r="H1550" s="13"/>
      <c r="I1550" s="7"/>
      <c r="M1550" s="64"/>
      <c r="N1550" s="52"/>
      <c r="O1550" s="75"/>
      <c r="P1550" s="7"/>
      <c r="Q1550"/>
      <c r="R1550"/>
    </row>
    <row r="1551" spans="5:18" x14ac:dyDescent="0.25">
      <c r="E1551" s="7"/>
      <c r="F1551" s="32"/>
      <c r="G1551" s="32"/>
      <c r="H1551" s="13"/>
      <c r="I1551" s="7"/>
      <c r="M1551" s="64"/>
      <c r="N1551" s="52"/>
      <c r="O1551" s="75"/>
      <c r="P1551" s="7"/>
      <c r="Q1551"/>
      <c r="R1551"/>
    </row>
    <row r="1552" spans="5:18" x14ac:dyDescent="0.25">
      <c r="E1552" s="7"/>
      <c r="F1552" s="32"/>
      <c r="G1552" s="32"/>
      <c r="H1552" s="13"/>
      <c r="I1552" s="7"/>
      <c r="M1552" s="64"/>
      <c r="N1552" s="52"/>
      <c r="O1552" s="75"/>
      <c r="P1552" s="7"/>
      <c r="Q1552"/>
      <c r="R1552"/>
    </row>
    <row r="1553" spans="5:18" x14ac:dyDescent="0.25">
      <c r="E1553" s="7"/>
      <c r="F1553" s="32"/>
      <c r="G1553" s="32"/>
      <c r="H1553" s="13"/>
      <c r="I1553" s="7"/>
      <c r="M1553" s="64"/>
      <c r="N1553" s="52"/>
      <c r="O1553" s="75"/>
      <c r="P1553" s="7"/>
      <c r="Q1553"/>
      <c r="R1553"/>
    </row>
    <row r="1554" spans="5:18" x14ac:dyDescent="0.25">
      <c r="E1554" s="7"/>
      <c r="F1554" s="32"/>
      <c r="G1554" s="32"/>
      <c r="H1554" s="13"/>
      <c r="I1554" s="7"/>
      <c r="M1554" s="64"/>
      <c r="N1554" s="52"/>
      <c r="O1554" s="75"/>
      <c r="P1554" s="7"/>
      <c r="Q1554"/>
      <c r="R1554"/>
    </row>
    <row r="1555" spans="5:18" x14ac:dyDescent="0.25">
      <c r="E1555" s="7"/>
      <c r="F1555" s="32"/>
      <c r="G1555" s="32"/>
      <c r="H1555" s="13"/>
      <c r="I1555" s="7"/>
      <c r="M1555" s="64"/>
      <c r="N1555" s="52"/>
      <c r="O1555" s="75"/>
      <c r="P1555" s="7"/>
      <c r="Q1555"/>
      <c r="R1555"/>
    </row>
    <row r="1556" spans="5:18" x14ac:dyDescent="0.25">
      <c r="E1556" s="7"/>
      <c r="F1556" s="32"/>
      <c r="G1556" s="32"/>
      <c r="H1556" s="13"/>
      <c r="I1556" s="7"/>
      <c r="M1556" s="64"/>
      <c r="N1556" s="52"/>
      <c r="O1556" s="75"/>
      <c r="P1556" s="7"/>
      <c r="Q1556"/>
      <c r="R1556"/>
    </row>
    <row r="1557" spans="5:18" x14ac:dyDescent="0.25">
      <c r="E1557" s="7"/>
      <c r="F1557" s="32"/>
      <c r="G1557" s="32"/>
      <c r="H1557" s="13"/>
      <c r="I1557" s="7"/>
      <c r="M1557" s="64"/>
      <c r="N1557" s="52"/>
      <c r="O1557" s="75"/>
      <c r="P1557" s="7"/>
      <c r="Q1557"/>
      <c r="R1557"/>
    </row>
    <row r="1558" spans="5:18" x14ac:dyDescent="0.25">
      <c r="E1558" s="7"/>
      <c r="F1558" s="32"/>
      <c r="G1558" s="32"/>
      <c r="H1558" s="13"/>
      <c r="I1558" s="7"/>
      <c r="M1558" s="64"/>
      <c r="N1558" s="52"/>
      <c r="O1558" s="75"/>
      <c r="P1558" s="7"/>
      <c r="Q1558"/>
      <c r="R1558"/>
    </row>
    <row r="1559" spans="5:18" x14ac:dyDescent="0.25">
      <c r="E1559" s="7"/>
      <c r="F1559" s="32"/>
      <c r="G1559" s="32"/>
      <c r="H1559" s="13"/>
      <c r="I1559" s="7"/>
      <c r="M1559" s="64"/>
      <c r="N1559" s="52"/>
      <c r="O1559" s="75"/>
      <c r="P1559" s="7"/>
      <c r="Q1559"/>
      <c r="R1559"/>
    </row>
    <row r="1560" spans="5:18" x14ac:dyDescent="0.25">
      <c r="E1560" s="7"/>
      <c r="F1560" s="32"/>
      <c r="G1560" s="32"/>
      <c r="H1560" s="13"/>
      <c r="I1560" s="7"/>
      <c r="M1560" s="64"/>
      <c r="N1560" s="52"/>
      <c r="O1560" s="75"/>
      <c r="P1560" s="7"/>
      <c r="Q1560"/>
      <c r="R1560"/>
    </row>
    <row r="1561" spans="5:18" x14ac:dyDescent="0.25">
      <c r="E1561" s="7"/>
      <c r="F1561" s="32"/>
      <c r="G1561" s="32"/>
      <c r="H1561" s="13"/>
      <c r="I1561" s="7"/>
      <c r="M1561" s="64"/>
      <c r="N1561" s="52"/>
      <c r="O1561" s="75"/>
      <c r="P1561" s="7"/>
      <c r="Q1561"/>
      <c r="R1561"/>
    </row>
    <row r="1562" spans="5:18" x14ac:dyDescent="0.25">
      <c r="E1562" s="7"/>
      <c r="F1562" s="32"/>
      <c r="G1562" s="32"/>
      <c r="H1562" s="13"/>
      <c r="I1562" s="7"/>
      <c r="M1562" s="64"/>
      <c r="N1562" s="52"/>
      <c r="O1562" s="75"/>
      <c r="P1562" s="7"/>
      <c r="Q1562"/>
      <c r="R1562"/>
    </row>
    <row r="1563" spans="5:18" x14ac:dyDescent="0.25">
      <c r="E1563" s="7"/>
      <c r="F1563" s="32"/>
      <c r="G1563" s="32"/>
      <c r="H1563" s="13"/>
      <c r="I1563" s="7"/>
      <c r="M1563" s="64"/>
      <c r="N1563" s="52"/>
      <c r="O1563" s="75"/>
      <c r="P1563" s="7"/>
      <c r="Q1563"/>
      <c r="R1563"/>
    </row>
    <row r="1564" spans="5:18" x14ac:dyDescent="0.25">
      <c r="E1564" s="7"/>
      <c r="F1564" s="32"/>
      <c r="G1564" s="32"/>
      <c r="H1564" s="13"/>
      <c r="I1564" s="7"/>
      <c r="M1564" s="64"/>
      <c r="N1564" s="52"/>
      <c r="O1564" s="75"/>
      <c r="P1564" s="7"/>
      <c r="Q1564"/>
      <c r="R1564"/>
    </row>
    <row r="1565" spans="5:18" x14ac:dyDescent="0.25">
      <c r="E1565" s="7"/>
      <c r="F1565" s="32"/>
      <c r="G1565" s="32"/>
      <c r="H1565" s="13"/>
      <c r="I1565" s="7"/>
      <c r="M1565" s="64"/>
      <c r="N1565" s="52"/>
      <c r="O1565" s="75"/>
      <c r="P1565" s="7"/>
      <c r="Q1565"/>
      <c r="R1565"/>
    </row>
    <row r="1566" spans="5:18" x14ac:dyDescent="0.25">
      <c r="E1566" s="7"/>
      <c r="F1566" s="32"/>
      <c r="G1566" s="32"/>
      <c r="H1566" s="13"/>
      <c r="I1566" s="7"/>
      <c r="M1566" s="64"/>
      <c r="N1566" s="52"/>
      <c r="O1566" s="75"/>
      <c r="P1566" s="7"/>
      <c r="Q1566"/>
      <c r="R1566"/>
    </row>
    <row r="1567" spans="5:18" x14ac:dyDescent="0.25">
      <c r="E1567" s="7"/>
      <c r="F1567" s="32"/>
      <c r="G1567" s="32"/>
      <c r="H1567" s="13"/>
      <c r="I1567" s="7"/>
      <c r="M1567" s="64"/>
      <c r="N1567" s="52"/>
      <c r="O1567" s="75"/>
      <c r="P1567" s="7"/>
      <c r="Q1567"/>
      <c r="R1567"/>
    </row>
    <row r="1568" spans="5:18" x14ac:dyDescent="0.25">
      <c r="E1568" s="7"/>
      <c r="F1568" s="32"/>
      <c r="G1568" s="32"/>
      <c r="H1568" s="13"/>
      <c r="I1568" s="7"/>
      <c r="M1568" s="64"/>
      <c r="N1568" s="52"/>
      <c r="O1568" s="75"/>
      <c r="P1568" s="7"/>
      <c r="Q1568"/>
      <c r="R1568"/>
    </row>
    <row r="1569" spans="5:18" x14ac:dyDescent="0.25">
      <c r="E1569" s="7"/>
      <c r="F1569" s="32"/>
      <c r="G1569" s="32"/>
      <c r="H1569" s="13"/>
      <c r="I1569" s="7"/>
      <c r="M1569" s="64"/>
      <c r="N1569" s="52"/>
      <c r="O1569" s="75"/>
      <c r="P1569" s="7"/>
      <c r="Q1569"/>
      <c r="R1569"/>
    </row>
    <row r="1570" spans="5:18" x14ac:dyDescent="0.25">
      <c r="E1570" s="7"/>
      <c r="F1570" s="32"/>
      <c r="G1570" s="32"/>
      <c r="H1570" s="13"/>
      <c r="I1570" s="7"/>
      <c r="M1570" s="64"/>
      <c r="N1570" s="52"/>
      <c r="O1570" s="75"/>
      <c r="P1570" s="7"/>
      <c r="Q1570"/>
      <c r="R1570"/>
    </row>
    <row r="1571" spans="5:18" x14ac:dyDescent="0.25">
      <c r="E1571" s="7"/>
      <c r="F1571" s="32"/>
      <c r="G1571" s="32"/>
      <c r="H1571" s="13"/>
      <c r="I1571" s="7"/>
      <c r="M1571" s="64"/>
      <c r="N1571" s="52"/>
      <c r="O1571" s="75"/>
      <c r="P1571" s="7"/>
      <c r="Q1571"/>
      <c r="R1571"/>
    </row>
    <row r="1572" spans="5:18" x14ac:dyDescent="0.25">
      <c r="E1572" s="7"/>
      <c r="F1572" s="32"/>
      <c r="G1572" s="32"/>
      <c r="H1572" s="13"/>
      <c r="I1572" s="7"/>
      <c r="M1572" s="64"/>
      <c r="N1572" s="52"/>
      <c r="O1572" s="75"/>
      <c r="P1572" s="7"/>
      <c r="Q1572"/>
      <c r="R1572"/>
    </row>
    <row r="1573" spans="5:18" x14ac:dyDescent="0.25">
      <c r="E1573" s="7"/>
      <c r="F1573" s="32"/>
      <c r="G1573" s="32"/>
      <c r="H1573" s="13"/>
      <c r="I1573" s="7"/>
      <c r="M1573" s="64"/>
      <c r="N1573" s="52"/>
      <c r="O1573" s="75"/>
      <c r="P1573" s="7"/>
      <c r="Q1573"/>
      <c r="R1573"/>
    </row>
    <row r="1574" spans="5:18" x14ac:dyDescent="0.25">
      <c r="E1574" s="7"/>
      <c r="F1574" s="32"/>
      <c r="G1574" s="32"/>
      <c r="H1574" s="13"/>
      <c r="I1574" s="7"/>
      <c r="M1574" s="64"/>
      <c r="N1574" s="52"/>
      <c r="O1574" s="75"/>
      <c r="P1574" s="7"/>
      <c r="Q1574"/>
      <c r="R1574"/>
    </row>
    <row r="1575" spans="5:18" x14ac:dyDescent="0.25">
      <c r="E1575" s="7"/>
      <c r="F1575" s="32"/>
      <c r="G1575" s="32"/>
      <c r="H1575" s="13"/>
      <c r="I1575" s="7"/>
      <c r="M1575" s="64"/>
      <c r="N1575" s="52"/>
      <c r="O1575" s="75"/>
      <c r="P1575" s="7"/>
      <c r="Q1575"/>
      <c r="R1575"/>
    </row>
    <row r="1576" spans="5:18" x14ac:dyDescent="0.25">
      <c r="E1576" s="7"/>
      <c r="F1576" s="32"/>
      <c r="G1576" s="32"/>
      <c r="H1576" s="13"/>
      <c r="I1576" s="7"/>
      <c r="M1576" s="64"/>
      <c r="N1576" s="52"/>
      <c r="O1576" s="75"/>
      <c r="P1576" s="7"/>
      <c r="Q1576"/>
      <c r="R1576"/>
    </row>
    <row r="1577" spans="5:18" x14ac:dyDescent="0.25">
      <c r="E1577" s="7"/>
      <c r="F1577" s="32"/>
      <c r="G1577" s="32"/>
      <c r="H1577" s="13"/>
      <c r="I1577" s="7"/>
      <c r="M1577" s="64"/>
      <c r="N1577" s="52"/>
      <c r="O1577" s="75"/>
      <c r="P1577" s="7"/>
      <c r="Q1577"/>
      <c r="R1577"/>
    </row>
    <row r="1578" spans="5:18" x14ac:dyDescent="0.25">
      <c r="E1578" s="7"/>
      <c r="F1578" s="32"/>
      <c r="G1578" s="32"/>
      <c r="H1578" s="13"/>
      <c r="I1578" s="7"/>
      <c r="M1578" s="64"/>
      <c r="N1578" s="52"/>
      <c r="O1578" s="75"/>
      <c r="P1578" s="7"/>
      <c r="Q1578"/>
      <c r="R1578"/>
    </row>
    <row r="1579" spans="5:18" x14ac:dyDescent="0.25">
      <c r="E1579" s="7"/>
      <c r="F1579" s="32"/>
      <c r="G1579" s="32"/>
      <c r="H1579" s="13"/>
      <c r="I1579" s="7"/>
      <c r="M1579" s="64"/>
      <c r="N1579" s="52"/>
      <c r="O1579" s="75"/>
      <c r="P1579" s="7"/>
      <c r="Q1579"/>
      <c r="R1579"/>
    </row>
    <row r="1580" spans="5:18" x14ac:dyDescent="0.25">
      <c r="E1580" s="7"/>
      <c r="F1580" s="32"/>
      <c r="G1580" s="32"/>
      <c r="H1580" s="13"/>
      <c r="I1580" s="7"/>
      <c r="M1580" s="64"/>
      <c r="N1580" s="52"/>
      <c r="O1580" s="75"/>
      <c r="P1580" s="7"/>
      <c r="Q1580"/>
      <c r="R1580"/>
    </row>
    <row r="1581" spans="5:18" x14ac:dyDescent="0.25">
      <c r="E1581" s="7"/>
      <c r="F1581" s="32"/>
      <c r="G1581" s="32"/>
      <c r="H1581" s="13"/>
      <c r="I1581" s="7"/>
      <c r="M1581" s="64"/>
      <c r="N1581" s="52"/>
      <c r="O1581" s="75"/>
      <c r="P1581" s="7"/>
      <c r="Q1581"/>
      <c r="R1581"/>
    </row>
    <row r="1582" spans="5:18" x14ac:dyDescent="0.25">
      <c r="E1582" s="7"/>
      <c r="F1582" s="32"/>
      <c r="G1582" s="32"/>
      <c r="H1582" s="13"/>
      <c r="I1582" s="7"/>
      <c r="M1582" s="64"/>
      <c r="N1582" s="52"/>
      <c r="O1582" s="75"/>
      <c r="P1582" s="7"/>
      <c r="Q1582"/>
      <c r="R1582"/>
    </row>
    <row r="1583" spans="5:18" x14ac:dyDescent="0.25">
      <c r="E1583" s="7"/>
      <c r="F1583" s="32"/>
      <c r="G1583" s="32"/>
      <c r="H1583" s="13"/>
      <c r="I1583" s="7"/>
      <c r="M1583" s="64"/>
      <c r="N1583" s="52"/>
      <c r="O1583" s="75"/>
      <c r="P1583" s="7"/>
      <c r="Q1583"/>
      <c r="R1583"/>
    </row>
    <row r="1584" spans="5:18" x14ac:dyDescent="0.25">
      <c r="E1584" s="7"/>
      <c r="F1584" s="32"/>
      <c r="G1584" s="32"/>
      <c r="H1584" s="13"/>
      <c r="I1584" s="7"/>
      <c r="M1584" s="64"/>
      <c r="N1584" s="52"/>
      <c r="O1584" s="75"/>
      <c r="P1584" s="7"/>
      <c r="Q1584"/>
      <c r="R1584"/>
    </row>
    <row r="1585" spans="5:18" x14ac:dyDescent="0.25">
      <c r="E1585" s="7"/>
      <c r="F1585" s="32"/>
      <c r="G1585" s="32"/>
      <c r="H1585" s="13"/>
      <c r="I1585" s="7"/>
      <c r="M1585" s="64"/>
      <c r="N1585" s="52"/>
      <c r="O1585" s="75"/>
      <c r="P1585" s="7"/>
      <c r="Q1585"/>
      <c r="R1585"/>
    </row>
    <row r="1586" spans="5:18" x14ac:dyDescent="0.25">
      <c r="E1586" s="7"/>
      <c r="F1586" s="32"/>
      <c r="G1586" s="32"/>
      <c r="H1586" s="13"/>
      <c r="I1586" s="7"/>
      <c r="M1586" s="64"/>
      <c r="N1586" s="52"/>
      <c r="O1586" s="75"/>
      <c r="P1586" s="7"/>
      <c r="Q1586"/>
      <c r="R1586"/>
    </row>
    <row r="1587" spans="5:18" x14ac:dyDescent="0.25">
      <c r="E1587" s="7"/>
      <c r="F1587" s="32"/>
      <c r="G1587" s="32"/>
      <c r="H1587" s="13"/>
      <c r="I1587" s="7"/>
      <c r="M1587" s="64"/>
      <c r="N1587" s="52"/>
      <c r="O1587" s="75"/>
      <c r="P1587" s="7"/>
      <c r="Q1587"/>
      <c r="R1587"/>
    </row>
    <row r="1588" spans="5:18" x14ac:dyDescent="0.25">
      <c r="E1588" s="7"/>
      <c r="F1588" s="32"/>
      <c r="G1588" s="32"/>
      <c r="H1588" s="13"/>
      <c r="I1588" s="7"/>
      <c r="M1588" s="64"/>
      <c r="N1588" s="52"/>
      <c r="O1588" s="75"/>
      <c r="P1588" s="7"/>
      <c r="Q1588"/>
      <c r="R1588"/>
    </row>
    <row r="1589" spans="5:18" x14ac:dyDescent="0.25">
      <c r="E1589" s="7"/>
      <c r="F1589" s="32"/>
      <c r="G1589" s="32"/>
      <c r="H1589" s="13"/>
      <c r="I1589" s="7"/>
      <c r="M1589" s="64"/>
      <c r="N1589" s="52"/>
      <c r="O1589" s="75"/>
      <c r="P1589" s="7"/>
      <c r="Q1589"/>
      <c r="R1589"/>
    </row>
    <row r="1590" spans="5:18" x14ac:dyDescent="0.25">
      <c r="E1590" s="7"/>
      <c r="F1590" s="32"/>
      <c r="G1590" s="32"/>
      <c r="H1590" s="13"/>
      <c r="I1590" s="7"/>
      <c r="M1590" s="64"/>
      <c r="N1590" s="52"/>
      <c r="O1590" s="75"/>
      <c r="P1590" s="7"/>
      <c r="Q1590"/>
      <c r="R1590"/>
    </row>
    <row r="1591" spans="5:18" x14ac:dyDescent="0.25">
      <c r="E1591" s="7"/>
      <c r="F1591" s="32"/>
      <c r="G1591" s="32"/>
      <c r="H1591" s="13"/>
      <c r="I1591" s="7"/>
      <c r="M1591" s="64"/>
      <c r="N1591" s="52"/>
      <c r="O1591" s="75"/>
      <c r="P1591" s="7"/>
      <c r="Q1591"/>
      <c r="R1591"/>
    </row>
    <row r="1592" spans="5:18" x14ac:dyDescent="0.25">
      <c r="E1592" s="7"/>
      <c r="F1592" s="32"/>
      <c r="G1592" s="32"/>
      <c r="H1592" s="13"/>
      <c r="I1592" s="7"/>
      <c r="M1592" s="64"/>
      <c r="N1592" s="52"/>
      <c r="O1592" s="75"/>
      <c r="P1592" s="7"/>
      <c r="Q1592"/>
      <c r="R1592"/>
    </row>
    <row r="1593" spans="5:18" x14ac:dyDescent="0.25">
      <c r="E1593" s="7"/>
      <c r="F1593" s="32"/>
      <c r="G1593" s="32"/>
      <c r="H1593" s="13"/>
      <c r="I1593" s="7"/>
      <c r="M1593" s="64"/>
      <c r="N1593" s="52"/>
      <c r="O1593" s="75"/>
      <c r="P1593" s="7"/>
      <c r="Q1593"/>
      <c r="R1593"/>
    </row>
    <row r="1594" spans="5:18" x14ac:dyDescent="0.25">
      <c r="E1594" s="7"/>
      <c r="F1594" s="32"/>
      <c r="G1594" s="32"/>
      <c r="H1594" s="13"/>
      <c r="I1594" s="7"/>
      <c r="M1594" s="64"/>
      <c r="N1594" s="52"/>
      <c r="O1594" s="75"/>
      <c r="P1594" s="7"/>
      <c r="Q1594"/>
      <c r="R1594"/>
    </row>
    <row r="1595" spans="5:18" x14ac:dyDescent="0.25">
      <c r="E1595" s="7"/>
      <c r="F1595" s="32"/>
      <c r="G1595" s="32"/>
      <c r="H1595" s="13"/>
      <c r="I1595" s="7"/>
      <c r="M1595" s="64"/>
      <c r="N1595" s="52"/>
      <c r="O1595" s="75"/>
      <c r="P1595" s="7"/>
      <c r="Q1595"/>
      <c r="R1595"/>
    </row>
    <row r="1596" spans="5:18" x14ac:dyDescent="0.25">
      <c r="E1596" s="7"/>
      <c r="F1596" s="32"/>
      <c r="G1596" s="32"/>
      <c r="H1596" s="13"/>
      <c r="I1596" s="7"/>
      <c r="M1596" s="64"/>
      <c r="N1596" s="52"/>
      <c r="O1596" s="75"/>
      <c r="P1596" s="7"/>
      <c r="Q1596"/>
      <c r="R1596"/>
    </row>
    <row r="1597" spans="5:18" x14ac:dyDescent="0.25">
      <c r="E1597" s="7"/>
      <c r="F1597" s="32"/>
      <c r="G1597" s="32"/>
      <c r="H1597" s="13"/>
      <c r="I1597" s="7"/>
      <c r="M1597" s="64"/>
      <c r="N1597" s="52"/>
      <c r="O1597" s="75"/>
      <c r="P1597" s="7"/>
      <c r="Q1597"/>
      <c r="R1597"/>
    </row>
    <row r="1598" spans="5:18" x14ac:dyDescent="0.25">
      <c r="E1598" s="7"/>
      <c r="F1598" s="32"/>
      <c r="G1598" s="32"/>
      <c r="H1598" s="13"/>
      <c r="I1598" s="7"/>
      <c r="M1598" s="64"/>
      <c r="N1598" s="52"/>
      <c r="O1598" s="75"/>
      <c r="P1598" s="7"/>
      <c r="Q1598"/>
      <c r="R1598"/>
    </row>
    <row r="1599" spans="5:18" x14ac:dyDescent="0.25">
      <c r="E1599" s="7"/>
      <c r="F1599" s="32"/>
      <c r="G1599" s="32"/>
      <c r="H1599" s="13"/>
      <c r="I1599" s="7"/>
      <c r="M1599" s="64"/>
      <c r="N1599" s="52"/>
      <c r="O1599" s="75"/>
      <c r="P1599" s="7"/>
      <c r="Q1599"/>
      <c r="R1599"/>
    </row>
    <row r="1600" spans="5:18" x14ac:dyDescent="0.25">
      <c r="E1600" s="7"/>
      <c r="F1600" s="32"/>
      <c r="G1600" s="32"/>
      <c r="H1600" s="13"/>
      <c r="I1600" s="7"/>
      <c r="M1600" s="64"/>
      <c r="N1600" s="52"/>
      <c r="O1600" s="75"/>
      <c r="P1600" s="7"/>
      <c r="Q1600"/>
      <c r="R1600"/>
    </row>
    <row r="1601" spans="5:18" x14ac:dyDescent="0.25">
      <c r="E1601" s="7"/>
      <c r="F1601" s="32"/>
      <c r="G1601" s="32"/>
      <c r="H1601" s="13"/>
      <c r="I1601" s="7"/>
      <c r="M1601" s="64"/>
      <c r="N1601" s="52"/>
      <c r="O1601" s="75"/>
      <c r="P1601" s="7"/>
      <c r="Q1601"/>
      <c r="R1601"/>
    </row>
    <row r="1602" spans="5:18" x14ac:dyDescent="0.25">
      <c r="E1602" s="7"/>
      <c r="F1602" s="32"/>
      <c r="G1602" s="32"/>
      <c r="H1602" s="13"/>
      <c r="I1602" s="7"/>
      <c r="M1602" s="64"/>
      <c r="N1602" s="52"/>
      <c r="O1602" s="75"/>
      <c r="P1602" s="7"/>
      <c r="Q1602"/>
      <c r="R1602"/>
    </row>
    <row r="1603" spans="5:18" x14ac:dyDescent="0.25">
      <c r="E1603" s="7"/>
      <c r="F1603" s="32"/>
      <c r="G1603" s="32"/>
      <c r="H1603" s="13"/>
      <c r="I1603" s="7"/>
      <c r="M1603" s="64"/>
      <c r="N1603" s="52"/>
      <c r="O1603" s="75"/>
      <c r="P1603" s="7"/>
      <c r="Q1603"/>
      <c r="R1603"/>
    </row>
    <row r="1604" spans="5:18" x14ac:dyDescent="0.25">
      <c r="E1604" s="7"/>
      <c r="F1604" s="32"/>
      <c r="G1604" s="32"/>
      <c r="H1604" s="13"/>
      <c r="I1604" s="7"/>
      <c r="M1604" s="64"/>
      <c r="N1604" s="52"/>
      <c r="O1604" s="75"/>
      <c r="P1604" s="7"/>
      <c r="Q1604"/>
      <c r="R1604"/>
    </row>
    <row r="1605" spans="5:18" x14ac:dyDescent="0.25">
      <c r="E1605" s="7"/>
      <c r="F1605" s="32"/>
      <c r="G1605" s="32"/>
      <c r="H1605" s="13"/>
      <c r="I1605" s="7"/>
      <c r="M1605" s="64"/>
      <c r="N1605" s="52"/>
      <c r="O1605" s="75"/>
      <c r="P1605" s="7"/>
      <c r="Q1605"/>
      <c r="R1605"/>
    </row>
    <row r="1606" spans="5:18" x14ac:dyDescent="0.25">
      <c r="E1606" s="7"/>
      <c r="F1606" s="32"/>
      <c r="G1606" s="32"/>
      <c r="H1606" s="13"/>
      <c r="I1606" s="7"/>
      <c r="M1606" s="64"/>
      <c r="N1606" s="52"/>
      <c r="O1606" s="75"/>
      <c r="P1606" s="7"/>
      <c r="Q1606"/>
      <c r="R1606"/>
    </row>
    <row r="1607" spans="5:18" x14ac:dyDescent="0.25">
      <c r="E1607" s="7"/>
      <c r="F1607" s="32"/>
      <c r="G1607" s="32"/>
      <c r="H1607" s="13"/>
      <c r="I1607" s="7"/>
      <c r="M1607" s="64"/>
      <c r="N1607" s="52"/>
      <c r="O1607" s="75"/>
      <c r="P1607" s="7"/>
      <c r="Q1607"/>
      <c r="R1607"/>
    </row>
    <row r="1608" spans="5:18" x14ac:dyDescent="0.25">
      <c r="E1608" s="7"/>
      <c r="F1608" s="32"/>
      <c r="G1608" s="32"/>
      <c r="H1608" s="13"/>
      <c r="I1608" s="7"/>
      <c r="M1608" s="64"/>
      <c r="N1608" s="52"/>
      <c r="O1608" s="75"/>
      <c r="P1608" s="7"/>
      <c r="Q1608"/>
      <c r="R1608"/>
    </row>
    <row r="1609" spans="5:18" x14ac:dyDescent="0.25">
      <c r="E1609" s="7"/>
      <c r="F1609" s="32"/>
      <c r="G1609" s="32"/>
      <c r="H1609" s="13"/>
      <c r="I1609" s="7"/>
      <c r="M1609" s="64"/>
      <c r="N1609" s="52"/>
      <c r="O1609" s="75"/>
      <c r="P1609" s="7"/>
      <c r="Q1609"/>
      <c r="R1609"/>
    </row>
    <row r="1610" spans="5:18" x14ac:dyDescent="0.25">
      <c r="E1610" s="7"/>
      <c r="F1610" s="32"/>
      <c r="G1610" s="32"/>
      <c r="H1610" s="13"/>
      <c r="I1610" s="7"/>
      <c r="M1610" s="64"/>
      <c r="N1610" s="52"/>
      <c r="O1610" s="75"/>
      <c r="P1610" s="7"/>
      <c r="Q1610"/>
      <c r="R1610"/>
    </row>
    <row r="1611" spans="5:18" x14ac:dyDescent="0.25">
      <c r="E1611" s="7"/>
      <c r="F1611" s="32"/>
      <c r="G1611" s="32"/>
      <c r="H1611" s="13"/>
      <c r="I1611" s="7"/>
      <c r="M1611" s="64"/>
      <c r="N1611" s="52"/>
      <c r="O1611" s="75"/>
      <c r="P1611" s="7"/>
      <c r="Q1611"/>
      <c r="R1611"/>
    </row>
    <row r="1612" spans="5:18" x14ac:dyDescent="0.25">
      <c r="E1612" s="7"/>
      <c r="F1612" s="32"/>
      <c r="G1612" s="32"/>
      <c r="H1612" s="13"/>
      <c r="I1612" s="7"/>
      <c r="M1612" s="64"/>
      <c r="N1612" s="52"/>
      <c r="O1612" s="75"/>
      <c r="P1612" s="7"/>
      <c r="Q1612"/>
      <c r="R1612"/>
    </row>
    <row r="1613" spans="5:18" x14ac:dyDescent="0.25">
      <c r="E1613" s="7"/>
      <c r="F1613" s="32"/>
      <c r="G1613" s="32"/>
      <c r="H1613" s="13"/>
      <c r="I1613" s="7"/>
      <c r="M1613" s="64"/>
      <c r="N1613" s="52"/>
      <c r="O1613" s="75"/>
      <c r="P1613" s="7"/>
      <c r="Q1613"/>
      <c r="R1613"/>
    </row>
    <row r="1614" spans="5:18" x14ac:dyDescent="0.25">
      <c r="E1614" s="7"/>
      <c r="F1614" s="32"/>
      <c r="G1614" s="32"/>
      <c r="H1614" s="13"/>
      <c r="I1614" s="7"/>
      <c r="M1614" s="64"/>
      <c r="N1614" s="52"/>
      <c r="O1614" s="75"/>
      <c r="P1614" s="7"/>
      <c r="Q1614"/>
      <c r="R1614"/>
    </row>
    <row r="1615" spans="5:18" x14ac:dyDescent="0.25">
      <c r="E1615" s="7"/>
      <c r="F1615" s="32"/>
      <c r="G1615" s="32"/>
      <c r="H1615" s="13"/>
      <c r="I1615" s="7"/>
      <c r="M1615" s="64"/>
      <c r="N1615" s="52"/>
      <c r="O1615" s="75"/>
      <c r="P1615" s="7"/>
      <c r="Q1615"/>
      <c r="R1615"/>
    </row>
    <row r="1616" spans="5:18" x14ac:dyDescent="0.25">
      <c r="E1616" s="7"/>
      <c r="F1616" s="32"/>
      <c r="G1616" s="32"/>
      <c r="H1616" s="13"/>
      <c r="I1616" s="7"/>
      <c r="M1616" s="64"/>
      <c r="N1616" s="52"/>
      <c r="O1616" s="75"/>
      <c r="P1616" s="7"/>
      <c r="Q1616"/>
      <c r="R1616"/>
    </row>
    <row r="1617" spans="5:18" x14ac:dyDescent="0.25">
      <c r="E1617" s="7"/>
      <c r="F1617" s="32"/>
      <c r="G1617" s="32"/>
      <c r="H1617" s="13"/>
      <c r="I1617" s="7"/>
      <c r="M1617" s="64"/>
      <c r="N1617" s="52"/>
      <c r="O1617" s="75"/>
      <c r="P1617" s="7"/>
      <c r="Q1617"/>
      <c r="R1617"/>
    </row>
    <row r="1618" spans="5:18" x14ac:dyDescent="0.25">
      <c r="E1618" s="7"/>
      <c r="F1618" s="32"/>
      <c r="G1618" s="32"/>
      <c r="H1618" s="13"/>
      <c r="I1618" s="7"/>
      <c r="M1618" s="64"/>
      <c r="N1618" s="52"/>
      <c r="O1618" s="75"/>
      <c r="P1618" s="7"/>
      <c r="Q1618"/>
      <c r="R1618"/>
    </row>
    <row r="1619" spans="5:18" x14ac:dyDescent="0.25">
      <c r="E1619" s="7"/>
      <c r="F1619" s="32"/>
      <c r="G1619" s="32"/>
      <c r="H1619" s="13"/>
      <c r="I1619" s="7"/>
      <c r="M1619" s="64"/>
      <c r="N1619" s="52"/>
      <c r="O1619" s="75"/>
      <c r="P1619" s="7"/>
      <c r="Q1619"/>
      <c r="R1619"/>
    </row>
    <row r="1620" spans="5:18" x14ac:dyDescent="0.25">
      <c r="E1620" s="7"/>
      <c r="F1620" s="32"/>
      <c r="G1620" s="32"/>
      <c r="H1620" s="13"/>
      <c r="I1620" s="7"/>
      <c r="M1620" s="64"/>
      <c r="N1620" s="52"/>
      <c r="O1620" s="75"/>
      <c r="P1620" s="7"/>
      <c r="Q1620"/>
      <c r="R1620"/>
    </row>
    <row r="1621" spans="5:18" x14ac:dyDescent="0.25">
      <c r="E1621" s="7"/>
      <c r="F1621" s="32"/>
      <c r="G1621" s="32"/>
      <c r="H1621" s="13"/>
      <c r="I1621" s="7"/>
      <c r="M1621" s="64"/>
      <c r="N1621" s="52"/>
      <c r="O1621" s="75"/>
      <c r="P1621" s="7"/>
      <c r="Q1621"/>
      <c r="R1621"/>
    </row>
    <row r="1622" spans="5:18" x14ac:dyDescent="0.25">
      <c r="E1622" s="7"/>
      <c r="F1622" s="32"/>
      <c r="G1622" s="32"/>
      <c r="H1622" s="13"/>
      <c r="I1622" s="7"/>
      <c r="M1622" s="64"/>
      <c r="N1622" s="52"/>
      <c r="O1622" s="75"/>
      <c r="P1622" s="7"/>
      <c r="Q1622"/>
      <c r="R1622"/>
    </row>
    <row r="1623" spans="5:18" x14ac:dyDescent="0.25">
      <c r="E1623" s="7"/>
      <c r="F1623" s="32"/>
      <c r="G1623" s="32"/>
      <c r="H1623" s="13"/>
      <c r="I1623" s="7"/>
      <c r="M1623" s="64"/>
      <c r="N1623" s="52"/>
      <c r="O1623" s="75"/>
      <c r="P1623" s="7"/>
      <c r="Q1623"/>
      <c r="R1623"/>
    </row>
    <row r="1624" spans="5:18" x14ac:dyDescent="0.25">
      <c r="E1624" s="7"/>
      <c r="F1624" s="32"/>
      <c r="G1624" s="32"/>
      <c r="H1624" s="13"/>
      <c r="I1624" s="7"/>
      <c r="M1624" s="64"/>
      <c r="N1624" s="52"/>
      <c r="O1624" s="75"/>
      <c r="P1624" s="7"/>
      <c r="Q1624"/>
      <c r="R1624"/>
    </row>
    <row r="1625" spans="5:18" x14ac:dyDescent="0.25">
      <c r="E1625" s="7"/>
      <c r="F1625" s="32"/>
      <c r="G1625" s="32"/>
      <c r="H1625" s="13"/>
      <c r="I1625" s="7"/>
      <c r="M1625" s="64"/>
      <c r="N1625" s="52"/>
      <c r="O1625" s="75"/>
      <c r="P1625" s="7"/>
      <c r="Q1625"/>
      <c r="R1625"/>
    </row>
    <row r="1626" spans="5:18" x14ac:dyDescent="0.25">
      <c r="E1626" s="7"/>
      <c r="F1626" s="32"/>
      <c r="G1626" s="32"/>
      <c r="H1626" s="13"/>
      <c r="I1626" s="7"/>
      <c r="M1626" s="64"/>
      <c r="N1626" s="52"/>
      <c r="O1626" s="75"/>
      <c r="P1626" s="7"/>
      <c r="Q1626"/>
      <c r="R1626"/>
    </row>
    <row r="1627" spans="5:18" x14ac:dyDescent="0.25">
      <c r="E1627" s="7"/>
      <c r="F1627" s="32"/>
      <c r="G1627" s="32"/>
      <c r="H1627" s="13"/>
      <c r="I1627" s="7"/>
      <c r="M1627" s="64"/>
      <c r="N1627" s="52"/>
      <c r="O1627" s="75"/>
      <c r="P1627" s="7"/>
      <c r="Q1627"/>
      <c r="R1627"/>
    </row>
    <row r="1628" spans="5:18" x14ac:dyDescent="0.25">
      <c r="E1628" s="7"/>
      <c r="F1628" s="32"/>
      <c r="G1628" s="32"/>
      <c r="H1628" s="13"/>
      <c r="I1628" s="7"/>
      <c r="M1628" s="64"/>
      <c r="N1628" s="52"/>
      <c r="O1628" s="75"/>
      <c r="P1628" s="7"/>
      <c r="Q1628"/>
      <c r="R1628"/>
    </row>
    <row r="1629" spans="5:18" x14ac:dyDescent="0.25">
      <c r="E1629" s="7"/>
      <c r="F1629" s="32"/>
      <c r="G1629" s="32"/>
      <c r="H1629" s="13"/>
      <c r="I1629" s="7"/>
      <c r="M1629" s="64"/>
      <c r="N1629" s="52"/>
      <c r="O1629" s="75"/>
      <c r="P1629" s="7"/>
      <c r="Q1629"/>
      <c r="R1629"/>
    </row>
    <row r="1630" spans="5:18" x14ac:dyDescent="0.25">
      <c r="E1630" s="7"/>
      <c r="F1630" s="32"/>
      <c r="G1630" s="32"/>
      <c r="H1630" s="13"/>
      <c r="I1630" s="7"/>
      <c r="M1630" s="64"/>
      <c r="N1630" s="52"/>
      <c r="O1630" s="75"/>
      <c r="P1630" s="7"/>
      <c r="Q1630"/>
      <c r="R1630"/>
    </row>
    <row r="1631" spans="5:18" x14ac:dyDescent="0.25">
      <c r="E1631" s="7"/>
      <c r="F1631" s="32"/>
      <c r="G1631" s="32"/>
      <c r="H1631" s="13"/>
      <c r="I1631" s="7"/>
      <c r="M1631" s="64"/>
      <c r="N1631" s="52"/>
      <c r="O1631" s="75"/>
      <c r="P1631" s="7"/>
      <c r="Q1631"/>
      <c r="R1631"/>
    </row>
    <row r="1632" spans="5:18" x14ac:dyDescent="0.25">
      <c r="E1632" s="7"/>
      <c r="F1632" s="32"/>
      <c r="G1632" s="32"/>
      <c r="H1632" s="13"/>
      <c r="I1632" s="7"/>
      <c r="M1632" s="64"/>
      <c r="N1632" s="52"/>
      <c r="O1632" s="75"/>
      <c r="P1632" s="7"/>
      <c r="Q1632"/>
      <c r="R1632"/>
    </row>
    <row r="1633" spans="5:18" x14ac:dyDescent="0.25">
      <c r="E1633" s="7"/>
      <c r="F1633" s="32"/>
      <c r="G1633" s="32"/>
      <c r="H1633" s="13"/>
      <c r="I1633" s="7"/>
      <c r="M1633" s="64"/>
      <c r="N1633" s="52"/>
      <c r="O1633" s="75"/>
      <c r="P1633" s="7"/>
      <c r="Q1633"/>
      <c r="R1633"/>
    </row>
    <row r="1634" spans="5:18" x14ac:dyDescent="0.25">
      <c r="E1634" s="7"/>
      <c r="F1634" s="32"/>
      <c r="G1634" s="32"/>
      <c r="H1634" s="13"/>
      <c r="I1634" s="7"/>
      <c r="M1634" s="64"/>
      <c r="N1634" s="52"/>
      <c r="O1634" s="75"/>
      <c r="P1634" s="7"/>
      <c r="Q1634"/>
      <c r="R1634"/>
    </row>
    <row r="1635" spans="5:18" x14ac:dyDescent="0.25">
      <c r="E1635" s="7"/>
      <c r="F1635" s="32"/>
      <c r="G1635" s="32"/>
      <c r="H1635" s="13"/>
      <c r="I1635" s="7"/>
      <c r="M1635" s="64"/>
      <c r="N1635" s="52"/>
      <c r="O1635" s="75"/>
      <c r="P1635" s="7"/>
      <c r="Q1635"/>
      <c r="R1635"/>
    </row>
    <row r="1636" spans="5:18" x14ac:dyDescent="0.25">
      <c r="E1636" s="7"/>
      <c r="F1636" s="32"/>
      <c r="G1636" s="32"/>
      <c r="H1636" s="13"/>
      <c r="I1636" s="7"/>
      <c r="M1636" s="64"/>
      <c r="N1636" s="52"/>
      <c r="O1636" s="75"/>
      <c r="P1636" s="7"/>
      <c r="Q1636"/>
      <c r="R1636"/>
    </row>
    <row r="1637" spans="5:18" x14ac:dyDescent="0.25">
      <c r="E1637" s="7"/>
      <c r="F1637" s="32"/>
      <c r="G1637" s="32"/>
      <c r="H1637" s="13"/>
      <c r="I1637" s="7"/>
      <c r="M1637" s="64"/>
      <c r="N1637" s="52"/>
      <c r="O1637" s="75"/>
      <c r="P1637" s="7"/>
      <c r="Q1637"/>
      <c r="R1637"/>
    </row>
    <row r="1638" spans="5:18" x14ac:dyDescent="0.25">
      <c r="E1638" s="7"/>
      <c r="F1638" s="32"/>
      <c r="G1638" s="32"/>
      <c r="H1638" s="13"/>
      <c r="I1638" s="7"/>
      <c r="M1638" s="64"/>
      <c r="N1638" s="52"/>
      <c r="O1638" s="75"/>
      <c r="P1638" s="7"/>
      <c r="Q1638"/>
      <c r="R1638"/>
    </row>
    <row r="1639" spans="5:18" x14ac:dyDescent="0.25">
      <c r="E1639" s="7"/>
      <c r="F1639" s="32"/>
      <c r="G1639" s="32"/>
      <c r="H1639" s="13"/>
      <c r="I1639" s="7"/>
      <c r="M1639" s="64"/>
      <c r="N1639" s="52"/>
      <c r="O1639" s="75"/>
      <c r="P1639" s="7"/>
      <c r="Q1639"/>
      <c r="R1639"/>
    </row>
    <row r="1640" spans="5:18" x14ac:dyDescent="0.25">
      <c r="E1640" s="7"/>
      <c r="F1640" s="32"/>
      <c r="G1640" s="32"/>
      <c r="H1640" s="13"/>
      <c r="I1640" s="7"/>
      <c r="M1640" s="64"/>
      <c r="N1640" s="52"/>
      <c r="O1640" s="75"/>
      <c r="P1640" s="7"/>
      <c r="Q1640"/>
      <c r="R1640"/>
    </row>
    <row r="1641" spans="5:18" x14ac:dyDescent="0.25">
      <c r="E1641" s="7"/>
      <c r="F1641" s="32"/>
      <c r="G1641" s="32"/>
      <c r="H1641" s="13"/>
      <c r="I1641" s="7"/>
      <c r="M1641" s="64"/>
      <c r="N1641" s="52"/>
      <c r="O1641" s="75"/>
      <c r="P1641" s="7"/>
      <c r="Q1641"/>
      <c r="R1641"/>
    </row>
    <row r="1642" spans="5:18" x14ac:dyDescent="0.25">
      <c r="E1642" s="7"/>
      <c r="F1642" s="32"/>
      <c r="G1642" s="32"/>
      <c r="H1642" s="13"/>
      <c r="I1642" s="7"/>
      <c r="M1642" s="64"/>
      <c r="N1642" s="52"/>
      <c r="O1642" s="75"/>
      <c r="P1642" s="7"/>
      <c r="Q1642"/>
      <c r="R1642"/>
    </row>
    <row r="1643" spans="5:18" x14ac:dyDescent="0.25">
      <c r="E1643" s="7"/>
      <c r="F1643" s="32"/>
      <c r="G1643" s="32"/>
      <c r="H1643" s="13"/>
      <c r="I1643" s="7"/>
      <c r="M1643" s="64"/>
      <c r="N1643" s="52"/>
      <c r="O1643" s="75"/>
      <c r="P1643" s="7"/>
      <c r="Q1643"/>
      <c r="R1643"/>
    </row>
    <row r="1644" spans="5:18" x14ac:dyDescent="0.25">
      <c r="E1644" s="7"/>
      <c r="F1644" s="32"/>
      <c r="G1644" s="32"/>
      <c r="H1644" s="13"/>
      <c r="I1644" s="7"/>
      <c r="M1644" s="64"/>
      <c r="N1644" s="52"/>
      <c r="O1644" s="75"/>
      <c r="P1644" s="7"/>
      <c r="Q1644"/>
      <c r="R1644"/>
    </row>
    <row r="1645" spans="5:18" x14ac:dyDescent="0.25">
      <c r="E1645" s="7"/>
      <c r="F1645" s="32"/>
      <c r="G1645" s="32"/>
      <c r="H1645" s="13"/>
      <c r="I1645" s="7"/>
      <c r="M1645" s="64"/>
      <c r="N1645" s="52"/>
      <c r="O1645" s="75"/>
      <c r="P1645" s="7"/>
      <c r="Q1645"/>
      <c r="R1645"/>
    </row>
    <row r="1646" spans="5:18" x14ac:dyDescent="0.25">
      <c r="E1646" s="7"/>
      <c r="F1646" s="32"/>
      <c r="G1646" s="32"/>
      <c r="H1646" s="13"/>
      <c r="I1646" s="7"/>
      <c r="M1646" s="64"/>
      <c r="N1646" s="52"/>
      <c r="O1646" s="75"/>
      <c r="P1646" s="7"/>
      <c r="Q1646"/>
      <c r="R1646"/>
    </row>
    <row r="1647" spans="5:18" x14ac:dyDescent="0.25">
      <c r="E1647" s="7"/>
      <c r="F1647" s="32"/>
      <c r="G1647" s="32"/>
      <c r="H1647" s="13"/>
      <c r="I1647" s="7"/>
      <c r="M1647" s="64"/>
      <c r="N1647" s="52"/>
      <c r="O1647" s="75"/>
      <c r="P1647" s="7"/>
      <c r="Q1647"/>
      <c r="R1647"/>
    </row>
    <row r="1648" spans="5:18" x14ac:dyDescent="0.25">
      <c r="E1648" s="7"/>
      <c r="F1648" s="32"/>
      <c r="G1648" s="32"/>
      <c r="H1648" s="13"/>
      <c r="I1648" s="7"/>
      <c r="M1648" s="64"/>
      <c r="N1648" s="52"/>
      <c r="O1648" s="75"/>
      <c r="P1648" s="7"/>
      <c r="Q1648"/>
      <c r="R1648"/>
    </row>
    <row r="1649" spans="5:18" x14ac:dyDescent="0.25">
      <c r="E1649" s="7"/>
      <c r="F1649" s="32"/>
      <c r="G1649" s="32"/>
      <c r="H1649" s="13"/>
      <c r="I1649" s="7"/>
      <c r="M1649" s="64"/>
      <c r="N1649" s="52"/>
      <c r="O1649" s="75"/>
      <c r="P1649" s="7"/>
      <c r="Q1649"/>
      <c r="R1649"/>
    </row>
    <row r="1650" spans="5:18" x14ac:dyDescent="0.25">
      <c r="E1650" s="7"/>
      <c r="F1650" s="32"/>
      <c r="G1650" s="32"/>
      <c r="H1650" s="13"/>
      <c r="I1650" s="7"/>
      <c r="M1650" s="64"/>
      <c r="N1650" s="52"/>
      <c r="O1650" s="75"/>
      <c r="P1650" s="7"/>
      <c r="Q1650"/>
      <c r="R1650"/>
    </row>
    <row r="1651" spans="5:18" x14ac:dyDescent="0.25">
      <c r="E1651" s="7"/>
      <c r="F1651" s="32"/>
      <c r="G1651" s="32"/>
      <c r="H1651" s="13"/>
      <c r="I1651" s="7"/>
      <c r="M1651" s="64"/>
      <c r="N1651" s="52"/>
      <c r="O1651" s="75"/>
      <c r="P1651" s="7"/>
      <c r="Q1651"/>
      <c r="R1651"/>
    </row>
    <row r="1652" spans="5:18" x14ac:dyDescent="0.25">
      <c r="E1652" s="7"/>
      <c r="F1652" s="32"/>
      <c r="G1652" s="32"/>
      <c r="H1652" s="13"/>
      <c r="I1652" s="7"/>
      <c r="M1652" s="64"/>
      <c r="N1652" s="52"/>
      <c r="O1652" s="75"/>
      <c r="P1652" s="7"/>
      <c r="Q1652"/>
      <c r="R1652"/>
    </row>
    <row r="1653" spans="5:18" x14ac:dyDescent="0.25">
      <c r="E1653" s="7"/>
      <c r="F1653" s="32"/>
      <c r="G1653" s="32"/>
      <c r="H1653" s="13"/>
      <c r="I1653" s="7"/>
      <c r="M1653" s="64"/>
      <c r="N1653" s="52"/>
      <c r="O1653" s="75"/>
      <c r="P1653" s="7"/>
      <c r="Q1653"/>
      <c r="R1653"/>
    </row>
    <row r="1654" spans="5:18" x14ac:dyDescent="0.25">
      <c r="E1654" s="7"/>
      <c r="F1654" s="32"/>
      <c r="G1654" s="32"/>
      <c r="H1654" s="13"/>
      <c r="I1654" s="7"/>
      <c r="M1654" s="64"/>
      <c r="N1654" s="52"/>
      <c r="O1654" s="75"/>
      <c r="P1654" s="7"/>
      <c r="Q1654"/>
      <c r="R1654"/>
    </row>
    <row r="1655" spans="5:18" x14ac:dyDescent="0.25">
      <c r="E1655" s="7"/>
      <c r="F1655" s="32"/>
      <c r="G1655" s="32"/>
      <c r="H1655" s="13"/>
      <c r="I1655" s="7"/>
      <c r="M1655" s="64"/>
      <c r="N1655" s="52"/>
      <c r="O1655" s="75"/>
      <c r="P1655" s="7"/>
      <c r="Q1655"/>
      <c r="R1655"/>
    </row>
    <row r="1656" spans="5:18" x14ac:dyDescent="0.25">
      <c r="E1656" s="7"/>
      <c r="F1656" s="32"/>
      <c r="G1656" s="32"/>
      <c r="H1656" s="13"/>
      <c r="I1656" s="7"/>
      <c r="M1656" s="64"/>
      <c r="N1656" s="52"/>
      <c r="O1656" s="75"/>
      <c r="P1656" s="7"/>
      <c r="Q1656"/>
      <c r="R1656"/>
    </row>
    <row r="1657" spans="5:18" x14ac:dyDescent="0.25">
      <c r="E1657" s="7"/>
      <c r="F1657" s="32"/>
      <c r="G1657" s="32"/>
      <c r="H1657" s="13"/>
      <c r="I1657" s="7"/>
      <c r="M1657" s="64"/>
      <c r="N1657" s="52"/>
      <c r="O1657" s="75"/>
      <c r="P1657" s="7"/>
      <c r="Q1657"/>
      <c r="R1657"/>
    </row>
    <row r="1658" spans="5:18" x14ac:dyDescent="0.25">
      <c r="E1658" s="7"/>
      <c r="F1658" s="32"/>
      <c r="G1658" s="32"/>
      <c r="H1658" s="13"/>
      <c r="I1658" s="7"/>
      <c r="M1658" s="64"/>
      <c r="N1658" s="52"/>
      <c r="O1658" s="75"/>
      <c r="P1658" s="7"/>
      <c r="Q1658"/>
      <c r="R1658"/>
    </row>
    <row r="1659" spans="5:18" x14ac:dyDescent="0.25">
      <c r="E1659" s="7"/>
      <c r="F1659" s="32"/>
      <c r="G1659" s="32"/>
      <c r="H1659" s="13"/>
      <c r="I1659" s="7"/>
      <c r="M1659" s="64"/>
      <c r="N1659" s="52"/>
      <c r="O1659" s="75"/>
      <c r="P1659" s="7"/>
      <c r="Q1659"/>
      <c r="R1659"/>
    </row>
    <row r="1660" spans="5:18" x14ac:dyDescent="0.25">
      <c r="E1660" s="7"/>
      <c r="F1660" s="32"/>
      <c r="G1660" s="32"/>
      <c r="H1660" s="13"/>
      <c r="I1660" s="7"/>
      <c r="M1660" s="64"/>
      <c r="N1660" s="52"/>
      <c r="O1660" s="75"/>
      <c r="P1660" s="7"/>
      <c r="Q1660"/>
      <c r="R1660"/>
    </row>
    <row r="1661" spans="5:18" x14ac:dyDescent="0.25">
      <c r="E1661" s="7"/>
      <c r="F1661" s="32"/>
      <c r="G1661" s="32"/>
      <c r="H1661" s="13"/>
      <c r="I1661" s="7"/>
      <c r="M1661" s="64"/>
      <c r="N1661" s="52"/>
      <c r="O1661" s="75"/>
      <c r="P1661" s="7"/>
      <c r="Q1661"/>
      <c r="R1661"/>
    </row>
    <row r="1662" spans="5:18" x14ac:dyDescent="0.25">
      <c r="E1662" s="7"/>
      <c r="F1662" s="32"/>
      <c r="G1662" s="32"/>
      <c r="H1662" s="13"/>
      <c r="I1662" s="7"/>
      <c r="M1662" s="64"/>
      <c r="N1662" s="52"/>
      <c r="O1662" s="75"/>
      <c r="P1662" s="7"/>
      <c r="Q1662"/>
      <c r="R1662"/>
    </row>
    <row r="1663" spans="5:18" x14ac:dyDescent="0.25">
      <c r="E1663" s="7"/>
      <c r="F1663" s="32"/>
      <c r="G1663" s="32"/>
      <c r="H1663" s="13"/>
      <c r="I1663" s="7"/>
      <c r="M1663" s="64"/>
      <c r="N1663" s="52"/>
      <c r="O1663" s="75"/>
      <c r="P1663" s="7"/>
      <c r="Q1663"/>
      <c r="R1663"/>
    </row>
    <row r="1664" spans="5:18" x14ac:dyDescent="0.25">
      <c r="E1664" s="7"/>
      <c r="F1664" s="32"/>
      <c r="G1664" s="32"/>
      <c r="H1664" s="13"/>
      <c r="I1664" s="7"/>
      <c r="M1664" s="64"/>
      <c r="N1664" s="52"/>
      <c r="O1664" s="75"/>
      <c r="P1664" s="7"/>
      <c r="Q1664"/>
      <c r="R1664"/>
    </row>
    <row r="1665" spans="5:18" x14ac:dyDescent="0.25">
      <c r="E1665" s="7"/>
      <c r="F1665" s="32"/>
      <c r="G1665" s="32"/>
      <c r="H1665" s="13"/>
      <c r="I1665" s="7"/>
      <c r="M1665" s="64"/>
      <c r="N1665" s="52"/>
      <c r="O1665" s="75"/>
      <c r="P1665" s="7"/>
      <c r="Q1665"/>
      <c r="R1665"/>
    </row>
    <row r="1666" spans="5:18" x14ac:dyDescent="0.25">
      <c r="E1666" s="7"/>
      <c r="F1666" s="32"/>
      <c r="G1666" s="32"/>
      <c r="H1666" s="13"/>
      <c r="I1666" s="7"/>
      <c r="M1666" s="64"/>
      <c r="N1666" s="52"/>
      <c r="O1666" s="75"/>
      <c r="P1666" s="7"/>
      <c r="Q1666"/>
      <c r="R1666"/>
    </row>
    <row r="1667" spans="5:18" x14ac:dyDescent="0.25">
      <c r="E1667" s="7"/>
      <c r="F1667" s="32"/>
      <c r="G1667" s="32"/>
      <c r="H1667" s="13"/>
      <c r="I1667" s="7"/>
      <c r="M1667" s="64"/>
      <c r="N1667" s="52"/>
      <c r="O1667" s="75"/>
      <c r="P1667" s="7"/>
      <c r="Q1667"/>
      <c r="R1667"/>
    </row>
    <row r="1668" spans="5:18" x14ac:dyDescent="0.25">
      <c r="E1668" s="7"/>
      <c r="F1668" s="32"/>
      <c r="G1668" s="32"/>
      <c r="H1668" s="13"/>
      <c r="I1668" s="7"/>
      <c r="M1668" s="64"/>
      <c r="N1668" s="52"/>
      <c r="O1668" s="75"/>
      <c r="P1668" s="7"/>
      <c r="Q1668"/>
      <c r="R1668"/>
    </row>
    <row r="1669" spans="5:18" x14ac:dyDescent="0.25">
      <c r="E1669" s="7"/>
      <c r="F1669" s="32"/>
      <c r="G1669" s="32"/>
      <c r="H1669" s="13"/>
      <c r="I1669" s="7"/>
      <c r="M1669" s="64"/>
      <c r="N1669" s="52"/>
      <c r="O1669" s="75"/>
      <c r="P1669" s="7"/>
      <c r="Q1669"/>
      <c r="R1669"/>
    </row>
    <row r="1670" spans="5:18" x14ac:dyDescent="0.25">
      <c r="E1670" s="7"/>
      <c r="F1670" s="32"/>
      <c r="G1670" s="32"/>
      <c r="H1670" s="13"/>
      <c r="I1670" s="7"/>
      <c r="M1670" s="64"/>
      <c r="N1670" s="52"/>
      <c r="O1670" s="75"/>
      <c r="P1670" s="7"/>
      <c r="Q1670"/>
      <c r="R1670"/>
    </row>
    <row r="1671" spans="5:18" x14ac:dyDescent="0.25">
      <c r="E1671" s="7"/>
      <c r="F1671" s="32"/>
      <c r="G1671" s="32"/>
      <c r="H1671" s="13"/>
      <c r="I1671" s="7"/>
      <c r="M1671" s="64"/>
      <c r="N1671" s="52"/>
      <c r="O1671" s="75"/>
      <c r="P1671" s="7"/>
      <c r="Q1671"/>
      <c r="R1671"/>
    </row>
    <row r="1672" spans="5:18" x14ac:dyDescent="0.25">
      <c r="E1672" s="7"/>
      <c r="F1672" s="32"/>
      <c r="G1672" s="32"/>
      <c r="H1672" s="13"/>
      <c r="I1672" s="7"/>
      <c r="M1672" s="64"/>
      <c r="N1672" s="52"/>
      <c r="O1672" s="75"/>
      <c r="P1672" s="7"/>
      <c r="Q1672"/>
      <c r="R1672"/>
    </row>
    <row r="1673" spans="5:18" x14ac:dyDescent="0.25">
      <c r="E1673" s="7"/>
      <c r="F1673" s="32"/>
      <c r="G1673" s="32"/>
      <c r="H1673" s="13"/>
      <c r="I1673" s="7"/>
      <c r="M1673" s="64"/>
      <c r="N1673" s="52"/>
      <c r="O1673" s="75"/>
      <c r="P1673" s="7"/>
      <c r="Q1673"/>
      <c r="R1673"/>
    </row>
    <row r="1674" spans="5:18" x14ac:dyDescent="0.25">
      <c r="E1674" s="7"/>
      <c r="F1674" s="32"/>
      <c r="G1674" s="32"/>
      <c r="H1674" s="13"/>
      <c r="I1674" s="7"/>
      <c r="M1674" s="64"/>
      <c r="N1674" s="52"/>
      <c r="O1674" s="75"/>
      <c r="P1674" s="7"/>
      <c r="Q1674"/>
      <c r="R1674"/>
    </row>
    <row r="1675" spans="5:18" x14ac:dyDescent="0.25">
      <c r="E1675" s="7"/>
      <c r="F1675" s="32"/>
      <c r="G1675" s="32"/>
      <c r="H1675" s="13"/>
      <c r="I1675" s="7"/>
      <c r="M1675" s="64"/>
      <c r="N1675" s="52"/>
      <c r="O1675" s="75"/>
      <c r="P1675" s="7"/>
      <c r="Q1675"/>
      <c r="R1675"/>
    </row>
    <row r="1676" spans="5:18" x14ac:dyDescent="0.25">
      <c r="E1676" s="7"/>
      <c r="F1676" s="32"/>
      <c r="G1676" s="32"/>
      <c r="H1676" s="13"/>
      <c r="I1676" s="7"/>
      <c r="M1676" s="64"/>
      <c r="N1676" s="52"/>
      <c r="O1676" s="75"/>
      <c r="P1676" s="7"/>
      <c r="Q1676"/>
      <c r="R1676"/>
    </row>
    <row r="1677" spans="5:18" x14ac:dyDescent="0.25">
      <c r="E1677" s="7"/>
      <c r="F1677" s="32"/>
      <c r="G1677" s="32"/>
      <c r="H1677" s="13"/>
      <c r="I1677" s="7"/>
      <c r="M1677" s="64"/>
      <c r="N1677" s="52"/>
      <c r="O1677" s="75"/>
      <c r="P1677" s="7"/>
      <c r="Q1677"/>
      <c r="R1677"/>
    </row>
    <row r="1678" spans="5:18" x14ac:dyDescent="0.25">
      <c r="E1678" s="7"/>
      <c r="F1678" s="32"/>
      <c r="G1678" s="32"/>
      <c r="H1678" s="13"/>
      <c r="I1678" s="7"/>
      <c r="M1678" s="64"/>
      <c r="N1678" s="52"/>
      <c r="O1678" s="75"/>
      <c r="P1678" s="7"/>
      <c r="Q1678"/>
      <c r="R1678"/>
    </row>
    <row r="1679" spans="5:18" x14ac:dyDescent="0.25">
      <c r="E1679" s="7"/>
      <c r="F1679" s="32"/>
      <c r="G1679" s="32"/>
      <c r="H1679" s="13"/>
      <c r="I1679" s="7"/>
      <c r="M1679" s="64"/>
      <c r="N1679" s="52"/>
      <c r="O1679" s="75"/>
      <c r="P1679" s="7"/>
      <c r="Q1679"/>
      <c r="R1679"/>
    </row>
    <row r="1680" spans="5:18" x14ac:dyDescent="0.25">
      <c r="E1680" s="7"/>
      <c r="F1680" s="32"/>
      <c r="G1680" s="32"/>
      <c r="H1680" s="13"/>
      <c r="I1680" s="7"/>
      <c r="M1680" s="64"/>
      <c r="N1680" s="52"/>
      <c r="O1680" s="75"/>
      <c r="P1680" s="7"/>
      <c r="Q1680"/>
      <c r="R1680"/>
    </row>
    <row r="1681" spans="5:18" x14ac:dyDescent="0.25">
      <c r="E1681" s="7"/>
      <c r="F1681" s="32"/>
      <c r="G1681" s="32"/>
      <c r="H1681" s="13"/>
      <c r="I1681" s="7"/>
      <c r="M1681" s="64"/>
      <c r="N1681" s="52"/>
      <c r="O1681" s="75"/>
      <c r="P1681" s="7"/>
      <c r="Q1681"/>
      <c r="R1681"/>
    </row>
    <row r="1682" spans="5:18" x14ac:dyDescent="0.25">
      <c r="E1682" s="7"/>
      <c r="F1682" s="32"/>
      <c r="G1682" s="32"/>
      <c r="H1682" s="13"/>
      <c r="I1682" s="7"/>
      <c r="M1682" s="64"/>
      <c r="N1682" s="52"/>
      <c r="O1682" s="75"/>
      <c r="P1682" s="7"/>
      <c r="Q1682"/>
      <c r="R1682"/>
    </row>
    <row r="1683" spans="5:18" x14ac:dyDescent="0.25">
      <c r="E1683" s="7"/>
      <c r="F1683" s="32"/>
      <c r="G1683" s="32"/>
      <c r="H1683" s="13"/>
      <c r="I1683" s="7"/>
      <c r="M1683" s="64"/>
      <c r="N1683" s="52"/>
      <c r="O1683" s="75"/>
      <c r="P1683" s="7"/>
      <c r="Q1683"/>
      <c r="R1683"/>
    </row>
    <row r="1684" spans="5:18" x14ac:dyDescent="0.25">
      <c r="E1684" s="7"/>
      <c r="F1684" s="32"/>
      <c r="G1684" s="32"/>
      <c r="H1684" s="13"/>
      <c r="I1684" s="7"/>
      <c r="M1684" s="64"/>
      <c r="N1684" s="52"/>
      <c r="O1684" s="75"/>
      <c r="P1684" s="7"/>
      <c r="Q1684"/>
      <c r="R1684"/>
    </row>
    <row r="1685" spans="5:18" x14ac:dyDescent="0.25">
      <c r="E1685" s="7"/>
      <c r="F1685" s="32"/>
      <c r="G1685" s="32"/>
      <c r="H1685" s="13"/>
      <c r="I1685" s="7"/>
      <c r="M1685" s="64"/>
      <c r="N1685" s="52"/>
      <c r="O1685" s="75"/>
      <c r="P1685" s="7"/>
      <c r="Q1685"/>
      <c r="R1685"/>
    </row>
    <row r="1686" spans="5:18" x14ac:dyDescent="0.25">
      <c r="E1686" s="7"/>
      <c r="F1686" s="32"/>
      <c r="G1686" s="32"/>
      <c r="H1686" s="13"/>
      <c r="I1686" s="7"/>
      <c r="M1686" s="64"/>
      <c r="N1686" s="52"/>
      <c r="O1686" s="75"/>
      <c r="P1686" s="7"/>
      <c r="Q1686"/>
      <c r="R1686"/>
    </row>
    <row r="1687" spans="5:18" x14ac:dyDescent="0.25">
      <c r="E1687" s="7"/>
      <c r="F1687" s="32"/>
      <c r="G1687" s="32"/>
      <c r="H1687" s="13"/>
      <c r="I1687" s="7"/>
      <c r="M1687" s="64"/>
      <c r="N1687" s="52"/>
      <c r="O1687" s="75"/>
      <c r="P1687" s="7"/>
      <c r="Q1687"/>
      <c r="R1687"/>
    </row>
    <row r="1688" spans="5:18" x14ac:dyDescent="0.25">
      <c r="E1688" s="7"/>
      <c r="F1688" s="32"/>
      <c r="G1688" s="32"/>
      <c r="H1688" s="13"/>
      <c r="I1688" s="7"/>
      <c r="M1688" s="64"/>
      <c r="N1688" s="52"/>
      <c r="O1688" s="75"/>
      <c r="P1688" s="7"/>
      <c r="Q1688"/>
      <c r="R1688"/>
    </row>
    <row r="1689" spans="5:18" x14ac:dyDescent="0.25">
      <c r="E1689" s="7"/>
      <c r="F1689" s="32"/>
      <c r="G1689" s="32"/>
      <c r="H1689" s="13"/>
      <c r="I1689" s="7"/>
      <c r="M1689" s="64"/>
      <c r="N1689" s="52"/>
      <c r="O1689" s="75"/>
      <c r="P1689" s="7"/>
      <c r="Q1689"/>
      <c r="R1689"/>
    </row>
    <row r="1690" spans="5:18" x14ac:dyDescent="0.25">
      <c r="E1690" s="7"/>
      <c r="F1690" s="32"/>
      <c r="G1690" s="32"/>
      <c r="H1690" s="13"/>
      <c r="I1690" s="7"/>
      <c r="M1690" s="64"/>
      <c r="N1690" s="52"/>
      <c r="O1690" s="75"/>
      <c r="P1690" s="7"/>
      <c r="Q1690"/>
      <c r="R1690"/>
    </row>
    <row r="1691" spans="5:18" x14ac:dyDescent="0.25">
      <c r="E1691" s="7"/>
      <c r="F1691" s="32"/>
      <c r="G1691" s="32"/>
      <c r="H1691" s="13"/>
      <c r="I1691" s="7"/>
      <c r="M1691" s="64"/>
      <c r="N1691" s="52"/>
      <c r="O1691" s="75"/>
      <c r="P1691" s="7"/>
      <c r="Q1691"/>
      <c r="R1691"/>
    </row>
    <row r="1692" spans="5:18" x14ac:dyDescent="0.25">
      <c r="E1692" s="7"/>
      <c r="F1692" s="32"/>
      <c r="G1692" s="32"/>
      <c r="H1692" s="13"/>
      <c r="I1692" s="7"/>
      <c r="M1692" s="64"/>
      <c r="N1692" s="52"/>
      <c r="O1692" s="75"/>
      <c r="P1692" s="7"/>
      <c r="Q1692"/>
      <c r="R1692"/>
    </row>
    <row r="1693" spans="5:18" x14ac:dyDescent="0.25">
      <c r="E1693" s="7"/>
      <c r="F1693" s="32"/>
      <c r="G1693" s="32"/>
      <c r="H1693" s="13"/>
      <c r="I1693" s="7"/>
      <c r="M1693" s="64"/>
      <c r="N1693" s="52"/>
      <c r="O1693" s="75"/>
      <c r="P1693" s="7"/>
      <c r="Q1693"/>
      <c r="R1693"/>
    </row>
    <row r="1694" spans="5:18" x14ac:dyDescent="0.25">
      <c r="E1694" s="7"/>
      <c r="F1694" s="32"/>
      <c r="G1694" s="32"/>
      <c r="H1694" s="13"/>
      <c r="I1694" s="7"/>
      <c r="M1694" s="64"/>
      <c r="N1694" s="52"/>
      <c r="O1694" s="75"/>
      <c r="P1694" s="7"/>
      <c r="Q1694"/>
      <c r="R1694"/>
    </row>
    <row r="1695" spans="5:18" x14ac:dyDescent="0.25">
      <c r="E1695" s="7"/>
      <c r="F1695" s="32"/>
      <c r="G1695" s="32"/>
      <c r="H1695" s="13"/>
      <c r="I1695" s="7"/>
      <c r="M1695" s="64"/>
      <c r="N1695" s="52"/>
      <c r="O1695" s="75"/>
      <c r="P1695" s="7"/>
      <c r="Q1695"/>
      <c r="R1695"/>
    </row>
    <row r="1696" spans="5:18" x14ac:dyDescent="0.25">
      <c r="E1696" s="7"/>
      <c r="F1696" s="32"/>
      <c r="G1696" s="32"/>
      <c r="H1696" s="13"/>
      <c r="I1696" s="7"/>
      <c r="M1696" s="64"/>
      <c r="N1696" s="52"/>
      <c r="O1696" s="75"/>
      <c r="P1696" s="7"/>
      <c r="Q1696"/>
      <c r="R1696"/>
    </row>
    <row r="1697" spans="5:18" x14ac:dyDescent="0.25">
      <c r="E1697" s="7"/>
      <c r="F1697" s="32"/>
      <c r="G1697" s="32"/>
      <c r="H1697" s="13"/>
      <c r="I1697" s="7"/>
      <c r="M1697" s="64"/>
      <c r="N1697" s="52"/>
      <c r="O1697" s="75"/>
      <c r="P1697" s="7"/>
      <c r="Q1697"/>
      <c r="R1697"/>
    </row>
    <row r="1698" spans="5:18" x14ac:dyDescent="0.25">
      <c r="E1698" s="7"/>
      <c r="F1698" s="32"/>
      <c r="G1698" s="32"/>
      <c r="H1698" s="13"/>
      <c r="I1698" s="7"/>
      <c r="M1698" s="64"/>
      <c r="N1698" s="52"/>
      <c r="O1698" s="75"/>
      <c r="P1698" s="7"/>
      <c r="Q1698"/>
      <c r="R1698"/>
    </row>
    <row r="1699" spans="5:18" x14ac:dyDescent="0.25">
      <c r="E1699" s="7"/>
      <c r="F1699" s="32"/>
      <c r="G1699" s="32"/>
      <c r="H1699" s="13"/>
      <c r="I1699" s="7"/>
      <c r="M1699" s="64"/>
      <c r="N1699" s="52"/>
      <c r="O1699" s="75"/>
      <c r="P1699" s="7"/>
      <c r="Q1699"/>
      <c r="R1699"/>
    </row>
    <row r="1700" spans="5:18" x14ac:dyDescent="0.25">
      <c r="E1700" s="7"/>
      <c r="F1700" s="32"/>
      <c r="G1700" s="32"/>
      <c r="H1700" s="13"/>
      <c r="I1700" s="7"/>
      <c r="M1700" s="64"/>
      <c r="N1700" s="52"/>
      <c r="O1700" s="75"/>
      <c r="P1700" s="7"/>
      <c r="Q1700"/>
      <c r="R1700"/>
    </row>
    <row r="1701" spans="5:18" x14ac:dyDescent="0.25">
      <c r="E1701" s="7"/>
      <c r="F1701" s="32"/>
      <c r="G1701" s="32"/>
      <c r="H1701" s="13"/>
      <c r="I1701" s="7"/>
      <c r="M1701" s="64"/>
      <c r="N1701" s="52"/>
      <c r="O1701" s="75"/>
      <c r="P1701" s="7"/>
      <c r="Q1701"/>
      <c r="R1701"/>
    </row>
    <row r="1702" spans="5:18" x14ac:dyDescent="0.25">
      <c r="E1702" s="7"/>
      <c r="F1702" s="32"/>
      <c r="G1702" s="32"/>
      <c r="H1702" s="13"/>
      <c r="I1702" s="7"/>
      <c r="M1702" s="64"/>
      <c r="N1702" s="52"/>
      <c r="O1702" s="75"/>
      <c r="P1702" s="7"/>
      <c r="Q1702"/>
      <c r="R1702"/>
    </row>
    <row r="1703" spans="5:18" x14ac:dyDescent="0.25">
      <c r="E1703" s="7"/>
      <c r="F1703" s="32"/>
      <c r="G1703" s="32"/>
      <c r="H1703" s="13"/>
      <c r="I1703" s="7"/>
      <c r="M1703" s="64"/>
      <c r="N1703" s="52"/>
      <c r="O1703" s="75"/>
      <c r="P1703" s="7"/>
      <c r="Q1703"/>
      <c r="R1703"/>
    </row>
    <row r="1704" spans="5:18" x14ac:dyDescent="0.25">
      <c r="E1704" s="7"/>
      <c r="F1704" s="32"/>
      <c r="G1704" s="32"/>
      <c r="H1704" s="13"/>
      <c r="I1704" s="7"/>
      <c r="M1704" s="64"/>
      <c r="N1704" s="52"/>
      <c r="O1704" s="75"/>
      <c r="P1704" s="7"/>
      <c r="Q1704"/>
      <c r="R1704"/>
    </row>
    <row r="1705" spans="5:18" x14ac:dyDescent="0.25">
      <c r="E1705" s="7"/>
      <c r="F1705" s="32"/>
      <c r="G1705" s="32"/>
      <c r="H1705" s="13"/>
      <c r="I1705" s="7"/>
      <c r="M1705" s="64"/>
      <c r="N1705" s="52"/>
      <c r="O1705" s="75"/>
      <c r="P1705" s="7"/>
      <c r="Q1705"/>
      <c r="R1705"/>
    </row>
    <row r="1706" spans="5:18" x14ac:dyDescent="0.25">
      <c r="E1706" s="7"/>
      <c r="F1706" s="32"/>
      <c r="G1706" s="32"/>
      <c r="H1706" s="13"/>
      <c r="I1706" s="7"/>
      <c r="M1706" s="64"/>
      <c r="N1706" s="52"/>
      <c r="O1706" s="75"/>
      <c r="P1706" s="7"/>
      <c r="Q1706"/>
      <c r="R1706"/>
    </row>
    <row r="1707" spans="5:18" x14ac:dyDescent="0.25">
      <c r="E1707" s="7"/>
      <c r="F1707" s="32"/>
      <c r="G1707" s="32"/>
      <c r="H1707" s="13"/>
      <c r="I1707" s="7"/>
      <c r="M1707" s="64"/>
      <c r="N1707" s="52"/>
      <c r="O1707" s="75"/>
      <c r="P1707" s="7"/>
      <c r="Q1707"/>
      <c r="R1707"/>
    </row>
    <row r="1708" spans="5:18" x14ac:dyDescent="0.25">
      <c r="E1708" s="7"/>
      <c r="F1708" s="32"/>
      <c r="G1708" s="32"/>
      <c r="H1708" s="13"/>
      <c r="I1708" s="7"/>
      <c r="M1708" s="64"/>
      <c r="N1708" s="52"/>
      <c r="O1708" s="75"/>
      <c r="P1708" s="7"/>
      <c r="Q1708"/>
      <c r="R1708"/>
    </row>
    <row r="1709" spans="5:18" x14ac:dyDescent="0.25">
      <c r="E1709" s="7"/>
      <c r="F1709" s="32"/>
      <c r="G1709" s="32"/>
      <c r="H1709" s="13"/>
      <c r="I1709" s="7"/>
      <c r="M1709" s="64"/>
      <c r="N1709" s="52"/>
      <c r="O1709" s="75"/>
      <c r="P1709" s="7"/>
      <c r="Q1709"/>
      <c r="R1709"/>
    </row>
    <row r="1710" spans="5:18" x14ac:dyDescent="0.25">
      <c r="E1710" s="7"/>
      <c r="F1710" s="32"/>
      <c r="G1710" s="32"/>
      <c r="H1710" s="13"/>
      <c r="I1710" s="7"/>
      <c r="M1710" s="64"/>
      <c r="N1710" s="52"/>
      <c r="O1710" s="75"/>
      <c r="P1710" s="7"/>
      <c r="Q1710"/>
      <c r="R1710"/>
    </row>
    <row r="1711" spans="5:18" x14ac:dyDescent="0.25">
      <c r="E1711" s="7"/>
      <c r="F1711" s="32"/>
      <c r="G1711" s="32"/>
      <c r="H1711" s="13"/>
      <c r="I1711" s="7"/>
      <c r="M1711" s="64"/>
      <c r="N1711" s="52"/>
      <c r="O1711" s="75"/>
      <c r="P1711" s="7"/>
      <c r="Q1711"/>
      <c r="R1711"/>
    </row>
    <row r="1712" spans="5:18" x14ac:dyDescent="0.25">
      <c r="E1712" s="7"/>
      <c r="F1712" s="32"/>
      <c r="G1712" s="32"/>
      <c r="H1712" s="13"/>
      <c r="I1712" s="7"/>
      <c r="M1712" s="64"/>
      <c r="N1712" s="52"/>
      <c r="O1712" s="75"/>
      <c r="P1712" s="7"/>
      <c r="Q1712"/>
      <c r="R1712"/>
    </row>
    <row r="1713" spans="5:18" x14ac:dyDescent="0.25">
      <c r="E1713" s="7"/>
      <c r="F1713" s="32"/>
      <c r="G1713" s="32"/>
      <c r="H1713" s="13"/>
      <c r="I1713" s="7"/>
      <c r="M1713" s="64"/>
      <c r="N1713" s="52"/>
      <c r="O1713" s="75"/>
      <c r="P1713" s="7"/>
      <c r="Q1713"/>
      <c r="R1713"/>
    </row>
    <row r="1714" spans="5:18" x14ac:dyDescent="0.25">
      <c r="E1714" s="7"/>
      <c r="F1714" s="32"/>
      <c r="G1714" s="32"/>
      <c r="H1714" s="13"/>
      <c r="I1714" s="7"/>
      <c r="M1714" s="64"/>
      <c r="N1714" s="52"/>
      <c r="O1714" s="75"/>
      <c r="P1714" s="7"/>
      <c r="Q1714"/>
      <c r="R1714"/>
    </row>
    <row r="1715" spans="5:18" x14ac:dyDescent="0.25">
      <c r="E1715" s="7"/>
      <c r="F1715" s="32"/>
      <c r="G1715" s="32"/>
      <c r="H1715" s="13"/>
      <c r="I1715" s="7"/>
      <c r="M1715" s="64"/>
      <c r="N1715" s="52"/>
      <c r="O1715" s="75"/>
      <c r="P1715" s="7"/>
      <c r="Q1715"/>
      <c r="R1715"/>
    </row>
    <row r="1716" spans="5:18" x14ac:dyDescent="0.25">
      <c r="E1716" s="7"/>
      <c r="F1716" s="32"/>
      <c r="G1716" s="32"/>
      <c r="H1716" s="13"/>
      <c r="I1716" s="7"/>
      <c r="M1716" s="64"/>
      <c r="N1716" s="52"/>
      <c r="O1716" s="75"/>
      <c r="P1716" s="7"/>
      <c r="Q1716"/>
      <c r="R1716"/>
    </row>
    <row r="1717" spans="5:18" x14ac:dyDescent="0.25">
      <c r="E1717" s="7"/>
      <c r="F1717" s="32"/>
      <c r="G1717" s="32"/>
      <c r="H1717" s="13"/>
      <c r="I1717" s="7"/>
      <c r="M1717" s="64"/>
      <c r="N1717" s="52"/>
      <c r="O1717" s="75"/>
      <c r="P1717" s="7"/>
      <c r="Q1717"/>
      <c r="R1717"/>
    </row>
    <row r="1718" spans="5:18" x14ac:dyDescent="0.25">
      <c r="E1718" s="7"/>
      <c r="F1718" s="32"/>
      <c r="G1718" s="32"/>
      <c r="H1718" s="13"/>
      <c r="I1718" s="7"/>
      <c r="M1718" s="64"/>
      <c r="N1718" s="52"/>
      <c r="O1718" s="75"/>
      <c r="P1718" s="7"/>
      <c r="Q1718"/>
      <c r="R1718"/>
    </row>
    <row r="1719" spans="5:18" x14ac:dyDescent="0.25">
      <c r="E1719" s="7"/>
      <c r="F1719" s="32"/>
      <c r="G1719" s="32"/>
      <c r="H1719" s="13"/>
      <c r="I1719" s="7"/>
      <c r="M1719" s="64"/>
      <c r="N1719" s="52"/>
      <c r="O1719" s="75"/>
      <c r="P1719" s="7"/>
      <c r="Q1719"/>
      <c r="R1719"/>
    </row>
    <row r="1720" spans="5:18" x14ac:dyDescent="0.25">
      <c r="E1720" s="7"/>
      <c r="F1720" s="32"/>
      <c r="G1720" s="32"/>
      <c r="H1720" s="13"/>
      <c r="I1720" s="7"/>
      <c r="M1720" s="64"/>
      <c r="N1720" s="52"/>
      <c r="O1720" s="75"/>
      <c r="P1720" s="7"/>
      <c r="Q1720"/>
      <c r="R1720"/>
    </row>
    <row r="1721" spans="5:18" x14ac:dyDescent="0.25">
      <c r="E1721" s="7"/>
      <c r="F1721" s="32"/>
      <c r="G1721" s="32"/>
      <c r="H1721" s="13"/>
      <c r="I1721" s="7"/>
      <c r="M1721" s="64"/>
      <c r="N1721" s="52"/>
      <c r="O1721" s="75"/>
      <c r="P1721" s="7"/>
      <c r="Q1721"/>
      <c r="R1721"/>
    </row>
    <row r="1722" spans="5:18" x14ac:dyDescent="0.25">
      <c r="E1722" s="7"/>
      <c r="F1722" s="32"/>
      <c r="G1722" s="32"/>
      <c r="H1722" s="13"/>
      <c r="I1722" s="7"/>
      <c r="M1722" s="64"/>
      <c r="N1722" s="52"/>
      <c r="O1722" s="75"/>
      <c r="P1722" s="7"/>
      <c r="Q1722"/>
      <c r="R1722"/>
    </row>
    <row r="1723" spans="5:18" x14ac:dyDescent="0.25">
      <c r="E1723" s="7"/>
      <c r="F1723" s="32"/>
      <c r="G1723" s="32"/>
      <c r="H1723" s="13"/>
      <c r="I1723" s="7"/>
      <c r="M1723" s="64"/>
      <c r="N1723" s="52"/>
      <c r="O1723" s="75"/>
      <c r="P1723" s="7"/>
      <c r="Q1723"/>
      <c r="R1723"/>
    </row>
    <row r="1724" spans="5:18" x14ac:dyDescent="0.25">
      <c r="E1724" s="7"/>
      <c r="F1724" s="32"/>
      <c r="G1724" s="32"/>
      <c r="H1724" s="13"/>
      <c r="I1724" s="7"/>
      <c r="M1724" s="64"/>
      <c r="N1724" s="52"/>
      <c r="O1724" s="75"/>
      <c r="P1724" s="7"/>
      <c r="Q1724"/>
      <c r="R1724"/>
    </row>
    <row r="1725" spans="5:18" x14ac:dyDescent="0.25">
      <c r="E1725" s="7"/>
      <c r="F1725" s="32"/>
      <c r="G1725" s="32"/>
      <c r="H1725" s="13"/>
      <c r="I1725" s="7"/>
      <c r="M1725" s="64"/>
      <c r="N1725" s="52"/>
      <c r="O1725" s="75"/>
      <c r="P1725" s="7"/>
      <c r="Q1725"/>
      <c r="R1725"/>
    </row>
    <row r="1726" spans="5:18" x14ac:dyDescent="0.25">
      <c r="E1726" s="7"/>
      <c r="F1726" s="32"/>
      <c r="G1726" s="32"/>
      <c r="H1726" s="13"/>
      <c r="I1726" s="7"/>
      <c r="M1726" s="64"/>
      <c r="N1726" s="52"/>
      <c r="O1726" s="75"/>
      <c r="P1726" s="7"/>
      <c r="Q1726"/>
      <c r="R1726"/>
    </row>
    <row r="1727" spans="5:18" x14ac:dyDescent="0.25">
      <c r="E1727" s="7"/>
      <c r="F1727" s="32"/>
      <c r="G1727" s="32"/>
      <c r="H1727" s="13"/>
      <c r="I1727" s="7"/>
      <c r="M1727" s="64"/>
      <c r="N1727" s="52"/>
      <c r="O1727" s="75"/>
      <c r="P1727" s="7"/>
      <c r="Q1727"/>
      <c r="R1727"/>
    </row>
    <row r="1728" spans="5:18" x14ac:dyDescent="0.25">
      <c r="E1728" s="7"/>
      <c r="F1728" s="32"/>
      <c r="G1728" s="32"/>
      <c r="H1728" s="13"/>
      <c r="I1728" s="7"/>
      <c r="M1728" s="64"/>
      <c r="N1728" s="52"/>
      <c r="O1728" s="75"/>
      <c r="P1728" s="7"/>
      <c r="Q1728"/>
      <c r="R1728"/>
    </row>
    <row r="1729" spans="5:18" x14ac:dyDescent="0.25">
      <c r="E1729" s="7"/>
      <c r="F1729" s="32"/>
      <c r="G1729" s="32"/>
      <c r="H1729" s="13"/>
      <c r="I1729" s="7"/>
      <c r="M1729" s="64"/>
      <c r="N1729" s="52"/>
      <c r="O1729" s="75"/>
      <c r="P1729" s="7"/>
      <c r="Q1729"/>
      <c r="R1729"/>
    </row>
    <row r="1730" spans="5:18" x14ac:dyDescent="0.25">
      <c r="E1730" s="7"/>
      <c r="F1730" s="32"/>
      <c r="G1730" s="32"/>
      <c r="H1730" s="13"/>
      <c r="I1730" s="7"/>
      <c r="M1730" s="64"/>
      <c r="N1730" s="52"/>
      <c r="O1730" s="75"/>
      <c r="P1730" s="7"/>
      <c r="Q1730"/>
      <c r="R1730"/>
    </row>
    <row r="1731" spans="5:18" x14ac:dyDescent="0.25">
      <c r="E1731" s="7"/>
      <c r="F1731" s="32"/>
      <c r="G1731" s="32"/>
      <c r="H1731" s="13"/>
      <c r="I1731" s="7"/>
      <c r="M1731" s="64"/>
      <c r="N1731" s="52"/>
      <c r="O1731" s="75"/>
      <c r="P1731" s="7"/>
      <c r="Q1731"/>
      <c r="R1731"/>
    </row>
    <row r="1732" spans="5:18" x14ac:dyDescent="0.25">
      <c r="E1732" s="7"/>
      <c r="F1732" s="32"/>
      <c r="G1732" s="32"/>
      <c r="H1732" s="13"/>
      <c r="I1732" s="7"/>
      <c r="M1732" s="64"/>
      <c r="N1732" s="52"/>
      <c r="O1732" s="75"/>
      <c r="P1732" s="7"/>
      <c r="Q1732"/>
      <c r="R1732"/>
    </row>
    <row r="1733" spans="5:18" x14ac:dyDescent="0.25">
      <c r="E1733" s="7"/>
      <c r="F1733" s="32"/>
      <c r="G1733" s="32"/>
      <c r="H1733" s="13"/>
      <c r="I1733" s="7"/>
      <c r="M1733" s="64"/>
      <c r="N1733" s="52"/>
      <c r="O1733" s="75"/>
      <c r="P1733" s="7"/>
      <c r="Q1733"/>
      <c r="R1733"/>
    </row>
    <row r="1734" spans="5:18" x14ac:dyDescent="0.25">
      <c r="E1734" s="7"/>
      <c r="F1734" s="32"/>
      <c r="G1734" s="32"/>
      <c r="H1734" s="13"/>
      <c r="I1734" s="7"/>
      <c r="M1734" s="64"/>
      <c r="N1734" s="52"/>
      <c r="O1734" s="75"/>
      <c r="P1734" s="7"/>
      <c r="Q1734"/>
      <c r="R1734"/>
    </row>
    <row r="1735" spans="5:18" x14ac:dyDescent="0.25">
      <c r="E1735" s="7"/>
      <c r="F1735" s="32"/>
      <c r="G1735" s="32"/>
      <c r="H1735" s="13"/>
      <c r="I1735" s="7"/>
      <c r="M1735" s="64"/>
      <c r="N1735" s="52"/>
      <c r="O1735" s="75"/>
      <c r="P1735" s="7"/>
      <c r="Q1735"/>
      <c r="R1735"/>
    </row>
    <row r="1736" spans="5:18" x14ac:dyDescent="0.25">
      <c r="E1736" s="7"/>
      <c r="F1736" s="32"/>
      <c r="G1736" s="32"/>
      <c r="H1736" s="13"/>
      <c r="I1736" s="7"/>
      <c r="M1736" s="64"/>
      <c r="N1736" s="52"/>
      <c r="O1736" s="75"/>
      <c r="P1736" s="7"/>
      <c r="Q1736"/>
      <c r="R1736"/>
    </row>
    <row r="1737" spans="5:18" x14ac:dyDescent="0.25">
      <c r="E1737" s="7"/>
      <c r="F1737" s="32"/>
      <c r="G1737" s="32"/>
      <c r="H1737" s="13"/>
      <c r="I1737" s="7"/>
      <c r="M1737" s="64"/>
      <c r="N1737" s="52"/>
      <c r="O1737" s="75"/>
      <c r="P1737" s="7"/>
      <c r="Q1737"/>
      <c r="R1737"/>
    </row>
    <row r="1738" spans="5:18" x14ac:dyDescent="0.25">
      <c r="E1738" s="7"/>
      <c r="F1738" s="32"/>
      <c r="G1738" s="32"/>
      <c r="H1738" s="13"/>
      <c r="I1738" s="7"/>
      <c r="M1738" s="64"/>
      <c r="N1738" s="52"/>
      <c r="O1738" s="75"/>
      <c r="P1738" s="7"/>
      <c r="Q1738"/>
      <c r="R1738"/>
    </row>
    <row r="1739" spans="5:18" x14ac:dyDescent="0.25">
      <c r="E1739" s="7"/>
      <c r="F1739" s="32"/>
      <c r="G1739" s="32"/>
      <c r="H1739" s="13"/>
      <c r="I1739" s="7"/>
      <c r="M1739" s="64"/>
      <c r="N1739" s="52"/>
      <c r="O1739" s="75"/>
      <c r="P1739" s="7"/>
      <c r="Q1739"/>
      <c r="R1739"/>
    </row>
    <row r="1740" spans="5:18" x14ac:dyDescent="0.25">
      <c r="E1740" s="7"/>
      <c r="F1740" s="32"/>
      <c r="G1740" s="32"/>
      <c r="H1740" s="13"/>
      <c r="I1740" s="7"/>
      <c r="M1740" s="64"/>
      <c r="N1740" s="52"/>
      <c r="O1740" s="75"/>
      <c r="P1740" s="7"/>
      <c r="Q1740"/>
      <c r="R1740"/>
    </row>
    <row r="1741" spans="5:18" x14ac:dyDescent="0.25">
      <c r="E1741" s="7"/>
      <c r="F1741" s="32"/>
      <c r="G1741" s="32"/>
      <c r="H1741" s="13"/>
      <c r="I1741" s="7"/>
      <c r="M1741" s="64"/>
      <c r="N1741" s="52"/>
      <c r="O1741" s="75"/>
      <c r="P1741" s="7"/>
      <c r="Q1741"/>
      <c r="R1741"/>
    </row>
    <row r="1742" spans="5:18" x14ac:dyDescent="0.25">
      <c r="E1742" s="7"/>
      <c r="F1742" s="32"/>
      <c r="G1742" s="32"/>
      <c r="H1742" s="13"/>
      <c r="I1742" s="7"/>
      <c r="M1742" s="64"/>
      <c r="N1742" s="52"/>
      <c r="O1742" s="75"/>
      <c r="P1742" s="7"/>
      <c r="Q1742"/>
      <c r="R1742"/>
    </row>
    <row r="1743" spans="5:18" x14ac:dyDescent="0.25">
      <c r="E1743" s="7"/>
      <c r="F1743" s="32"/>
      <c r="G1743" s="32"/>
      <c r="H1743" s="13"/>
      <c r="I1743" s="7"/>
      <c r="M1743" s="64"/>
      <c r="N1743" s="52"/>
      <c r="O1743" s="75"/>
      <c r="P1743" s="7"/>
      <c r="Q1743"/>
      <c r="R1743"/>
    </row>
    <row r="1744" spans="5:18" x14ac:dyDescent="0.25">
      <c r="E1744" s="7"/>
      <c r="F1744" s="32"/>
      <c r="G1744" s="32"/>
      <c r="H1744" s="13"/>
      <c r="I1744" s="7"/>
      <c r="M1744" s="64"/>
      <c r="N1744" s="52"/>
      <c r="O1744" s="75"/>
      <c r="P1744" s="7"/>
      <c r="Q1744"/>
      <c r="R1744"/>
    </row>
    <row r="1745" spans="5:18" x14ac:dyDescent="0.25">
      <c r="E1745" s="7"/>
      <c r="F1745" s="32"/>
      <c r="G1745" s="32"/>
      <c r="H1745" s="13"/>
      <c r="I1745" s="7"/>
      <c r="M1745" s="64"/>
      <c r="N1745" s="52"/>
      <c r="O1745" s="75"/>
      <c r="P1745" s="7"/>
      <c r="Q1745"/>
      <c r="R1745"/>
    </row>
    <row r="1746" spans="5:18" x14ac:dyDescent="0.25">
      <c r="E1746" s="7"/>
      <c r="F1746" s="32"/>
      <c r="G1746" s="32"/>
      <c r="H1746" s="13"/>
      <c r="I1746" s="7"/>
      <c r="M1746" s="64"/>
      <c r="N1746" s="52"/>
      <c r="O1746" s="75"/>
      <c r="P1746" s="7"/>
      <c r="Q1746"/>
      <c r="R1746"/>
    </row>
    <row r="1747" spans="5:18" x14ac:dyDescent="0.25">
      <c r="E1747" s="7"/>
      <c r="F1747" s="32"/>
      <c r="G1747" s="32"/>
      <c r="H1747" s="13"/>
      <c r="I1747" s="7"/>
      <c r="M1747" s="64"/>
      <c r="N1747" s="52"/>
      <c r="O1747" s="75"/>
      <c r="P1747" s="7"/>
      <c r="Q1747"/>
      <c r="R1747"/>
    </row>
    <row r="1748" spans="5:18" x14ac:dyDescent="0.25">
      <c r="E1748" s="7"/>
      <c r="F1748" s="32"/>
      <c r="G1748" s="32"/>
      <c r="H1748" s="13"/>
      <c r="I1748" s="7"/>
      <c r="M1748" s="64"/>
      <c r="N1748" s="52"/>
      <c r="O1748" s="75"/>
      <c r="P1748" s="7"/>
      <c r="Q1748"/>
      <c r="R1748"/>
    </row>
    <row r="1749" spans="5:18" x14ac:dyDescent="0.25">
      <c r="E1749" s="7"/>
      <c r="F1749" s="32"/>
      <c r="G1749" s="32"/>
      <c r="H1749" s="13"/>
      <c r="I1749" s="7"/>
      <c r="M1749" s="64"/>
      <c r="N1749" s="52"/>
      <c r="O1749" s="75"/>
      <c r="P1749" s="7"/>
      <c r="Q1749"/>
      <c r="R1749"/>
    </row>
    <row r="1750" spans="5:18" x14ac:dyDescent="0.25">
      <c r="E1750" s="7"/>
      <c r="F1750" s="32"/>
      <c r="G1750" s="32"/>
      <c r="H1750" s="13"/>
      <c r="I1750" s="7"/>
      <c r="M1750" s="64"/>
      <c r="N1750" s="52"/>
      <c r="O1750" s="75"/>
      <c r="P1750" s="7"/>
      <c r="Q1750"/>
      <c r="R1750"/>
    </row>
    <row r="1751" spans="5:18" x14ac:dyDescent="0.25">
      <c r="E1751" s="7"/>
      <c r="F1751" s="32"/>
      <c r="G1751" s="32"/>
      <c r="H1751" s="13"/>
      <c r="I1751" s="7"/>
      <c r="M1751" s="64"/>
      <c r="N1751" s="52"/>
      <c r="O1751" s="75"/>
      <c r="P1751" s="7"/>
      <c r="Q1751"/>
      <c r="R1751"/>
    </row>
    <row r="1752" spans="5:18" x14ac:dyDescent="0.25">
      <c r="E1752" s="7"/>
      <c r="F1752" s="32"/>
      <c r="G1752" s="32"/>
      <c r="H1752" s="13"/>
      <c r="I1752" s="7"/>
      <c r="M1752" s="64"/>
      <c r="N1752" s="52"/>
      <c r="O1752" s="75"/>
      <c r="P1752" s="7"/>
      <c r="Q1752"/>
      <c r="R1752"/>
    </row>
    <row r="1753" spans="5:18" x14ac:dyDescent="0.25">
      <c r="E1753" s="7"/>
      <c r="F1753" s="32"/>
      <c r="G1753" s="32"/>
      <c r="H1753" s="13"/>
      <c r="I1753" s="7"/>
      <c r="M1753" s="64"/>
      <c r="N1753" s="52"/>
      <c r="O1753" s="75"/>
      <c r="P1753" s="7"/>
      <c r="Q1753"/>
      <c r="R1753"/>
    </row>
    <row r="1754" spans="5:18" x14ac:dyDescent="0.25">
      <c r="E1754" s="7"/>
      <c r="F1754" s="32"/>
      <c r="G1754" s="32"/>
      <c r="H1754" s="13"/>
      <c r="I1754" s="7"/>
      <c r="M1754" s="64"/>
      <c r="N1754" s="52"/>
      <c r="O1754" s="75"/>
      <c r="P1754" s="7"/>
      <c r="Q1754"/>
      <c r="R1754"/>
    </row>
    <row r="1755" spans="5:18" x14ac:dyDescent="0.25">
      <c r="E1755" s="7"/>
      <c r="F1755" s="32"/>
      <c r="G1755" s="32"/>
      <c r="H1755" s="13"/>
      <c r="I1755" s="7"/>
      <c r="M1755" s="64"/>
      <c r="N1755" s="52"/>
      <c r="O1755" s="75"/>
      <c r="P1755" s="7"/>
      <c r="Q1755"/>
      <c r="R1755"/>
    </row>
    <row r="1756" spans="5:18" x14ac:dyDescent="0.25">
      <c r="E1756" s="7"/>
      <c r="F1756" s="32"/>
      <c r="G1756" s="32"/>
      <c r="H1756" s="13"/>
      <c r="I1756" s="7"/>
      <c r="M1756" s="64"/>
      <c r="N1756" s="52"/>
      <c r="O1756" s="75"/>
      <c r="P1756" s="7"/>
      <c r="Q1756"/>
      <c r="R1756"/>
    </row>
    <row r="1757" spans="5:18" x14ac:dyDescent="0.25">
      <c r="E1757" s="7"/>
      <c r="F1757" s="32"/>
      <c r="G1757" s="32"/>
      <c r="H1757" s="13"/>
      <c r="I1757" s="7"/>
      <c r="M1757" s="64"/>
      <c r="N1757" s="52"/>
      <c r="O1757" s="75"/>
      <c r="P1757" s="7"/>
      <c r="Q1757"/>
      <c r="R1757"/>
    </row>
    <row r="1758" spans="5:18" x14ac:dyDescent="0.25">
      <c r="E1758" s="7"/>
      <c r="F1758" s="32"/>
      <c r="G1758" s="32"/>
      <c r="H1758" s="13"/>
      <c r="I1758" s="7"/>
      <c r="M1758" s="64"/>
      <c r="N1758" s="52"/>
      <c r="O1758" s="75"/>
      <c r="P1758" s="7"/>
      <c r="Q1758"/>
      <c r="R1758"/>
    </row>
    <row r="1759" spans="5:18" x14ac:dyDescent="0.25">
      <c r="E1759" s="7"/>
      <c r="F1759" s="32"/>
      <c r="G1759" s="32"/>
      <c r="H1759" s="13"/>
      <c r="I1759" s="7"/>
      <c r="M1759" s="64"/>
      <c r="N1759" s="52"/>
      <c r="O1759" s="75"/>
      <c r="P1759" s="7"/>
      <c r="Q1759"/>
      <c r="R1759"/>
    </row>
    <row r="1760" spans="5:18" x14ac:dyDescent="0.25">
      <c r="E1760" s="7"/>
      <c r="F1760" s="32"/>
      <c r="G1760" s="32"/>
      <c r="H1760" s="13"/>
      <c r="I1760" s="7"/>
      <c r="M1760" s="64"/>
      <c r="N1760" s="52"/>
      <c r="O1760" s="75"/>
      <c r="P1760" s="7"/>
      <c r="Q1760"/>
      <c r="R1760"/>
    </row>
    <row r="1761" spans="5:18" x14ac:dyDescent="0.25">
      <c r="E1761" s="7"/>
      <c r="F1761" s="32"/>
      <c r="G1761" s="32"/>
      <c r="H1761" s="13"/>
      <c r="I1761" s="7"/>
      <c r="M1761" s="64"/>
      <c r="N1761" s="52"/>
      <c r="O1761" s="75"/>
      <c r="P1761" s="7"/>
      <c r="Q1761"/>
      <c r="R1761"/>
    </row>
    <row r="1762" spans="5:18" x14ac:dyDescent="0.25">
      <c r="E1762" s="7"/>
      <c r="F1762" s="32"/>
      <c r="G1762" s="32"/>
      <c r="H1762" s="13"/>
      <c r="I1762" s="7"/>
      <c r="M1762" s="64"/>
      <c r="N1762" s="52"/>
      <c r="O1762" s="75"/>
      <c r="P1762" s="7"/>
      <c r="Q1762"/>
      <c r="R1762"/>
    </row>
    <row r="1763" spans="5:18" x14ac:dyDescent="0.25">
      <c r="E1763" s="7"/>
      <c r="F1763" s="32"/>
      <c r="G1763" s="32"/>
      <c r="H1763" s="13"/>
      <c r="I1763" s="7"/>
      <c r="M1763" s="64"/>
      <c r="N1763" s="52"/>
      <c r="O1763" s="75"/>
      <c r="P1763" s="7"/>
      <c r="Q1763"/>
      <c r="R1763"/>
    </row>
    <row r="1764" spans="5:18" x14ac:dyDescent="0.25">
      <c r="E1764" s="7"/>
      <c r="F1764" s="32"/>
      <c r="G1764" s="32"/>
      <c r="H1764" s="13"/>
      <c r="I1764" s="7"/>
      <c r="M1764" s="64"/>
      <c r="N1764" s="52"/>
      <c r="O1764" s="75"/>
      <c r="P1764" s="7"/>
      <c r="Q1764"/>
      <c r="R1764"/>
    </row>
    <row r="1765" spans="5:18" x14ac:dyDescent="0.25">
      <c r="E1765" s="7"/>
      <c r="F1765" s="32"/>
      <c r="G1765" s="32"/>
      <c r="H1765" s="13"/>
      <c r="I1765" s="7"/>
      <c r="M1765" s="64"/>
      <c r="N1765" s="52"/>
      <c r="O1765" s="75"/>
      <c r="P1765" s="7"/>
      <c r="Q1765"/>
      <c r="R1765"/>
    </row>
    <row r="1766" spans="5:18" x14ac:dyDescent="0.25">
      <c r="E1766" s="7"/>
      <c r="F1766" s="32"/>
      <c r="G1766" s="32"/>
      <c r="H1766" s="13"/>
      <c r="I1766" s="7"/>
      <c r="M1766" s="64"/>
      <c r="N1766" s="52"/>
      <c r="O1766" s="75"/>
      <c r="P1766" s="7"/>
      <c r="Q1766"/>
      <c r="R1766"/>
    </row>
    <row r="1767" spans="5:18" x14ac:dyDescent="0.25">
      <c r="E1767" s="7"/>
      <c r="F1767" s="32"/>
      <c r="G1767" s="32"/>
      <c r="H1767" s="13"/>
      <c r="I1767" s="7"/>
      <c r="M1767" s="64"/>
      <c r="N1767" s="52"/>
      <c r="O1767" s="75"/>
      <c r="P1767" s="7"/>
      <c r="Q1767"/>
      <c r="R1767"/>
    </row>
    <row r="1768" spans="5:18" x14ac:dyDescent="0.25">
      <c r="E1768" s="7"/>
      <c r="F1768" s="32"/>
      <c r="G1768" s="32"/>
      <c r="H1768" s="13"/>
      <c r="I1768" s="7"/>
      <c r="M1768" s="64"/>
      <c r="N1768" s="52"/>
      <c r="O1768" s="75"/>
      <c r="P1768" s="7"/>
      <c r="Q1768"/>
      <c r="R1768"/>
    </row>
    <row r="1769" spans="5:18" x14ac:dyDescent="0.25">
      <c r="E1769" s="7"/>
      <c r="F1769" s="32"/>
      <c r="G1769" s="32"/>
      <c r="H1769" s="13"/>
      <c r="I1769" s="7"/>
      <c r="M1769" s="64"/>
      <c r="N1769" s="52"/>
      <c r="O1769" s="75"/>
      <c r="P1769" s="7"/>
      <c r="Q1769"/>
      <c r="R1769"/>
    </row>
    <row r="1770" spans="5:18" x14ac:dyDescent="0.25">
      <c r="E1770" s="7"/>
      <c r="F1770" s="32"/>
      <c r="G1770" s="32"/>
      <c r="H1770" s="13"/>
      <c r="I1770" s="7"/>
      <c r="M1770" s="64"/>
      <c r="N1770" s="52"/>
      <c r="O1770" s="75"/>
      <c r="P1770" s="7"/>
      <c r="Q1770"/>
      <c r="R1770"/>
    </row>
    <row r="1771" spans="5:18" x14ac:dyDescent="0.25">
      <c r="E1771" s="7"/>
      <c r="F1771" s="32"/>
      <c r="G1771" s="32"/>
      <c r="H1771" s="13"/>
      <c r="I1771" s="7"/>
      <c r="M1771" s="64"/>
      <c r="N1771" s="52"/>
      <c r="O1771" s="75"/>
      <c r="P1771" s="7"/>
      <c r="Q1771"/>
      <c r="R1771"/>
    </row>
    <row r="1772" spans="5:18" x14ac:dyDescent="0.25">
      <c r="E1772" s="7"/>
      <c r="F1772" s="32"/>
      <c r="G1772" s="32"/>
      <c r="H1772" s="13"/>
      <c r="I1772" s="7"/>
      <c r="M1772" s="64"/>
      <c r="N1772" s="52"/>
      <c r="O1772" s="75"/>
      <c r="P1772" s="7"/>
      <c r="Q1772"/>
      <c r="R1772"/>
    </row>
    <row r="1773" spans="5:18" x14ac:dyDescent="0.25">
      <c r="E1773" s="7"/>
      <c r="F1773" s="32"/>
      <c r="G1773" s="32"/>
      <c r="H1773" s="13"/>
      <c r="I1773" s="7"/>
      <c r="M1773" s="64"/>
      <c r="N1773" s="52"/>
      <c r="O1773" s="75"/>
      <c r="P1773" s="7"/>
      <c r="Q1773"/>
      <c r="R1773"/>
    </row>
    <row r="1774" spans="5:18" x14ac:dyDescent="0.25">
      <c r="E1774" s="7"/>
      <c r="F1774" s="32"/>
      <c r="G1774" s="32"/>
      <c r="H1774" s="13"/>
      <c r="I1774" s="7"/>
      <c r="M1774" s="64"/>
      <c r="N1774" s="52"/>
      <c r="O1774" s="75"/>
      <c r="P1774" s="7"/>
      <c r="Q1774"/>
      <c r="R1774"/>
    </row>
    <row r="1775" spans="5:18" x14ac:dyDescent="0.25">
      <c r="E1775" s="7"/>
      <c r="F1775" s="32"/>
      <c r="G1775" s="32"/>
      <c r="H1775" s="13"/>
      <c r="I1775" s="7"/>
      <c r="M1775" s="64"/>
      <c r="N1775" s="52"/>
      <c r="O1775" s="75"/>
      <c r="P1775" s="7"/>
      <c r="Q1775"/>
      <c r="R1775"/>
    </row>
    <row r="1776" spans="5:18" x14ac:dyDescent="0.25">
      <c r="E1776" s="7"/>
      <c r="F1776" s="32"/>
      <c r="G1776" s="32"/>
      <c r="H1776" s="13"/>
      <c r="I1776" s="7"/>
      <c r="M1776" s="64"/>
      <c r="N1776" s="52"/>
      <c r="O1776" s="75"/>
      <c r="P1776" s="7"/>
      <c r="Q1776"/>
      <c r="R1776"/>
    </row>
    <row r="1777" spans="5:18" x14ac:dyDescent="0.25">
      <c r="E1777" s="7"/>
      <c r="F1777" s="32"/>
      <c r="G1777" s="32"/>
      <c r="H1777" s="13"/>
      <c r="I1777" s="7"/>
      <c r="M1777" s="64"/>
      <c r="N1777" s="52"/>
      <c r="O1777" s="75"/>
      <c r="P1777" s="7"/>
      <c r="Q1777"/>
      <c r="R1777"/>
    </row>
    <row r="1778" spans="5:18" x14ac:dyDescent="0.25">
      <c r="E1778" s="7"/>
      <c r="F1778" s="32"/>
      <c r="G1778" s="32"/>
      <c r="H1778" s="13"/>
      <c r="I1778" s="7"/>
      <c r="M1778" s="64"/>
      <c r="N1778" s="52"/>
      <c r="O1778" s="75"/>
      <c r="P1778" s="7"/>
      <c r="Q1778"/>
      <c r="R1778"/>
    </row>
    <row r="1779" spans="5:18" x14ac:dyDescent="0.25">
      <c r="E1779" s="7"/>
      <c r="F1779" s="32"/>
      <c r="G1779" s="32"/>
      <c r="H1779" s="13"/>
      <c r="I1779" s="7"/>
      <c r="M1779" s="64"/>
      <c r="N1779" s="52"/>
      <c r="O1779" s="75"/>
      <c r="P1779" s="7"/>
      <c r="Q1779"/>
      <c r="R1779"/>
    </row>
    <row r="1780" spans="5:18" x14ac:dyDescent="0.25">
      <c r="E1780" s="7"/>
      <c r="F1780" s="32"/>
      <c r="G1780" s="32"/>
      <c r="H1780" s="13"/>
      <c r="I1780" s="7"/>
      <c r="M1780" s="64"/>
      <c r="N1780" s="52"/>
      <c r="O1780" s="75"/>
      <c r="P1780" s="7"/>
      <c r="Q1780"/>
      <c r="R1780"/>
    </row>
    <row r="1781" spans="5:18" x14ac:dyDescent="0.25">
      <c r="E1781" s="7"/>
      <c r="F1781" s="32"/>
      <c r="G1781" s="32"/>
      <c r="H1781" s="13"/>
      <c r="I1781" s="7"/>
      <c r="M1781" s="64"/>
      <c r="N1781" s="52"/>
      <c r="O1781" s="75"/>
      <c r="P1781" s="7"/>
      <c r="Q1781"/>
      <c r="R1781"/>
    </row>
    <row r="1782" spans="5:18" x14ac:dyDescent="0.25">
      <c r="E1782" s="7"/>
      <c r="F1782" s="32"/>
      <c r="G1782" s="32"/>
      <c r="H1782" s="13"/>
      <c r="I1782" s="7"/>
      <c r="M1782" s="64"/>
      <c r="N1782" s="52"/>
      <c r="O1782" s="75"/>
      <c r="P1782" s="7"/>
      <c r="Q1782"/>
      <c r="R1782"/>
    </row>
    <row r="1783" spans="5:18" x14ac:dyDescent="0.25">
      <c r="E1783" s="7"/>
      <c r="F1783" s="32"/>
      <c r="G1783" s="32"/>
      <c r="H1783" s="13"/>
      <c r="I1783" s="7"/>
      <c r="M1783" s="64"/>
      <c r="N1783" s="52"/>
      <c r="O1783" s="75"/>
      <c r="P1783" s="7"/>
      <c r="Q1783"/>
      <c r="R1783"/>
    </row>
    <row r="1784" spans="5:18" x14ac:dyDescent="0.25">
      <c r="E1784" s="7"/>
      <c r="F1784" s="32"/>
      <c r="G1784" s="32"/>
      <c r="H1784" s="13"/>
      <c r="I1784" s="7"/>
      <c r="M1784" s="64"/>
      <c r="N1784" s="52"/>
      <c r="O1784" s="75"/>
      <c r="P1784" s="7"/>
      <c r="Q1784"/>
      <c r="R1784"/>
    </row>
    <row r="1785" spans="5:18" x14ac:dyDescent="0.25">
      <c r="E1785" s="7"/>
      <c r="F1785" s="32"/>
      <c r="G1785" s="32"/>
      <c r="H1785" s="13"/>
      <c r="I1785" s="7"/>
      <c r="M1785" s="64"/>
      <c r="N1785" s="52"/>
      <c r="O1785" s="75"/>
      <c r="P1785" s="7"/>
      <c r="Q1785"/>
      <c r="R1785"/>
    </row>
    <row r="1786" spans="5:18" x14ac:dyDescent="0.25">
      <c r="E1786" s="7"/>
      <c r="F1786" s="32"/>
      <c r="G1786" s="32"/>
      <c r="H1786" s="13"/>
      <c r="I1786" s="7"/>
      <c r="M1786" s="64"/>
      <c r="N1786" s="52"/>
      <c r="O1786" s="75"/>
      <c r="P1786" s="7"/>
      <c r="Q1786"/>
      <c r="R1786"/>
    </row>
    <row r="1787" spans="5:18" x14ac:dyDescent="0.25">
      <c r="E1787" s="7"/>
      <c r="F1787" s="32"/>
      <c r="G1787" s="32"/>
      <c r="H1787" s="13"/>
      <c r="I1787" s="7"/>
      <c r="M1787" s="64"/>
      <c r="N1787" s="52"/>
      <c r="O1787" s="75"/>
      <c r="P1787" s="7"/>
      <c r="Q1787"/>
      <c r="R1787"/>
    </row>
    <row r="1788" spans="5:18" x14ac:dyDescent="0.25">
      <c r="E1788" s="7"/>
      <c r="F1788" s="32"/>
      <c r="G1788" s="32"/>
      <c r="H1788" s="13"/>
      <c r="I1788" s="7"/>
      <c r="M1788" s="64"/>
      <c r="N1788" s="52"/>
      <c r="O1788" s="75"/>
      <c r="P1788" s="7"/>
      <c r="Q1788"/>
      <c r="R1788"/>
    </row>
    <row r="1789" spans="5:18" x14ac:dyDescent="0.25">
      <c r="E1789" s="7"/>
      <c r="F1789" s="32"/>
      <c r="G1789" s="32"/>
      <c r="H1789" s="13"/>
      <c r="I1789" s="7"/>
      <c r="M1789" s="64"/>
      <c r="N1789" s="52"/>
      <c r="O1789" s="75"/>
      <c r="P1789" s="7"/>
      <c r="Q1789"/>
      <c r="R1789"/>
    </row>
    <row r="1790" spans="5:18" x14ac:dyDescent="0.25">
      <c r="E1790" s="7"/>
      <c r="F1790" s="32"/>
      <c r="G1790" s="32"/>
      <c r="H1790" s="13"/>
      <c r="I1790" s="7"/>
      <c r="M1790" s="64"/>
      <c r="N1790" s="52"/>
      <c r="O1790" s="75"/>
      <c r="P1790" s="7"/>
      <c r="Q1790"/>
      <c r="R1790"/>
    </row>
    <row r="1791" spans="5:18" x14ac:dyDescent="0.25">
      <c r="E1791" s="7"/>
      <c r="F1791" s="32"/>
      <c r="G1791" s="32"/>
      <c r="H1791" s="13"/>
      <c r="I1791" s="7"/>
      <c r="M1791" s="64"/>
      <c r="N1791" s="52"/>
      <c r="O1791" s="75"/>
      <c r="P1791" s="7"/>
      <c r="Q1791"/>
      <c r="R1791"/>
    </row>
    <row r="1792" spans="5:18" x14ac:dyDescent="0.25">
      <c r="E1792" s="7"/>
      <c r="F1792" s="32"/>
      <c r="G1792" s="32"/>
      <c r="H1792" s="13"/>
      <c r="I1792" s="7"/>
      <c r="M1792" s="64"/>
      <c r="N1792" s="52"/>
      <c r="O1792" s="75"/>
      <c r="P1792" s="7"/>
      <c r="Q1792"/>
      <c r="R1792"/>
    </row>
    <row r="1793" spans="5:18" x14ac:dyDescent="0.25">
      <c r="E1793" s="7"/>
      <c r="F1793" s="32"/>
      <c r="G1793" s="32"/>
      <c r="H1793" s="13"/>
      <c r="I1793" s="7"/>
      <c r="M1793" s="64"/>
      <c r="N1793" s="52"/>
      <c r="O1793" s="75"/>
      <c r="P1793" s="7"/>
      <c r="Q1793"/>
      <c r="R1793"/>
    </row>
    <row r="1794" spans="5:18" x14ac:dyDescent="0.25">
      <c r="E1794" s="7"/>
      <c r="F1794" s="32"/>
      <c r="G1794" s="32"/>
      <c r="H1794" s="13"/>
      <c r="I1794" s="7"/>
      <c r="M1794" s="64"/>
      <c r="N1794" s="52"/>
      <c r="O1794" s="75"/>
      <c r="P1794" s="7"/>
      <c r="Q1794"/>
      <c r="R1794"/>
    </row>
    <row r="1795" spans="5:18" x14ac:dyDescent="0.25">
      <c r="E1795" s="7"/>
      <c r="F1795" s="32"/>
      <c r="G1795" s="32"/>
      <c r="H1795" s="13"/>
      <c r="I1795" s="7"/>
      <c r="M1795" s="64"/>
      <c r="N1795" s="52"/>
      <c r="O1795" s="75"/>
      <c r="P1795" s="7"/>
      <c r="Q1795"/>
      <c r="R1795"/>
    </row>
    <row r="1796" spans="5:18" x14ac:dyDescent="0.25">
      <c r="E1796" s="7"/>
      <c r="F1796" s="32"/>
      <c r="G1796" s="32"/>
      <c r="H1796" s="13"/>
      <c r="I1796" s="7"/>
      <c r="M1796" s="64"/>
      <c r="N1796" s="52"/>
      <c r="O1796" s="75"/>
      <c r="P1796" s="7"/>
      <c r="Q1796"/>
      <c r="R1796"/>
    </row>
    <row r="1797" spans="5:18" x14ac:dyDescent="0.25">
      <c r="E1797" s="7"/>
      <c r="F1797" s="32"/>
      <c r="G1797" s="32"/>
      <c r="H1797" s="13"/>
      <c r="I1797" s="7"/>
      <c r="M1797" s="64"/>
      <c r="N1797" s="52"/>
      <c r="O1797" s="75"/>
      <c r="P1797" s="7"/>
      <c r="Q1797"/>
      <c r="R1797"/>
    </row>
    <row r="1798" spans="5:18" x14ac:dyDescent="0.25">
      <c r="E1798" s="7"/>
      <c r="F1798" s="32"/>
      <c r="G1798" s="32"/>
      <c r="H1798" s="13"/>
      <c r="I1798" s="7"/>
      <c r="M1798" s="64"/>
      <c r="N1798" s="52"/>
      <c r="O1798" s="75"/>
      <c r="P1798" s="7"/>
      <c r="Q1798"/>
      <c r="R1798"/>
    </row>
    <row r="1799" spans="5:18" x14ac:dyDescent="0.25">
      <c r="E1799" s="7"/>
      <c r="F1799" s="32"/>
      <c r="G1799" s="32"/>
      <c r="H1799" s="13"/>
      <c r="I1799" s="7"/>
      <c r="M1799" s="64"/>
      <c r="N1799" s="52"/>
      <c r="O1799" s="75"/>
      <c r="P1799" s="7"/>
      <c r="Q1799"/>
      <c r="R1799"/>
    </row>
    <row r="1800" spans="5:18" x14ac:dyDescent="0.25">
      <c r="E1800" s="7"/>
      <c r="F1800" s="32"/>
      <c r="G1800" s="32"/>
      <c r="H1800" s="13"/>
      <c r="I1800" s="7"/>
      <c r="M1800" s="64"/>
      <c r="N1800" s="52"/>
      <c r="O1800" s="75"/>
      <c r="P1800" s="7"/>
      <c r="Q1800"/>
      <c r="R1800"/>
    </row>
    <row r="1801" spans="5:18" x14ac:dyDescent="0.25">
      <c r="E1801" s="7"/>
      <c r="F1801" s="32"/>
      <c r="G1801" s="32"/>
      <c r="H1801" s="13"/>
      <c r="I1801" s="7"/>
      <c r="M1801" s="64"/>
      <c r="N1801" s="52"/>
      <c r="O1801" s="75"/>
      <c r="P1801" s="7"/>
      <c r="Q1801"/>
      <c r="R1801"/>
    </row>
    <row r="1802" spans="5:18" x14ac:dyDescent="0.25">
      <c r="E1802" s="7"/>
      <c r="F1802" s="32"/>
      <c r="G1802" s="32"/>
      <c r="H1802" s="13"/>
      <c r="I1802" s="7"/>
      <c r="M1802" s="64"/>
      <c r="N1802" s="52"/>
      <c r="O1802" s="75"/>
      <c r="P1802" s="7"/>
      <c r="Q1802"/>
      <c r="R1802"/>
    </row>
    <row r="1803" spans="5:18" x14ac:dyDescent="0.25">
      <c r="E1803" s="7"/>
      <c r="F1803" s="32"/>
      <c r="G1803" s="32"/>
      <c r="H1803" s="13"/>
      <c r="I1803" s="7"/>
      <c r="M1803" s="64"/>
      <c r="N1803" s="52"/>
      <c r="O1803" s="75"/>
      <c r="P1803" s="7"/>
      <c r="Q1803"/>
      <c r="R1803"/>
    </row>
    <row r="1804" spans="5:18" x14ac:dyDescent="0.25">
      <c r="E1804" s="7"/>
      <c r="F1804" s="32"/>
      <c r="G1804" s="32"/>
      <c r="H1804" s="13"/>
      <c r="I1804" s="7"/>
      <c r="M1804" s="64"/>
      <c r="N1804" s="52"/>
      <c r="O1804" s="75"/>
      <c r="P1804" s="7"/>
      <c r="Q1804"/>
      <c r="R1804"/>
    </row>
    <row r="1805" spans="5:18" x14ac:dyDescent="0.25">
      <c r="E1805" s="7"/>
      <c r="F1805" s="32"/>
      <c r="G1805" s="32"/>
      <c r="H1805" s="13"/>
      <c r="I1805" s="7"/>
      <c r="M1805" s="64"/>
      <c r="N1805" s="52"/>
      <c r="O1805" s="75"/>
      <c r="P1805" s="7"/>
      <c r="Q1805"/>
      <c r="R1805"/>
    </row>
    <row r="1806" spans="5:18" x14ac:dyDescent="0.25">
      <c r="E1806" s="7"/>
      <c r="F1806" s="32"/>
      <c r="G1806" s="32"/>
      <c r="H1806" s="13"/>
      <c r="I1806" s="7"/>
      <c r="M1806" s="64"/>
      <c r="N1806" s="52"/>
      <c r="O1806" s="75"/>
      <c r="P1806" s="7"/>
      <c r="Q1806"/>
      <c r="R1806"/>
    </row>
    <row r="1807" spans="5:18" x14ac:dyDescent="0.25">
      <c r="E1807" s="7"/>
      <c r="F1807" s="32"/>
      <c r="G1807" s="32"/>
      <c r="H1807" s="13"/>
      <c r="I1807" s="7"/>
      <c r="M1807" s="64"/>
      <c r="N1807" s="52"/>
      <c r="O1807" s="75"/>
      <c r="P1807" s="7"/>
      <c r="Q1807"/>
      <c r="R1807"/>
    </row>
    <row r="1808" spans="5:18" x14ac:dyDescent="0.25">
      <c r="E1808" s="7"/>
      <c r="F1808" s="32"/>
      <c r="G1808" s="32"/>
      <c r="H1808" s="13"/>
      <c r="I1808" s="7"/>
      <c r="M1808" s="64"/>
      <c r="N1808" s="52"/>
      <c r="O1808" s="75"/>
      <c r="P1808" s="7"/>
      <c r="Q1808"/>
      <c r="R1808"/>
    </row>
    <row r="1809" spans="5:18" x14ac:dyDescent="0.25">
      <c r="E1809" s="7"/>
      <c r="F1809" s="32"/>
      <c r="G1809" s="32"/>
      <c r="H1809" s="13"/>
      <c r="I1809" s="7"/>
      <c r="M1809" s="64"/>
      <c r="N1809" s="52"/>
      <c r="O1809" s="75"/>
      <c r="P1809" s="7"/>
      <c r="Q1809"/>
      <c r="R1809"/>
    </row>
    <row r="1810" spans="5:18" x14ac:dyDescent="0.25">
      <c r="E1810" s="7"/>
      <c r="F1810" s="32"/>
      <c r="G1810" s="32"/>
      <c r="H1810" s="13"/>
      <c r="I1810" s="7"/>
      <c r="M1810" s="64"/>
      <c r="N1810" s="52"/>
      <c r="O1810" s="75"/>
      <c r="P1810" s="7"/>
      <c r="Q1810"/>
      <c r="R1810"/>
    </row>
    <row r="1811" spans="5:18" x14ac:dyDescent="0.25">
      <c r="E1811" s="7"/>
      <c r="F1811" s="32"/>
      <c r="G1811" s="32"/>
      <c r="H1811" s="13"/>
      <c r="I1811" s="7"/>
      <c r="M1811" s="64"/>
      <c r="N1811" s="52"/>
      <c r="O1811" s="75"/>
      <c r="P1811" s="7"/>
      <c r="Q1811"/>
      <c r="R1811"/>
    </row>
    <row r="1812" spans="5:18" x14ac:dyDescent="0.25">
      <c r="E1812" s="7"/>
      <c r="F1812" s="32"/>
      <c r="G1812" s="32"/>
      <c r="H1812" s="13"/>
      <c r="I1812" s="7"/>
      <c r="M1812" s="64"/>
      <c r="N1812" s="52"/>
      <c r="O1812" s="75"/>
      <c r="P1812" s="7"/>
      <c r="Q1812"/>
      <c r="R1812"/>
    </row>
    <row r="1813" spans="5:18" x14ac:dyDescent="0.25">
      <c r="E1813" s="7"/>
      <c r="F1813" s="32"/>
      <c r="G1813" s="32"/>
      <c r="H1813" s="13"/>
      <c r="I1813" s="7"/>
      <c r="M1813" s="64"/>
      <c r="N1813" s="52"/>
      <c r="O1813" s="75"/>
      <c r="P1813" s="7"/>
      <c r="Q1813"/>
      <c r="R1813"/>
    </row>
    <row r="1814" spans="5:18" x14ac:dyDescent="0.25">
      <c r="E1814" s="7"/>
      <c r="F1814" s="32"/>
      <c r="G1814" s="32"/>
      <c r="H1814" s="13"/>
      <c r="I1814" s="7"/>
      <c r="M1814" s="64"/>
      <c r="N1814" s="52"/>
      <c r="O1814" s="75"/>
      <c r="P1814" s="7"/>
      <c r="Q1814"/>
      <c r="R1814"/>
    </row>
    <row r="1815" spans="5:18" x14ac:dyDescent="0.25">
      <c r="E1815" s="7"/>
      <c r="F1815" s="32"/>
      <c r="G1815" s="32"/>
      <c r="H1815" s="13"/>
      <c r="I1815" s="7"/>
      <c r="M1815" s="64"/>
      <c r="N1815" s="52"/>
      <c r="O1815" s="75"/>
      <c r="P1815" s="7"/>
      <c r="Q1815"/>
      <c r="R1815"/>
    </row>
    <row r="1816" spans="5:18" x14ac:dyDescent="0.25">
      <c r="E1816" s="7"/>
      <c r="F1816" s="32"/>
      <c r="G1816" s="32"/>
      <c r="H1816" s="13"/>
      <c r="I1816" s="7"/>
      <c r="M1816" s="64"/>
      <c r="N1816" s="52"/>
      <c r="O1816" s="75"/>
      <c r="P1816" s="7"/>
      <c r="Q1816"/>
      <c r="R1816"/>
    </row>
    <row r="1817" spans="5:18" x14ac:dyDescent="0.25">
      <c r="E1817" s="7"/>
      <c r="F1817" s="32"/>
      <c r="G1817" s="32"/>
      <c r="H1817" s="13"/>
      <c r="I1817" s="7"/>
      <c r="M1817" s="64"/>
      <c r="N1817" s="52"/>
      <c r="O1817" s="75"/>
      <c r="P1817" s="7"/>
      <c r="Q1817"/>
      <c r="R1817"/>
    </row>
    <row r="1818" spans="5:18" x14ac:dyDescent="0.25">
      <c r="E1818" s="7"/>
      <c r="F1818" s="32"/>
      <c r="G1818" s="32"/>
      <c r="H1818" s="13"/>
      <c r="I1818" s="7"/>
      <c r="M1818" s="64"/>
      <c r="N1818" s="52"/>
      <c r="O1818" s="75"/>
      <c r="P1818" s="7"/>
      <c r="Q1818"/>
      <c r="R1818"/>
    </row>
    <row r="1819" spans="5:18" x14ac:dyDescent="0.25">
      <c r="E1819" s="7"/>
      <c r="F1819" s="32"/>
      <c r="G1819" s="32"/>
      <c r="H1819" s="13"/>
      <c r="I1819" s="7"/>
      <c r="M1819" s="64"/>
      <c r="N1819" s="52"/>
      <c r="O1819" s="75"/>
      <c r="P1819" s="7"/>
      <c r="Q1819"/>
      <c r="R1819"/>
    </row>
    <row r="1820" spans="5:18" x14ac:dyDescent="0.25">
      <c r="E1820" s="7"/>
      <c r="F1820" s="32"/>
      <c r="G1820" s="32"/>
      <c r="H1820" s="13"/>
      <c r="I1820" s="7"/>
      <c r="M1820" s="64"/>
      <c r="N1820" s="52"/>
      <c r="O1820" s="75"/>
      <c r="P1820" s="7"/>
      <c r="Q1820"/>
      <c r="R1820"/>
    </row>
    <row r="1821" spans="5:18" x14ac:dyDescent="0.25">
      <c r="E1821" s="7"/>
      <c r="F1821" s="32"/>
      <c r="G1821" s="32"/>
      <c r="H1821" s="13"/>
      <c r="I1821" s="7"/>
      <c r="M1821" s="64"/>
      <c r="N1821" s="52"/>
      <c r="O1821" s="75"/>
      <c r="P1821" s="7"/>
      <c r="Q1821"/>
      <c r="R1821"/>
    </row>
    <row r="1822" spans="5:18" x14ac:dyDescent="0.25">
      <c r="E1822" s="7"/>
      <c r="F1822" s="32"/>
      <c r="G1822" s="32"/>
      <c r="H1822" s="13"/>
      <c r="I1822" s="7"/>
      <c r="M1822" s="64"/>
      <c r="N1822" s="52"/>
      <c r="O1822" s="75"/>
      <c r="P1822" s="7"/>
      <c r="Q1822"/>
      <c r="R1822"/>
    </row>
    <row r="1823" spans="5:18" x14ac:dyDescent="0.25">
      <c r="E1823" s="7"/>
      <c r="F1823" s="32"/>
      <c r="G1823" s="32"/>
      <c r="H1823" s="13"/>
      <c r="I1823" s="7"/>
      <c r="M1823" s="64"/>
      <c r="N1823" s="52"/>
      <c r="O1823" s="75"/>
      <c r="P1823" s="7"/>
      <c r="Q1823"/>
      <c r="R1823"/>
    </row>
    <row r="1824" spans="5:18" x14ac:dyDescent="0.25">
      <c r="E1824" s="7"/>
      <c r="F1824" s="32"/>
      <c r="G1824" s="32"/>
      <c r="H1824" s="13"/>
      <c r="I1824" s="7"/>
      <c r="M1824" s="64"/>
      <c r="N1824" s="52"/>
      <c r="O1824" s="75"/>
      <c r="P1824" s="7"/>
      <c r="Q1824"/>
      <c r="R1824"/>
    </row>
    <row r="1825" spans="5:18" x14ac:dyDescent="0.25">
      <c r="E1825" s="7"/>
      <c r="F1825" s="32"/>
      <c r="G1825" s="32"/>
      <c r="H1825" s="13"/>
      <c r="I1825" s="7"/>
      <c r="M1825" s="64"/>
      <c r="N1825" s="52"/>
      <c r="O1825" s="75"/>
      <c r="P1825" s="7"/>
      <c r="Q1825"/>
      <c r="R1825"/>
    </row>
    <row r="1826" spans="5:18" x14ac:dyDescent="0.25">
      <c r="E1826" s="7"/>
      <c r="F1826" s="32"/>
      <c r="G1826" s="32"/>
      <c r="H1826" s="13"/>
      <c r="I1826" s="7"/>
      <c r="M1826" s="64"/>
      <c r="N1826" s="52"/>
      <c r="O1826" s="75"/>
      <c r="P1826" s="7"/>
      <c r="Q1826"/>
      <c r="R1826"/>
    </row>
    <row r="1827" spans="5:18" x14ac:dyDescent="0.25">
      <c r="E1827" s="7"/>
      <c r="F1827" s="32"/>
      <c r="G1827" s="32"/>
      <c r="H1827" s="13"/>
      <c r="I1827" s="7"/>
      <c r="M1827" s="64"/>
      <c r="N1827" s="52"/>
      <c r="O1827" s="75"/>
      <c r="P1827" s="7"/>
      <c r="Q1827"/>
      <c r="R1827"/>
    </row>
    <row r="1828" spans="5:18" x14ac:dyDescent="0.25">
      <c r="E1828" s="7"/>
      <c r="F1828" s="32"/>
      <c r="G1828" s="32"/>
      <c r="H1828" s="13"/>
      <c r="I1828" s="7"/>
      <c r="M1828" s="64"/>
      <c r="N1828" s="52"/>
      <c r="O1828" s="75"/>
      <c r="P1828" s="7"/>
      <c r="Q1828"/>
      <c r="R1828"/>
    </row>
    <row r="1829" spans="5:18" x14ac:dyDescent="0.25">
      <c r="E1829" s="7"/>
      <c r="F1829" s="32"/>
      <c r="G1829" s="32"/>
      <c r="H1829" s="13"/>
      <c r="I1829" s="7"/>
      <c r="M1829" s="64"/>
      <c r="N1829" s="52"/>
      <c r="O1829" s="75"/>
      <c r="P1829" s="7"/>
      <c r="Q1829"/>
      <c r="R1829"/>
    </row>
    <row r="1830" spans="5:18" x14ac:dyDescent="0.25">
      <c r="E1830" s="7"/>
      <c r="F1830" s="32"/>
      <c r="G1830" s="32"/>
      <c r="H1830" s="13"/>
      <c r="I1830" s="7"/>
      <c r="M1830" s="64"/>
      <c r="N1830" s="52"/>
      <c r="O1830" s="75"/>
      <c r="P1830" s="7"/>
      <c r="Q1830"/>
      <c r="R1830"/>
    </row>
    <row r="1831" spans="5:18" x14ac:dyDescent="0.25">
      <c r="E1831" s="7"/>
      <c r="F1831" s="32"/>
      <c r="G1831" s="32"/>
      <c r="H1831" s="13"/>
      <c r="I1831" s="7"/>
      <c r="M1831" s="64"/>
      <c r="N1831" s="52"/>
      <c r="O1831" s="75"/>
      <c r="P1831" s="7"/>
      <c r="Q1831"/>
      <c r="R1831"/>
    </row>
    <row r="1832" spans="5:18" x14ac:dyDescent="0.25">
      <c r="E1832" s="7"/>
      <c r="F1832" s="32"/>
      <c r="G1832" s="32"/>
      <c r="H1832" s="13"/>
      <c r="I1832" s="7"/>
      <c r="M1832" s="64"/>
      <c r="N1832" s="52"/>
      <c r="O1832" s="75"/>
      <c r="P1832" s="7"/>
      <c r="Q1832"/>
      <c r="R1832"/>
    </row>
    <row r="1833" spans="5:18" x14ac:dyDescent="0.25">
      <c r="E1833" s="7"/>
      <c r="F1833" s="32"/>
      <c r="G1833" s="32"/>
      <c r="H1833" s="13"/>
      <c r="I1833" s="7"/>
      <c r="M1833" s="64"/>
      <c r="N1833" s="52"/>
      <c r="O1833" s="75"/>
      <c r="P1833" s="7"/>
      <c r="Q1833"/>
      <c r="R1833"/>
    </row>
    <row r="1834" spans="5:18" x14ac:dyDescent="0.25">
      <c r="E1834" s="7"/>
      <c r="F1834" s="32"/>
      <c r="G1834" s="32"/>
      <c r="H1834" s="13"/>
      <c r="I1834" s="7"/>
      <c r="M1834" s="64"/>
      <c r="N1834" s="52"/>
      <c r="O1834" s="75"/>
      <c r="P1834" s="7"/>
      <c r="Q1834"/>
      <c r="R1834"/>
    </row>
    <row r="1835" spans="5:18" x14ac:dyDescent="0.25">
      <c r="E1835" s="7"/>
      <c r="F1835" s="32"/>
      <c r="G1835" s="32"/>
      <c r="H1835" s="13"/>
      <c r="I1835" s="7"/>
      <c r="M1835" s="64"/>
      <c r="N1835" s="52"/>
      <c r="O1835" s="75"/>
      <c r="P1835" s="7"/>
      <c r="Q1835"/>
      <c r="R1835"/>
    </row>
    <row r="1836" spans="5:18" x14ac:dyDescent="0.25">
      <c r="E1836" s="7"/>
      <c r="F1836" s="32"/>
      <c r="G1836" s="32"/>
      <c r="H1836" s="13"/>
      <c r="I1836" s="7"/>
      <c r="M1836" s="64"/>
      <c r="N1836" s="52"/>
      <c r="O1836" s="75"/>
      <c r="P1836" s="7"/>
      <c r="Q1836"/>
      <c r="R1836"/>
    </row>
    <row r="1837" spans="5:18" x14ac:dyDescent="0.25">
      <c r="E1837" s="7"/>
      <c r="F1837" s="32"/>
      <c r="G1837" s="32"/>
      <c r="H1837" s="13"/>
      <c r="I1837" s="7"/>
      <c r="M1837" s="64"/>
      <c r="N1837" s="52"/>
      <c r="O1837" s="75"/>
      <c r="P1837" s="7"/>
      <c r="Q1837"/>
      <c r="R1837"/>
    </row>
    <row r="1838" spans="5:18" x14ac:dyDescent="0.25">
      <c r="E1838" s="7"/>
      <c r="F1838" s="32"/>
      <c r="G1838" s="32"/>
      <c r="H1838" s="13"/>
      <c r="I1838" s="7"/>
      <c r="M1838" s="64"/>
      <c r="N1838" s="52"/>
      <c r="O1838" s="75"/>
      <c r="P1838" s="7"/>
      <c r="Q1838"/>
      <c r="R1838"/>
    </row>
    <row r="1839" spans="5:18" x14ac:dyDescent="0.25">
      <c r="E1839" s="7"/>
      <c r="F1839" s="32"/>
      <c r="G1839" s="32"/>
      <c r="H1839" s="13"/>
      <c r="I1839" s="7"/>
      <c r="M1839" s="64"/>
      <c r="N1839" s="52"/>
      <c r="O1839" s="75"/>
      <c r="P1839" s="7"/>
      <c r="Q1839"/>
      <c r="R1839"/>
    </row>
    <row r="1840" spans="5:18" x14ac:dyDescent="0.25">
      <c r="E1840" s="7"/>
      <c r="F1840" s="32"/>
      <c r="G1840" s="32"/>
      <c r="H1840" s="13"/>
      <c r="I1840" s="7"/>
      <c r="M1840" s="64"/>
      <c r="N1840" s="52"/>
      <c r="O1840" s="75"/>
      <c r="P1840" s="7"/>
      <c r="Q1840"/>
      <c r="R1840"/>
    </row>
    <row r="1841" spans="5:18" x14ac:dyDescent="0.25">
      <c r="E1841" s="7"/>
      <c r="F1841" s="32"/>
      <c r="G1841" s="32"/>
      <c r="H1841" s="13"/>
      <c r="I1841" s="7"/>
      <c r="M1841" s="64"/>
      <c r="N1841" s="52"/>
      <c r="O1841" s="75"/>
      <c r="P1841" s="7"/>
      <c r="Q1841"/>
      <c r="R1841"/>
    </row>
    <row r="1842" spans="5:18" x14ac:dyDescent="0.25">
      <c r="E1842" s="7"/>
      <c r="F1842" s="32"/>
      <c r="G1842" s="32"/>
      <c r="H1842" s="13"/>
      <c r="I1842" s="7"/>
      <c r="M1842" s="64"/>
      <c r="N1842" s="52"/>
      <c r="O1842" s="75"/>
      <c r="P1842" s="7"/>
      <c r="Q1842"/>
      <c r="R1842"/>
    </row>
    <row r="1843" spans="5:18" x14ac:dyDescent="0.25">
      <c r="E1843" s="7"/>
      <c r="F1843" s="32"/>
      <c r="G1843" s="32"/>
      <c r="H1843" s="13"/>
      <c r="I1843" s="7"/>
      <c r="M1843" s="64"/>
      <c r="N1843" s="52"/>
      <c r="O1843" s="75"/>
      <c r="P1843" s="7"/>
      <c r="Q1843"/>
      <c r="R1843"/>
    </row>
    <row r="1844" spans="5:18" x14ac:dyDescent="0.25">
      <c r="E1844" s="7"/>
      <c r="F1844" s="32"/>
      <c r="G1844" s="32"/>
      <c r="H1844" s="13"/>
      <c r="I1844" s="7"/>
      <c r="M1844" s="64"/>
      <c r="N1844" s="52"/>
      <c r="O1844" s="75"/>
      <c r="P1844" s="7"/>
      <c r="Q1844"/>
      <c r="R1844"/>
    </row>
    <row r="1845" spans="5:18" x14ac:dyDescent="0.25">
      <c r="E1845" s="7"/>
      <c r="F1845" s="32"/>
      <c r="G1845" s="32"/>
      <c r="H1845" s="13"/>
      <c r="I1845" s="7"/>
      <c r="M1845" s="64"/>
      <c r="N1845" s="52"/>
      <c r="O1845" s="75"/>
      <c r="P1845" s="7"/>
      <c r="Q1845"/>
      <c r="R1845"/>
    </row>
    <row r="1846" spans="5:18" x14ac:dyDescent="0.25">
      <c r="E1846" s="7"/>
      <c r="F1846" s="32"/>
      <c r="G1846" s="32"/>
      <c r="H1846" s="13"/>
      <c r="I1846" s="7"/>
      <c r="M1846" s="64"/>
      <c r="N1846" s="52"/>
      <c r="O1846" s="75"/>
      <c r="P1846" s="7"/>
      <c r="Q1846"/>
      <c r="R1846"/>
    </row>
    <row r="1847" spans="5:18" x14ac:dyDescent="0.25">
      <c r="E1847" s="7"/>
      <c r="F1847" s="32"/>
      <c r="G1847" s="32"/>
      <c r="H1847" s="13"/>
      <c r="I1847" s="7"/>
      <c r="M1847" s="64"/>
      <c r="N1847" s="52"/>
      <c r="O1847" s="75"/>
      <c r="P1847" s="7"/>
      <c r="Q1847"/>
      <c r="R1847"/>
    </row>
    <row r="1848" spans="5:18" x14ac:dyDescent="0.25">
      <c r="E1848" s="7"/>
      <c r="F1848" s="32"/>
      <c r="G1848" s="32"/>
      <c r="H1848" s="13"/>
      <c r="I1848" s="7"/>
      <c r="M1848" s="64"/>
      <c r="N1848" s="52"/>
      <c r="O1848" s="75"/>
      <c r="P1848" s="7"/>
      <c r="Q1848"/>
      <c r="R1848"/>
    </row>
    <row r="1849" spans="5:18" x14ac:dyDescent="0.25">
      <c r="E1849" s="7"/>
      <c r="F1849" s="32"/>
      <c r="G1849" s="32"/>
      <c r="H1849" s="13"/>
      <c r="I1849" s="7"/>
      <c r="M1849" s="64"/>
      <c r="N1849" s="52"/>
      <c r="O1849" s="75"/>
      <c r="P1849" s="7"/>
      <c r="Q1849"/>
      <c r="R1849"/>
    </row>
    <row r="1850" spans="5:18" x14ac:dyDescent="0.25">
      <c r="E1850" s="7"/>
      <c r="F1850" s="32"/>
      <c r="G1850" s="32"/>
      <c r="H1850" s="13"/>
      <c r="I1850" s="7"/>
      <c r="M1850" s="64"/>
      <c r="N1850" s="52"/>
      <c r="O1850" s="75"/>
      <c r="P1850" s="7"/>
      <c r="Q1850"/>
      <c r="R1850"/>
    </row>
    <row r="1851" spans="5:18" x14ac:dyDescent="0.25">
      <c r="E1851" s="7"/>
      <c r="F1851" s="32"/>
      <c r="G1851" s="32"/>
      <c r="H1851" s="13"/>
      <c r="I1851" s="7"/>
      <c r="M1851" s="64"/>
      <c r="N1851" s="52"/>
      <c r="O1851" s="75"/>
      <c r="P1851" s="7"/>
      <c r="Q1851"/>
      <c r="R1851"/>
    </row>
    <row r="1852" spans="5:18" x14ac:dyDescent="0.25">
      <c r="E1852" s="7"/>
      <c r="F1852" s="32"/>
      <c r="G1852" s="32"/>
      <c r="H1852" s="13"/>
      <c r="I1852" s="7"/>
      <c r="M1852" s="64"/>
      <c r="N1852" s="52"/>
      <c r="O1852" s="75"/>
      <c r="P1852" s="7"/>
      <c r="Q1852"/>
      <c r="R1852"/>
    </row>
    <row r="1853" spans="5:18" x14ac:dyDescent="0.25">
      <c r="E1853" s="7"/>
      <c r="F1853" s="32"/>
      <c r="G1853" s="32"/>
      <c r="H1853" s="13"/>
      <c r="I1853" s="7"/>
      <c r="M1853" s="64"/>
      <c r="N1853" s="52"/>
      <c r="O1853" s="75"/>
      <c r="P1853" s="7"/>
      <c r="Q1853"/>
      <c r="R1853"/>
    </row>
    <row r="1854" spans="5:18" x14ac:dyDescent="0.25">
      <c r="E1854" s="7"/>
      <c r="F1854" s="32"/>
      <c r="G1854" s="32"/>
      <c r="H1854" s="13"/>
      <c r="I1854" s="7"/>
      <c r="M1854" s="64"/>
      <c r="N1854" s="52"/>
      <c r="O1854" s="75"/>
      <c r="P1854" s="7"/>
      <c r="Q1854"/>
      <c r="R1854"/>
    </row>
    <row r="1855" spans="5:18" x14ac:dyDescent="0.25">
      <c r="E1855" s="7"/>
      <c r="F1855" s="32"/>
      <c r="G1855" s="32"/>
      <c r="H1855" s="13"/>
      <c r="I1855" s="7"/>
      <c r="M1855" s="64"/>
      <c r="N1855" s="52"/>
      <c r="O1855" s="75"/>
      <c r="P1855" s="7"/>
      <c r="Q1855"/>
      <c r="R1855"/>
    </row>
    <row r="1856" spans="5:18" x14ac:dyDescent="0.25">
      <c r="E1856" s="7"/>
      <c r="F1856" s="32"/>
      <c r="G1856" s="32"/>
      <c r="H1856" s="13"/>
      <c r="I1856" s="7"/>
      <c r="M1856" s="64"/>
      <c r="N1856" s="52"/>
      <c r="O1856" s="75"/>
      <c r="P1856" s="7"/>
      <c r="Q1856"/>
      <c r="R1856"/>
    </row>
    <row r="1857" spans="5:18" x14ac:dyDescent="0.25">
      <c r="E1857" s="7"/>
      <c r="F1857" s="32"/>
      <c r="G1857" s="32"/>
      <c r="H1857" s="13"/>
      <c r="I1857" s="7"/>
      <c r="M1857" s="64"/>
      <c r="N1857" s="52"/>
      <c r="O1857" s="75"/>
      <c r="P1857" s="7"/>
      <c r="Q1857"/>
      <c r="R1857"/>
    </row>
    <row r="1858" spans="5:18" x14ac:dyDescent="0.25">
      <c r="E1858" s="7"/>
      <c r="F1858" s="32"/>
      <c r="G1858" s="32"/>
      <c r="H1858" s="13"/>
      <c r="I1858" s="7"/>
      <c r="M1858" s="64"/>
      <c r="N1858" s="52"/>
      <c r="O1858" s="75"/>
      <c r="P1858" s="7"/>
      <c r="Q1858"/>
      <c r="R1858"/>
    </row>
    <row r="1859" spans="5:18" x14ac:dyDescent="0.25">
      <c r="E1859" s="7"/>
      <c r="F1859" s="32"/>
      <c r="G1859" s="32"/>
      <c r="H1859" s="13"/>
      <c r="I1859" s="7"/>
      <c r="M1859" s="64"/>
      <c r="N1859" s="52"/>
      <c r="O1859" s="75"/>
      <c r="P1859" s="7"/>
      <c r="Q1859"/>
      <c r="R1859"/>
    </row>
    <row r="1860" spans="5:18" x14ac:dyDescent="0.25">
      <c r="E1860" s="7"/>
      <c r="F1860" s="32"/>
      <c r="G1860" s="32"/>
      <c r="H1860" s="13"/>
      <c r="I1860" s="7"/>
      <c r="M1860" s="64"/>
      <c r="N1860" s="52"/>
      <c r="O1860" s="75"/>
      <c r="P1860" s="7"/>
      <c r="Q1860"/>
      <c r="R1860"/>
    </row>
    <row r="1861" spans="5:18" x14ac:dyDescent="0.25">
      <c r="E1861" s="7"/>
      <c r="F1861" s="32"/>
      <c r="G1861" s="32"/>
      <c r="H1861" s="13"/>
      <c r="I1861" s="7"/>
      <c r="M1861" s="64"/>
      <c r="N1861" s="52"/>
      <c r="O1861" s="75"/>
      <c r="P1861" s="7"/>
      <c r="Q1861"/>
      <c r="R1861"/>
    </row>
    <row r="1862" spans="5:18" x14ac:dyDescent="0.25">
      <c r="E1862" s="7"/>
      <c r="F1862" s="32"/>
      <c r="G1862" s="32"/>
      <c r="H1862" s="13"/>
      <c r="I1862" s="7"/>
      <c r="M1862" s="64"/>
      <c r="N1862" s="52"/>
      <c r="O1862" s="75"/>
      <c r="P1862" s="7"/>
      <c r="Q1862"/>
      <c r="R1862"/>
    </row>
    <row r="1863" spans="5:18" x14ac:dyDescent="0.25">
      <c r="E1863" s="7"/>
      <c r="F1863" s="32"/>
      <c r="G1863" s="32"/>
      <c r="H1863" s="13"/>
      <c r="I1863" s="7"/>
      <c r="M1863" s="64"/>
      <c r="N1863" s="52"/>
      <c r="O1863" s="75"/>
      <c r="P1863" s="7"/>
      <c r="Q1863"/>
      <c r="R1863"/>
    </row>
    <row r="1864" spans="5:18" x14ac:dyDescent="0.25">
      <c r="E1864" s="7"/>
      <c r="F1864" s="32"/>
      <c r="G1864" s="32"/>
      <c r="H1864" s="13"/>
      <c r="I1864" s="7"/>
      <c r="M1864" s="64"/>
      <c r="N1864" s="52"/>
      <c r="O1864" s="75"/>
      <c r="P1864" s="7"/>
      <c r="Q1864"/>
      <c r="R1864"/>
    </row>
    <row r="1865" spans="5:18" x14ac:dyDescent="0.25">
      <c r="E1865" s="7"/>
      <c r="F1865" s="32"/>
      <c r="G1865" s="32"/>
      <c r="H1865" s="13"/>
      <c r="I1865" s="7"/>
      <c r="M1865" s="64"/>
      <c r="N1865" s="52"/>
      <c r="O1865" s="75"/>
      <c r="P1865" s="7"/>
      <c r="Q1865"/>
      <c r="R1865"/>
    </row>
    <row r="1866" spans="5:18" x14ac:dyDescent="0.25">
      <c r="E1866" s="7"/>
      <c r="F1866" s="32"/>
      <c r="G1866" s="32"/>
      <c r="H1866" s="13"/>
      <c r="I1866" s="7"/>
      <c r="M1866" s="64"/>
      <c r="N1866" s="52"/>
      <c r="O1866" s="75"/>
      <c r="P1866" s="7"/>
      <c r="Q1866"/>
      <c r="R1866"/>
    </row>
    <row r="1867" spans="5:18" x14ac:dyDescent="0.25">
      <c r="E1867" s="7"/>
      <c r="F1867" s="32"/>
      <c r="G1867" s="32"/>
      <c r="H1867" s="13"/>
      <c r="I1867" s="7"/>
      <c r="M1867" s="64"/>
      <c r="N1867" s="52"/>
      <c r="O1867" s="75"/>
      <c r="P1867" s="7"/>
      <c r="Q1867"/>
      <c r="R1867"/>
    </row>
    <row r="1868" spans="5:18" x14ac:dyDescent="0.25">
      <c r="E1868" s="7"/>
      <c r="F1868" s="32"/>
      <c r="G1868" s="32"/>
      <c r="H1868" s="13"/>
      <c r="I1868" s="7"/>
      <c r="M1868" s="64"/>
      <c r="N1868" s="52"/>
      <c r="O1868" s="75"/>
      <c r="P1868" s="7"/>
      <c r="Q1868"/>
      <c r="R1868"/>
    </row>
    <row r="1869" spans="5:18" x14ac:dyDescent="0.25">
      <c r="E1869" s="7"/>
      <c r="F1869" s="32"/>
      <c r="G1869" s="32"/>
      <c r="H1869" s="13"/>
      <c r="I1869" s="7"/>
      <c r="M1869" s="64"/>
      <c r="N1869" s="52"/>
      <c r="O1869" s="75"/>
      <c r="P1869" s="7"/>
      <c r="Q1869"/>
      <c r="R1869"/>
    </row>
    <row r="1870" spans="5:18" x14ac:dyDescent="0.25">
      <c r="E1870" s="7"/>
      <c r="F1870" s="32"/>
      <c r="G1870" s="32"/>
      <c r="H1870" s="13"/>
      <c r="I1870" s="7"/>
      <c r="M1870" s="64"/>
      <c r="N1870" s="52"/>
      <c r="O1870" s="75"/>
      <c r="P1870" s="7"/>
      <c r="Q1870"/>
      <c r="R1870"/>
    </row>
    <row r="1871" spans="5:18" x14ac:dyDescent="0.25">
      <c r="E1871" s="7"/>
      <c r="F1871" s="32"/>
      <c r="G1871" s="32"/>
      <c r="H1871" s="13"/>
      <c r="I1871" s="7"/>
      <c r="M1871" s="64"/>
      <c r="N1871" s="52"/>
      <c r="O1871" s="75"/>
      <c r="P1871" s="7"/>
      <c r="Q1871"/>
      <c r="R1871"/>
    </row>
    <row r="1872" spans="5:18" x14ac:dyDescent="0.25">
      <c r="E1872" s="7"/>
      <c r="F1872" s="32"/>
      <c r="G1872" s="32"/>
      <c r="H1872" s="13"/>
      <c r="I1872" s="7"/>
      <c r="M1872" s="64"/>
      <c r="N1872" s="52"/>
      <c r="O1872" s="75"/>
      <c r="P1872" s="7"/>
      <c r="Q1872"/>
      <c r="R1872"/>
    </row>
    <row r="1873" spans="5:18" x14ac:dyDescent="0.25">
      <c r="E1873" s="7"/>
      <c r="F1873" s="32"/>
      <c r="G1873" s="32"/>
      <c r="H1873" s="13"/>
      <c r="I1873" s="7"/>
      <c r="M1873" s="64"/>
      <c r="N1873" s="52"/>
      <c r="O1873" s="75"/>
      <c r="P1873" s="7"/>
      <c r="Q1873"/>
      <c r="R1873"/>
    </row>
    <row r="1874" spans="5:18" x14ac:dyDescent="0.25">
      <c r="E1874" s="7"/>
      <c r="F1874" s="32"/>
      <c r="G1874" s="32"/>
      <c r="H1874" s="13"/>
      <c r="I1874" s="7"/>
      <c r="M1874" s="64"/>
      <c r="N1874" s="52"/>
      <c r="O1874" s="75"/>
      <c r="P1874" s="7"/>
      <c r="Q1874"/>
      <c r="R1874"/>
    </row>
    <row r="1875" spans="5:18" x14ac:dyDescent="0.25">
      <c r="E1875" s="7"/>
      <c r="F1875" s="32"/>
      <c r="G1875" s="32"/>
      <c r="H1875" s="13"/>
      <c r="I1875" s="7"/>
      <c r="M1875" s="64"/>
      <c r="N1875" s="52"/>
      <c r="O1875" s="75"/>
      <c r="P1875" s="7"/>
      <c r="Q1875"/>
      <c r="R1875"/>
    </row>
    <row r="1876" spans="5:18" x14ac:dyDescent="0.25">
      <c r="E1876" s="7"/>
      <c r="F1876" s="32"/>
      <c r="G1876" s="32"/>
      <c r="H1876" s="13"/>
      <c r="I1876" s="7"/>
      <c r="M1876" s="64"/>
      <c r="N1876" s="52"/>
      <c r="O1876" s="75"/>
      <c r="P1876" s="7"/>
      <c r="Q1876"/>
      <c r="R1876"/>
    </row>
    <row r="1877" spans="5:18" x14ac:dyDescent="0.25">
      <c r="E1877" s="7"/>
      <c r="F1877" s="32"/>
      <c r="G1877" s="32"/>
      <c r="H1877" s="13"/>
      <c r="I1877" s="7"/>
      <c r="M1877" s="64"/>
      <c r="N1877" s="52"/>
      <c r="O1877" s="75"/>
      <c r="P1877" s="7"/>
      <c r="Q1877"/>
      <c r="R1877"/>
    </row>
    <row r="1878" spans="5:18" x14ac:dyDescent="0.25">
      <c r="E1878" s="7"/>
      <c r="F1878" s="32"/>
      <c r="G1878" s="32"/>
      <c r="H1878" s="13"/>
      <c r="I1878" s="7"/>
      <c r="M1878" s="64"/>
      <c r="N1878" s="52"/>
      <c r="O1878" s="75"/>
      <c r="P1878" s="7"/>
      <c r="Q1878"/>
      <c r="R1878"/>
    </row>
    <row r="1879" spans="5:18" x14ac:dyDescent="0.25">
      <c r="E1879" s="7"/>
      <c r="F1879" s="32"/>
      <c r="G1879" s="32"/>
      <c r="H1879" s="13"/>
      <c r="I1879" s="7"/>
      <c r="M1879" s="64"/>
      <c r="N1879" s="52"/>
      <c r="O1879" s="75"/>
      <c r="P1879" s="7"/>
      <c r="Q1879"/>
      <c r="R1879"/>
    </row>
    <row r="1880" spans="5:18" x14ac:dyDescent="0.25">
      <c r="E1880" s="7"/>
      <c r="F1880" s="32"/>
      <c r="G1880" s="32"/>
      <c r="H1880" s="13"/>
      <c r="I1880" s="7"/>
      <c r="M1880" s="64"/>
      <c r="N1880" s="52"/>
      <c r="O1880" s="75"/>
      <c r="P1880" s="7"/>
      <c r="Q1880"/>
      <c r="R1880"/>
    </row>
    <row r="1881" spans="5:18" x14ac:dyDescent="0.25">
      <c r="E1881" s="7"/>
      <c r="F1881" s="32"/>
      <c r="G1881" s="32"/>
      <c r="H1881" s="13"/>
      <c r="I1881" s="7"/>
      <c r="M1881" s="64"/>
      <c r="N1881" s="52"/>
      <c r="O1881" s="75"/>
      <c r="P1881" s="7"/>
      <c r="Q1881"/>
      <c r="R1881"/>
    </row>
    <row r="1882" spans="5:18" x14ac:dyDescent="0.25">
      <c r="E1882" s="7"/>
      <c r="F1882" s="32"/>
      <c r="G1882" s="32"/>
      <c r="H1882" s="13"/>
      <c r="I1882" s="7"/>
      <c r="M1882" s="64"/>
      <c r="N1882" s="52"/>
      <c r="O1882" s="75"/>
      <c r="P1882" s="7"/>
      <c r="Q1882"/>
      <c r="R1882"/>
    </row>
    <row r="1883" spans="5:18" x14ac:dyDescent="0.25">
      <c r="E1883" s="7"/>
      <c r="F1883" s="32"/>
      <c r="G1883" s="32"/>
      <c r="H1883" s="13"/>
      <c r="I1883" s="7"/>
      <c r="M1883" s="64"/>
      <c r="N1883" s="52"/>
      <c r="O1883" s="75"/>
      <c r="P1883" s="7"/>
      <c r="Q1883"/>
      <c r="R1883"/>
    </row>
    <row r="1884" spans="5:18" x14ac:dyDescent="0.25">
      <c r="E1884" s="7"/>
      <c r="F1884" s="32"/>
      <c r="G1884" s="32"/>
      <c r="H1884" s="13"/>
      <c r="I1884" s="7"/>
      <c r="M1884" s="64"/>
      <c r="N1884" s="52"/>
      <c r="O1884" s="75"/>
      <c r="P1884" s="7"/>
      <c r="Q1884"/>
      <c r="R1884"/>
    </row>
    <row r="1885" spans="5:18" x14ac:dyDescent="0.25">
      <c r="E1885" s="7"/>
      <c r="F1885" s="32"/>
      <c r="G1885" s="32"/>
      <c r="H1885" s="13"/>
      <c r="I1885" s="7"/>
      <c r="M1885" s="64"/>
      <c r="N1885" s="52"/>
      <c r="O1885" s="75"/>
      <c r="P1885" s="7"/>
      <c r="Q1885"/>
      <c r="R1885"/>
    </row>
    <row r="1886" spans="5:18" x14ac:dyDescent="0.25">
      <c r="E1886" s="7"/>
      <c r="F1886" s="32"/>
      <c r="G1886" s="32"/>
      <c r="H1886" s="13"/>
      <c r="I1886" s="7"/>
      <c r="M1886" s="64"/>
      <c r="N1886" s="52"/>
      <c r="O1886" s="75"/>
      <c r="P1886" s="7"/>
      <c r="Q1886"/>
      <c r="R1886"/>
    </row>
    <row r="1887" spans="5:18" x14ac:dyDescent="0.25">
      <c r="E1887" s="7"/>
      <c r="F1887" s="32"/>
      <c r="G1887" s="32"/>
      <c r="H1887" s="13"/>
      <c r="I1887" s="7"/>
      <c r="M1887" s="64"/>
      <c r="N1887" s="52"/>
      <c r="O1887" s="75"/>
      <c r="P1887" s="7"/>
      <c r="Q1887"/>
      <c r="R1887"/>
    </row>
    <row r="1888" spans="5:18" x14ac:dyDescent="0.25">
      <c r="E1888" s="7"/>
      <c r="F1888" s="32"/>
      <c r="G1888" s="32"/>
      <c r="H1888" s="13"/>
      <c r="I1888" s="7"/>
      <c r="M1888" s="64"/>
      <c r="N1888" s="52"/>
      <c r="O1888" s="75"/>
      <c r="P1888" s="7"/>
      <c r="Q1888"/>
      <c r="R1888"/>
    </row>
    <row r="1889" spans="5:18" x14ac:dyDescent="0.25">
      <c r="E1889" s="7"/>
      <c r="F1889" s="32"/>
      <c r="G1889" s="32"/>
      <c r="H1889" s="13"/>
      <c r="I1889" s="7"/>
      <c r="M1889" s="64"/>
      <c r="N1889" s="52"/>
      <c r="O1889" s="75"/>
      <c r="P1889" s="7"/>
      <c r="Q1889"/>
      <c r="R1889"/>
    </row>
    <row r="1890" spans="5:18" x14ac:dyDescent="0.25">
      <c r="E1890" s="7"/>
      <c r="F1890" s="32"/>
      <c r="G1890" s="32"/>
      <c r="H1890" s="13"/>
      <c r="I1890" s="7"/>
      <c r="M1890" s="64"/>
      <c r="N1890" s="52"/>
      <c r="O1890" s="75"/>
      <c r="P1890" s="7"/>
      <c r="Q1890"/>
      <c r="R1890"/>
    </row>
    <row r="1891" spans="5:18" x14ac:dyDescent="0.25">
      <c r="E1891" s="7"/>
      <c r="F1891" s="32"/>
      <c r="G1891" s="32"/>
      <c r="H1891" s="13"/>
      <c r="I1891" s="7"/>
      <c r="M1891" s="64"/>
      <c r="N1891" s="52"/>
      <c r="O1891" s="75"/>
      <c r="P1891" s="7"/>
      <c r="Q1891"/>
      <c r="R1891"/>
    </row>
    <row r="1892" spans="5:18" x14ac:dyDescent="0.25">
      <c r="E1892" s="7"/>
      <c r="F1892" s="32"/>
      <c r="G1892" s="32"/>
      <c r="H1892" s="13"/>
      <c r="I1892" s="7"/>
      <c r="M1892" s="64"/>
      <c r="N1892" s="52"/>
      <c r="O1892" s="75"/>
      <c r="P1892" s="7"/>
      <c r="Q1892"/>
      <c r="R1892"/>
    </row>
    <row r="1893" spans="5:18" x14ac:dyDescent="0.25">
      <c r="E1893" s="7"/>
      <c r="F1893" s="32"/>
      <c r="G1893" s="32"/>
      <c r="H1893" s="13"/>
      <c r="I1893" s="7"/>
      <c r="M1893" s="64"/>
      <c r="N1893" s="52"/>
      <c r="O1893" s="75"/>
      <c r="P1893" s="7"/>
      <c r="Q1893"/>
      <c r="R1893"/>
    </row>
    <row r="1894" spans="5:18" x14ac:dyDescent="0.25">
      <c r="E1894" s="7"/>
      <c r="F1894" s="32"/>
      <c r="G1894" s="32"/>
      <c r="H1894" s="13"/>
      <c r="I1894" s="7"/>
      <c r="M1894" s="64"/>
      <c r="N1894" s="52"/>
      <c r="O1894" s="75"/>
      <c r="P1894" s="7"/>
      <c r="Q1894"/>
      <c r="R1894"/>
    </row>
    <row r="1895" spans="5:18" x14ac:dyDescent="0.25">
      <c r="E1895" s="7"/>
      <c r="F1895" s="32"/>
      <c r="G1895" s="32"/>
      <c r="H1895" s="13"/>
      <c r="I1895" s="7"/>
      <c r="M1895" s="64"/>
      <c r="N1895" s="52"/>
      <c r="O1895" s="75"/>
      <c r="P1895" s="7"/>
      <c r="Q1895"/>
      <c r="R1895"/>
    </row>
    <row r="1896" spans="5:18" x14ac:dyDescent="0.25">
      <c r="E1896" s="7"/>
      <c r="F1896" s="32"/>
      <c r="G1896" s="32"/>
      <c r="H1896" s="13"/>
      <c r="I1896" s="7"/>
      <c r="M1896" s="64"/>
      <c r="N1896" s="52"/>
      <c r="O1896" s="75"/>
      <c r="P1896" s="7"/>
      <c r="Q1896"/>
      <c r="R1896"/>
    </row>
    <row r="1897" spans="5:18" x14ac:dyDescent="0.25">
      <c r="E1897" s="7"/>
      <c r="F1897" s="32"/>
      <c r="G1897" s="32"/>
      <c r="H1897" s="13"/>
      <c r="I1897" s="7"/>
      <c r="M1897" s="64"/>
      <c r="N1897" s="52"/>
      <c r="O1897" s="75"/>
      <c r="P1897" s="7"/>
      <c r="Q1897"/>
      <c r="R1897"/>
    </row>
    <row r="1898" spans="5:18" x14ac:dyDescent="0.25">
      <c r="E1898" s="7"/>
      <c r="F1898" s="32"/>
      <c r="G1898" s="32"/>
      <c r="H1898" s="13"/>
      <c r="I1898" s="7"/>
      <c r="M1898" s="64"/>
      <c r="N1898" s="52"/>
      <c r="O1898" s="75"/>
      <c r="P1898" s="7"/>
      <c r="Q1898"/>
      <c r="R1898"/>
    </row>
    <row r="1899" spans="5:18" x14ac:dyDescent="0.25">
      <c r="E1899" s="7"/>
      <c r="F1899" s="32"/>
      <c r="G1899" s="32"/>
      <c r="H1899" s="13"/>
      <c r="I1899" s="7"/>
      <c r="M1899" s="64"/>
      <c r="N1899" s="52"/>
      <c r="O1899" s="75"/>
      <c r="P1899" s="7"/>
      <c r="Q1899"/>
      <c r="R1899"/>
    </row>
    <row r="1900" spans="5:18" x14ac:dyDescent="0.25">
      <c r="E1900" s="7"/>
      <c r="F1900" s="32"/>
      <c r="G1900" s="32"/>
      <c r="H1900" s="13"/>
      <c r="I1900" s="7"/>
      <c r="M1900" s="64"/>
      <c r="N1900" s="52"/>
      <c r="O1900" s="75"/>
      <c r="P1900" s="7"/>
      <c r="Q1900"/>
      <c r="R1900"/>
    </row>
    <row r="1901" spans="5:18" x14ac:dyDescent="0.25">
      <c r="E1901" s="7"/>
      <c r="F1901" s="32"/>
      <c r="G1901" s="32"/>
      <c r="H1901" s="13"/>
      <c r="I1901" s="7"/>
      <c r="M1901" s="64"/>
      <c r="N1901" s="52"/>
      <c r="O1901" s="75"/>
      <c r="P1901" s="7"/>
      <c r="Q1901"/>
      <c r="R1901"/>
    </row>
    <row r="1902" spans="5:18" x14ac:dyDescent="0.25">
      <c r="E1902" s="7"/>
      <c r="F1902" s="32"/>
      <c r="G1902" s="32"/>
      <c r="H1902" s="13"/>
      <c r="I1902" s="7"/>
      <c r="M1902" s="64"/>
      <c r="N1902" s="52"/>
      <c r="O1902" s="75"/>
      <c r="P1902" s="7"/>
      <c r="Q1902"/>
      <c r="R1902"/>
    </row>
    <row r="1903" spans="5:18" x14ac:dyDescent="0.25">
      <c r="E1903" s="7"/>
      <c r="F1903" s="32"/>
      <c r="G1903" s="32"/>
      <c r="H1903" s="13"/>
      <c r="I1903" s="7"/>
      <c r="M1903" s="64"/>
      <c r="N1903" s="52"/>
      <c r="O1903" s="75"/>
      <c r="P1903" s="7"/>
      <c r="Q1903"/>
      <c r="R1903"/>
    </row>
    <row r="1904" spans="5:18" x14ac:dyDescent="0.25">
      <c r="E1904" s="7"/>
      <c r="F1904" s="32"/>
      <c r="G1904" s="32"/>
      <c r="H1904" s="13"/>
      <c r="I1904" s="7"/>
      <c r="M1904" s="64"/>
      <c r="N1904" s="52"/>
      <c r="O1904" s="75"/>
      <c r="P1904" s="7"/>
      <c r="Q1904"/>
      <c r="R1904"/>
    </row>
    <row r="1905" spans="5:18" x14ac:dyDescent="0.25">
      <c r="E1905" s="7"/>
      <c r="F1905" s="32"/>
      <c r="G1905" s="32"/>
      <c r="H1905" s="13"/>
      <c r="I1905" s="7"/>
      <c r="M1905" s="64"/>
      <c r="N1905" s="52"/>
      <c r="O1905" s="75"/>
      <c r="P1905" s="7"/>
      <c r="Q1905"/>
      <c r="R1905"/>
    </row>
    <row r="1906" spans="5:18" x14ac:dyDescent="0.25">
      <c r="E1906" s="7"/>
      <c r="F1906" s="32"/>
      <c r="G1906" s="32"/>
      <c r="H1906" s="13"/>
      <c r="I1906" s="7"/>
      <c r="M1906" s="64"/>
      <c r="N1906" s="52"/>
      <c r="O1906" s="75"/>
      <c r="P1906" s="7"/>
      <c r="Q1906"/>
      <c r="R1906"/>
    </row>
    <row r="1907" spans="5:18" x14ac:dyDescent="0.25">
      <c r="E1907" s="7"/>
      <c r="F1907" s="32"/>
      <c r="G1907" s="32"/>
      <c r="H1907" s="13"/>
      <c r="I1907" s="7"/>
      <c r="M1907" s="64"/>
      <c r="N1907" s="52"/>
      <c r="O1907" s="75"/>
      <c r="P1907" s="7"/>
      <c r="Q1907"/>
      <c r="R1907"/>
    </row>
    <row r="1908" spans="5:18" x14ac:dyDescent="0.25">
      <c r="E1908" s="7"/>
      <c r="F1908" s="32"/>
      <c r="G1908" s="32"/>
      <c r="H1908" s="13"/>
      <c r="I1908" s="7"/>
      <c r="M1908" s="64"/>
      <c r="N1908" s="52"/>
      <c r="O1908" s="75"/>
      <c r="P1908" s="7"/>
      <c r="Q1908"/>
      <c r="R1908"/>
    </row>
    <row r="1909" spans="5:18" x14ac:dyDescent="0.25">
      <c r="E1909" s="7"/>
      <c r="F1909" s="32"/>
      <c r="G1909" s="32"/>
      <c r="H1909" s="13"/>
      <c r="I1909" s="7"/>
      <c r="M1909" s="64"/>
      <c r="N1909" s="52"/>
      <c r="O1909" s="75"/>
      <c r="P1909" s="7"/>
      <c r="Q1909"/>
      <c r="R1909"/>
    </row>
    <row r="1910" spans="5:18" x14ac:dyDescent="0.25">
      <c r="E1910" s="7"/>
      <c r="F1910" s="32"/>
      <c r="G1910" s="32"/>
      <c r="H1910" s="13"/>
      <c r="I1910" s="7"/>
      <c r="M1910" s="64"/>
      <c r="N1910" s="52"/>
      <c r="O1910" s="75"/>
      <c r="P1910" s="7"/>
      <c r="Q1910"/>
      <c r="R1910"/>
    </row>
    <row r="1911" spans="5:18" x14ac:dyDescent="0.25">
      <c r="E1911" s="7"/>
      <c r="F1911" s="32"/>
      <c r="G1911" s="32"/>
      <c r="H1911" s="13"/>
      <c r="I1911" s="7"/>
      <c r="M1911" s="64"/>
      <c r="N1911" s="52"/>
      <c r="O1911" s="75"/>
      <c r="P1911" s="7"/>
      <c r="Q1911"/>
      <c r="R1911"/>
    </row>
    <row r="1912" spans="5:18" x14ac:dyDescent="0.25">
      <c r="E1912" s="7"/>
      <c r="F1912" s="32"/>
      <c r="G1912" s="32"/>
      <c r="H1912" s="13"/>
      <c r="I1912" s="7"/>
      <c r="M1912" s="64"/>
      <c r="N1912" s="52"/>
      <c r="O1912" s="75"/>
      <c r="P1912" s="7"/>
      <c r="Q1912"/>
      <c r="R1912"/>
    </row>
    <row r="1913" spans="5:18" x14ac:dyDescent="0.25">
      <c r="E1913" s="7"/>
      <c r="F1913" s="32"/>
      <c r="G1913" s="32"/>
      <c r="H1913" s="13"/>
      <c r="I1913" s="7"/>
      <c r="M1913" s="64"/>
      <c r="N1913" s="52"/>
      <c r="O1913" s="75"/>
      <c r="P1913" s="7"/>
      <c r="Q1913"/>
      <c r="R1913"/>
    </row>
    <row r="1914" spans="5:18" x14ac:dyDescent="0.25">
      <c r="E1914" s="7"/>
      <c r="F1914" s="32"/>
      <c r="G1914" s="32"/>
      <c r="H1914" s="13"/>
      <c r="I1914" s="7"/>
      <c r="M1914" s="64"/>
      <c r="N1914" s="52"/>
      <c r="O1914" s="75"/>
      <c r="P1914" s="7"/>
      <c r="Q1914"/>
      <c r="R1914"/>
    </row>
    <row r="1915" spans="5:18" x14ac:dyDescent="0.25">
      <c r="E1915" s="7"/>
      <c r="F1915" s="32"/>
      <c r="G1915" s="32"/>
      <c r="H1915" s="13"/>
      <c r="I1915" s="7"/>
      <c r="M1915" s="64"/>
      <c r="N1915" s="52"/>
      <c r="O1915" s="75"/>
      <c r="P1915" s="7"/>
      <c r="Q1915"/>
      <c r="R1915"/>
    </row>
    <row r="1916" spans="5:18" x14ac:dyDescent="0.25">
      <c r="E1916" s="7"/>
      <c r="F1916" s="32"/>
      <c r="G1916" s="32"/>
      <c r="H1916" s="13"/>
      <c r="I1916" s="7"/>
      <c r="M1916" s="64"/>
      <c r="N1916" s="52"/>
      <c r="O1916" s="75"/>
      <c r="P1916" s="7"/>
      <c r="Q1916"/>
      <c r="R1916"/>
    </row>
    <row r="1917" spans="5:18" x14ac:dyDescent="0.25">
      <c r="E1917" s="7"/>
      <c r="F1917" s="32"/>
      <c r="G1917" s="32"/>
      <c r="H1917" s="13"/>
      <c r="I1917" s="7"/>
      <c r="M1917" s="64"/>
      <c r="N1917" s="52"/>
      <c r="O1917" s="75"/>
      <c r="P1917" s="7"/>
      <c r="Q1917"/>
      <c r="R1917"/>
    </row>
    <row r="1918" spans="5:18" x14ac:dyDescent="0.25">
      <c r="E1918" s="7"/>
      <c r="F1918" s="32"/>
      <c r="G1918" s="32"/>
      <c r="H1918" s="13"/>
      <c r="I1918" s="7"/>
      <c r="M1918" s="64"/>
      <c r="N1918" s="52"/>
      <c r="O1918" s="75"/>
      <c r="P1918" s="7"/>
      <c r="Q1918"/>
      <c r="R1918"/>
    </row>
    <row r="1919" spans="5:18" x14ac:dyDescent="0.25">
      <c r="E1919" s="7"/>
      <c r="F1919" s="32"/>
      <c r="G1919" s="32"/>
      <c r="H1919" s="13"/>
      <c r="I1919" s="7"/>
      <c r="M1919" s="64"/>
      <c r="N1919" s="52"/>
      <c r="O1919" s="75"/>
      <c r="P1919" s="7"/>
      <c r="Q1919"/>
      <c r="R1919"/>
    </row>
    <row r="1920" spans="5:18" x14ac:dyDescent="0.25">
      <c r="E1920" s="7"/>
      <c r="F1920" s="32"/>
      <c r="G1920" s="32"/>
      <c r="H1920" s="13"/>
      <c r="I1920" s="7"/>
      <c r="M1920" s="64"/>
      <c r="N1920" s="52"/>
      <c r="O1920" s="75"/>
      <c r="P1920" s="7"/>
      <c r="Q1920"/>
      <c r="R1920"/>
    </row>
    <row r="1921" spans="5:18" x14ac:dyDescent="0.25">
      <c r="E1921" s="7"/>
      <c r="F1921" s="32"/>
      <c r="G1921" s="32"/>
      <c r="H1921" s="13"/>
      <c r="I1921" s="7"/>
      <c r="M1921" s="64"/>
      <c r="N1921" s="52"/>
      <c r="O1921" s="75"/>
      <c r="P1921" s="7"/>
      <c r="Q1921"/>
      <c r="R1921"/>
    </row>
    <row r="1922" spans="5:18" x14ac:dyDescent="0.25">
      <c r="E1922" s="7"/>
      <c r="F1922" s="32"/>
      <c r="G1922" s="32"/>
      <c r="H1922" s="13"/>
      <c r="I1922" s="7"/>
      <c r="M1922" s="64"/>
      <c r="N1922" s="52"/>
      <c r="O1922" s="75"/>
      <c r="P1922" s="7"/>
      <c r="Q1922"/>
      <c r="R1922"/>
    </row>
    <row r="1923" spans="5:18" x14ac:dyDescent="0.25">
      <c r="E1923" s="7"/>
      <c r="F1923" s="32"/>
      <c r="G1923" s="32"/>
      <c r="H1923" s="13"/>
      <c r="I1923" s="7"/>
      <c r="M1923" s="64"/>
      <c r="N1923" s="52"/>
      <c r="O1923" s="75"/>
      <c r="P1923" s="7"/>
      <c r="Q1923"/>
      <c r="R1923"/>
    </row>
    <row r="1924" spans="5:18" x14ac:dyDescent="0.25">
      <c r="E1924" s="7"/>
      <c r="F1924" s="32"/>
      <c r="G1924" s="32"/>
      <c r="H1924" s="13"/>
      <c r="I1924" s="7"/>
      <c r="M1924" s="64"/>
      <c r="N1924" s="52"/>
      <c r="O1924" s="75"/>
      <c r="P1924" s="7"/>
      <c r="Q1924"/>
      <c r="R1924"/>
    </row>
    <row r="1925" spans="5:18" x14ac:dyDescent="0.25">
      <c r="E1925" s="7"/>
      <c r="F1925" s="32"/>
      <c r="G1925" s="32"/>
      <c r="H1925" s="13"/>
      <c r="I1925" s="7"/>
      <c r="M1925" s="64"/>
      <c r="N1925" s="52"/>
      <c r="O1925" s="75"/>
      <c r="P1925" s="7"/>
      <c r="Q1925"/>
      <c r="R1925"/>
    </row>
    <row r="1926" spans="5:18" x14ac:dyDescent="0.25">
      <c r="E1926" s="7"/>
      <c r="F1926" s="32"/>
      <c r="G1926" s="32"/>
      <c r="H1926" s="13"/>
      <c r="I1926" s="7"/>
      <c r="M1926" s="64"/>
      <c r="N1926" s="52"/>
      <c r="O1926" s="75"/>
      <c r="P1926" s="7"/>
      <c r="Q1926"/>
      <c r="R1926"/>
    </row>
    <row r="1927" spans="5:18" x14ac:dyDescent="0.25">
      <c r="E1927" s="7"/>
      <c r="F1927" s="32"/>
      <c r="G1927" s="32"/>
      <c r="H1927" s="13"/>
      <c r="I1927" s="7"/>
      <c r="M1927" s="64"/>
      <c r="N1927" s="52"/>
      <c r="O1927" s="75"/>
      <c r="P1927" s="7"/>
      <c r="Q1927"/>
      <c r="R1927"/>
    </row>
    <row r="1928" spans="5:18" x14ac:dyDescent="0.25">
      <c r="E1928" s="7"/>
      <c r="F1928" s="32"/>
      <c r="G1928" s="32"/>
      <c r="H1928" s="13"/>
      <c r="I1928" s="7"/>
      <c r="M1928" s="64"/>
      <c r="N1928" s="52"/>
      <c r="O1928" s="75"/>
      <c r="P1928" s="7"/>
      <c r="Q1928"/>
      <c r="R1928"/>
    </row>
    <row r="1929" spans="5:18" x14ac:dyDescent="0.25">
      <c r="E1929" s="7"/>
      <c r="F1929" s="32"/>
      <c r="G1929" s="32"/>
      <c r="H1929" s="13"/>
      <c r="I1929" s="7"/>
      <c r="M1929" s="64"/>
      <c r="N1929" s="52"/>
      <c r="O1929" s="75"/>
      <c r="P1929" s="7"/>
      <c r="Q1929"/>
      <c r="R1929"/>
    </row>
    <row r="1930" spans="5:18" x14ac:dyDescent="0.25">
      <c r="E1930" s="7"/>
      <c r="F1930" s="32"/>
      <c r="G1930" s="32"/>
      <c r="H1930" s="13"/>
      <c r="I1930" s="7"/>
      <c r="M1930" s="64"/>
      <c r="N1930" s="52"/>
      <c r="O1930" s="75"/>
      <c r="P1930" s="7"/>
      <c r="Q1930"/>
      <c r="R1930"/>
    </row>
    <row r="1931" spans="5:18" x14ac:dyDescent="0.25">
      <c r="E1931" s="7"/>
      <c r="F1931" s="32"/>
      <c r="G1931" s="32"/>
      <c r="H1931" s="13"/>
      <c r="I1931" s="7"/>
      <c r="M1931" s="64"/>
      <c r="N1931" s="52"/>
      <c r="O1931" s="75"/>
      <c r="P1931" s="7"/>
      <c r="Q1931"/>
      <c r="R1931"/>
    </row>
    <row r="1932" spans="5:18" x14ac:dyDescent="0.25">
      <c r="E1932" s="7"/>
      <c r="F1932" s="32"/>
      <c r="G1932" s="32"/>
      <c r="H1932" s="13"/>
      <c r="I1932" s="7"/>
      <c r="M1932" s="64"/>
      <c r="N1932" s="52"/>
      <c r="O1932" s="75"/>
      <c r="P1932" s="7"/>
      <c r="Q1932"/>
      <c r="R1932"/>
    </row>
    <row r="1933" spans="5:18" x14ac:dyDescent="0.25">
      <c r="E1933" s="7"/>
      <c r="F1933" s="32"/>
      <c r="G1933" s="32"/>
      <c r="H1933" s="13"/>
      <c r="I1933" s="7"/>
      <c r="M1933" s="64"/>
      <c r="N1933" s="52"/>
      <c r="O1933" s="75"/>
      <c r="P1933" s="7"/>
      <c r="Q1933"/>
      <c r="R1933"/>
    </row>
    <row r="1934" spans="5:18" x14ac:dyDescent="0.25">
      <c r="E1934" s="7"/>
      <c r="F1934" s="32"/>
      <c r="G1934" s="32"/>
      <c r="H1934" s="13"/>
      <c r="I1934" s="7"/>
      <c r="M1934" s="64"/>
      <c r="N1934" s="52"/>
      <c r="O1934" s="75"/>
      <c r="P1934" s="7"/>
      <c r="Q1934"/>
      <c r="R1934"/>
    </row>
    <row r="1935" spans="5:18" x14ac:dyDescent="0.25">
      <c r="E1935" s="7"/>
      <c r="F1935" s="32"/>
      <c r="G1935" s="32"/>
      <c r="H1935" s="13"/>
      <c r="I1935" s="7"/>
      <c r="M1935" s="64"/>
      <c r="N1935" s="52"/>
      <c r="O1935" s="75"/>
      <c r="P1935" s="7"/>
      <c r="Q1935"/>
      <c r="R1935"/>
    </row>
    <row r="1936" spans="5:18" x14ac:dyDescent="0.25">
      <c r="E1936" s="7"/>
      <c r="F1936" s="32"/>
      <c r="G1936" s="32"/>
      <c r="H1936" s="13"/>
      <c r="I1936" s="7"/>
      <c r="M1936" s="64"/>
      <c r="N1936" s="52"/>
      <c r="O1936" s="75"/>
      <c r="P1936" s="7"/>
      <c r="Q1936"/>
      <c r="R1936"/>
    </row>
    <row r="1937" spans="5:18" x14ac:dyDescent="0.25">
      <c r="E1937" s="7"/>
      <c r="F1937" s="32"/>
      <c r="G1937" s="32"/>
      <c r="H1937" s="13"/>
      <c r="I1937" s="7"/>
      <c r="M1937" s="64"/>
      <c r="N1937" s="52"/>
      <c r="O1937" s="75"/>
      <c r="P1937" s="7"/>
      <c r="Q1937"/>
      <c r="R1937"/>
    </row>
    <row r="1938" spans="5:18" x14ac:dyDescent="0.25">
      <c r="E1938" s="7"/>
      <c r="F1938" s="32"/>
      <c r="G1938" s="32"/>
      <c r="H1938" s="13"/>
      <c r="I1938" s="7"/>
      <c r="M1938" s="64"/>
      <c r="N1938" s="52"/>
      <c r="O1938" s="75"/>
      <c r="P1938" s="7"/>
      <c r="Q1938"/>
      <c r="R1938"/>
    </row>
    <row r="1939" spans="5:18" x14ac:dyDescent="0.25">
      <c r="E1939" s="7"/>
      <c r="F1939" s="32"/>
      <c r="G1939" s="32"/>
      <c r="H1939" s="13"/>
      <c r="I1939" s="7"/>
      <c r="M1939" s="64"/>
      <c r="N1939" s="52"/>
      <c r="O1939" s="75"/>
      <c r="P1939" s="7"/>
      <c r="Q1939"/>
      <c r="R1939"/>
    </row>
    <row r="1940" spans="5:18" x14ac:dyDescent="0.25">
      <c r="E1940" s="7"/>
      <c r="F1940" s="32"/>
      <c r="G1940" s="32"/>
      <c r="H1940" s="13"/>
      <c r="I1940" s="7"/>
      <c r="M1940" s="64"/>
      <c r="N1940" s="52"/>
      <c r="O1940" s="75"/>
      <c r="P1940" s="7"/>
      <c r="Q1940"/>
      <c r="R1940"/>
    </row>
    <row r="1941" spans="5:18" x14ac:dyDescent="0.25">
      <c r="E1941" s="7"/>
      <c r="F1941" s="32"/>
      <c r="G1941" s="32"/>
      <c r="H1941" s="13"/>
      <c r="I1941" s="7"/>
      <c r="M1941" s="64"/>
      <c r="N1941" s="52"/>
      <c r="O1941" s="75"/>
      <c r="P1941" s="7"/>
      <c r="Q1941"/>
      <c r="R1941"/>
    </row>
    <row r="1942" spans="5:18" x14ac:dyDescent="0.25">
      <c r="E1942" s="7"/>
      <c r="F1942" s="32"/>
      <c r="G1942" s="32"/>
      <c r="H1942" s="13"/>
      <c r="I1942" s="7"/>
      <c r="M1942" s="64"/>
      <c r="N1942" s="52"/>
      <c r="O1942" s="75"/>
      <c r="P1942" s="7"/>
      <c r="Q1942"/>
      <c r="R1942"/>
    </row>
    <row r="1943" spans="5:18" x14ac:dyDescent="0.25">
      <c r="E1943" s="7"/>
      <c r="F1943" s="32"/>
      <c r="G1943" s="32"/>
      <c r="H1943" s="13"/>
      <c r="I1943" s="7"/>
      <c r="M1943" s="64"/>
      <c r="N1943" s="52"/>
      <c r="O1943" s="75"/>
      <c r="P1943" s="7"/>
      <c r="Q1943"/>
      <c r="R1943"/>
    </row>
    <row r="1944" spans="5:18" x14ac:dyDescent="0.25">
      <c r="E1944" s="7"/>
      <c r="F1944" s="32"/>
      <c r="G1944" s="32"/>
      <c r="H1944" s="13"/>
      <c r="I1944" s="7"/>
      <c r="M1944" s="64"/>
      <c r="N1944" s="52"/>
      <c r="O1944" s="75"/>
      <c r="P1944" s="7"/>
      <c r="Q1944"/>
      <c r="R1944"/>
    </row>
    <row r="1945" spans="5:18" x14ac:dyDescent="0.25">
      <c r="E1945" s="7"/>
      <c r="F1945" s="32"/>
      <c r="G1945" s="32"/>
      <c r="H1945" s="13"/>
      <c r="I1945" s="7"/>
      <c r="M1945" s="64"/>
      <c r="N1945" s="52"/>
      <c r="O1945" s="75"/>
      <c r="P1945" s="7"/>
      <c r="Q1945"/>
      <c r="R1945"/>
    </row>
    <row r="1946" spans="5:18" x14ac:dyDescent="0.25">
      <c r="E1946" s="7"/>
      <c r="F1946" s="32"/>
      <c r="G1946" s="32"/>
      <c r="H1946" s="13"/>
      <c r="I1946" s="7"/>
      <c r="M1946" s="64"/>
      <c r="N1946" s="52"/>
      <c r="O1946" s="75"/>
      <c r="P1946" s="7"/>
      <c r="Q1946"/>
      <c r="R1946"/>
    </row>
    <row r="1947" spans="5:18" x14ac:dyDescent="0.25">
      <c r="E1947" s="7"/>
      <c r="F1947" s="32"/>
      <c r="G1947" s="32"/>
      <c r="H1947" s="13"/>
      <c r="I1947" s="7"/>
      <c r="M1947" s="64"/>
      <c r="N1947" s="52"/>
      <c r="O1947" s="75"/>
      <c r="P1947" s="7"/>
      <c r="Q1947"/>
      <c r="R1947"/>
    </row>
    <row r="1948" spans="5:18" x14ac:dyDescent="0.25">
      <c r="E1948" s="7"/>
      <c r="F1948" s="32"/>
      <c r="G1948" s="32"/>
      <c r="H1948" s="13"/>
      <c r="I1948" s="7"/>
      <c r="M1948" s="64"/>
      <c r="N1948" s="52"/>
      <c r="O1948" s="75"/>
      <c r="P1948" s="7"/>
      <c r="Q1948"/>
      <c r="R1948"/>
    </row>
    <row r="1949" spans="5:18" x14ac:dyDescent="0.25">
      <c r="E1949" s="7"/>
      <c r="F1949" s="32"/>
      <c r="G1949" s="32"/>
      <c r="H1949" s="13"/>
      <c r="I1949" s="7"/>
      <c r="M1949" s="64"/>
      <c r="N1949" s="52"/>
      <c r="O1949" s="75"/>
      <c r="P1949" s="7"/>
      <c r="Q1949"/>
      <c r="R1949"/>
    </row>
    <row r="1950" spans="5:18" x14ac:dyDescent="0.25">
      <c r="E1950" s="7"/>
      <c r="F1950" s="32"/>
      <c r="G1950" s="32"/>
      <c r="H1950" s="13"/>
      <c r="I1950" s="7"/>
      <c r="M1950" s="64"/>
      <c r="N1950" s="52"/>
      <c r="O1950" s="75"/>
      <c r="P1950" s="7"/>
      <c r="Q1950"/>
      <c r="R1950"/>
    </row>
    <row r="1951" spans="5:18" x14ac:dyDescent="0.25">
      <c r="E1951" s="7"/>
      <c r="F1951" s="32"/>
      <c r="G1951" s="32"/>
      <c r="H1951" s="13"/>
      <c r="I1951" s="7"/>
      <c r="M1951" s="64"/>
      <c r="N1951" s="52"/>
      <c r="O1951" s="75"/>
      <c r="P1951" s="7"/>
      <c r="Q1951"/>
      <c r="R1951"/>
    </row>
    <row r="1952" spans="5:18" x14ac:dyDescent="0.25">
      <c r="E1952" s="7"/>
      <c r="F1952" s="32"/>
      <c r="G1952" s="32"/>
      <c r="H1952" s="13"/>
      <c r="I1952" s="7"/>
      <c r="M1952" s="64"/>
      <c r="N1952" s="52"/>
      <c r="O1952" s="75"/>
      <c r="P1952" s="7"/>
      <c r="Q1952"/>
      <c r="R1952"/>
    </row>
    <row r="1953" spans="5:18" x14ac:dyDescent="0.25">
      <c r="E1953" s="7"/>
      <c r="F1953" s="32"/>
      <c r="G1953" s="32"/>
      <c r="H1953" s="13"/>
      <c r="I1953" s="7"/>
      <c r="M1953" s="64"/>
      <c r="N1953" s="52"/>
      <c r="O1953" s="75"/>
      <c r="P1953" s="7"/>
      <c r="Q1953"/>
      <c r="R1953"/>
    </row>
    <row r="1954" spans="5:18" x14ac:dyDescent="0.25">
      <c r="E1954" s="7"/>
      <c r="F1954" s="32"/>
      <c r="G1954" s="32"/>
      <c r="H1954" s="13"/>
      <c r="I1954" s="7"/>
      <c r="M1954" s="64"/>
      <c r="N1954" s="52"/>
      <c r="O1954" s="75"/>
      <c r="P1954" s="7"/>
      <c r="Q1954"/>
      <c r="R1954"/>
    </row>
    <row r="1955" spans="5:18" x14ac:dyDescent="0.25">
      <c r="E1955" s="7"/>
      <c r="F1955" s="32"/>
      <c r="G1955" s="32"/>
      <c r="H1955" s="13"/>
      <c r="I1955" s="7"/>
      <c r="M1955" s="64"/>
      <c r="N1955" s="52"/>
      <c r="O1955" s="75"/>
      <c r="P1955" s="7"/>
      <c r="Q1955"/>
      <c r="R1955"/>
    </row>
    <row r="1956" spans="5:18" x14ac:dyDescent="0.25">
      <c r="E1956" s="7"/>
      <c r="F1956" s="32"/>
      <c r="G1956" s="32"/>
      <c r="H1956" s="13"/>
      <c r="I1956" s="7"/>
      <c r="M1956" s="64"/>
      <c r="N1956" s="52"/>
      <c r="O1956" s="75"/>
      <c r="P1956" s="7"/>
      <c r="Q1956"/>
      <c r="R1956"/>
    </row>
    <row r="1957" spans="5:18" x14ac:dyDescent="0.25">
      <c r="E1957" s="7"/>
      <c r="F1957" s="32"/>
      <c r="G1957" s="32"/>
      <c r="H1957" s="13"/>
      <c r="I1957" s="7"/>
      <c r="M1957" s="64"/>
      <c r="N1957" s="52"/>
      <c r="O1957" s="75"/>
      <c r="P1957" s="7"/>
      <c r="Q1957"/>
      <c r="R1957"/>
    </row>
    <row r="1958" spans="5:18" x14ac:dyDescent="0.25">
      <c r="E1958" s="7"/>
      <c r="F1958" s="32"/>
      <c r="G1958" s="32"/>
      <c r="H1958" s="13"/>
      <c r="I1958" s="7"/>
      <c r="M1958" s="64"/>
      <c r="N1958" s="52"/>
      <c r="O1958" s="75"/>
      <c r="P1958" s="7"/>
      <c r="Q1958"/>
      <c r="R1958"/>
    </row>
    <row r="1959" spans="5:18" x14ac:dyDescent="0.25">
      <c r="E1959" s="7"/>
      <c r="F1959" s="32"/>
      <c r="G1959" s="32"/>
      <c r="H1959" s="13"/>
      <c r="I1959" s="7"/>
      <c r="M1959" s="64"/>
      <c r="N1959" s="52"/>
      <c r="O1959" s="75"/>
      <c r="P1959" s="7"/>
      <c r="Q1959"/>
      <c r="R1959"/>
    </row>
    <row r="1960" spans="5:18" x14ac:dyDescent="0.25">
      <c r="E1960" s="7"/>
      <c r="F1960" s="32"/>
      <c r="G1960" s="32"/>
      <c r="H1960" s="13"/>
      <c r="I1960" s="7"/>
      <c r="M1960" s="64"/>
      <c r="N1960" s="52"/>
      <c r="O1960" s="75"/>
      <c r="P1960" s="7"/>
      <c r="Q1960"/>
      <c r="R1960"/>
    </row>
    <row r="1961" spans="5:18" x14ac:dyDescent="0.25">
      <c r="E1961" s="7"/>
      <c r="F1961" s="32"/>
      <c r="G1961" s="32"/>
      <c r="H1961" s="13"/>
      <c r="I1961" s="7"/>
      <c r="M1961" s="64"/>
      <c r="N1961" s="52"/>
      <c r="O1961" s="75"/>
      <c r="P1961" s="7"/>
      <c r="Q1961"/>
      <c r="R1961"/>
    </row>
    <row r="1962" spans="5:18" x14ac:dyDescent="0.25">
      <c r="E1962" s="7"/>
      <c r="F1962" s="32"/>
      <c r="G1962" s="32"/>
      <c r="H1962" s="13"/>
      <c r="I1962" s="7"/>
      <c r="M1962" s="64"/>
      <c r="N1962" s="52"/>
      <c r="O1962" s="75"/>
      <c r="P1962" s="7"/>
      <c r="Q1962"/>
      <c r="R1962"/>
    </row>
    <row r="1963" spans="5:18" x14ac:dyDescent="0.25">
      <c r="E1963" s="7"/>
      <c r="F1963" s="32"/>
      <c r="G1963" s="32"/>
      <c r="H1963" s="13"/>
      <c r="I1963" s="7"/>
      <c r="M1963" s="64"/>
      <c r="N1963" s="52"/>
      <c r="O1963" s="75"/>
      <c r="P1963" s="7"/>
      <c r="Q1963"/>
      <c r="R1963"/>
    </row>
    <row r="1964" spans="5:18" x14ac:dyDescent="0.25">
      <c r="E1964" s="7"/>
      <c r="F1964" s="32"/>
      <c r="G1964" s="32"/>
      <c r="H1964" s="13"/>
      <c r="I1964" s="7"/>
      <c r="M1964" s="64"/>
      <c r="N1964" s="52"/>
      <c r="O1964" s="75"/>
      <c r="P1964" s="7"/>
      <c r="Q1964"/>
      <c r="R1964"/>
    </row>
    <row r="1965" spans="5:18" x14ac:dyDescent="0.25">
      <c r="E1965" s="7"/>
      <c r="F1965" s="32"/>
      <c r="G1965" s="32"/>
      <c r="H1965" s="13"/>
      <c r="I1965" s="7"/>
      <c r="M1965" s="64"/>
      <c r="N1965" s="52"/>
      <c r="O1965" s="75"/>
      <c r="P1965" s="7"/>
      <c r="Q1965"/>
      <c r="R1965"/>
    </row>
    <row r="1966" spans="5:18" x14ac:dyDescent="0.25">
      <c r="E1966" s="7"/>
      <c r="F1966" s="32"/>
      <c r="G1966" s="32"/>
      <c r="H1966" s="13"/>
      <c r="I1966" s="7"/>
      <c r="M1966" s="64"/>
      <c r="N1966" s="52"/>
      <c r="O1966" s="75"/>
      <c r="P1966" s="7"/>
      <c r="Q1966"/>
      <c r="R1966"/>
    </row>
    <row r="1967" spans="5:18" x14ac:dyDescent="0.25">
      <c r="E1967" s="7"/>
      <c r="F1967" s="32"/>
      <c r="G1967" s="32"/>
      <c r="H1967" s="13"/>
      <c r="I1967" s="7"/>
      <c r="M1967" s="64"/>
      <c r="N1967" s="52"/>
      <c r="O1967" s="75"/>
      <c r="P1967" s="7"/>
      <c r="Q1967"/>
      <c r="R1967"/>
    </row>
    <row r="1968" spans="5:18" x14ac:dyDescent="0.25">
      <c r="E1968" s="7"/>
      <c r="F1968" s="32"/>
      <c r="G1968" s="32"/>
      <c r="H1968" s="13"/>
      <c r="I1968" s="7"/>
      <c r="M1968" s="64"/>
      <c r="N1968" s="52"/>
      <c r="O1968" s="75"/>
      <c r="P1968" s="7"/>
      <c r="Q1968"/>
      <c r="R1968"/>
    </row>
    <row r="1969" spans="5:18" x14ac:dyDescent="0.25">
      <c r="E1969" s="7"/>
      <c r="F1969" s="32"/>
      <c r="G1969" s="32"/>
      <c r="H1969" s="13"/>
      <c r="I1969" s="7"/>
      <c r="M1969" s="64"/>
      <c r="N1969" s="52"/>
      <c r="O1969" s="75"/>
      <c r="P1969" s="7"/>
      <c r="Q1969"/>
      <c r="R1969"/>
    </row>
    <row r="1970" spans="5:18" x14ac:dyDescent="0.25">
      <c r="E1970" s="7"/>
      <c r="F1970" s="32"/>
      <c r="G1970" s="32"/>
      <c r="H1970" s="13"/>
      <c r="I1970" s="7"/>
      <c r="M1970" s="64"/>
      <c r="N1970" s="52"/>
      <c r="O1970" s="75"/>
      <c r="P1970" s="7"/>
      <c r="Q1970"/>
      <c r="R1970"/>
    </row>
    <row r="1971" spans="5:18" x14ac:dyDescent="0.25">
      <c r="E1971" s="7"/>
      <c r="F1971" s="32"/>
      <c r="G1971" s="32"/>
      <c r="H1971" s="13"/>
      <c r="I1971" s="7"/>
      <c r="M1971" s="64"/>
      <c r="N1971" s="52"/>
      <c r="O1971" s="75"/>
      <c r="P1971" s="7"/>
      <c r="Q1971"/>
      <c r="R1971"/>
    </row>
    <row r="1972" spans="5:18" x14ac:dyDescent="0.25">
      <c r="E1972" s="7"/>
      <c r="F1972" s="32"/>
      <c r="G1972" s="32"/>
      <c r="H1972" s="13"/>
      <c r="I1972" s="7"/>
      <c r="M1972" s="64"/>
      <c r="N1972" s="52"/>
      <c r="O1972" s="75"/>
      <c r="P1972" s="7"/>
      <c r="Q1972"/>
      <c r="R1972"/>
    </row>
    <row r="1973" spans="5:18" x14ac:dyDescent="0.25">
      <c r="E1973" s="7"/>
      <c r="F1973" s="32"/>
      <c r="G1973" s="32"/>
      <c r="H1973" s="13"/>
      <c r="I1973" s="7"/>
      <c r="M1973" s="64"/>
      <c r="N1973" s="52"/>
      <c r="O1973" s="75"/>
      <c r="P1973" s="7"/>
      <c r="Q1973"/>
      <c r="R1973"/>
    </row>
    <row r="1974" spans="5:18" x14ac:dyDescent="0.25">
      <c r="E1974" s="7"/>
      <c r="F1974" s="32"/>
      <c r="G1974" s="32"/>
      <c r="H1974" s="13"/>
      <c r="I1974" s="7"/>
      <c r="M1974" s="64"/>
      <c r="N1974" s="52"/>
      <c r="O1974" s="75"/>
      <c r="P1974" s="7"/>
      <c r="Q1974"/>
      <c r="R1974"/>
    </row>
    <row r="1975" spans="5:18" x14ac:dyDescent="0.25">
      <c r="E1975" s="7"/>
      <c r="F1975" s="32"/>
      <c r="G1975" s="32"/>
      <c r="H1975" s="13"/>
      <c r="I1975" s="7"/>
      <c r="M1975" s="64"/>
      <c r="N1975" s="52"/>
      <c r="O1975" s="75"/>
      <c r="P1975" s="7"/>
      <c r="Q1975"/>
      <c r="R1975"/>
    </row>
    <row r="1976" spans="5:18" x14ac:dyDescent="0.25">
      <c r="E1976" s="7"/>
      <c r="F1976" s="32"/>
      <c r="G1976" s="32"/>
      <c r="H1976" s="13"/>
      <c r="I1976" s="7"/>
      <c r="M1976" s="64"/>
      <c r="N1976" s="52"/>
      <c r="O1976" s="75"/>
      <c r="P1976" s="7"/>
      <c r="Q1976"/>
      <c r="R1976"/>
    </row>
    <row r="1977" spans="5:18" x14ac:dyDescent="0.25">
      <c r="E1977" s="7"/>
      <c r="F1977" s="32"/>
      <c r="G1977" s="32"/>
      <c r="H1977" s="13"/>
      <c r="I1977" s="7"/>
      <c r="M1977" s="64"/>
      <c r="N1977" s="52"/>
      <c r="O1977" s="75"/>
      <c r="P1977" s="7"/>
      <c r="Q1977"/>
      <c r="R1977"/>
    </row>
    <row r="1978" spans="5:18" x14ac:dyDescent="0.25">
      <c r="E1978" s="7"/>
      <c r="F1978" s="32"/>
      <c r="G1978" s="32"/>
      <c r="H1978" s="13"/>
      <c r="I1978" s="7"/>
      <c r="M1978" s="64"/>
      <c r="N1978" s="52"/>
      <c r="O1978" s="75"/>
      <c r="P1978" s="7"/>
      <c r="Q1978"/>
      <c r="R1978"/>
    </row>
    <row r="1979" spans="5:18" x14ac:dyDescent="0.25">
      <c r="E1979" s="7"/>
      <c r="F1979" s="32"/>
      <c r="G1979" s="32"/>
      <c r="H1979" s="13"/>
      <c r="I1979" s="7"/>
      <c r="M1979" s="64"/>
      <c r="N1979" s="52"/>
      <c r="O1979" s="75"/>
      <c r="P1979" s="7"/>
      <c r="Q1979"/>
      <c r="R1979"/>
    </row>
    <row r="1980" spans="5:18" x14ac:dyDescent="0.25">
      <c r="E1980" s="7"/>
      <c r="F1980" s="32"/>
      <c r="G1980" s="32"/>
      <c r="H1980" s="13"/>
      <c r="I1980" s="7"/>
      <c r="M1980" s="64"/>
      <c r="N1980" s="52"/>
      <c r="O1980" s="75"/>
      <c r="P1980" s="7"/>
      <c r="Q1980"/>
      <c r="R1980"/>
    </row>
    <row r="1981" spans="5:18" x14ac:dyDescent="0.25">
      <c r="E1981" s="7"/>
      <c r="F1981" s="32"/>
      <c r="G1981" s="32"/>
      <c r="H1981" s="13"/>
      <c r="I1981" s="7"/>
      <c r="M1981" s="64"/>
      <c r="N1981" s="52"/>
      <c r="O1981" s="75"/>
      <c r="P1981" s="7"/>
      <c r="Q1981"/>
      <c r="R1981"/>
    </row>
    <row r="1982" spans="5:18" x14ac:dyDescent="0.25">
      <c r="E1982" s="7"/>
      <c r="F1982" s="32"/>
      <c r="G1982" s="32"/>
      <c r="H1982" s="13"/>
      <c r="I1982" s="7"/>
      <c r="M1982" s="64"/>
      <c r="N1982" s="52"/>
      <c r="O1982" s="75"/>
      <c r="P1982" s="7"/>
      <c r="Q1982"/>
      <c r="R1982"/>
    </row>
    <row r="1983" spans="5:18" x14ac:dyDescent="0.25">
      <c r="E1983" s="7"/>
      <c r="F1983" s="32"/>
      <c r="G1983" s="32"/>
      <c r="H1983" s="13"/>
      <c r="I1983" s="7"/>
      <c r="M1983" s="64"/>
      <c r="N1983" s="52"/>
      <c r="O1983" s="75"/>
      <c r="P1983" s="7"/>
      <c r="Q1983"/>
      <c r="R1983"/>
    </row>
    <row r="1984" spans="5:18" x14ac:dyDescent="0.25">
      <c r="E1984" s="7"/>
      <c r="F1984" s="32"/>
      <c r="G1984" s="32"/>
      <c r="H1984" s="13"/>
      <c r="I1984" s="7"/>
      <c r="M1984" s="64"/>
      <c r="N1984" s="52"/>
      <c r="O1984" s="75"/>
      <c r="P1984" s="7"/>
      <c r="Q1984"/>
      <c r="R1984"/>
    </row>
    <row r="1985" spans="5:18" x14ac:dyDescent="0.25">
      <c r="E1985" s="7"/>
      <c r="F1985" s="32"/>
      <c r="G1985" s="32"/>
      <c r="H1985" s="13"/>
      <c r="I1985" s="7"/>
      <c r="M1985" s="64"/>
      <c r="N1985" s="52"/>
      <c r="O1985" s="75"/>
      <c r="P1985" s="7"/>
      <c r="Q1985"/>
      <c r="R1985"/>
    </row>
    <row r="1986" spans="5:18" x14ac:dyDescent="0.25">
      <c r="E1986" s="7"/>
      <c r="F1986" s="32"/>
      <c r="G1986" s="32"/>
      <c r="H1986" s="13"/>
      <c r="I1986" s="7"/>
      <c r="M1986" s="64"/>
      <c r="N1986" s="52"/>
      <c r="O1986" s="75"/>
      <c r="P1986" s="7"/>
      <c r="Q1986"/>
      <c r="R1986"/>
    </row>
    <row r="1987" spans="5:18" x14ac:dyDescent="0.25">
      <c r="E1987" s="7"/>
      <c r="F1987" s="32"/>
      <c r="G1987" s="32"/>
      <c r="H1987" s="13"/>
      <c r="I1987" s="7"/>
      <c r="M1987" s="64"/>
      <c r="N1987" s="52"/>
      <c r="O1987" s="75"/>
      <c r="P1987" s="7"/>
      <c r="Q1987"/>
      <c r="R1987"/>
    </row>
    <row r="1988" spans="5:18" x14ac:dyDescent="0.25">
      <c r="E1988" s="7"/>
      <c r="F1988" s="32"/>
      <c r="G1988" s="32"/>
      <c r="H1988" s="13"/>
      <c r="I1988" s="7"/>
      <c r="M1988" s="64"/>
      <c r="N1988" s="52"/>
      <c r="O1988" s="75"/>
      <c r="P1988" s="7"/>
      <c r="Q1988"/>
      <c r="R1988"/>
    </row>
    <row r="1989" spans="5:18" x14ac:dyDescent="0.25">
      <c r="E1989" s="7"/>
      <c r="F1989" s="32"/>
      <c r="G1989" s="32"/>
      <c r="H1989" s="13"/>
      <c r="I1989" s="7"/>
      <c r="M1989" s="64"/>
      <c r="N1989" s="52"/>
      <c r="O1989" s="75"/>
      <c r="P1989" s="7"/>
      <c r="Q1989"/>
      <c r="R1989"/>
    </row>
    <row r="1990" spans="5:18" x14ac:dyDescent="0.25">
      <c r="E1990" s="7"/>
      <c r="F1990" s="32"/>
      <c r="G1990" s="32"/>
      <c r="H1990" s="13"/>
      <c r="I1990" s="7"/>
      <c r="M1990" s="64"/>
      <c r="N1990" s="52"/>
      <c r="O1990" s="75"/>
      <c r="P1990" s="7"/>
      <c r="Q1990"/>
      <c r="R1990"/>
    </row>
    <row r="1991" spans="5:18" x14ac:dyDescent="0.25">
      <c r="E1991" s="7"/>
      <c r="F1991" s="32"/>
      <c r="G1991" s="32"/>
      <c r="H1991" s="13"/>
      <c r="I1991" s="7"/>
      <c r="M1991" s="64"/>
      <c r="N1991" s="52"/>
      <c r="O1991" s="75"/>
      <c r="P1991" s="7"/>
      <c r="Q1991"/>
      <c r="R1991"/>
    </row>
    <row r="1992" spans="5:18" x14ac:dyDescent="0.25">
      <c r="E1992" s="7"/>
      <c r="F1992" s="32"/>
      <c r="G1992" s="32"/>
      <c r="H1992" s="13"/>
      <c r="I1992" s="7"/>
      <c r="M1992" s="64"/>
      <c r="N1992" s="52"/>
      <c r="O1992" s="75"/>
      <c r="P1992" s="7"/>
      <c r="Q1992"/>
      <c r="R1992"/>
    </row>
    <row r="1993" spans="5:18" x14ac:dyDescent="0.25">
      <c r="E1993" s="7"/>
      <c r="F1993" s="32"/>
      <c r="G1993" s="32"/>
      <c r="H1993" s="13"/>
      <c r="I1993" s="7"/>
      <c r="M1993" s="64"/>
      <c r="N1993" s="52"/>
      <c r="O1993" s="75"/>
      <c r="P1993" s="7"/>
      <c r="Q1993"/>
      <c r="R1993"/>
    </row>
    <row r="1994" spans="5:18" x14ac:dyDescent="0.25">
      <c r="E1994" s="7"/>
      <c r="F1994" s="32"/>
      <c r="G1994" s="32"/>
      <c r="H1994" s="13"/>
      <c r="I1994" s="7"/>
      <c r="M1994" s="64"/>
      <c r="N1994" s="52"/>
      <c r="O1994" s="75"/>
      <c r="P1994" s="7"/>
      <c r="Q1994"/>
      <c r="R1994"/>
    </row>
    <row r="1995" spans="5:18" x14ac:dyDescent="0.25">
      <c r="E1995" s="7"/>
      <c r="F1995" s="32"/>
      <c r="G1995" s="32"/>
      <c r="H1995" s="13"/>
      <c r="I1995" s="7"/>
      <c r="M1995" s="64"/>
      <c r="N1995" s="52"/>
      <c r="O1995" s="75"/>
      <c r="P1995" s="7"/>
      <c r="Q1995"/>
      <c r="R1995"/>
    </row>
    <row r="1996" spans="5:18" x14ac:dyDescent="0.25">
      <c r="E1996" s="7"/>
      <c r="F1996" s="32"/>
      <c r="G1996" s="32"/>
      <c r="H1996" s="13"/>
      <c r="I1996" s="7"/>
      <c r="M1996" s="64"/>
      <c r="N1996" s="52"/>
      <c r="O1996" s="75"/>
      <c r="P1996" s="7"/>
      <c r="Q1996"/>
      <c r="R1996"/>
    </row>
    <row r="1997" spans="5:18" x14ac:dyDescent="0.25">
      <c r="E1997" s="7"/>
      <c r="F1997" s="32"/>
      <c r="G1997" s="32"/>
      <c r="H1997" s="13"/>
      <c r="I1997" s="7"/>
      <c r="M1997" s="64"/>
      <c r="N1997" s="52"/>
      <c r="O1997" s="75"/>
      <c r="P1997" s="7"/>
      <c r="Q1997"/>
      <c r="R1997"/>
    </row>
    <row r="1998" spans="5:18" x14ac:dyDescent="0.25">
      <c r="E1998" s="7"/>
      <c r="F1998" s="32"/>
      <c r="G1998" s="32"/>
      <c r="H1998" s="13"/>
      <c r="I1998" s="7"/>
      <c r="M1998" s="64"/>
      <c r="N1998" s="52"/>
      <c r="O1998" s="75"/>
      <c r="P1998" s="7"/>
      <c r="Q1998"/>
      <c r="R1998"/>
    </row>
    <row r="1999" spans="5:18" x14ac:dyDescent="0.25">
      <c r="E1999" s="7"/>
      <c r="F1999" s="32"/>
      <c r="G1999" s="32"/>
      <c r="H1999" s="13"/>
      <c r="I1999" s="7"/>
      <c r="M1999" s="64"/>
      <c r="N1999" s="52"/>
      <c r="O1999" s="75"/>
      <c r="P1999" s="7"/>
      <c r="Q1999"/>
      <c r="R1999"/>
    </row>
    <row r="2000" spans="5:18" x14ac:dyDescent="0.25">
      <c r="E2000" s="7"/>
      <c r="F2000" s="32"/>
      <c r="G2000" s="32"/>
      <c r="H2000" s="13"/>
      <c r="I2000" s="7"/>
      <c r="M2000" s="64"/>
      <c r="N2000" s="52"/>
      <c r="O2000" s="75"/>
      <c r="P2000" s="7"/>
      <c r="Q2000"/>
      <c r="R2000"/>
    </row>
    <row r="2001" spans="5:18" x14ac:dyDescent="0.25">
      <c r="E2001" s="7"/>
      <c r="F2001" s="32"/>
      <c r="G2001" s="32"/>
      <c r="H2001" s="13"/>
      <c r="I2001" s="7"/>
      <c r="M2001" s="64"/>
      <c r="N2001" s="52"/>
      <c r="O2001" s="75"/>
      <c r="P2001" s="7"/>
      <c r="Q2001"/>
      <c r="R2001"/>
    </row>
    <row r="2002" spans="5:18" x14ac:dyDescent="0.25">
      <c r="E2002" s="7"/>
      <c r="F2002" s="32"/>
      <c r="G2002" s="32"/>
      <c r="H2002" s="13"/>
      <c r="I2002" s="7"/>
      <c r="M2002" s="64"/>
      <c r="N2002" s="52"/>
      <c r="O2002" s="75"/>
      <c r="P2002" s="7"/>
      <c r="Q2002"/>
      <c r="R2002"/>
    </row>
    <row r="2003" spans="5:18" x14ac:dyDescent="0.25">
      <c r="E2003" s="7"/>
      <c r="F2003" s="32"/>
      <c r="G2003" s="32"/>
      <c r="H2003" s="13"/>
      <c r="I2003" s="7"/>
      <c r="M2003" s="64"/>
      <c r="N2003" s="52"/>
      <c r="O2003" s="75"/>
      <c r="P2003" s="7"/>
      <c r="Q2003"/>
      <c r="R2003"/>
    </row>
    <row r="2004" spans="5:18" x14ac:dyDescent="0.25">
      <c r="E2004" s="7"/>
      <c r="F2004" s="32"/>
      <c r="G2004" s="32"/>
      <c r="H2004" s="13"/>
      <c r="I2004" s="7"/>
      <c r="M2004" s="64"/>
      <c r="N2004" s="52"/>
      <c r="O2004" s="75"/>
      <c r="P2004" s="7"/>
      <c r="Q2004"/>
      <c r="R2004"/>
    </row>
    <row r="2005" spans="5:18" x14ac:dyDescent="0.25">
      <c r="E2005" s="7"/>
      <c r="F2005" s="32"/>
      <c r="G2005" s="32"/>
      <c r="H2005" s="13"/>
      <c r="I2005" s="7"/>
      <c r="M2005" s="64"/>
      <c r="N2005" s="52"/>
      <c r="O2005" s="75"/>
      <c r="P2005" s="7"/>
      <c r="Q2005"/>
      <c r="R2005"/>
    </row>
    <row r="2006" spans="5:18" x14ac:dyDescent="0.25">
      <c r="E2006" s="7"/>
      <c r="F2006" s="32"/>
      <c r="G2006" s="32"/>
      <c r="H2006" s="13"/>
      <c r="I2006" s="7"/>
      <c r="M2006" s="64"/>
      <c r="N2006" s="52"/>
      <c r="O2006" s="75"/>
      <c r="P2006" s="7"/>
      <c r="Q2006"/>
      <c r="R2006"/>
    </row>
    <row r="2007" spans="5:18" x14ac:dyDescent="0.25">
      <c r="E2007" s="7"/>
      <c r="F2007" s="32"/>
      <c r="G2007" s="32"/>
      <c r="H2007" s="13"/>
      <c r="I2007" s="7"/>
      <c r="M2007" s="64"/>
      <c r="N2007" s="52"/>
      <c r="O2007" s="75"/>
      <c r="P2007" s="7"/>
      <c r="Q2007"/>
      <c r="R2007"/>
    </row>
    <row r="2008" spans="5:18" x14ac:dyDescent="0.25">
      <c r="E2008" s="7"/>
      <c r="F2008" s="32"/>
      <c r="G2008" s="32"/>
      <c r="H2008" s="13"/>
      <c r="I2008" s="7"/>
      <c r="M2008" s="64"/>
      <c r="N2008" s="52"/>
      <c r="O2008" s="75"/>
      <c r="P2008" s="7"/>
      <c r="Q2008"/>
      <c r="R2008"/>
    </row>
    <row r="2009" spans="5:18" x14ac:dyDescent="0.25">
      <c r="E2009" s="7"/>
      <c r="F2009" s="32"/>
      <c r="G2009" s="32"/>
      <c r="H2009" s="13"/>
      <c r="I2009" s="7"/>
      <c r="M2009" s="64"/>
      <c r="N2009" s="52"/>
      <c r="O2009" s="75"/>
      <c r="P2009" s="7"/>
      <c r="Q2009"/>
      <c r="R2009"/>
    </row>
    <row r="2010" spans="5:18" x14ac:dyDescent="0.25">
      <c r="E2010" s="7"/>
      <c r="F2010" s="32"/>
      <c r="G2010" s="32"/>
      <c r="H2010" s="13"/>
      <c r="I2010" s="7"/>
      <c r="M2010" s="64"/>
      <c r="N2010" s="52"/>
      <c r="O2010" s="75"/>
      <c r="P2010" s="7"/>
      <c r="Q2010"/>
      <c r="R2010"/>
    </row>
    <row r="2011" spans="5:18" x14ac:dyDescent="0.25">
      <c r="E2011" s="7"/>
      <c r="F2011" s="32"/>
      <c r="G2011" s="32"/>
      <c r="H2011" s="13"/>
      <c r="I2011" s="7"/>
      <c r="M2011" s="64"/>
      <c r="N2011" s="52"/>
      <c r="O2011" s="75"/>
      <c r="P2011" s="7"/>
      <c r="Q2011"/>
      <c r="R2011"/>
    </row>
    <row r="2012" spans="5:18" x14ac:dyDescent="0.25">
      <c r="E2012" s="7"/>
      <c r="F2012" s="32"/>
      <c r="G2012" s="32"/>
      <c r="H2012" s="13"/>
      <c r="I2012" s="7"/>
      <c r="M2012" s="64"/>
      <c r="N2012" s="52"/>
      <c r="O2012" s="75"/>
      <c r="P2012" s="7"/>
      <c r="Q2012"/>
      <c r="R2012"/>
    </row>
    <row r="2013" spans="5:18" x14ac:dyDescent="0.25">
      <c r="E2013" s="7"/>
      <c r="F2013" s="32"/>
      <c r="G2013" s="32"/>
      <c r="H2013" s="13"/>
      <c r="I2013" s="7"/>
      <c r="M2013" s="64"/>
      <c r="N2013" s="52"/>
      <c r="O2013" s="75"/>
      <c r="P2013" s="7"/>
      <c r="Q2013"/>
      <c r="R2013"/>
    </row>
    <row r="2014" spans="5:18" x14ac:dyDescent="0.25">
      <c r="E2014" s="7"/>
      <c r="F2014" s="32"/>
      <c r="G2014" s="32"/>
      <c r="H2014" s="13"/>
      <c r="I2014" s="7"/>
      <c r="M2014" s="64"/>
      <c r="N2014" s="52"/>
      <c r="O2014" s="75"/>
      <c r="P2014" s="7"/>
      <c r="Q2014"/>
      <c r="R2014"/>
    </row>
    <row r="2015" spans="5:18" x14ac:dyDescent="0.25">
      <c r="E2015" s="7"/>
      <c r="F2015" s="32"/>
      <c r="G2015" s="32"/>
      <c r="H2015" s="13"/>
      <c r="I2015" s="7"/>
      <c r="M2015" s="64"/>
      <c r="N2015" s="52"/>
      <c r="O2015" s="75"/>
      <c r="P2015" s="7"/>
      <c r="Q2015"/>
      <c r="R2015"/>
    </row>
    <row r="2016" spans="5:18" x14ac:dyDescent="0.25">
      <c r="E2016" s="7"/>
      <c r="F2016" s="32"/>
      <c r="G2016" s="32"/>
      <c r="H2016" s="13"/>
      <c r="I2016" s="7"/>
      <c r="M2016" s="64"/>
      <c r="N2016" s="52"/>
      <c r="O2016" s="75"/>
      <c r="P2016" s="7"/>
      <c r="Q2016"/>
      <c r="R2016"/>
    </row>
    <row r="2017" spans="5:18" x14ac:dyDescent="0.25">
      <c r="E2017" s="7"/>
      <c r="F2017" s="32"/>
      <c r="G2017" s="32"/>
      <c r="H2017" s="13"/>
      <c r="I2017" s="7"/>
      <c r="M2017" s="64"/>
      <c r="N2017" s="52"/>
      <c r="O2017" s="75"/>
      <c r="P2017" s="7"/>
      <c r="Q2017"/>
      <c r="R2017"/>
    </row>
    <row r="2018" spans="5:18" x14ac:dyDescent="0.25">
      <c r="E2018" s="7"/>
      <c r="F2018" s="32"/>
      <c r="G2018" s="32"/>
      <c r="H2018" s="13"/>
      <c r="I2018" s="7"/>
      <c r="M2018" s="64"/>
      <c r="N2018" s="52"/>
      <c r="O2018" s="75"/>
      <c r="P2018" s="7"/>
      <c r="Q2018"/>
      <c r="R2018"/>
    </row>
    <row r="2019" spans="5:18" x14ac:dyDescent="0.25">
      <c r="E2019" s="7"/>
      <c r="F2019" s="32"/>
      <c r="G2019" s="32"/>
      <c r="H2019" s="13"/>
      <c r="I2019" s="7"/>
      <c r="M2019" s="64"/>
      <c r="N2019" s="52"/>
      <c r="O2019" s="75"/>
      <c r="P2019" s="7"/>
      <c r="Q2019"/>
      <c r="R2019"/>
    </row>
    <row r="2020" spans="5:18" x14ac:dyDescent="0.25">
      <c r="E2020" s="7"/>
      <c r="F2020" s="32"/>
      <c r="G2020" s="32"/>
      <c r="H2020" s="13"/>
      <c r="I2020" s="7"/>
      <c r="M2020" s="64"/>
      <c r="N2020" s="52"/>
      <c r="O2020" s="75"/>
      <c r="P2020" s="7"/>
      <c r="Q2020"/>
      <c r="R2020"/>
    </row>
    <row r="2021" spans="5:18" x14ac:dyDescent="0.25">
      <c r="E2021" s="7"/>
      <c r="F2021" s="32"/>
      <c r="G2021" s="32"/>
      <c r="H2021" s="13"/>
      <c r="I2021" s="7"/>
      <c r="M2021" s="64"/>
      <c r="N2021" s="52"/>
      <c r="O2021" s="75"/>
      <c r="P2021" s="7"/>
      <c r="Q2021"/>
      <c r="R2021"/>
    </row>
    <row r="2022" spans="5:18" x14ac:dyDescent="0.25">
      <c r="E2022" s="7"/>
      <c r="F2022" s="32"/>
      <c r="G2022" s="32"/>
      <c r="H2022" s="13"/>
      <c r="I2022" s="7"/>
      <c r="M2022" s="64"/>
      <c r="N2022" s="52"/>
      <c r="O2022" s="75"/>
      <c r="P2022" s="7"/>
      <c r="Q2022"/>
      <c r="R2022"/>
    </row>
    <row r="2023" spans="5:18" x14ac:dyDescent="0.25">
      <c r="E2023" s="7"/>
      <c r="F2023" s="32"/>
      <c r="G2023" s="32"/>
      <c r="H2023" s="13"/>
      <c r="I2023" s="7"/>
      <c r="M2023" s="64"/>
      <c r="N2023" s="52"/>
      <c r="O2023" s="75"/>
      <c r="P2023" s="7"/>
      <c r="Q2023"/>
      <c r="R2023"/>
    </row>
    <row r="2024" spans="5:18" x14ac:dyDescent="0.25">
      <c r="E2024" s="7"/>
      <c r="F2024" s="32"/>
      <c r="G2024" s="32"/>
      <c r="H2024" s="13"/>
      <c r="I2024" s="7"/>
      <c r="M2024" s="64"/>
      <c r="N2024" s="52"/>
      <c r="O2024" s="75"/>
      <c r="P2024" s="7"/>
      <c r="Q2024"/>
      <c r="R2024"/>
    </row>
    <row r="2025" spans="5:18" x14ac:dyDescent="0.25">
      <c r="E2025" s="7"/>
      <c r="F2025" s="32"/>
      <c r="G2025" s="32"/>
      <c r="H2025" s="13"/>
      <c r="I2025" s="7"/>
      <c r="M2025" s="64"/>
      <c r="N2025" s="52"/>
      <c r="O2025" s="75"/>
      <c r="P2025" s="7"/>
      <c r="Q2025"/>
      <c r="R2025"/>
    </row>
    <row r="2026" spans="5:18" x14ac:dyDescent="0.25">
      <c r="E2026" s="7"/>
      <c r="F2026" s="32"/>
      <c r="G2026" s="32"/>
      <c r="H2026" s="13"/>
      <c r="I2026" s="7"/>
      <c r="M2026" s="64"/>
      <c r="N2026" s="52"/>
      <c r="O2026" s="75"/>
      <c r="P2026" s="7"/>
      <c r="Q2026"/>
      <c r="R2026"/>
    </row>
    <row r="2027" spans="5:18" x14ac:dyDescent="0.25">
      <c r="E2027" s="7"/>
      <c r="F2027" s="32"/>
      <c r="G2027" s="32"/>
      <c r="H2027" s="13"/>
      <c r="I2027" s="7"/>
      <c r="M2027" s="64"/>
      <c r="N2027" s="52"/>
      <c r="O2027" s="75"/>
      <c r="P2027" s="7"/>
      <c r="Q2027"/>
      <c r="R2027"/>
    </row>
    <row r="2028" spans="5:18" x14ac:dyDescent="0.25">
      <c r="E2028" s="7"/>
      <c r="F2028" s="32"/>
      <c r="G2028" s="32"/>
      <c r="H2028" s="13"/>
      <c r="I2028" s="7"/>
      <c r="M2028" s="64"/>
      <c r="N2028" s="52"/>
      <c r="O2028" s="75"/>
      <c r="P2028" s="7"/>
      <c r="Q2028"/>
      <c r="R2028"/>
    </row>
    <row r="2029" spans="5:18" x14ac:dyDescent="0.25">
      <c r="E2029" s="7"/>
      <c r="F2029" s="32"/>
      <c r="G2029" s="32"/>
      <c r="H2029" s="13"/>
      <c r="I2029" s="7"/>
      <c r="M2029" s="64"/>
      <c r="N2029" s="52"/>
      <c r="O2029" s="75"/>
      <c r="P2029" s="7"/>
      <c r="Q2029"/>
      <c r="R2029"/>
    </row>
    <row r="2030" spans="5:18" x14ac:dyDescent="0.25">
      <c r="E2030" s="7"/>
      <c r="F2030" s="32"/>
      <c r="G2030" s="32"/>
      <c r="H2030" s="13"/>
      <c r="I2030" s="7"/>
      <c r="M2030" s="64"/>
      <c r="N2030" s="52"/>
      <c r="O2030" s="75"/>
      <c r="P2030" s="7"/>
      <c r="Q2030"/>
      <c r="R2030"/>
    </row>
    <row r="2031" spans="5:18" x14ac:dyDescent="0.25">
      <c r="E2031" s="7"/>
      <c r="F2031" s="32"/>
      <c r="G2031" s="32"/>
      <c r="H2031" s="13"/>
      <c r="I2031" s="7"/>
      <c r="M2031" s="64"/>
      <c r="N2031" s="52"/>
      <c r="O2031" s="75"/>
      <c r="P2031" s="7"/>
      <c r="Q2031"/>
      <c r="R2031"/>
    </row>
    <row r="2032" spans="5:18" x14ac:dyDescent="0.25">
      <c r="E2032" s="7"/>
      <c r="F2032" s="32"/>
      <c r="G2032" s="32"/>
      <c r="H2032" s="13"/>
      <c r="I2032" s="7"/>
      <c r="M2032" s="64"/>
      <c r="N2032" s="52"/>
      <c r="O2032" s="75"/>
      <c r="P2032" s="7"/>
      <c r="Q2032"/>
      <c r="R2032"/>
    </row>
    <row r="2033" spans="5:18" x14ac:dyDescent="0.25">
      <c r="E2033" s="7"/>
      <c r="F2033" s="32"/>
      <c r="G2033" s="32"/>
      <c r="H2033" s="13"/>
      <c r="I2033" s="7"/>
      <c r="M2033" s="64"/>
      <c r="N2033" s="52"/>
      <c r="O2033" s="75"/>
      <c r="P2033" s="7"/>
      <c r="Q2033"/>
      <c r="R2033"/>
    </row>
    <row r="2034" spans="5:18" x14ac:dyDescent="0.25">
      <c r="E2034" s="7"/>
      <c r="F2034" s="32"/>
      <c r="G2034" s="32"/>
      <c r="H2034" s="13"/>
      <c r="I2034" s="7"/>
      <c r="M2034" s="64"/>
      <c r="N2034" s="52"/>
      <c r="O2034" s="75"/>
      <c r="P2034" s="7"/>
      <c r="Q2034"/>
      <c r="R2034"/>
    </row>
    <row r="2035" spans="5:18" x14ac:dyDescent="0.25">
      <c r="E2035" s="7"/>
      <c r="F2035" s="32"/>
      <c r="G2035" s="32"/>
      <c r="H2035" s="13"/>
      <c r="I2035" s="7"/>
      <c r="M2035" s="64"/>
      <c r="N2035" s="52"/>
      <c r="O2035" s="75"/>
      <c r="P2035" s="7"/>
      <c r="Q2035"/>
      <c r="R2035"/>
    </row>
    <row r="2036" spans="5:18" x14ac:dyDescent="0.25">
      <c r="E2036" s="7"/>
      <c r="F2036" s="32"/>
      <c r="G2036" s="32"/>
      <c r="H2036" s="13"/>
      <c r="I2036" s="7"/>
      <c r="M2036" s="64"/>
      <c r="N2036" s="52"/>
      <c r="O2036" s="75"/>
      <c r="P2036" s="7"/>
      <c r="Q2036"/>
      <c r="R2036"/>
    </row>
    <row r="2037" spans="5:18" x14ac:dyDescent="0.25">
      <c r="E2037" s="7"/>
      <c r="F2037" s="32"/>
      <c r="G2037" s="32"/>
      <c r="H2037" s="13"/>
      <c r="I2037" s="7"/>
      <c r="M2037" s="64"/>
      <c r="N2037" s="52"/>
      <c r="O2037" s="75"/>
      <c r="P2037" s="7"/>
      <c r="Q2037"/>
      <c r="R2037"/>
    </row>
    <row r="2038" spans="5:18" x14ac:dyDescent="0.25">
      <c r="E2038" s="7"/>
      <c r="F2038" s="32"/>
      <c r="G2038" s="32"/>
      <c r="H2038" s="13"/>
      <c r="I2038" s="7"/>
      <c r="M2038" s="64"/>
      <c r="N2038" s="52"/>
      <c r="O2038" s="75"/>
      <c r="P2038" s="7"/>
      <c r="Q2038"/>
      <c r="R2038"/>
    </row>
    <row r="2039" spans="5:18" x14ac:dyDescent="0.25">
      <c r="E2039" s="7"/>
      <c r="F2039" s="32"/>
      <c r="G2039" s="32"/>
      <c r="H2039" s="13"/>
      <c r="I2039" s="7"/>
      <c r="M2039" s="64"/>
      <c r="N2039" s="52"/>
      <c r="O2039" s="75"/>
      <c r="P2039" s="7"/>
      <c r="Q2039"/>
      <c r="R2039"/>
    </row>
    <row r="2040" spans="5:18" x14ac:dyDescent="0.25">
      <c r="E2040" s="7"/>
      <c r="F2040" s="32"/>
      <c r="G2040" s="32"/>
      <c r="H2040" s="13"/>
      <c r="I2040" s="7"/>
      <c r="M2040" s="64"/>
      <c r="N2040" s="52"/>
      <c r="O2040" s="75"/>
      <c r="P2040" s="7"/>
      <c r="Q2040"/>
      <c r="R2040"/>
    </row>
    <row r="2041" spans="5:18" x14ac:dyDescent="0.25">
      <c r="E2041" s="7"/>
      <c r="F2041" s="32"/>
      <c r="G2041" s="32"/>
      <c r="H2041" s="13"/>
      <c r="I2041" s="7"/>
      <c r="M2041" s="64"/>
      <c r="N2041" s="52"/>
      <c r="O2041" s="75"/>
      <c r="P2041" s="7"/>
      <c r="Q2041"/>
      <c r="R2041"/>
    </row>
    <row r="2042" spans="5:18" x14ac:dyDescent="0.25">
      <c r="E2042" s="7"/>
      <c r="F2042" s="32"/>
      <c r="G2042" s="32"/>
      <c r="H2042" s="13"/>
      <c r="I2042" s="7"/>
      <c r="M2042" s="64"/>
      <c r="N2042" s="52"/>
      <c r="O2042" s="75"/>
      <c r="P2042" s="7"/>
      <c r="Q2042"/>
      <c r="R2042"/>
    </row>
    <row r="2043" spans="5:18" x14ac:dyDescent="0.25">
      <c r="E2043" s="7"/>
      <c r="F2043" s="32"/>
      <c r="G2043" s="32"/>
      <c r="H2043" s="13"/>
      <c r="I2043" s="7"/>
      <c r="M2043" s="64"/>
      <c r="N2043" s="52"/>
      <c r="O2043" s="75"/>
      <c r="P2043" s="7"/>
      <c r="Q2043"/>
      <c r="R2043"/>
    </row>
    <row r="2044" spans="5:18" x14ac:dyDescent="0.25">
      <c r="E2044" s="7"/>
      <c r="F2044" s="32"/>
      <c r="G2044" s="32"/>
      <c r="H2044" s="13"/>
      <c r="I2044" s="7"/>
      <c r="M2044" s="64"/>
      <c r="N2044" s="52"/>
      <c r="O2044" s="75"/>
      <c r="P2044" s="7"/>
      <c r="Q2044"/>
      <c r="R2044"/>
    </row>
    <row r="2045" spans="5:18" x14ac:dyDescent="0.25">
      <c r="E2045" s="7"/>
      <c r="F2045" s="32"/>
      <c r="G2045" s="32"/>
      <c r="H2045" s="13"/>
      <c r="I2045" s="7"/>
      <c r="M2045" s="64"/>
      <c r="N2045" s="52"/>
      <c r="O2045" s="75"/>
      <c r="P2045" s="7"/>
      <c r="Q2045"/>
      <c r="R2045"/>
    </row>
    <row r="2046" spans="5:18" x14ac:dyDescent="0.25">
      <c r="E2046" s="7"/>
      <c r="F2046" s="32"/>
      <c r="G2046" s="32"/>
      <c r="H2046" s="13"/>
      <c r="I2046" s="7"/>
      <c r="M2046" s="64"/>
      <c r="N2046" s="52"/>
      <c r="O2046" s="75"/>
      <c r="P2046" s="7"/>
      <c r="Q2046"/>
      <c r="R2046"/>
    </row>
    <row r="2047" spans="5:18" x14ac:dyDescent="0.25">
      <c r="E2047" s="7"/>
      <c r="F2047" s="32"/>
      <c r="G2047" s="32"/>
      <c r="H2047" s="13"/>
      <c r="I2047" s="7"/>
      <c r="M2047" s="64"/>
      <c r="N2047" s="52"/>
      <c r="O2047" s="75"/>
      <c r="P2047" s="7"/>
      <c r="Q2047"/>
      <c r="R2047"/>
    </row>
    <row r="2048" spans="5:18" x14ac:dyDescent="0.25">
      <c r="E2048" s="7"/>
      <c r="F2048" s="32"/>
      <c r="G2048" s="32"/>
      <c r="H2048" s="13"/>
      <c r="I2048" s="7"/>
      <c r="M2048" s="64"/>
      <c r="N2048" s="52"/>
      <c r="O2048" s="75"/>
      <c r="P2048" s="7"/>
      <c r="Q2048"/>
      <c r="R2048"/>
    </row>
    <row r="2049" spans="5:18" x14ac:dyDescent="0.25">
      <c r="E2049" s="7"/>
      <c r="F2049" s="32"/>
      <c r="G2049" s="32"/>
      <c r="H2049" s="13"/>
      <c r="I2049" s="7"/>
      <c r="M2049" s="64"/>
      <c r="N2049" s="52"/>
      <c r="O2049" s="75"/>
      <c r="P2049" s="7"/>
      <c r="Q2049"/>
      <c r="R2049"/>
    </row>
    <row r="2050" spans="5:18" x14ac:dyDescent="0.25">
      <c r="E2050" s="7"/>
      <c r="F2050" s="32"/>
      <c r="G2050" s="32"/>
      <c r="H2050" s="13"/>
      <c r="I2050" s="7"/>
      <c r="M2050" s="64"/>
      <c r="N2050" s="52"/>
      <c r="O2050" s="75"/>
      <c r="P2050" s="7"/>
      <c r="Q2050"/>
      <c r="R2050"/>
    </row>
    <row r="2051" spans="5:18" x14ac:dyDescent="0.25">
      <c r="E2051" s="7"/>
      <c r="F2051" s="32"/>
      <c r="G2051" s="32"/>
      <c r="H2051" s="13"/>
      <c r="I2051" s="7"/>
      <c r="M2051" s="64"/>
      <c r="N2051" s="52"/>
      <c r="O2051" s="75"/>
      <c r="P2051" s="7"/>
      <c r="Q2051"/>
      <c r="R2051"/>
    </row>
    <row r="2052" spans="5:18" x14ac:dyDescent="0.25">
      <c r="E2052" s="7"/>
      <c r="F2052" s="32"/>
      <c r="G2052" s="32"/>
      <c r="H2052" s="13"/>
      <c r="I2052" s="7"/>
      <c r="M2052" s="64"/>
      <c r="N2052" s="52"/>
      <c r="O2052" s="75"/>
      <c r="P2052" s="7"/>
      <c r="Q2052"/>
      <c r="R2052"/>
    </row>
    <row r="2053" spans="5:18" x14ac:dyDescent="0.25">
      <c r="E2053" s="7"/>
      <c r="F2053" s="32"/>
      <c r="G2053" s="32"/>
      <c r="H2053" s="13"/>
      <c r="I2053" s="7"/>
      <c r="M2053" s="64"/>
      <c r="N2053" s="52"/>
      <c r="O2053" s="75"/>
      <c r="P2053" s="7"/>
      <c r="Q2053"/>
      <c r="R2053"/>
    </row>
    <row r="2054" spans="5:18" x14ac:dyDescent="0.25">
      <c r="E2054" s="7"/>
      <c r="F2054" s="32"/>
      <c r="G2054" s="32"/>
      <c r="H2054" s="13"/>
      <c r="I2054" s="7"/>
      <c r="M2054" s="64"/>
      <c r="N2054" s="52"/>
      <c r="O2054" s="75"/>
      <c r="P2054" s="7"/>
      <c r="Q2054"/>
      <c r="R2054"/>
    </row>
    <row r="2055" spans="5:18" x14ac:dyDescent="0.25">
      <c r="E2055" s="7"/>
      <c r="F2055" s="32"/>
      <c r="G2055" s="32"/>
      <c r="H2055" s="13"/>
      <c r="I2055" s="7"/>
      <c r="M2055" s="64"/>
      <c r="N2055" s="52"/>
      <c r="O2055" s="75"/>
      <c r="P2055" s="7"/>
      <c r="Q2055"/>
      <c r="R2055"/>
    </row>
    <row r="2056" spans="5:18" x14ac:dyDescent="0.25">
      <c r="E2056" s="7"/>
      <c r="F2056" s="32"/>
      <c r="G2056" s="32"/>
      <c r="H2056" s="13"/>
      <c r="I2056" s="7"/>
      <c r="M2056" s="64"/>
      <c r="N2056" s="52"/>
      <c r="O2056" s="75"/>
      <c r="P2056" s="7"/>
      <c r="Q2056"/>
      <c r="R2056"/>
    </row>
    <row r="2057" spans="5:18" x14ac:dyDescent="0.25">
      <c r="E2057" s="7"/>
      <c r="F2057" s="32"/>
      <c r="G2057" s="32"/>
      <c r="H2057" s="13"/>
      <c r="I2057" s="7"/>
      <c r="M2057" s="64"/>
      <c r="N2057" s="52"/>
      <c r="O2057" s="75"/>
      <c r="P2057" s="7"/>
      <c r="Q2057"/>
      <c r="R2057"/>
    </row>
    <row r="2058" spans="5:18" x14ac:dyDescent="0.25">
      <c r="E2058" s="7"/>
      <c r="F2058" s="32"/>
      <c r="G2058" s="32"/>
      <c r="H2058" s="13"/>
      <c r="I2058" s="7"/>
      <c r="M2058" s="64"/>
      <c r="N2058" s="52"/>
      <c r="O2058" s="75"/>
      <c r="P2058" s="7"/>
      <c r="Q2058"/>
      <c r="R2058"/>
    </row>
    <row r="2059" spans="5:18" x14ac:dyDescent="0.25">
      <c r="E2059" s="7"/>
      <c r="F2059" s="32"/>
      <c r="G2059" s="32"/>
      <c r="H2059" s="13"/>
      <c r="I2059" s="7"/>
      <c r="M2059" s="64"/>
      <c r="N2059" s="52"/>
      <c r="O2059" s="75"/>
      <c r="P2059" s="7"/>
      <c r="Q2059"/>
      <c r="R2059"/>
    </row>
    <row r="2060" spans="5:18" x14ac:dyDescent="0.25">
      <c r="E2060" s="7"/>
      <c r="F2060" s="32"/>
      <c r="G2060" s="32"/>
      <c r="H2060" s="13"/>
      <c r="I2060" s="7"/>
      <c r="M2060" s="64"/>
      <c r="N2060" s="52"/>
      <c r="O2060" s="75"/>
      <c r="P2060" s="7"/>
      <c r="Q2060"/>
      <c r="R2060"/>
    </row>
    <row r="2061" spans="5:18" x14ac:dyDescent="0.25">
      <c r="E2061" s="7"/>
      <c r="F2061" s="32"/>
      <c r="G2061" s="32"/>
      <c r="H2061" s="13"/>
      <c r="I2061" s="7"/>
      <c r="M2061" s="64"/>
      <c r="N2061" s="52"/>
      <c r="O2061" s="75"/>
      <c r="P2061" s="7"/>
      <c r="Q2061"/>
      <c r="R2061"/>
    </row>
    <row r="2062" spans="5:18" x14ac:dyDescent="0.25">
      <c r="E2062" s="7"/>
      <c r="F2062" s="32"/>
      <c r="G2062" s="32"/>
      <c r="H2062" s="13"/>
      <c r="I2062" s="7"/>
      <c r="M2062" s="64"/>
      <c r="N2062" s="52"/>
      <c r="O2062" s="75"/>
      <c r="P2062" s="7"/>
      <c r="Q2062"/>
      <c r="R2062"/>
    </row>
    <row r="2063" spans="5:18" x14ac:dyDescent="0.25">
      <c r="E2063" s="7"/>
      <c r="F2063" s="32"/>
      <c r="G2063" s="32"/>
      <c r="H2063" s="13"/>
      <c r="I2063" s="7"/>
      <c r="M2063" s="64"/>
      <c r="N2063" s="52"/>
      <c r="O2063" s="75"/>
      <c r="P2063" s="7"/>
      <c r="Q2063"/>
      <c r="R2063"/>
    </row>
    <row r="2064" spans="5:18" x14ac:dyDescent="0.25">
      <c r="E2064" s="7"/>
      <c r="F2064" s="32"/>
      <c r="G2064" s="32"/>
      <c r="H2064" s="13"/>
      <c r="I2064" s="7"/>
      <c r="M2064" s="64"/>
      <c r="N2064" s="52"/>
      <c r="O2064" s="75"/>
      <c r="P2064" s="7"/>
      <c r="Q2064"/>
      <c r="R2064"/>
    </row>
    <row r="2065" spans="5:18" x14ac:dyDescent="0.25">
      <c r="E2065" s="7"/>
      <c r="F2065" s="32"/>
      <c r="G2065" s="32"/>
      <c r="H2065" s="13"/>
      <c r="I2065" s="7"/>
      <c r="M2065" s="64"/>
      <c r="N2065" s="52"/>
      <c r="O2065" s="75"/>
      <c r="P2065" s="7"/>
      <c r="Q2065"/>
      <c r="R2065"/>
    </row>
    <row r="2066" spans="5:18" x14ac:dyDescent="0.25">
      <c r="E2066" s="7"/>
      <c r="F2066" s="32"/>
      <c r="G2066" s="32"/>
      <c r="H2066" s="13"/>
      <c r="I2066" s="7"/>
      <c r="M2066" s="64"/>
      <c r="N2066" s="52"/>
      <c r="O2066" s="75"/>
      <c r="P2066" s="7"/>
      <c r="Q2066"/>
      <c r="R2066"/>
    </row>
    <row r="2067" spans="5:18" x14ac:dyDescent="0.25">
      <c r="E2067" s="7"/>
      <c r="F2067" s="32"/>
      <c r="G2067" s="32"/>
      <c r="H2067" s="13"/>
      <c r="I2067" s="7"/>
      <c r="M2067" s="64"/>
      <c r="N2067" s="52"/>
      <c r="O2067" s="75"/>
      <c r="P2067" s="7"/>
      <c r="Q2067"/>
      <c r="R2067"/>
    </row>
    <row r="2068" spans="5:18" x14ac:dyDescent="0.25">
      <c r="E2068" s="7"/>
      <c r="F2068" s="32"/>
      <c r="G2068" s="32"/>
      <c r="H2068" s="13"/>
      <c r="I2068" s="7"/>
      <c r="M2068" s="64"/>
      <c r="N2068" s="52"/>
      <c r="O2068" s="75"/>
      <c r="P2068" s="7"/>
      <c r="Q2068"/>
      <c r="R2068"/>
    </row>
    <row r="2069" spans="5:18" x14ac:dyDescent="0.25">
      <c r="E2069" s="7"/>
      <c r="F2069" s="32"/>
      <c r="G2069" s="32"/>
      <c r="H2069" s="13"/>
      <c r="I2069" s="7"/>
      <c r="M2069" s="64"/>
      <c r="N2069" s="52"/>
      <c r="O2069" s="75"/>
      <c r="P2069" s="7"/>
      <c r="Q2069"/>
      <c r="R2069"/>
    </row>
    <row r="2070" spans="5:18" x14ac:dyDescent="0.25">
      <c r="E2070" s="7"/>
      <c r="F2070" s="32"/>
      <c r="G2070" s="32"/>
      <c r="H2070" s="13"/>
      <c r="I2070" s="7"/>
      <c r="M2070" s="64"/>
      <c r="N2070" s="52"/>
      <c r="O2070" s="75"/>
      <c r="P2070" s="7"/>
      <c r="Q2070"/>
      <c r="R2070"/>
    </row>
    <row r="2071" spans="5:18" x14ac:dyDescent="0.25">
      <c r="E2071" s="7"/>
      <c r="F2071" s="32"/>
      <c r="G2071" s="32"/>
      <c r="H2071" s="13"/>
      <c r="I2071" s="7"/>
      <c r="M2071" s="64"/>
      <c r="N2071" s="52"/>
      <c r="O2071" s="75"/>
      <c r="P2071" s="7"/>
      <c r="Q2071"/>
      <c r="R2071"/>
    </row>
    <row r="2072" spans="5:18" x14ac:dyDescent="0.25">
      <c r="E2072" s="7"/>
      <c r="F2072" s="32"/>
      <c r="G2072" s="32"/>
      <c r="H2072" s="13"/>
      <c r="I2072" s="7"/>
      <c r="M2072" s="64"/>
      <c r="N2072" s="52"/>
      <c r="O2072" s="75"/>
      <c r="P2072" s="7"/>
      <c r="Q2072"/>
      <c r="R2072"/>
    </row>
    <row r="2073" spans="5:18" x14ac:dyDescent="0.25">
      <c r="E2073" s="7"/>
      <c r="F2073" s="32"/>
      <c r="G2073" s="32"/>
      <c r="H2073" s="13"/>
      <c r="I2073" s="7"/>
      <c r="M2073" s="64"/>
      <c r="N2073" s="52"/>
      <c r="O2073" s="75"/>
      <c r="P2073" s="7"/>
      <c r="Q2073"/>
      <c r="R2073"/>
    </row>
    <row r="2074" spans="5:18" x14ac:dyDescent="0.25">
      <c r="E2074" s="7"/>
      <c r="F2074" s="32"/>
      <c r="G2074" s="32"/>
      <c r="H2074" s="13"/>
      <c r="I2074" s="7"/>
      <c r="M2074" s="64"/>
      <c r="N2074" s="52"/>
      <c r="O2074" s="75"/>
      <c r="P2074" s="7"/>
      <c r="Q2074"/>
      <c r="R2074"/>
    </row>
    <row r="2075" spans="5:18" x14ac:dyDescent="0.25">
      <c r="E2075" s="7"/>
      <c r="F2075" s="32"/>
      <c r="G2075" s="32"/>
      <c r="H2075" s="13"/>
      <c r="I2075" s="7"/>
      <c r="M2075" s="64"/>
      <c r="N2075" s="52"/>
      <c r="O2075" s="75"/>
      <c r="P2075" s="7"/>
      <c r="Q2075"/>
      <c r="R2075"/>
    </row>
    <row r="2076" spans="5:18" x14ac:dyDescent="0.25">
      <c r="E2076" s="7"/>
      <c r="F2076" s="32"/>
      <c r="G2076" s="32"/>
      <c r="H2076" s="13"/>
      <c r="I2076" s="7"/>
      <c r="M2076" s="64"/>
      <c r="N2076" s="52"/>
      <c r="O2076" s="75"/>
      <c r="P2076" s="7"/>
      <c r="Q2076"/>
      <c r="R2076"/>
    </row>
    <row r="2077" spans="5:18" x14ac:dyDescent="0.25">
      <c r="E2077" s="7"/>
      <c r="F2077" s="32"/>
      <c r="G2077" s="32"/>
      <c r="H2077" s="13"/>
      <c r="I2077" s="7"/>
      <c r="M2077" s="64"/>
      <c r="N2077" s="52"/>
      <c r="O2077" s="75"/>
      <c r="P2077" s="7"/>
      <c r="Q2077"/>
      <c r="R2077"/>
    </row>
    <row r="2078" spans="5:18" x14ac:dyDescent="0.25">
      <c r="E2078" s="7"/>
      <c r="F2078" s="32"/>
      <c r="G2078" s="32"/>
      <c r="H2078" s="13"/>
      <c r="I2078" s="7"/>
      <c r="M2078" s="64"/>
      <c r="N2078" s="52"/>
      <c r="O2078" s="75"/>
      <c r="P2078" s="7"/>
      <c r="Q2078"/>
      <c r="R2078"/>
    </row>
    <row r="2079" spans="5:18" x14ac:dyDescent="0.25">
      <c r="E2079" s="7"/>
      <c r="F2079" s="32"/>
      <c r="G2079" s="32"/>
      <c r="H2079" s="13"/>
      <c r="I2079" s="7"/>
      <c r="M2079" s="64"/>
      <c r="N2079" s="52"/>
      <c r="O2079" s="75"/>
      <c r="P2079" s="7"/>
      <c r="Q2079"/>
      <c r="R2079"/>
    </row>
    <row r="2080" spans="5:18" x14ac:dyDescent="0.25">
      <c r="E2080" s="7"/>
      <c r="F2080" s="32"/>
      <c r="G2080" s="32"/>
      <c r="H2080" s="13"/>
      <c r="I2080" s="7"/>
      <c r="M2080" s="64"/>
      <c r="N2080" s="52"/>
      <c r="O2080" s="75"/>
      <c r="P2080" s="7"/>
      <c r="Q2080"/>
      <c r="R2080"/>
    </row>
    <row r="2081" spans="5:18" x14ac:dyDescent="0.25">
      <c r="E2081" s="7"/>
      <c r="F2081" s="32"/>
      <c r="G2081" s="32"/>
      <c r="H2081" s="13"/>
      <c r="I2081" s="7"/>
      <c r="M2081" s="64"/>
      <c r="N2081" s="52"/>
      <c r="O2081" s="75"/>
      <c r="P2081" s="7"/>
      <c r="Q2081"/>
      <c r="R2081"/>
    </row>
    <row r="2082" spans="5:18" x14ac:dyDescent="0.25">
      <c r="E2082" s="7"/>
      <c r="F2082" s="32"/>
      <c r="G2082" s="32"/>
      <c r="H2082" s="13"/>
      <c r="I2082" s="7"/>
      <c r="M2082" s="64"/>
      <c r="N2082" s="52"/>
      <c r="O2082" s="75"/>
      <c r="P2082" s="7"/>
      <c r="Q2082"/>
      <c r="R2082"/>
    </row>
    <row r="2083" spans="5:18" x14ac:dyDescent="0.25">
      <c r="E2083" s="7"/>
      <c r="F2083" s="32"/>
      <c r="G2083" s="32"/>
      <c r="H2083" s="13"/>
      <c r="I2083" s="7"/>
      <c r="M2083" s="64"/>
      <c r="N2083" s="52"/>
      <c r="O2083" s="75"/>
      <c r="P2083" s="7"/>
      <c r="Q2083"/>
      <c r="R2083"/>
    </row>
    <row r="2084" spans="5:18" x14ac:dyDescent="0.25">
      <c r="E2084" s="7"/>
      <c r="F2084" s="32"/>
      <c r="G2084" s="32"/>
      <c r="H2084" s="13"/>
      <c r="I2084" s="7"/>
      <c r="M2084" s="64"/>
      <c r="N2084" s="52"/>
      <c r="O2084" s="75"/>
      <c r="P2084" s="7"/>
      <c r="Q2084"/>
      <c r="R2084"/>
    </row>
    <row r="2085" spans="5:18" x14ac:dyDescent="0.25">
      <c r="E2085" s="7"/>
      <c r="F2085" s="32"/>
      <c r="G2085" s="32"/>
      <c r="H2085" s="13"/>
      <c r="I2085" s="7"/>
      <c r="M2085" s="64"/>
      <c r="N2085" s="52"/>
      <c r="O2085" s="75"/>
      <c r="P2085" s="7"/>
      <c r="Q2085"/>
      <c r="R2085"/>
    </row>
    <row r="2086" spans="5:18" x14ac:dyDescent="0.25">
      <c r="E2086" s="7"/>
      <c r="F2086" s="32"/>
      <c r="G2086" s="32"/>
      <c r="H2086" s="13"/>
      <c r="I2086" s="7"/>
      <c r="M2086" s="64"/>
      <c r="N2086" s="52"/>
      <c r="O2086" s="75"/>
      <c r="P2086" s="7"/>
      <c r="Q2086"/>
      <c r="R2086"/>
    </row>
    <row r="2087" spans="5:18" x14ac:dyDescent="0.25">
      <c r="E2087" s="7"/>
      <c r="F2087" s="32"/>
      <c r="G2087" s="32"/>
      <c r="H2087" s="13"/>
      <c r="I2087" s="7"/>
      <c r="M2087" s="64"/>
      <c r="N2087" s="52"/>
      <c r="O2087" s="75"/>
      <c r="P2087" s="7"/>
      <c r="Q2087"/>
      <c r="R2087"/>
    </row>
    <row r="2088" spans="5:18" x14ac:dyDescent="0.25">
      <c r="E2088" s="7"/>
      <c r="F2088" s="32"/>
      <c r="G2088" s="32"/>
      <c r="H2088" s="13"/>
      <c r="I2088" s="7"/>
      <c r="M2088" s="64"/>
      <c r="N2088" s="52"/>
      <c r="O2088" s="75"/>
      <c r="P2088" s="7"/>
      <c r="Q2088"/>
      <c r="R2088"/>
    </row>
    <row r="2089" spans="5:18" x14ac:dyDescent="0.25">
      <c r="E2089" s="7"/>
      <c r="F2089" s="32"/>
      <c r="G2089" s="32"/>
      <c r="H2089" s="13"/>
      <c r="I2089" s="7"/>
      <c r="M2089" s="64"/>
      <c r="N2089" s="52"/>
      <c r="O2089" s="75"/>
      <c r="P2089" s="7"/>
      <c r="Q2089"/>
      <c r="R2089"/>
    </row>
    <row r="2090" spans="5:18" x14ac:dyDescent="0.25">
      <c r="E2090" s="7"/>
      <c r="F2090" s="32"/>
      <c r="G2090" s="32"/>
      <c r="H2090" s="13"/>
      <c r="I2090" s="7"/>
      <c r="M2090" s="64"/>
      <c r="N2090" s="52"/>
      <c r="O2090" s="75"/>
      <c r="P2090" s="7"/>
      <c r="Q2090"/>
      <c r="R2090"/>
    </row>
    <row r="2091" spans="5:18" x14ac:dyDescent="0.25">
      <c r="E2091" s="7"/>
      <c r="F2091" s="32"/>
      <c r="G2091" s="32"/>
      <c r="H2091" s="13"/>
      <c r="I2091" s="7"/>
      <c r="M2091" s="64"/>
      <c r="N2091" s="52"/>
      <c r="O2091" s="75"/>
      <c r="P2091" s="7"/>
      <c r="Q2091"/>
      <c r="R2091"/>
    </row>
    <row r="2092" spans="5:18" x14ac:dyDescent="0.25">
      <c r="E2092" s="7"/>
      <c r="F2092" s="32"/>
      <c r="G2092" s="32"/>
      <c r="H2092" s="13"/>
      <c r="I2092" s="7"/>
      <c r="M2092" s="64"/>
      <c r="N2092" s="52"/>
      <c r="O2092" s="75"/>
      <c r="P2092" s="7"/>
      <c r="Q2092"/>
      <c r="R2092"/>
    </row>
    <row r="2093" spans="5:18" x14ac:dyDescent="0.25">
      <c r="E2093" s="7"/>
      <c r="F2093" s="32"/>
      <c r="G2093" s="32"/>
      <c r="H2093" s="13"/>
      <c r="I2093" s="7"/>
      <c r="M2093" s="64"/>
      <c r="N2093" s="52"/>
      <c r="O2093" s="75"/>
      <c r="P2093" s="7"/>
      <c r="Q2093"/>
      <c r="R2093"/>
    </row>
    <row r="2094" spans="5:18" x14ac:dyDescent="0.25">
      <c r="E2094" s="7"/>
      <c r="F2094" s="32"/>
      <c r="G2094" s="32"/>
      <c r="H2094" s="13"/>
      <c r="I2094" s="7"/>
      <c r="M2094" s="64"/>
      <c r="N2094" s="52"/>
      <c r="O2094" s="75"/>
      <c r="P2094" s="7"/>
      <c r="Q2094"/>
      <c r="R2094"/>
    </row>
    <row r="2095" spans="5:18" x14ac:dyDescent="0.25">
      <c r="E2095" s="7"/>
      <c r="F2095" s="32"/>
      <c r="G2095" s="32"/>
      <c r="H2095" s="13"/>
      <c r="I2095" s="7"/>
      <c r="M2095" s="64"/>
      <c r="N2095" s="52"/>
      <c r="O2095" s="75"/>
      <c r="P2095" s="7"/>
      <c r="Q2095"/>
      <c r="R2095"/>
    </row>
    <row r="2096" spans="5:18" x14ac:dyDescent="0.25">
      <c r="E2096" s="7"/>
      <c r="F2096" s="32"/>
      <c r="G2096" s="32"/>
      <c r="H2096" s="13"/>
      <c r="I2096" s="7"/>
      <c r="M2096" s="64"/>
      <c r="N2096" s="52"/>
      <c r="O2096" s="75"/>
      <c r="P2096" s="7"/>
      <c r="Q2096"/>
      <c r="R2096"/>
    </row>
    <row r="2097" spans="5:18" x14ac:dyDescent="0.25">
      <c r="E2097" s="7"/>
      <c r="F2097" s="32"/>
      <c r="G2097" s="32"/>
      <c r="H2097" s="13"/>
      <c r="I2097" s="7"/>
      <c r="M2097" s="64"/>
      <c r="N2097" s="52"/>
      <c r="O2097" s="75"/>
      <c r="P2097" s="7"/>
      <c r="Q2097"/>
      <c r="R2097"/>
    </row>
    <row r="2098" spans="5:18" x14ac:dyDescent="0.25">
      <c r="E2098" s="7"/>
      <c r="F2098" s="32"/>
      <c r="G2098" s="32"/>
      <c r="H2098" s="13"/>
      <c r="I2098" s="7"/>
      <c r="M2098" s="64"/>
      <c r="N2098" s="52"/>
      <c r="O2098" s="75"/>
      <c r="P2098" s="7"/>
      <c r="Q2098"/>
      <c r="R2098"/>
    </row>
    <row r="2099" spans="5:18" x14ac:dyDescent="0.25">
      <c r="E2099" s="7"/>
      <c r="F2099" s="32"/>
      <c r="G2099" s="32"/>
      <c r="H2099" s="13"/>
      <c r="I2099" s="7"/>
      <c r="M2099" s="64"/>
      <c r="N2099" s="52"/>
      <c r="O2099" s="75"/>
      <c r="P2099" s="7"/>
      <c r="Q2099"/>
      <c r="R2099"/>
    </row>
    <row r="2100" spans="5:18" x14ac:dyDescent="0.25">
      <c r="E2100" s="7"/>
      <c r="F2100" s="32"/>
      <c r="G2100" s="32"/>
      <c r="H2100" s="13"/>
      <c r="I2100" s="7"/>
      <c r="M2100" s="64"/>
      <c r="N2100" s="52"/>
      <c r="O2100" s="75"/>
      <c r="P2100" s="7"/>
      <c r="Q2100"/>
      <c r="R2100"/>
    </row>
    <row r="2101" spans="5:18" x14ac:dyDescent="0.25">
      <c r="E2101" s="7"/>
      <c r="F2101" s="32"/>
      <c r="G2101" s="32"/>
      <c r="H2101" s="13"/>
      <c r="I2101" s="7"/>
      <c r="M2101" s="64"/>
      <c r="N2101" s="52"/>
      <c r="O2101" s="75"/>
      <c r="P2101" s="7"/>
      <c r="Q2101"/>
      <c r="R2101"/>
    </row>
    <row r="2102" spans="5:18" x14ac:dyDescent="0.25">
      <c r="E2102" s="7"/>
      <c r="F2102" s="32"/>
      <c r="G2102" s="32"/>
      <c r="H2102" s="13"/>
      <c r="I2102" s="7"/>
      <c r="M2102" s="64"/>
      <c r="N2102" s="52"/>
      <c r="O2102" s="75"/>
      <c r="P2102" s="7"/>
      <c r="Q2102"/>
      <c r="R2102"/>
    </row>
    <row r="2103" spans="5:18" x14ac:dyDescent="0.25">
      <c r="E2103" s="7"/>
      <c r="F2103" s="32"/>
      <c r="G2103" s="32"/>
      <c r="H2103" s="13"/>
      <c r="I2103" s="7"/>
      <c r="M2103" s="64"/>
      <c r="N2103" s="52"/>
      <c r="O2103" s="75"/>
      <c r="P2103" s="7"/>
      <c r="Q2103"/>
      <c r="R2103"/>
    </row>
    <row r="2104" spans="5:18" x14ac:dyDescent="0.25">
      <c r="E2104" s="7"/>
      <c r="F2104" s="32"/>
      <c r="G2104" s="32"/>
      <c r="H2104" s="13"/>
      <c r="I2104" s="7"/>
      <c r="M2104" s="64"/>
      <c r="N2104" s="52"/>
      <c r="O2104" s="75"/>
      <c r="P2104" s="7"/>
      <c r="Q2104"/>
      <c r="R2104"/>
    </row>
    <row r="2105" spans="5:18" x14ac:dyDescent="0.25">
      <c r="E2105" s="7"/>
      <c r="F2105" s="32"/>
      <c r="G2105" s="32"/>
      <c r="H2105" s="13"/>
      <c r="I2105" s="7"/>
      <c r="M2105" s="64"/>
      <c r="N2105" s="52"/>
      <c r="O2105" s="75"/>
      <c r="P2105" s="7"/>
      <c r="Q2105"/>
      <c r="R2105"/>
    </row>
    <row r="2106" spans="5:18" x14ac:dyDescent="0.25">
      <c r="E2106" s="7"/>
      <c r="F2106" s="32"/>
      <c r="G2106" s="32"/>
      <c r="H2106" s="13"/>
      <c r="I2106" s="7"/>
      <c r="M2106" s="64"/>
      <c r="N2106" s="52"/>
      <c r="O2106" s="75"/>
      <c r="P2106" s="7"/>
      <c r="Q2106"/>
      <c r="R2106"/>
    </row>
    <row r="2107" spans="5:18" x14ac:dyDescent="0.25">
      <c r="E2107" s="7"/>
      <c r="F2107" s="32"/>
      <c r="G2107" s="32"/>
      <c r="H2107" s="13"/>
      <c r="I2107" s="7"/>
      <c r="M2107" s="64"/>
      <c r="N2107" s="52"/>
      <c r="O2107" s="75"/>
      <c r="P2107" s="7"/>
      <c r="Q2107"/>
      <c r="R2107"/>
    </row>
    <row r="2108" spans="5:18" x14ac:dyDescent="0.25">
      <c r="E2108" s="7"/>
      <c r="F2108" s="32"/>
      <c r="G2108" s="32"/>
      <c r="H2108" s="13"/>
      <c r="I2108" s="7"/>
      <c r="M2108" s="64"/>
      <c r="N2108" s="52"/>
      <c r="O2108" s="75"/>
      <c r="P2108" s="7"/>
      <c r="Q2108"/>
      <c r="R2108"/>
    </row>
    <row r="2109" spans="5:18" x14ac:dyDescent="0.25">
      <c r="E2109" s="7"/>
      <c r="F2109" s="32"/>
      <c r="G2109" s="32"/>
      <c r="H2109" s="13"/>
      <c r="I2109" s="7"/>
      <c r="M2109" s="64"/>
      <c r="N2109" s="52"/>
      <c r="O2109" s="75"/>
      <c r="P2109" s="7"/>
      <c r="Q2109"/>
      <c r="R2109"/>
    </row>
    <row r="2110" spans="5:18" x14ac:dyDescent="0.25">
      <c r="E2110" s="7"/>
      <c r="F2110" s="32"/>
      <c r="G2110" s="32"/>
      <c r="H2110" s="13"/>
      <c r="I2110" s="7"/>
      <c r="M2110" s="64"/>
      <c r="N2110" s="52"/>
      <c r="O2110" s="75"/>
      <c r="P2110" s="7"/>
      <c r="Q2110"/>
      <c r="R2110"/>
    </row>
    <row r="2111" spans="5:18" x14ac:dyDescent="0.25">
      <c r="E2111" s="7"/>
      <c r="F2111" s="32"/>
      <c r="G2111" s="32"/>
      <c r="H2111" s="13"/>
      <c r="I2111" s="7"/>
      <c r="M2111" s="64"/>
      <c r="N2111" s="52"/>
      <c r="O2111" s="75"/>
      <c r="P2111" s="7"/>
      <c r="Q2111"/>
      <c r="R2111"/>
    </row>
    <row r="2112" spans="5:18" x14ac:dyDescent="0.25">
      <c r="E2112" s="7"/>
      <c r="F2112" s="32"/>
      <c r="G2112" s="32"/>
      <c r="H2112" s="13"/>
      <c r="I2112" s="7"/>
      <c r="M2112" s="64"/>
      <c r="N2112" s="52"/>
      <c r="O2112" s="75"/>
      <c r="P2112" s="7"/>
      <c r="Q2112"/>
      <c r="R2112"/>
    </row>
    <row r="2113" spans="5:18" x14ac:dyDescent="0.25">
      <c r="E2113" s="7"/>
      <c r="F2113" s="32"/>
      <c r="G2113" s="32"/>
      <c r="H2113" s="13"/>
      <c r="I2113" s="7"/>
      <c r="M2113" s="64"/>
      <c r="N2113" s="52"/>
      <c r="O2113" s="75"/>
      <c r="P2113" s="7"/>
      <c r="Q2113"/>
      <c r="R2113"/>
    </row>
    <row r="2114" spans="5:18" x14ac:dyDescent="0.25">
      <c r="E2114" s="7"/>
      <c r="F2114" s="32"/>
      <c r="G2114" s="32"/>
      <c r="H2114" s="13"/>
      <c r="I2114" s="7"/>
      <c r="M2114" s="64"/>
      <c r="N2114" s="52"/>
      <c r="O2114" s="75"/>
      <c r="P2114" s="7"/>
      <c r="Q2114"/>
      <c r="R2114"/>
    </row>
    <row r="2115" spans="5:18" x14ac:dyDescent="0.25">
      <c r="E2115" s="7"/>
      <c r="F2115" s="32"/>
      <c r="G2115" s="32"/>
      <c r="H2115" s="13"/>
      <c r="I2115" s="7"/>
      <c r="M2115" s="64"/>
      <c r="N2115" s="52"/>
      <c r="O2115" s="75"/>
      <c r="P2115" s="7"/>
      <c r="Q2115"/>
      <c r="R2115"/>
    </row>
    <row r="2116" spans="5:18" x14ac:dyDescent="0.25">
      <c r="E2116" s="7"/>
      <c r="F2116" s="32"/>
      <c r="G2116" s="32"/>
      <c r="H2116" s="13"/>
      <c r="I2116" s="7"/>
      <c r="M2116" s="64"/>
      <c r="N2116" s="52"/>
      <c r="O2116" s="75"/>
      <c r="P2116" s="7"/>
      <c r="Q2116"/>
      <c r="R2116"/>
    </row>
    <row r="2117" spans="5:18" x14ac:dyDescent="0.25">
      <c r="E2117" s="7"/>
      <c r="F2117" s="32"/>
      <c r="G2117" s="32"/>
      <c r="H2117" s="13"/>
      <c r="I2117" s="7"/>
      <c r="M2117" s="64"/>
      <c r="N2117" s="52"/>
      <c r="O2117" s="75"/>
      <c r="P2117" s="7"/>
      <c r="Q2117"/>
      <c r="R2117"/>
    </row>
    <row r="2118" spans="5:18" x14ac:dyDescent="0.25">
      <c r="E2118" s="7"/>
      <c r="F2118" s="32"/>
      <c r="G2118" s="32"/>
      <c r="H2118" s="13"/>
      <c r="I2118" s="7"/>
      <c r="M2118" s="64"/>
      <c r="N2118" s="52"/>
      <c r="O2118" s="75"/>
      <c r="P2118" s="7"/>
      <c r="Q2118"/>
      <c r="R2118"/>
    </row>
    <row r="2119" spans="5:18" x14ac:dyDescent="0.25">
      <c r="E2119" s="7"/>
      <c r="F2119" s="32"/>
      <c r="G2119" s="32"/>
      <c r="H2119" s="13"/>
      <c r="I2119" s="7"/>
      <c r="M2119" s="64"/>
      <c r="N2119" s="52"/>
      <c r="O2119" s="75"/>
      <c r="P2119" s="7"/>
      <c r="Q2119"/>
      <c r="R2119"/>
    </row>
    <row r="2120" spans="5:18" x14ac:dyDescent="0.25">
      <c r="E2120" s="7"/>
      <c r="F2120" s="32"/>
      <c r="G2120" s="32"/>
      <c r="H2120" s="13"/>
      <c r="I2120" s="7"/>
      <c r="M2120" s="64"/>
      <c r="N2120" s="52"/>
      <c r="O2120" s="75"/>
      <c r="P2120" s="7"/>
      <c r="Q2120"/>
      <c r="R2120"/>
    </row>
    <row r="2121" spans="5:18" x14ac:dyDescent="0.25">
      <c r="E2121" s="7"/>
      <c r="F2121" s="32"/>
      <c r="G2121" s="32"/>
      <c r="H2121" s="13"/>
      <c r="I2121" s="7"/>
      <c r="M2121" s="64"/>
      <c r="N2121" s="52"/>
      <c r="O2121" s="75"/>
      <c r="P2121" s="7"/>
      <c r="Q2121"/>
      <c r="R2121"/>
    </row>
    <row r="2122" spans="5:18" x14ac:dyDescent="0.25">
      <c r="E2122" s="7"/>
      <c r="F2122" s="32"/>
      <c r="G2122" s="32"/>
      <c r="H2122" s="13"/>
      <c r="I2122" s="7"/>
      <c r="M2122" s="64"/>
      <c r="N2122" s="52"/>
      <c r="O2122" s="75"/>
      <c r="P2122" s="7"/>
      <c r="Q2122"/>
      <c r="R2122"/>
    </row>
    <row r="2123" spans="5:18" x14ac:dyDescent="0.25">
      <c r="E2123" s="7"/>
      <c r="F2123" s="32"/>
      <c r="G2123" s="32"/>
      <c r="H2123" s="13"/>
      <c r="I2123" s="7"/>
      <c r="M2123" s="64"/>
      <c r="N2123" s="52"/>
      <c r="O2123" s="75"/>
      <c r="P2123" s="7"/>
      <c r="Q2123"/>
      <c r="R2123"/>
    </row>
    <row r="2124" spans="5:18" x14ac:dyDescent="0.25">
      <c r="E2124" s="7"/>
      <c r="F2124" s="32"/>
      <c r="G2124" s="32"/>
      <c r="H2124" s="13"/>
      <c r="I2124" s="7"/>
      <c r="M2124" s="64"/>
      <c r="N2124" s="52"/>
      <c r="O2124" s="75"/>
      <c r="P2124" s="7"/>
      <c r="Q2124"/>
      <c r="R2124"/>
    </row>
    <row r="2125" spans="5:18" x14ac:dyDescent="0.25">
      <c r="E2125" s="7"/>
      <c r="F2125" s="32"/>
      <c r="G2125" s="32"/>
      <c r="H2125" s="13"/>
      <c r="I2125" s="7"/>
      <c r="M2125" s="64"/>
      <c r="N2125" s="52"/>
      <c r="O2125" s="75"/>
      <c r="P2125" s="7"/>
      <c r="Q2125"/>
      <c r="R2125"/>
    </row>
    <row r="2126" spans="5:18" x14ac:dyDescent="0.25">
      <c r="E2126" s="7"/>
      <c r="F2126" s="32"/>
      <c r="G2126" s="32"/>
      <c r="H2126" s="13"/>
      <c r="I2126" s="7"/>
      <c r="M2126" s="64"/>
      <c r="N2126" s="52"/>
      <c r="O2126" s="75"/>
      <c r="P2126" s="7"/>
      <c r="Q2126"/>
      <c r="R2126"/>
    </row>
    <row r="2127" spans="5:18" x14ac:dyDescent="0.25">
      <c r="E2127" s="7"/>
      <c r="F2127" s="32"/>
      <c r="G2127" s="32"/>
      <c r="H2127" s="13"/>
      <c r="I2127" s="7"/>
      <c r="M2127" s="64"/>
      <c r="N2127" s="52"/>
      <c r="O2127" s="75"/>
      <c r="P2127" s="7"/>
      <c r="Q2127"/>
      <c r="R2127"/>
    </row>
    <row r="2128" spans="5:18" x14ac:dyDescent="0.25">
      <c r="E2128" s="7"/>
      <c r="F2128" s="32"/>
      <c r="G2128" s="32"/>
      <c r="H2128" s="13"/>
      <c r="I2128" s="7"/>
      <c r="M2128" s="64"/>
      <c r="N2128" s="52"/>
      <c r="O2128" s="75"/>
      <c r="P2128" s="7"/>
      <c r="Q2128"/>
      <c r="R2128"/>
    </row>
    <row r="2129" spans="5:18" x14ac:dyDescent="0.25">
      <c r="E2129" s="7"/>
      <c r="F2129" s="32"/>
      <c r="G2129" s="32"/>
      <c r="H2129" s="13"/>
      <c r="I2129" s="7"/>
      <c r="M2129" s="64"/>
      <c r="N2129" s="52"/>
      <c r="O2129" s="75"/>
      <c r="P2129" s="7"/>
      <c r="Q2129"/>
      <c r="R2129"/>
    </row>
    <row r="2130" spans="5:18" x14ac:dyDescent="0.25">
      <c r="E2130" s="7"/>
      <c r="F2130" s="32"/>
      <c r="G2130" s="32"/>
      <c r="H2130" s="13"/>
      <c r="I2130" s="7"/>
      <c r="M2130" s="64"/>
      <c r="N2130" s="52"/>
      <c r="O2130" s="75"/>
      <c r="P2130" s="7"/>
      <c r="Q2130"/>
      <c r="R2130"/>
    </row>
    <row r="2131" spans="5:18" x14ac:dyDescent="0.25">
      <c r="E2131" s="7"/>
      <c r="F2131" s="32"/>
      <c r="G2131" s="32"/>
      <c r="H2131" s="13"/>
      <c r="I2131" s="7"/>
      <c r="M2131" s="64"/>
      <c r="N2131" s="52"/>
      <c r="O2131" s="75"/>
      <c r="P2131" s="7"/>
      <c r="Q2131"/>
      <c r="R2131"/>
    </row>
    <row r="2132" spans="5:18" x14ac:dyDescent="0.25">
      <c r="E2132" s="7"/>
      <c r="F2132" s="32"/>
      <c r="G2132" s="32"/>
      <c r="H2132" s="13"/>
      <c r="I2132" s="7"/>
      <c r="M2132" s="64"/>
      <c r="N2132" s="52"/>
      <c r="O2132" s="75"/>
      <c r="P2132" s="7"/>
      <c r="Q2132"/>
      <c r="R2132"/>
    </row>
    <row r="2133" spans="5:18" x14ac:dyDescent="0.25">
      <c r="E2133" s="7"/>
      <c r="F2133" s="32"/>
      <c r="G2133" s="32"/>
      <c r="H2133" s="13"/>
      <c r="I2133" s="7"/>
      <c r="M2133" s="64"/>
      <c r="N2133" s="52"/>
      <c r="O2133" s="75"/>
      <c r="P2133" s="7"/>
      <c r="Q2133"/>
      <c r="R2133"/>
    </row>
    <row r="2134" spans="5:18" x14ac:dyDescent="0.25">
      <c r="E2134" s="7"/>
      <c r="F2134" s="32"/>
      <c r="G2134" s="32"/>
      <c r="H2134" s="13"/>
      <c r="I2134" s="7"/>
      <c r="M2134" s="64"/>
      <c r="N2134" s="52"/>
      <c r="O2134" s="75"/>
      <c r="P2134" s="7"/>
      <c r="Q2134"/>
      <c r="R2134"/>
    </row>
    <row r="2135" spans="5:18" x14ac:dyDescent="0.25">
      <c r="E2135" s="7"/>
      <c r="F2135" s="32"/>
      <c r="G2135" s="32"/>
      <c r="H2135" s="13"/>
      <c r="I2135" s="7"/>
      <c r="M2135" s="64"/>
      <c r="N2135" s="52"/>
      <c r="O2135" s="75"/>
      <c r="P2135" s="7"/>
      <c r="Q2135"/>
      <c r="R2135"/>
    </row>
    <row r="2136" spans="5:18" x14ac:dyDescent="0.25">
      <c r="E2136" s="7"/>
      <c r="F2136" s="32"/>
      <c r="G2136" s="32"/>
      <c r="H2136" s="13"/>
      <c r="I2136" s="7"/>
      <c r="M2136" s="64"/>
      <c r="N2136" s="52"/>
      <c r="O2136" s="75"/>
      <c r="P2136" s="7"/>
      <c r="Q2136"/>
      <c r="R2136"/>
    </row>
    <row r="2137" spans="5:18" x14ac:dyDescent="0.25">
      <c r="E2137" s="7"/>
      <c r="F2137" s="32"/>
      <c r="G2137" s="32"/>
      <c r="H2137" s="13"/>
      <c r="I2137" s="7"/>
      <c r="M2137" s="64"/>
      <c r="N2137" s="52"/>
      <c r="O2137" s="75"/>
      <c r="P2137" s="7"/>
      <c r="Q2137"/>
      <c r="R2137"/>
    </row>
    <row r="2138" spans="5:18" x14ac:dyDescent="0.25">
      <c r="E2138" s="7"/>
      <c r="F2138" s="32"/>
      <c r="G2138" s="32"/>
      <c r="H2138" s="13"/>
      <c r="I2138" s="7"/>
      <c r="M2138" s="64"/>
      <c r="N2138" s="52"/>
      <c r="O2138" s="75"/>
      <c r="P2138" s="7"/>
      <c r="Q2138"/>
      <c r="R2138"/>
    </row>
    <row r="2139" spans="5:18" x14ac:dyDescent="0.25">
      <c r="E2139" s="7"/>
      <c r="F2139" s="32"/>
      <c r="G2139" s="32"/>
      <c r="H2139" s="13"/>
      <c r="I2139" s="7"/>
      <c r="M2139" s="64"/>
      <c r="N2139" s="52"/>
      <c r="O2139" s="75"/>
      <c r="P2139" s="7"/>
      <c r="Q2139"/>
      <c r="R2139"/>
    </row>
    <row r="2140" spans="5:18" x14ac:dyDescent="0.25">
      <c r="E2140" s="7"/>
      <c r="F2140" s="32"/>
      <c r="G2140" s="32"/>
      <c r="H2140" s="13"/>
      <c r="I2140" s="7"/>
      <c r="M2140" s="64"/>
      <c r="N2140" s="52"/>
      <c r="O2140" s="75"/>
      <c r="P2140" s="7"/>
      <c r="Q2140"/>
      <c r="R2140"/>
    </row>
    <row r="2141" spans="5:18" x14ac:dyDescent="0.25">
      <c r="E2141" s="7"/>
      <c r="F2141" s="32"/>
      <c r="G2141" s="32"/>
      <c r="H2141" s="13"/>
      <c r="I2141" s="7"/>
      <c r="M2141" s="64"/>
      <c r="N2141" s="52"/>
      <c r="O2141" s="75"/>
      <c r="P2141" s="7"/>
      <c r="Q2141"/>
      <c r="R2141"/>
    </row>
    <row r="2142" spans="5:18" x14ac:dyDescent="0.25">
      <c r="E2142" s="7"/>
      <c r="F2142" s="32"/>
      <c r="G2142" s="32"/>
      <c r="H2142" s="13"/>
      <c r="I2142" s="7"/>
      <c r="M2142" s="64"/>
      <c r="N2142" s="52"/>
      <c r="O2142" s="75"/>
      <c r="P2142" s="7"/>
      <c r="Q2142"/>
      <c r="R2142"/>
    </row>
    <row r="2143" spans="5:18" x14ac:dyDescent="0.25">
      <c r="E2143" s="7"/>
      <c r="F2143" s="32"/>
      <c r="G2143" s="32"/>
      <c r="H2143" s="13"/>
      <c r="I2143" s="7"/>
      <c r="M2143" s="64"/>
      <c r="N2143" s="52"/>
      <c r="O2143" s="75"/>
      <c r="P2143" s="7"/>
      <c r="Q2143"/>
      <c r="R2143"/>
    </row>
    <row r="2144" spans="5:18" x14ac:dyDescent="0.25">
      <c r="E2144" s="7"/>
      <c r="F2144" s="32"/>
      <c r="G2144" s="32"/>
      <c r="H2144" s="13"/>
      <c r="I2144" s="7"/>
      <c r="M2144" s="64"/>
      <c r="N2144" s="52"/>
      <c r="O2144" s="75"/>
      <c r="P2144" s="7"/>
      <c r="Q2144"/>
      <c r="R2144"/>
    </row>
    <row r="2145" spans="5:18" x14ac:dyDescent="0.25">
      <c r="E2145" s="7"/>
      <c r="F2145" s="32"/>
      <c r="G2145" s="32"/>
      <c r="H2145" s="13"/>
      <c r="I2145" s="7"/>
      <c r="M2145" s="64"/>
      <c r="N2145" s="52"/>
      <c r="O2145" s="75"/>
      <c r="P2145" s="7"/>
      <c r="Q2145"/>
      <c r="R2145"/>
    </row>
    <row r="2146" spans="5:18" x14ac:dyDescent="0.25">
      <c r="E2146" s="7"/>
      <c r="F2146" s="32"/>
      <c r="G2146" s="32"/>
      <c r="H2146" s="13"/>
      <c r="I2146" s="7"/>
      <c r="M2146" s="64"/>
      <c r="N2146" s="52"/>
      <c r="O2146" s="75"/>
      <c r="P2146" s="7"/>
      <c r="Q2146"/>
      <c r="R2146"/>
    </row>
    <row r="2147" spans="5:18" x14ac:dyDescent="0.25">
      <c r="E2147" s="7"/>
      <c r="F2147" s="32"/>
      <c r="G2147" s="32"/>
      <c r="H2147" s="13"/>
      <c r="I2147" s="7"/>
      <c r="M2147" s="64"/>
      <c r="N2147" s="52"/>
      <c r="O2147" s="75"/>
      <c r="P2147" s="7"/>
      <c r="Q2147"/>
      <c r="R2147"/>
    </row>
    <row r="2148" spans="5:18" x14ac:dyDescent="0.25">
      <c r="E2148" s="7"/>
      <c r="F2148" s="32"/>
      <c r="G2148" s="32"/>
      <c r="H2148" s="13"/>
      <c r="I2148" s="7"/>
      <c r="M2148" s="64"/>
      <c r="N2148" s="52"/>
      <c r="O2148" s="75"/>
      <c r="P2148" s="7"/>
      <c r="Q2148"/>
      <c r="R2148"/>
    </row>
    <row r="2149" spans="5:18" x14ac:dyDescent="0.25">
      <c r="E2149" s="7"/>
      <c r="F2149" s="32"/>
      <c r="G2149" s="32"/>
      <c r="H2149" s="13"/>
      <c r="I2149" s="7"/>
      <c r="M2149" s="64"/>
      <c r="N2149" s="52"/>
      <c r="O2149" s="75"/>
      <c r="P2149" s="7"/>
      <c r="Q2149"/>
      <c r="R2149"/>
    </row>
    <row r="2150" spans="5:18" x14ac:dyDescent="0.25">
      <c r="E2150" s="7"/>
      <c r="F2150" s="32"/>
      <c r="G2150" s="32"/>
      <c r="H2150" s="13"/>
      <c r="I2150" s="7"/>
      <c r="M2150" s="64"/>
      <c r="N2150" s="52"/>
      <c r="O2150" s="75"/>
      <c r="P2150" s="7"/>
      <c r="Q2150"/>
      <c r="R2150"/>
    </row>
    <row r="2151" spans="5:18" x14ac:dyDescent="0.25">
      <c r="E2151" s="7"/>
      <c r="F2151" s="32"/>
      <c r="G2151" s="32"/>
      <c r="H2151" s="13"/>
      <c r="I2151" s="7"/>
      <c r="M2151" s="64"/>
      <c r="N2151" s="52"/>
      <c r="O2151" s="75"/>
      <c r="P2151" s="7"/>
      <c r="Q2151"/>
      <c r="R2151"/>
    </row>
    <row r="2152" spans="5:18" x14ac:dyDescent="0.25">
      <c r="E2152" s="7"/>
      <c r="F2152" s="32"/>
      <c r="G2152" s="32"/>
      <c r="H2152" s="13"/>
      <c r="I2152" s="7"/>
      <c r="M2152" s="64"/>
      <c r="N2152" s="52"/>
      <c r="O2152" s="75"/>
      <c r="P2152" s="7"/>
      <c r="Q2152"/>
      <c r="R2152"/>
    </row>
    <row r="2153" spans="5:18" x14ac:dyDescent="0.25">
      <c r="E2153" s="7"/>
      <c r="F2153" s="32"/>
      <c r="G2153" s="32"/>
      <c r="H2153" s="13"/>
      <c r="I2153" s="7"/>
      <c r="M2153" s="64"/>
      <c r="N2153" s="52"/>
      <c r="O2153" s="75"/>
      <c r="P2153" s="7"/>
      <c r="Q2153"/>
      <c r="R2153"/>
    </row>
    <row r="2154" spans="5:18" x14ac:dyDescent="0.25">
      <c r="E2154" s="7"/>
      <c r="F2154" s="32"/>
      <c r="G2154" s="32"/>
      <c r="H2154" s="13"/>
      <c r="I2154" s="7"/>
      <c r="M2154" s="64"/>
      <c r="N2154" s="52"/>
      <c r="O2154" s="75"/>
      <c r="P2154" s="7"/>
      <c r="Q2154"/>
      <c r="R2154"/>
    </row>
    <row r="2155" spans="5:18" x14ac:dyDescent="0.25">
      <c r="E2155" s="7"/>
      <c r="F2155" s="32"/>
      <c r="G2155" s="32"/>
      <c r="H2155" s="13"/>
      <c r="I2155" s="7"/>
      <c r="M2155" s="64"/>
      <c r="N2155" s="52"/>
      <c r="O2155" s="75"/>
      <c r="P2155" s="7"/>
      <c r="Q2155"/>
      <c r="R2155"/>
    </row>
    <row r="2156" spans="5:18" x14ac:dyDescent="0.25">
      <c r="E2156" s="7"/>
      <c r="F2156" s="32"/>
      <c r="G2156" s="32"/>
      <c r="H2156" s="13"/>
      <c r="I2156" s="7"/>
      <c r="M2156" s="64"/>
      <c r="N2156" s="52"/>
      <c r="O2156" s="75"/>
      <c r="P2156" s="7"/>
      <c r="Q2156"/>
      <c r="R2156"/>
    </row>
    <row r="2157" spans="5:18" x14ac:dyDescent="0.25">
      <c r="E2157" s="7"/>
      <c r="F2157" s="32"/>
      <c r="G2157" s="32"/>
      <c r="H2157" s="13"/>
      <c r="I2157" s="7"/>
      <c r="M2157" s="64"/>
      <c r="N2157" s="52"/>
      <c r="O2157" s="75"/>
      <c r="P2157" s="7"/>
      <c r="Q2157"/>
      <c r="R2157"/>
    </row>
    <row r="2158" spans="5:18" x14ac:dyDescent="0.25">
      <c r="E2158" s="7"/>
      <c r="F2158" s="32"/>
      <c r="G2158" s="32"/>
      <c r="H2158" s="13"/>
      <c r="I2158" s="7"/>
      <c r="M2158" s="64"/>
      <c r="N2158" s="52"/>
      <c r="O2158" s="75"/>
      <c r="P2158" s="7"/>
      <c r="Q2158"/>
      <c r="R2158"/>
    </row>
    <row r="2159" spans="5:18" x14ac:dyDescent="0.25">
      <c r="E2159" s="7"/>
      <c r="F2159" s="32"/>
      <c r="G2159" s="32"/>
      <c r="H2159" s="13"/>
      <c r="I2159" s="7"/>
      <c r="M2159" s="64"/>
      <c r="N2159" s="52"/>
      <c r="O2159" s="75"/>
      <c r="P2159" s="7"/>
      <c r="Q2159"/>
      <c r="R2159"/>
    </row>
    <row r="2160" spans="5:18" x14ac:dyDescent="0.25">
      <c r="E2160" s="7"/>
      <c r="F2160" s="32"/>
      <c r="G2160" s="32"/>
      <c r="H2160" s="13"/>
      <c r="I2160" s="7"/>
      <c r="M2160" s="64"/>
      <c r="N2160" s="52"/>
      <c r="O2160" s="75"/>
      <c r="P2160" s="7"/>
      <c r="Q2160"/>
      <c r="R2160"/>
    </row>
    <row r="2161" spans="5:18" x14ac:dyDescent="0.25">
      <c r="E2161" s="7"/>
      <c r="F2161" s="32"/>
      <c r="G2161" s="32"/>
      <c r="H2161" s="13"/>
      <c r="I2161" s="7"/>
      <c r="M2161" s="64"/>
      <c r="N2161" s="52"/>
      <c r="O2161" s="75"/>
      <c r="P2161" s="7"/>
      <c r="Q2161"/>
      <c r="R2161"/>
    </row>
    <row r="2162" spans="5:18" x14ac:dyDescent="0.25">
      <c r="E2162" s="7"/>
      <c r="F2162" s="32"/>
      <c r="G2162" s="32"/>
      <c r="H2162" s="13"/>
      <c r="I2162" s="7"/>
      <c r="M2162" s="64"/>
      <c r="N2162" s="52"/>
      <c r="O2162" s="75"/>
      <c r="P2162" s="7"/>
      <c r="Q2162"/>
      <c r="R2162"/>
    </row>
    <row r="2163" spans="5:18" x14ac:dyDescent="0.25">
      <c r="E2163" s="7"/>
      <c r="F2163" s="32"/>
      <c r="G2163" s="32"/>
      <c r="H2163" s="13"/>
      <c r="I2163" s="7"/>
      <c r="M2163" s="64"/>
      <c r="N2163" s="52"/>
      <c r="O2163" s="75"/>
      <c r="P2163" s="7"/>
      <c r="Q2163"/>
      <c r="R2163"/>
    </row>
    <row r="2164" spans="5:18" x14ac:dyDescent="0.25">
      <c r="E2164" s="7"/>
      <c r="F2164" s="32"/>
      <c r="G2164" s="32"/>
      <c r="H2164" s="13"/>
      <c r="I2164" s="7"/>
      <c r="M2164" s="64"/>
      <c r="N2164" s="52"/>
      <c r="O2164" s="75"/>
      <c r="P2164" s="7"/>
      <c r="Q2164"/>
      <c r="R2164"/>
    </row>
    <row r="2165" spans="5:18" x14ac:dyDescent="0.25">
      <c r="E2165" s="7"/>
      <c r="F2165" s="32"/>
      <c r="G2165" s="32"/>
      <c r="H2165" s="13"/>
      <c r="I2165" s="7"/>
      <c r="M2165" s="64"/>
      <c r="N2165" s="52"/>
      <c r="O2165" s="75"/>
      <c r="P2165" s="7"/>
      <c r="Q2165"/>
      <c r="R2165"/>
    </row>
    <row r="2166" spans="5:18" x14ac:dyDescent="0.25">
      <c r="E2166" s="7"/>
      <c r="F2166" s="32"/>
      <c r="G2166" s="32"/>
      <c r="H2166" s="13"/>
      <c r="I2166" s="7"/>
      <c r="M2166" s="64"/>
      <c r="N2166" s="52"/>
      <c r="O2166" s="75"/>
      <c r="P2166" s="7"/>
      <c r="Q2166"/>
      <c r="R2166"/>
    </row>
    <row r="2167" spans="5:18" x14ac:dyDescent="0.25">
      <c r="E2167" s="7"/>
      <c r="F2167" s="32"/>
      <c r="G2167" s="32"/>
      <c r="H2167" s="13"/>
      <c r="I2167" s="7"/>
      <c r="M2167" s="64"/>
      <c r="N2167" s="52"/>
      <c r="O2167" s="75"/>
      <c r="P2167" s="7"/>
      <c r="Q2167"/>
      <c r="R2167"/>
    </row>
    <row r="2168" spans="5:18" x14ac:dyDescent="0.25">
      <c r="E2168" s="7"/>
      <c r="F2168" s="32"/>
      <c r="G2168" s="32"/>
      <c r="H2168" s="13"/>
      <c r="I2168" s="7"/>
      <c r="M2168" s="64"/>
      <c r="N2168" s="52"/>
      <c r="O2168" s="75"/>
      <c r="P2168" s="7"/>
      <c r="Q2168"/>
      <c r="R2168"/>
    </row>
    <row r="2169" spans="5:18" x14ac:dyDescent="0.25">
      <c r="E2169" s="7"/>
      <c r="F2169" s="32"/>
      <c r="G2169" s="32"/>
      <c r="H2169" s="13"/>
      <c r="I2169" s="7"/>
      <c r="M2169" s="64"/>
      <c r="N2169" s="52"/>
      <c r="O2169" s="75"/>
      <c r="P2169" s="7"/>
      <c r="Q2169"/>
      <c r="R2169"/>
    </row>
    <row r="2170" spans="5:18" x14ac:dyDescent="0.25">
      <c r="E2170" s="7"/>
      <c r="F2170" s="32"/>
      <c r="G2170" s="32"/>
      <c r="H2170" s="13"/>
      <c r="I2170" s="7"/>
      <c r="M2170" s="64"/>
      <c r="N2170" s="52"/>
      <c r="O2170" s="75"/>
      <c r="P2170" s="7"/>
      <c r="Q2170"/>
      <c r="R2170"/>
    </row>
    <row r="2171" spans="5:18" x14ac:dyDescent="0.25">
      <c r="E2171" s="7"/>
      <c r="F2171" s="32"/>
      <c r="G2171" s="32"/>
      <c r="H2171" s="13"/>
      <c r="I2171" s="7"/>
      <c r="M2171" s="64"/>
      <c r="N2171" s="52"/>
      <c r="O2171" s="75"/>
      <c r="P2171" s="7"/>
      <c r="Q2171"/>
      <c r="R2171"/>
    </row>
    <row r="2172" spans="5:18" x14ac:dyDescent="0.25">
      <c r="E2172" s="7"/>
      <c r="F2172" s="32"/>
      <c r="G2172" s="32"/>
      <c r="H2172" s="13"/>
      <c r="I2172" s="7"/>
      <c r="M2172" s="64"/>
      <c r="N2172" s="52"/>
      <c r="O2172" s="75"/>
      <c r="P2172" s="7"/>
      <c r="Q2172"/>
      <c r="R2172"/>
    </row>
    <row r="2173" spans="5:18" x14ac:dyDescent="0.25">
      <c r="E2173" s="7"/>
      <c r="F2173" s="32"/>
      <c r="G2173" s="32"/>
      <c r="H2173" s="13"/>
      <c r="I2173" s="7"/>
      <c r="M2173" s="64"/>
      <c r="N2173" s="52"/>
      <c r="O2173" s="75"/>
      <c r="P2173" s="7"/>
      <c r="Q2173"/>
      <c r="R2173"/>
    </row>
    <row r="2174" spans="5:18" x14ac:dyDescent="0.25">
      <c r="E2174" s="7"/>
      <c r="F2174" s="32"/>
      <c r="G2174" s="32"/>
      <c r="H2174" s="13"/>
      <c r="I2174" s="7"/>
      <c r="M2174" s="64"/>
      <c r="N2174" s="52"/>
      <c r="O2174" s="75"/>
      <c r="P2174" s="7"/>
      <c r="Q2174"/>
      <c r="R2174"/>
    </row>
    <row r="2175" spans="5:18" x14ac:dyDescent="0.25">
      <c r="E2175" s="7"/>
      <c r="F2175" s="32"/>
      <c r="G2175" s="32"/>
      <c r="H2175" s="13"/>
      <c r="I2175" s="7"/>
      <c r="M2175" s="64"/>
      <c r="N2175" s="52"/>
      <c r="O2175" s="75"/>
      <c r="P2175" s="7"/>
      <c r="Q2175"/>
      <c r="R2175"/>
    </row>
    <row r="2176" spans="5:18" x14ac:dyDescent="0.25">
      <c r="E2176" s="7"/>
      <c r="F2176" s="32"/>
      <c r="G2176" s="32"/>
      <c r="H2176" s="13"/>
      <c r="I2176" s="7"/>
      <c r="M2176" s="64"/>
      <c r="N2176" s="52"/>
      <c r="O2176" s="75"/>
      <c r="P2176" s="7"/>
      <c r="Q2176"/>
      <c r="R2176"/>
    </row>
    <row r="2177" spans="5:18" x14ac:dyDescent="0.25">
      <c r="E2177" s="7"/>
      <c r="F2177" s="32"/>
      <c r="G2177" s="32"/>
      <c r="H2177" s="13"/>
      <c r="I2177" s="7"/>
      <c r="M2177" s="64"/>
      <c r="N2177" s="52"/>
      <c r="O2177" s="75"/>
      <c r="P2177" s="7"/>
      <c r="Q2177"/>
      <c r="R2177"/>
    </row>
    <row r="2178" spans="5:18" x14ac:dyDescent="0.25">
      <c r="E2178" s="7"/>
      <c r="F2178" s="32"/>
      <c r="G2178" s="32"/>
      <c r="H2178" s="13"/>
      <c r="I2178" s="7"/>
      <c r="M2178" s="64"/>
      <c r="N2178" s="52"/>
      <c r="O2178" s="75"/>
      <c r="P2178" s="7"/>
      <c r="Q2178"/>
      <c r="R2178"/>
    </row>
    <row r="2179" spans="5:18" x14ac:dyDescent="0.25">
      <c r="E2179" s="7"/>
      <c r="F2179" s="32"/>
      <c r="G2179" s="32"/>
      <c r="H2179" s="13"/>
      <c r="I2179" s="7"/>
      <c r="M2179" s="64"/>
      <c r="N2179" s="52"/>
      <c r="O2179" s="75"/>
      <c r="P2179" s="7"/>
      <c r="Q2179"/>
      <c r="R2179"/>
    </row>
    <row r="2180" spans="5:18" x14ac:dyDescent="0.25">
      <c r="E2180" s="7"/>
      <c r="F2180" s="32"/>
      <c r="G2180" s="32"/>
      <c r="H2180" s="13"/>
      <c r="I2180" s="7"/>
      <c r="M2180" s="64"/>
      <c r="N2180" s="52"/>
      <c r="O2180" s="75"/>
      <c r="P2180" s="7"/>
      <c r="Q2180"/>
      <c r="R2180"/>
    </row>
    <row r="2181" spans="5:18" x14ac:dyDescent="0.25">
      <c r="E2181" s="7"/>
      <c r="F2181" s="32"/>
      <c r="G2181" s="32"/>
      <c r="H2181" s="13"/>
      <c r="I2181" s="7"/>
      <c r="M2181" s="64"/>
      <c r="N2181" s="52"/>
      <c r="O2181" s="75"/>
      <c r="P2181" s="7"/>
      <c r="Q2181"/>
      <c r="R2181"/>
    </row>
    <row r="2182" spans="5:18" x14ac:dyDescent="0.25">
      <c r="E2182" s="7"/>
      <c r="F2182" s="32"/>
      <c r="G2182" s="32"/>
      <c r="H2182" s="13"/>
      <c r="I2182" s="7"/>
      <c r="M2182" s="64"/>
      <c r="N2182" s="52"/>
      <c r="O2182" s="75"/>
      <c r="P2182" s="7"/>
      <c r="Q2182"/>
      <c r="R2182"/>
    </row>
    <row r="2183" spans="5:18" x14ac:dyDescent="0.25">
      <c r="E2183" s="7"/>
      <c r="F2183" s="32"/>
      <c r="G2183" s="32"/>
      <c r="H2183" s="13"/>
      <c r="I2183" s="7"/>
      <c r="M2183" s="64"/>
      <c r="N2183" s="52"/>
      <c r="O2183" s="75"/>
      <c r="P2183" s="7"/>
      <c r="Q2183"/>
      <c r="R2183"/>
    </row>
    <row r="2184" spans="5:18" x14ac:dyDescent="0.25">
      <c r="E2184" s="7"/>
      <c r="F2184" s="32"/>
      <c r="G2184" s="32"/>
      <c r="H2184" s="13"/>
      <c r="I2184" s="7"/>
      <c r="M2184" s="64"/>
      <c r="N2184" s="52"/>
      <c r="O2184" s="75"/>
      <c r="P2184" s="7"/>
      <c r="Q2184"/>
      <c r="R2184"/>
    </row>
    <row r="2185" spans="5:18" x14ac:dyDescent="0.25">
      <c r="E2185" s="7"/>
      <c r="F2185" s="32"/>
      <c r="G2185" s="32"/>
      <c r="H2185" s="13"/>
      <c r="I2185" s="7"/>
      <c r="M2185" s="64"/>
      <c r="N2185" s="52"/>
      <c r="O2185" s="75"/>
      <c r="P2185" s="7"/>
      <c r="Q2185"/>
      <c r="R2185"/>
    </row>
    <row r="2186" spans="5:18" x14ac:dyDescent="0.25">
      <c r="E2186" s="7"/>
      <c r="F2186" s="32"/>
      <c r="G2186" s="32"/>
      <c r="H2186" s="13"/>
      <c r="I2186" s="7"/>
      <c r="M2186" s="64"/>
      <c r="N2186" s="52"/>
      <c r="O2186" s="75"/>
      <c r="P2186" s="7"/>
      <c r="Q2186"/>
      <c r="R2186"/>
    </row>
    <row r="2187" spans="5:18" x14ac:dyDescent="0.25">
      <c r="E2187" s="7"/>
      <c r="F2187" s="32"/>
      <c r="G2187" s="32"/>
      <c r="H2187" s="13"/>
      <c r="I2187" s="7"/>
      <c r="M2187" s="64"/>
      <c r="N2187" s="52"/>
      <c r="O2187" s="75"/>
      <c r="P2187" s="7"/>
      <c r="Q2187"/>
      <c r="R2187"/>
    </row>
    <row r="2188" spans="5:18" x14ac:dyDescent="0.25">
      <c r="E2188" s="7"/>
      <c r="F2188" s="32"/>
      <c r="G2188" s="32"/>
      <c r="H2188" s="13"/>
      <c r="I2188" s="7"/>
      <c r="M2188" s="64"/>
      <c r="N2188" s="52"/>
      <c r="O2188" s="75"/>
      <c r="P2188" s="7"/>
      <c r="Q2188"/>
      <c r="R2188"/>
    </row>
    <row r="2189" spans="5:18" x14ac:dyDescent="0.25">
      <c r="E2189" s="7"/>
      <c r="F2189" s="32"/>
      <c r="G2189" s="32"/>
      <c r="H2189" s="13"/>
      <c r="I2189" s="7"/>
      <c r="M2189" s="64"/>
      <c r="N2189" s="52"/>
      <c r="O2189" s="75"/>
      <c r="P2189" s="7"/>
      <c r="Q2189"/>
      <c r="R2189"/>
    </row>
    <row r="2190" spans="5:18" x14ac:dyDescent="0.25">
      <c r="E2190" s="7"/>
      <c r="F2190" s="32"/>
      <c r="G2190" s="32"/>
      <c r="H2190" s="13"/>
      <c r="I2190" s="7"/>
      <c r="M2190" s="64"/>
      <c r="N2190" s="52"/>
      <c r="O2190" s="75"/>
      <c r="P2190" s="7"/>
      <c r="Q2190"/>
      <c r="R2190"/>
    </row>
    <row r="2191" spans="5:18" x14ac:dyDescent="0.25">
      <c r="E2191" s="7"/>
      <c r="F2191" s="32"/>
      <c r="G2191" s="32"/>
      <c r="H2191" s="13"/>
      <c r="I2191" s="7"/>
      <c r="M2191" s="64"/>
      <c r="N2191" s="52"/>
      <c r="O2191" s="75"/>
      <c r="P2191" s="7"/>
      <c r="Q2191"/>
      <c r="R2191"/>
    </row>
    <row r="2192" spans="5:18" x14ac:dyDescent="0.25">
      <c r="E2192" s="7"/>
      <c r="F2192" s="32"/>
      <c r="G2192" s="32"/>
      <c r="H2192" s="13"/>
      <c r="I2192" s="7"/>
      <c r="M2192" s="64"/>
      <c r="N2192" s="52"/>
      <c r="O2192" s="75"/>
      <c r="P2192" s="7"/>
      <c r="Q2192"/>
      <c r="R2192"/>
    </row>
    <row r="2193" spans="5:18" x14ac:dyDescent="0.25">
      <c r="E2193" s="7"/>
      <c r="F2193" s="32"/>
      <c r="G2193" s="32"/>
      <c r="H2193" s="13"/>
      <c r="I2193" s="7"/>
      <c r="M2193" s="64"/>
      <c r="N2193" s="52"/>
      <c r="O2193" s="75"/>
      <c r="P2193" s="7"/>
      <c r="Q2193"/>
      <c r="R2193"/>
    </row>
    <row r="2194" spans="5:18" x14ac:dyDescent="0.25">
      <c r="E2194" s="7"/>
      <c r="F2194" s="32"/>
      <c r="G2194" s="32"/>
      <c r="H2194" s="13"/>
      <c r="I2194" s="7"/>
      <c r="M2194" s="64"/>
      <c r="N2194" s="52"/>
      <c r="O2194" s="75"/>
      <c r="P2194" s="7"/>
      <c r="Q2194"/>
      <c r="R2194"/>
    </row>
    <row r="2195" spans="5:18" x14ac:dyDescent="0.25">
      <c r="E2195" s="7"/>
      <c r="F2195" s="32"/>
      <c r="G2195" s="32"/>
      <c r="H2195" s="13"/>
      <c r="I2195" s="7"/>
      <c r="M2195" s="64"/>
      <c r="N2195" s="52"/>
      <c r="O2195" s="75"/>
      <c r="P2195" s="7"/>
      <c r="Q2195"/>
      <c r="R2195"/>
    </row>
    <row r="2196" spans="5:18" x14ac:dyDescent="0.25">
      <c r="E2196" s="7"/>
      <c r="F2196" s="32"/>
      <c r="G2196" s="32"/>
      <c r="H2196" s="13"/>
      <c r="I2196" s="7"/>
      <c r="M2196" s="64"/>
      <c r="N2196" s="52"/>
      <c r="O2196" s="75"/>
      <c r="P2196" s="7"/>
      <c r="Q2196"/>
      <c r="R2196"/>
    </row>
    <row r="2197" spans="5:18" x14ac:dyDescent="0.25">
      <c r="E2197" s="7"/>
      <c r="F2197" s="32"/>
      <c r="G2197" s="32"/>
      <c r="H2197" s="13"/>
      <c r="I2197" s="7"/>
      <c r="M2197" s="64"/>
      <c r="N2197" s="52"/>
      <c r="O2197" s="75"/>
      <c r="P2197" s="7"/>
      <c r="Q2197"/>
      <c r="R2197"/>
    </row>
    <row r="2198" spans="5:18" x14ac:dyDescent="0.25">
      <c r="E2198" s="7"/>
      <c r="F2198" s="32"/>
      <c r="G2198" s="32"/>
      <c r="H2198" s="13"/>
      <c r="I2198" s="7"/>
      <c r="M2198" s="64"/>
      <c r="N2198" s="52"/>
      <c r="O2198" s="75"/>
      <c r="P2198" s="7"/>
      <c r="Q2198"/>
      <c r="R2198"/>
    </row>
    <row r="2199" spans="5:18" x14ac:dyDescent="0.25">
      <c r="E2199" s="7"/>
      <c r="F2199" s="32"/>
      <c r="G2199" s="32"/>
      <c r="H2199" s="13"/>
      <c r="I2199" s="7"/>
      <c r="M2199" s="64"/>
      <c r="N2199" s="52"/>
      <c r="O2199" s="75"/>
      <c r="P2199" s="7"/>
      <c r="Q2199"/>
      <c r="R2199"/>
    </row>
    <row r="2200" spans="5:18" x14ac:dyDescent="0.25">
      <c r="E2200" s="7"/>
      <c r="F2200" s="32"/>
      <c r="G2200" s="32"/>
      <c r="H2200" s="13"/>
      <c r="I2200" s="7"/>
      <c r="M2200" s="64"/>
      <c r="N2200" s="52"/>
      <c r="O2200" s="75"/>
      <c r="P2200" s="7"/>
      <c r="Q2200"/>
      <c r="R2200"/>
    </row>
    <row r="2201" spans="5:18" x14ac:dyDescent="0.25">
      <c r="E2201" s="7"/>
      <c r="F2201" s="32"/>
      <c r="G2201" s="32"/>
      <c r="H2201" s="13"/>
      <c r="I2201" s="7"/>
      <c r="M2201" s="64"/>
      <c r="N2201" s="52"/>
      <c r="O2201" s="75"/>
      <c r="P2201" s="7"/>
      <c r="Q2201"/>
      <c r="R2201"/>
    </row>
    <row r="2202" spans="5:18" x14ac:dyDescent="0.25">
      <c r="E2202" s="7"/>
      <c r="F2202" s="32"/>
      <c r="G2202" s="32"/>
      <c r="H2202" s="13"/>
      <c r="I2202" s="7"/>
      <c r="M2202" s="64"/>
      <c r="N2202" s="52"/>
      <c r="O2202" s="75"/>
      <c r="P2202" s="7"/>
      <c r="Q2202"/>
      <c r="R2202"/>
    </row>
    <row r="2203" spans="5:18" x14ac:dyDescent="0.25">
      <c r="E2203" s="7"/>
      <c r="F2203" s="32"/>
      <c r="G2203" s="32"/>
      <c r="H2203" s="13"/>
      <c r="I2203" s="7"/>
      <c r="M2203" s="64"/>
      <c r="N2203" s="52"/>
      <c r="O2203" s="75"/>
      <c r="P2203" s="7"/>
      <c r="Q2203"/>
      <c r="R2203"/>
    </row>
    <row r="2204" spans="5:18" x14ac:dyDescent="0.25">
      <c r="E2204" s="7"/>
      <c r="F2204" s="32"/>
      <c r="G2204" s="32"/>
      <c r="H2204" s="13"/>
      <c r="I2204" s="7"/>
      <c r="M2204" s="64"/>
      <c r="N2204" s="52"/>
      <c r="O2204" s="75"/>
      <c r="P2204" s="7"/>
      <c r="Q2204"/>
      <c r="R2204"/>
    </row>
    <row r="2205" spans="5:18" x14ac:dyDescent="0.25">
      <c r="E2205" s="7"/>
      <c r="F2205" s="32"/>
      <c r="G2205" s="32"/>
      <c r="H2205" s="13"/>
      <c r="I2205" s="7"/>
      <c r="M2205" s="64"/>
      <c r="N2205" s="52"/>
      <c r="O2205" s="75"/>
      <c r="P2205" s="7"/>
      <c r="Q2205"/>
      <c r="R2205"/>
    </row>
    <row r="2206" spans="5:18" x14ac:dyDescent="0.25">
      <c r="E2206" s="7"/>
      <c r="F2206" s="32"/>
      <c r="G2206" s="32"/>
      <c r="H2206" s="13"/>
      <c r="I2206" s="7"/>
      <c r="M2206" s="64"/>
      <c r="N2206" s="52"/>
      <c r="O2206" s="75"/>
      <c r="P2206" s="7"/>
      <c r="Q2206"/>
      <c r="R2206"/>
    </row>
    <row r="2207" spans="5:18" x14ac:dyDescent="0.25">
      <c r="E2207" s="7"/>
      <c r="F2207" s="32"/>
      <c r="G2207" s="32"/>
      <c r="H2207" s="13"/>
      <c r="I2207" s="7"/>
      <c r="M2207" s="64"/>
      <c r="N2207" s="52"/>
      <c r="O2207" s="75"/>
      <c r="P2207" s="7"/>
      <c r="Q2207"/>
      <c r="R2207"/>
    </row>
    <row r="2208" spans="5:18" x14ac:dyDescent="0.25">
      <c r="E2208" s="7"/>
      <c r="F2208" s="32"/>
      <c r="G2208" s="32"/>
      <c r="H2208" s="13"/>
      <c r="I2208" s="7"/>
      <c r="M2208" s="64"/>
      <c r="N2208" s="52"/>
      <c r="O2208" s="75"/>
      <c r="P2208" s="7"/>
      <c r="Q2208"/>
      <c r="R2208"/>
    </row>
    <row r="2209" spans="5:18" x14ac:dyDescent="0.25">
      <c r="E2209" s="7"/>
      <c r="F2209" s="32"/>
      <c r="G2209" s="32"/>
      <c r="H2209" s="13"/>
      <c r="I2209" s="7"/>
      <c r="M2209" s="64"/>
      <c r="N2209" s="52"/>
      <c r="O2209" s="75"/>
      <c r="P2209" s="7"/>
      <c r="Q2209"/>
      <c r="R2209"/>
    </row>
    <row r="2210" spans="5:18" x14ac:dyDescent="0.25">
      <c r="E2210" s="7"/>
      <c r="F2210" s="32"/>
      <c r="G2210" s="32"/>
      <c r="H2210" s="13"/>
      <c r="I2210" s="7"/>
      <c r="M2210" s="64"/>
      <c r="N2210" s="52"/>
      <c r="O2210" s="75"/>
      <c r="P2210" s="7"/>
      <c r="Q2210"/>
      <c r="R2210"/>
    </row>
    <row r="2211" spans="5:18" x14ac:dyDescent="0.25">
      <c r="E2211" s="7"/>
      <c r="F2211" s="32"/>
      <c r="G2211" s="32"/>
      <c r="H2211" s="13"/>
      <c r="I2211" s="7"/>
      <c r="M2211" s="64"/>
      <c r="N2211" s="52"/>
      <c r="O2211" s="75"/>
      <c r="P2211" s="7"/>
      <c r="Q2211"/>
      <c r="R2211"/>
    </row>
    <row r="2212" spans="5:18" x14ac:dyDescent="0.25">
      <c r="E2212" s="7"/>
      <c r="F2212" s="32"/>
      <c r="G2212" s="32"/>
      <c r="H2212" s="13"/>
      <c r="I2212" s="7"/>
      <c r="M2212" s="64"/>
      <c r="N2212" s="52"/>
      <c r="O2212" s="75"/>
      <c r="P2212" s="7"/>
      <c r="Q2212"/>
      <c r="R2212"/>
    </row>
    <row r="2213" spans="5:18" x14ac:dyDescent="0.25">
      <c r="E2213" s="7"/>
      <c r="F2213" s="32"/>
      <c r="G2213" s="32"/>
      <c r="H2213" s="13"/>
      <c r="I2213" s="7"/>
      <c r="M2213" s="64"/>
      <c r="N2213" s="52"/>
      <c r="O2213" s="75"/>
      <c r="P2213" s="7"/>
      <c r="Q2213"/>
      <c r="R2213"/>
    </row>
    <row r="2214" spans="5:18" x14ac:dyDescent="0.25">
      <c r="E2214" s="7"/>
      <c r="F2214" s="32"/>
      <c r="G2214" s="32"/>
      <c r="H2214" s="13"/>
      <c r="I2214" s="7"/>
      <c r="M2214" s="64"/>
      <c r="N2214" s="52"/>
      <c r="O2214" s="75"/>
      <c r="P2214" s="7"/>
      <c r="Q2214"/>
      <c r="R2214"/>
    </row>
    <row r="2215" spans="5:18" x14ac:dyDescent="0.25">
      <c r="E2215" s="7"/>
      <c r="F2215" s="32"/>
      <c r="G2215" s="32"/>
      <c r="H2215" s="13"/>
      <c r="I2215" s="7"/>
      <c r="M2215" s="64"/>
      <c r="N2215" s="52"/>
      <c r="O2215" s="75"/>
      <c r="P2215" s="7"/>
      <c r="Q2215"/>
      <c r="R2215"/>
    </row>
    <row r="2216" spans="5:18" x14ac:dyDescent="0.25">
      <c r="E2216" s="7"/>
      <c r="F2216" s="32"/>
      <c r="G2216" s="32"/>
      <c r="H2216" s="13"/>
      <c r="I2216" s="7"/>
      <c r="M2216" s="64"/>
      <c r="N2216" s="52"/>
      <c r="O2216" s="75"/>
      <c r="P2216" s="7"/>
      <c r="Q2216"/>
      <c r="R2216"/>
    </row>
    <row r="2217" spans="5:18" x14ac:dyDescent="0.25">
      <c r="E2217" s="7"/>
      <c r="F2217" s="32"/>
      <c r="G2217" s="32"/>
      <c r="H2217" s="13"/>
      <c r="I2217" s="7"/>
      <c r="M2217" s="64"/>
      <c r="N2217" s="52"/>
      <c r="O2217" s="75"/>
      <c r="P2217" s="7"/>
      <c r="Q2217"/>
      <c r="R2217"/>
    </row>
    <row r="2218" spans="5:18" x14ac:dyDescent="0.25">
      <c r="E2218" s="7"/>
      <c r="F2218" s="32"/>
      <c r="G2218" s="32"/>
      <c r="H2218" s="13"/>
      <c r="I2218" s="7"/>
      <c r="M2218" s="64"/>
      <c r="N2218" s="52"/>
      <c r="O2218" s="75"/>
      <c r="P2218" s="7"/>
      <c r="Q2218"/>
      <c r="R2218"/>
    </row>
    <row r="2219" spans="5:18" x14ac:dyDescent="0.25">
      <c r="E2219" s="7"/>
      <c r="F2219" s="32"/>
      <c r="G2219" s="32"/>
      <c r="H2219" s="13"/>
      <c r="I2219" s="7"/>
      <c r="M2219" s="64"/>
      <c r="N2219" s="52"/>
      <c r="O2219" s="75"/>
      <c r="P2219" s="7"/>
      <c r="Q2219"/>
      <c r="R2219"/>
    </row>
    <row r="2220" spans="5:18" x14ac:dyDescent="0.25">
      <c r="E2220" s="7"/>
      <c r="F2220" s="32"/>
      <c r="G2220" s="32"/>
      <c r="H2220" s="13"/>
      <c r="I2220" s="7"/>
      <c r="M2220" s="64"/>
      <c r="N2220" s="52"/>
      <c r="O2220" s="75"/>
      <c r="P2220" s="7"/>
      <c r="Q2220"/>
      <c r="R2220"/>
    </row>
    <row r="2221" spans="5:18" x14ac:dyDescent="0.25">
      <c r="E2221" s="7"/>
      <c r="F2221" s="32"/>
      <c r="G2221" s="32"/>
      <c r="H2221" s="13"/>
      <c r="I2221" s="7"/>
      <c r="M2221" s="64"/>
      <c r="N2221" s="52"/>
      <c r="O2221" s="75"/>
      <c r="P2221" s="7"/>
      <c r="Q2221"/>
      <c r="R2221"/>
    </row>
    <row r="2222" spans="5:18" x14ac:dyDescent="0.25">
      <c r="E2222" s="7"/>
      <c r="F2222" s="32"/>
      <c r="G2222" s="32"/>
      <c r="H2222" s="13"/>
      <c r="I2222" s="7"/>
      <c r="M2222" s="64"/>
      <c r="N2222" s="52"/>
      <c r="O2222" s="75"/>
      <c r="P2222" s="7"/>
      <c r="Q2222"/>
      <c r="R2222"/>
    </row>
    <row r="2223" spans="5:18" x14ac:dyDescent="0.25">
      <c r="E2223" s="7"/>
      <c r="F2223" s="32"/>
      <c r="G2223" s="32"/>
      <c r="H2223" s="13"/>
      <c r="I2223" s="7"/>
      <c r="M2223" s="64"/>
      <c r="N2223" s="52"/>
      <c r="O2223" s="75"/>
      <c r="P2223" s="7"/>
      <c r="Q2223"/>
      <c r="R2223"/>
    </row>
    <row r="2224" spans="5:18" x14ac:dyDescent="0.25">
      <c r="E2224" s="7"/>
      <c r="F2224" s="32"/>
      <c r="G2224" s="32"/>
      <c r="H2224" s="13"/>
      <c r="I2224" s="7"/>
      <c r="M2224" s="64"/>
      <c r="N2224" s="52"/>
      <c r="O2224" s="75"/>
      <c r="P2224" s="7"/>
      <c r="Q2224"/>
      <c r="R2224"/>
    </row>
    <row r="2225" spans="5:18" x14ac:dyDescent="0.25">
      <c r="E2225" s="7"/>
      <c r="F2225" s="32"/>
      <c r="G2225" s="32"/>
      <c r="H2225" s="13"/>
      <c r="I2225" s="7"/>
      <c r="M2225" s="64"/>
      <c r="N2225" s="52"/>
      <c r="O2225" s="75"/>
      <c r="P2225" s="7"/>
      <c r="Q2225"/>
      <c r="R2225"/>
    </row>
    <row r="2226" spans="5:18" x14ac:dyDescent="0.25">
      <c r="E2226" s="7"/>
      <c r="F2226" s="32"/>
      <c r="G2226" s="32"/>
      <c r="H2226" s="13"/>
      <c r="I2226" s="7"/>
      <c r="M2226" s="64"/>
      <c r="N2226" s="52"/>
      <c r="O2226" s="75"/>
      <c r="P2226" s="7"/>
      <c r="Q2226"/>
      <c r="R2226"/>
    </row>
    <row r="2227" spans="5:18" x14ac:dyDescent="0.25">
      <c r="E2227" s="7"/>
      <c r="F2227" s="32"/>
      <c r="G2227" s="32"/>
      <c r="H2227" s="13"/>
      <c r="I2227" s="7"/>
      <c r="M2227" s="64"/>
      <c r="N2227" s="52"/>
      <c r="O2227" s="75"/>
      <c r="P2227" s="7"/>
      <c r="Q2227"/>
      <c r="R2227"/>
    </row>
    <row r="2228" spans="5:18" x14ac:dyDescent="0.25">
      <c r="E2228" s="7"/>
      <c r="F2228" s="32"/>
      <c r="G2228" s="32"/>
      <c r="H2228" s="13"/>
      <c r="I2228" s="7"/>
      <c r="M2228" s="64"/>
      <c r="N2228" s="52"/>
      <c r="O2228" s="75"/>
      <c r="P2228" s="7"/>
      <c r="Q2228"/>
      <c r="R2228"/>
    </row>
    <row r="2229" spans="5:18" x14ac:dyDescent="0.25">
      <c r="E2229" s="7"/>
      <c r="F2229" s="32"/>
      <c r="G2229" s="32"/>
      <c r="H2229" s="13"/>
      <c r="I2229" s="7"/>
      <c r="M2229" s="64"/>
      <c r="N2229" s="52"/>
      <c r="O2229" s="75"/>
      <c r="P2229" s="7"/>
      <c r="Q2229"/>
      <c r="R2229"/>
    </row>
    <row r="2230" spans="5:18" x14ac:dyDescent="0.25">
      <c r="E2230" s="7"/>
      <c r="F2230" s="32"/>
      <c r="G2230" s="32"/>
      <c r="H2230" s="13"/>
      <c r="I2230" s="7"/>
      <c r="M2230" s="64"/>
      <c r="N2230" s="52"/>
      <c r="O2230" s="75"/>
      <c r="P2230" s="7"/>
      <c r="Q2230"/>
      <c r="R2230"/>
    </row>
    <row r="2231" spans="5:18" x14ac:dyDescent="0.25">
      <c r="E2231" s="7"/>
      <c r="F2231" s="32"/>
      <c r="G2231" s="32"/>
      <c r="H2231" s="13"/>
      <c r="I2231" s="7"/>
      <c r="M2231" s="64"/>
      <c r="N2231" s="52"/>
      <c r="O2231" s="75"/>
      <c r="P2231" s="7"/>
      <c r="Q2231"/>
      <c r="R2231"/>
    </row>
    <row r="2232" spans="5:18" x14ac:dyDescent="0.25">
      <c r="E2232" s="7"/>
      <c r="F2232" s="32"/>
      <c r="G2232" s="32"/>
      <c r="H2232" s="13"/>
      <c r="I2232" s="7"/>
      <c r="M2232" s="64"/>
      <c r="N2232" s="52"/>
      <c r="O2232" s="75"/>
      <c r="P2232" s="7"/>
      <c r="Q2232"/>
      <c r="R2232"/>
    </row>
    <row r="2233" spans="5:18" x14ac:dyDescent="0.25">
      <c r="E2233" s="7"/>
      <c r="F2233" s="32"/>
      <c r="G2233" s="32"/>
      <c r="H2233" s="13"/>
      <c r="I2233" s="7"/>
      <c r="M2233" s="64"/>
      <c r="N2233" s="52"/>
      <c r="O2233" s="75"/>
      <c r="P2233" s="7"/>
      <c r="Q2233"/>
      <c r="R2233"/>
    </row>
    <row r="2234" spans="5:18" x14ac:dyDescent="0.25">
      <c r="E2234" s="7"/>
      <c r="F2234" s="32"/>
      <c r="G2234" s="32"/>
      <c r="H2234" s="13"/>
      <c r="I2234" s="7"/>
      <c r="M2234" s="64"/>
      <c r="N2234" s="52"/>
      <c r="O2234" s="75"/>
      <c r="P2234" s="7"/>
      <c r="Q2234"/>
      <c r="R2234"/>
    </row>
    <row r="2235" spans="5:18" x14ac:dyDescent="0.25">
      <c r="E2235" s="7"/>
      <c r="F2235" s="32"/>
      <c r="G2235" s="32"/>
      <c r="H2235" s="13"/>
      <c r="I2235" s="7"/>
      <c r="M2235" s="64"/>
      <c r="N2235" s="52"/>
      <c r="O2235" s="75"/>
      <c r="P2235" s="7"/>
      <c r="Q2235"/>
      <c r="R2235"/>
    </row>
    <row r="2236" spans="5:18" x14ac:dyDescent="0.25">
      <c r="E2236" s="7"/>
      <c r="F2236" s="32"/>
      <c r="G2236" s="32"/>
      <c r="H2236" s="13"/>
      <c r="I2236" s="7"/>
      <c r="M2236" s="64"/>
      <c r="N2236" s="52"/>
      <c r="O2236" s="75"/>
      <c r="P2236" s="7"/>
      <c r="Q2236"/>
      <c r="R2236"/>
    </row>
    <row r="2237" spans="5:18" x14ac:dyDescent="0.25">
      <c r="E2237" s="7"/>
      <c r="F2237" s="32"/>
      <c r="G2237" s="32"/>
      <c r="H2237" s="13"/>
      <c r="I2237" s="7"/>
      <c r="M2237" s="64"/>
      <c r="N2237" s="52"/>
      <c r="O2237" s="75"/>
      <c r="P2237" s="7"/>
      <c r="Q2237"/>
      <c r="R2237"/>
    </row>
    <row r="2238" spans="5:18" x14ac:dyDescent="0.25">
      <c r="E2238" s="7"/>
      <c r="F2238" s="32"/>
      <c r="G2238" s="32"/>
      <c r="H2238" s="13"/>
      <c r="I2238" s="7"/>
      <c r="M2238" s="64"/>
      <c r="N2238" s="52"/>
      <c r="O2238" s="75"/>
      <c r="P2238" s="7"/>
      <c r="Q2238"/>
      <c r="R2238"/>
    </row>
    <row r="2239" spans="5:18" x14ac:dyDescent="0.25">
      <c r="E2239" s="7"/>
      <c r="F2239" s="32"/>
      <c r="G2239" s="32"/>
      <c r="H2239" s="13"/>
      <c r="I2239" s="7"/>
      <c r="M2239" s="64"/>
      <c r="N2239" s="52"/>
      <c r="O2239" s="75"/>
      <c r="P2239" s="7"/>
      <c r="Q2239"/>
      <c r="R2239"/>
    </row>
    <row r="2240" spans="5:18" x14ac:dyDescent="0.25">
      <c r="E2240" s="7"/>
      <c r="F2240" s="32"/>
      <c r="G2240" s="32"/>
      <c r="H2240" s="13"/>
      <c r="I2240" s="7"/>
      <c r="M2240" s="64"/>
      <c r="N2240" s="52"/>
      <c r="O2240" s="75"/>
      <c r="P2240" s="7"/>
      <c r="Q2240"/>
      <c r="R2240"/>
    </row>
    <row r="2241" spans="5:18" x14ac:dyDescent="0.25">
      <c r="E2241" s="7"/>
      <c r="F2241" s="32"/>
      <c r="G2241" s="32"/>
      <c r="H2241" s="13"/>
      <c r="I2241" s="7"/>
      <c r="M2241" s="64"/>
      <c r="N2241" s="52"/>
      <c r="O2241" s="75"/>
      <c r="P2241" s="7"/>
      <c r="Q2241"/>
      <c r="R2241"/>
    </row>
    <row r="2242" spans="5:18" x14ac:dyDescent="0.25">
      <c r="E2242" s="7"/>
      <c r="F2242" s="32"/>
      <c r="G2242" s="32"/>
      <c r="H2242" s="13"/>
      <c r="I2242" s="7"/>
      <c r="M2242" s="64"/>
      <c r="N2242" s="52"/>
      <c r="O2242" s="75"/>
      <c r="P2242" s="7"/>
      <c r="Q2242"/>
      <c r="R2242"/>
    </row>
    <row r="2243" spans="5:18" x14ac:dyDescent="0.25">
      <c r="E2243" s="7"/>
      <c r="F2243" s="32"/>
      <c r="G2243" s="32"/>
      <c r="H2243" s="13"/>
      <c r="I2243" s="7"/>
      <c r="M2243" s="64"/>
      <c r="N2243" s="52"/>
      <c r="O2243" s="75"/>
      <c r="P2243" s="7"/>
      <c r="Q2243"/>
      <c r="R2243"/>
    </row>
    <row r="2244" spans="5:18" x14ac:dyDescent="0.25">
      <c r="E2244" s="7"/>
      <c r="F2244" s="32"/>
      <c r="G2244" s="32"/>
      <c r="H2244" s="13"/>
      <c r="I2244" s="7"/>
      <c r="M2244" s="64"/>
      <c r="N2244" s="52"/>
      <c r="O2244" s="75"/>
      <c r="P2244" s="7"/>
      <c r="Q2244"/>
      <c r="R2244"/>
    </row>
    <row r="2245" spans="5:18" x14ac:dyDescent="0.25">
      <c r="E2245" s="7"/>
      <c r="F2245" s="32"/>
      <c r="G2245" s="32"/>
      <c r="H2245" s="13"/>
      <c r="I2245" s="7"/>
      <c r="M2245" s="64"/>
      <c r="N2245" s="52"/>
      <c r="O2245" s="75"/>
      <c r="P2245" s="7"/>
      <c r="Q2245"/>
      <c r="R2245"/>
    </row>
    <row r="2246" spans="5:18" x14ac:dyDescent="0.25">
      <c r="E2246" s="7"/>
      <c r="F2246" s="32"/>
      <c r="G2246" s="32"/>
      <c r="H2246" s="13"/>
      <c r="I2246" s="7"/>
      <c r="M2246" s="64"/>
      <c r="N2246" s="52"/>
      <c r="O2246" s="75"/>
      <c r="P2246" s="7"/>
      <c r="Q2246"/>
      <c r="R2246"/>
    </row>
    <row r="2247" spans="5:18" x14ac:dyDescent="0.25">
      <c r="E2247" s="7"/>
      <c r="F2247" s="32"/>
      <c r="G2247" s="32"/>
      <c r="H2247" s="13"/>
      <c r="I2247" s="7"/>
      <c r="M2247" s="64"/>
      <c r="N2247" s="52"/>
      <c r="O2247" s="75"/>
      <c r="P2247" s="7"/>
      <c r="Q2247"/>
      <c r="R2247"/>
    </row>
    <row r="2248" spans="5:18" x14ac:dyDescent="0.25">
      <c r="E2248" s="7"/>
      <c r="F2248" s="32"/>
      <c r="G2248" s="32"/>
      <c r="H2248" s="13"/>
      <c r="I2248" s="7"/>
      <c r="M2248" s="64"/>
      <c r="N2248" s="52"/>
      <c r="O2248" s="75"/>
      <c r="P2248" s="7"/>
      <c r="Q2248"/>
      <c r="R2248"/>
    </row>
    <row r="2249" spans="5:18" x14ac:dyDescent="0.25">
      <c r="E2249" s="7"/>
      <c r="F2249" s="32"/>
      <c r="G2249" s="32"/>
      <c r="H2249" s="13"/>
      <c r="I2249" s="7"/>
      <c r="M2249" s="64"/>
      <c r="N2249" s="52"/>
      <c r="O2249" s="75"/>
      <c r="P2249" s="7"/>
      <c r="Q2249"/>
      <c r="R2249"/>
    </row>
    <row r="2250" spans="5:18" x14ac:dyDescent="0.25">
      <c r="E2250" s="7"/>
      <c r="F2250" s="32"/>
      <c r="G2250" s="32"/>
      <c r="H2250" s="13"/>
      <c r="I2250" s="7"/>
      <c r="M2250" s="64"/>
      <c r="N2250" s="52"/>
      <c r="O2250" s="75"/>
      <c r="P2250" s="7"/>
      <c r="Q2250"/>
      <c r="R2250"/>
    </row>
    <row r="2251" spans="5:18" x14ac:dyDescent="0.25">
      <c r="E2251" s="7"/>
      <c r="F2251" s="32"/>
      <c r="G2251" s="32"/>
      <c r="H2251" s="13"/>
      <c r="I2251" s="7"/>
      <c r="M2251" s="64"/>
      <c r="N2251" s="52"/>
      <c r="O2251" s="75"/>
      <c r="P2251" s="7"/>
      <c r="Q2251"/>
      <c r="R2251"/>
    </row>
    <row r="2252" spans="5:18" x14ac:dyDescent="0.25">
      <c r="E2252" s="7"/>
      <c r="F2252" s="32"/>
      <c r="G2252" s="32"/>
      <c r="H2252" s="13"/>
      <c r="I2252" s="7"/>
      <c r="M2252" s="64"/>
      <c r="N2252" s="52"/>
      <c r="O2252" s="75"/>
      <c r="P2252" s="7"/>
      <c r="Q2252"/>
      <c r="R2252"/>
    </row>
    <row r="2253" spans="5:18" x14ac:dyDescent="0.25">
      <c r="E2253" s="7"/>
      <c r="F2253" s="32"/>
      <c r="G2253" s="32"/>
      <c r="H2253" s="13"/>
      <c r="I2253" s="7"/>
      <c r="M2253" s="64"/>
      <c r="N2253" s="52"/>
      <c r="O2253" s="75"/>
      <c r="P2253" s="7"/>
      <c r="Q2253"/>
      <c r="R2253"/>
    </row>
    <row r="2254" spans="5:18" x14ac:dyDescent="0.25">
      <c r="E2254" s="7"/>
      <c r="F2254" s="32"/>
      <c r="G2254" s="32"/>
      <c r="H2254" s="13"/>
      <c r="I2254" s="7"/>
      <c r="M2254" s="64"/>
      <c r="N2254" s="52"/>
      <c r="O2254" s="75"/>
      <c r="P2254" s="7"/>
      <c r="Q2254"/>
      <c r="R2254"/>
    </row>
    <row r="2255" spans="5:18" x14ac:dyDescent="0.25">
      <c r="E2255" s="7"/>
      <c r="F2255" s="32"/>
      <c r="G2255" s="32"/>
      <c r="H2255" s="13"/>
      <c r="I2255" s="7"/>
      <c r="M2255" s="64"/>
      <c r="N2255" s="52"/>
      <c r="O2255" s="75"/>
      <c r="P2255" s="7"/>
      <c r="Q2255"/>
      <c r="R2255"/>
    </row>
    <row r="2256" spans="5:18" x14ac:dyDescent="0.25">
      <c r="E2256" s="7"/>
      <c r="F2256" s="32"/>
      <c r="G2256" s="32"/>
      <c r="H2256" s="13"/>
      <c r="I2256" s="7"/>
      <c r="M2256" s="64"/>
      <c r="N2256" s="52"/>
      <c r="O2256" s="75"/>
      <c r="P2256" s="7"/>
      <c r="Q2256"/>
      <c r="R2256"/>
    </row>
    <row r="2257" spans="5:18" x14ac:dyDescent="0.25">
      <c r="E2257" s="7"/>
      <c r="F2257" s="32"/>
      <c r="G2257" s="32"/>
      <c r="H2257" s="13"/>
      <c r="I2257" s="7"/>
      <c r="M2257" s="64"/>
      <c r="N2257" s="52"/>
      <c r="O2257" s="75"/>
      <c r="P2257" s="7"/>
      <c r="Q2257"/>
      <c r="R2257"/>
    </row>
    <row r="2258" spans="5:18" x14ac:dyDescent="0.25">
      <c r="E2258" s="7"/>
      <c r="F2258" s="32"/>
      <c r="G2258" s="32"/>
      <c r="H2258" s="13"/>
      <c r="I2258" s="7"/>
      <c r="M2258" s="64"/>
      <c r="N2258" s="52"/>
      <c r="O2258" s="75"/>
      <c r="P2258" s="7"/>
      <c r="Q2258"/>
      <c r="R2258"/>
    </row>
    <row r="2259" spans="5:18" x14ac:dyDescent="0.25">
      <c r="E2259" s="7"/>
      <c r="F2259" s="32"/>
      <c r="G2259" s="32"/>
      <c r="H2259" s="13"/>
      <c r="I2259" s="7"/>
      <c r="M2259" s="64"/>
      <c r="N2259" s="52"/>
      <c r="O2259" s="75"/>
      <c r="P2259" s="7"/>
      <c r="Q2259"/>
      <c r="R2259"/>
    </row>
    <row r="2260" spans="5:18" x14ac:dyDescent="0.25">
      <c r="E2260" s="7"/>
      <c r="F2260" s="32"/>
      <c r="G2260" s="32"/>
      <c r="H2260" s="13"/>
      <c r="I2260" s="7"/>
      <c r="M2260" s="64"/>
      <c r="N2260" s="52"/>
      <c r="O2260" s="75"/>
      <c r="P2260" s="7"/>
      <c r="Q2260"/>
      <c r="R2260"/>
    </row>
    <row r="2261" spans="5:18" x14ac:dyDescent="0.25">
      <c r="E2261" s="7"/>
      <c r="F2261" s="32"/>
      <c r="G2261" s="32"/>
      <c r="H2261" s="13"/>
      <c r="I2261" s="7"/>
      <c r="M2261" s="64"/>
      <c r="N2261" s="52"/>
      <c r="O2261" s="75"/>
      <c r="P2261" s="7"/>
      <c r="Q2261"/>
      <c r="R2261"/>
    </row>
    <row r="2262" spans="5:18" x14ac:dyDescent="0.25">
      <c r="E2262" s="7"/>
      <c r="F2262" s="32"/>
      <c r="G2262" s="32"/>
      <c r="H2262" s="13"/>
      <c r="I2262" s="7"/>
      <c r="M2262" s="64"/>
      <c r="N2262" s="52"/>
      <c r="O2262" s="75"/>
      <c r="P2262" s="7"/>
      <c r="Q2262"/>
      <c r="R2262"/>
    </row>
    <row r="2263" spans="5:18" x14ac:dyDescent="0.25">
      <c r="E2263" s="7"/>
      <c r="F2263" s="32"/>
      <c r="G2263" s="32"/>
      <c r="H2263" s="13"/>
      <c r="I2263" s="7"/>
      <c r="M2263" s="64"/>
      <c r="N2263" s="52"/>
      <c r="O2263" s="75"/>
      <c r="P2263" s="7"/>
      <c r="Q2263"/>
      <c r="R2263"/>
    </row>
    <row r="2264" spans="5:18" x14ac:dyDescent="0.25">
      <c r="E2264" s="7"/>
      <c r="F2264" s="32"/>
      <c r="G2264" s="32"/>
      <c r="H2264" s="13"/>
      <c r="I2264" s="7"/>
      <c r="M2264" s="64"/>
      <c r="N2264" s="52"/>
      <c r="O2264" s="75"/>
      <c r="P2264" s="7"/>
      <c r="Q2264"/>
      <c r="R2264"/>
    </row>
    <row r="2265" spans="5:18" x14ac:dyDescent="0.25">
      <c r="E2265" s="7"/>
      <c r="F2265" s="32"/>
      <c r="G2265" s="32"/>
      <c r="H2265" s="13"/>
      <c r="I2265" s="7"/>
      <c r="M2265" s="64"/>
      <c r="N2265" s="52"/>
      <c r="O2265" s="75"/>
      <c r="P2265" s="7"/>
      <c r="Q2265"/>
      <c r="R2265"/>
    </row>
    <row r="2266" spans="5:18" x14ac:dyDescent="0.25">
      <c r="E2266" s="7"/>
      <c r="F2266" s="32"/>
      <c r="G2266" s="32"/>
      <c r="H2266" s="13"/>
      <c r="I2266" s="7"/>
      <c r="M2266" s="64"/>
      <c r="N2266" s="52"/>
      <c r="O2266" s="75"/>
      <c r="P2266" s="7"/>
      <c r="Q2266"/>
      <c r="R2266"/>
    </row>
    <row r="2267" spans="5:18" x14ac:dyDescent="0.25">
      <c r="E2267" s="7"/>
      <c r="F2267" s="32"/>
      <c r="G2267" s="32"/>
      <c r="H2267" s="13"/>
      <c r="I2267" s="7"/>
      <c r="M2267" s="64"/>
      <c r="N2267" s="52"/>
      <c r="O2267" s="75"/>
      <c r="P2267" s="7"/>
      <c r="Q2267"/>
      <c r="R2267"/>
    </row>
    <row r="2268" spans="5:18" x14ac:dyDescent="0.25">
      <c r="E2268" s="7"/>
      <c r="F2268" s="32"/>
      <c r="G2268" s="32"/>
      <c r="H2268" s="13"/>
      <c r="I2268" s="7"/>
      <c r="M2268" s="64"/>
      <c r="N2268" s="52"/>
      <c r="O2268" s="75"/>
      <c r="P2268" s="7"/>
      <c r="Q2268"/>
      <c r="R2268"/>
    </row>
    <row r="2269" spans="5:18" x14ac:dyDescent="0.25">
      <c r="E2269" s="7"/>
      <c r="F2269" s="32"/>
      <c r="G2269" s="32"/>
      <c r="H2269" s="13"/>
      <c r="I2269" s="7"/>
      <c r="M2269" s="64"/>
      <c r="N2269" s="52"/>
      <c r="O2269" s="75"/>
      <c r="P2269" s="7"/>
      <c r="Q2269"/>
      <c r="R2269"/>
    </row>
    <row r="2270" spans="5:18" x14ac:dyDescent="0.25">
      <c r="E2270" s="7"/>
      <c r="F2270" s="32"/>
      <c r="G2270" s="32"/>
      <c r="H2270" s="13"/>
      <c r="I2270" s="7"/>
      <c r="M2270" s="64"/>
      <c r="N2270" s="52"/>
      <c r="O2270" s="75"/>
      <c r="P2270" s="7"/>
      <c r="Q2270"/>
      <c r="R2270"/>
    </row>
    <row r="2271" spans="5:18" x14ac:dyDescent="0.25">
      <c r="E2271" s="7"/>
      <c r="F2271" s="32"/>
      <c r="G2271" s="32"/>
      <c r="H2271" s="13"/>
      <c r="I2271" s="7"/>
      <c r="M2271" s="64"/>
      <c r="N2271" s="52"/>
      <c r="O2271" s="75"/>
      <c r="P2271" s="7"/>
      <c r="Q2271"/>
      <c r="R2271"/>
    </row>
    <row r="2272" spans="5:18" x14ac:dyDescent="0.25">
      <c r="E2272" s="7"/>
      <c r="F2272" s="32"/>
      <c r="G2272" s="32"/>
      <c r="H2272" s="13"/>
      <c r="I2272" s="7"/>
      <c r="M2272" s="64"/>
      <c r="N2272" s="52"/>
      <c r="O2272" s="75"/>
      <c r="P2272" s="7"/>
      <c r="Q2272"/>
      <c r="R2272"/>
    </row>
    <row r="2273" spans="5:18" x14ac:dyDescent="0.25">
      <c r="E2273" s="7"/>
      <c r="F2273" s="32"/>
      <c r="G2273" s="32"/>
      <c r="H2273" s="13"/>
      <c r="I2273" s="7"/>
      <c r="M2273" s="64"/>
      <c r="N2273" s="52"/>
      <c r="O2273" s="75"/>
      <c r="P2273" s="7"/>
      <c r="Q2273"/>
      <c r="R2273"/>
    </row>
    <row r="2274" spans="5:18" x14ac:dyDescent="0.25">
      <c r="E2274" s="7"/>
      <c r="F2274" s="32"/>
      <c r="G2274" s="32"/>
      <c r="H2274" s="13"/>
      <c r="I2274" s="7"/>
      <c r="M2274" s="64"/>
      <c r="N2274" s="52"/>
      <c r="O2274" s="75"/>
      <c r="P2274" s="7"/>
      <c r="Q2274"/>
      <c r="R2274"/>
    </row>
    <row r="2275" spans="5:18" x14ac:dyDescent="0.25">
      <c r="E2275" s="7"/>
      <c r="F2275" s="32"/>
      <c r="G2275" s="32"/>
      <c r="H2275" s="13"/>
      <c r="I2275" s="7"/>
      <c r="M2275" s="64"/>
      <c r="N2275" s="52"/>
      <c r="O2275" s="75"/>
      <c r="P2275" s="7"/>
      <c r="Q2275"/>
      <c r="R2275"/>
    </row>
    <row r="2276" spans="5:18" x14ac:dyDescent="0.25">
      <c r="E2276" s="7"/>
      <c r="F2276" s="32"/>
      <c r="G2276" s="32"/>
      <c r="H2276" s="13"/>
      <c r="I2276" s="7"/>
      <c r="M2276" s="64"/>
      <c r="N2276" s="52"/>
      <c r="O2276" s="75"/>
      <c r="P2276" s="7"/>
      <c r="Q2276"/>
      <c r="R2276"/>
    </row>
    <row r="2277" spans="5:18" x14ac:dyDescent="0.25">
      <c r="E2277" s="7"/>
      <c r="F2277" s="32"/>
      <c r="G2277" s="32"/>
      <c r="H2277" s="13"/>
      <c r="I2277" s="7"/>
      <c r="M2277" s="64"/>
      <c r="N2277" s="52"/>
      <c r="O2277" s="75"/>
      <c r="P2277" s="7"/>
      <c r="Q2277"/>
      <c r="R2277"/>
    </row>
    <row r="2278" spans="5:18" x14ac:dyDescent="0.25">
      <c r="E2278" s="7"/>
      <c r="F2278" s="32"/>
      <c r="G2278" s="32"/>
      <c r="H2278" s="13"/>
      <c r="I2278" s="7"/>
      <c r="M2278" s="64"/>
      <c r="N2278" s="52"/>
      <c r="O2278" s="75"/>
      <c r="P2278" s="7"/>
      <c r="Q2278"/>
      <c r="R2278"/>
    </row>
    <row r="2279" spans="5:18" x14ac:dyDescent="0.25">
      <c r="E2279" s="7"/>
      <c r="F2279" s="32"/>
      <c r="G2279" s="32"/>
      <c r="H2279" s="13"/>
      <c r="I2279" s="7"/>
      <c r="M2279" s="64"/>
      <c r="N2279" s="52"/>
      <c r="O2279" s="75"/>
      <c r="P2279" s="7"/>
      <c r="Q2279"/>
      <c r="R2279"/>
    </row>
    <row r="2280" spans="5:18" x14ac:dyDescent="0.25">
      <c r="E2280" s="7"/>
      <c r="F2280" s="32"/>
      <c r="G2280" s="32"/>
      <c r="H2280" s="13"/>
      <c r="I2280" s="7"/>
      <c r="M2280" s="64"/>
      <c r="N2280" s="52"/>
      <c r="O2280" s="75"/>
      <c r="P2280" s="7"/>
      <c r="Q2280"/>
      <c r="R2280"/>
    </row>
    <row r="2281" spans="5:18" x14ac:dyDescent="0.25">
      <c r="E2281" s="7"/>
      <c r="F2281" s="32"/>
      <c r="G2281" s="32"/>
      <c r="H2281" s="13"/>
      <c r="I2281" s="7"/>
      <c r="M2281" s="64"/>
      <c r="N2281" s="52"/>
      <c r="O2281" s="75"/>
      <c r="P2281" s="7"/>
      <c r="Q2281"/>
      <c r="R2281"/>
    </row>
    <row r="2282" spans="5:18" x14ac:dyDescent="0.25">
      <c r="E2282" s="7"/>
      <c r="F2282" s="32"/>
      <c r="G2282" s="32"/>
      <c r="H2282" s="13"/>
      <c r="I2282" s="7"/>
      <c r="M2282" s="64"/>
      <c r="N2282" s="52"/>
      <c r="O2282" s="75"/>
      <c r="P2282" s="7"/>
      <c r="Q2282"/>
      <c r="R2282"/>
    </row>
    <row r="2283" spans="5:18" x14ac:dyDescent="0.25">
      <c r="E2283" s="7"/>
      <c r="F2283" s="32"/>
      <c r="G2283" s="32"/>
      <c r="H2283" s="13"/>
      <c r="I2283" s="7"/>
      <c r="M2283" s="64"/>
      <c r="N2283" s="52"/>
      <c r="O2283" s="75"/>
      <c r="P2283" s="7"/>
      <c r="Q2283"/>
      <c r="R2283"/>
    </row>
    <row r="2284" spans="5:18" x14ac:dyDescent="0.25">
      <c r="E2284" s="7"/>
      <c r="F2284" s="32"/>
      <c r="G2284" s="32"/>
      <c r="H2284" s="13"/>
      <c r="I2284" s="7"/>
      <c r="M2284" s="64"/>
      <c r="N2284" s="52"/>
      <c r="O2284" s="75"/>
      <c r="P2284" s="7"/>
      <c r="Q2284"/>
      <c r="R2284"/>
    </row>
    <row r="2285" spans="5:18" x14ac:dyDescent="0.25">
      <c r="E2285" s="7"/>
      <c r="F2285" s="32"/>
      <c r="G2285" s="32"/>
      <c r="H2285" s="13"/>
      <c r="I2285" s="7"/>
      <c r="M2285" s="64"/>
      <c r="N2285" s="52"/>
      <c r="O2285" s="75"/>
      <c r="P2285" s="7"/>
      <c r="Q2285"/>
      <c r="R2285"/>
    </row>
    <row r="2286" spans="5:18" x14ac:dyDescent="0.25">
      <c r="E2286" s="7"/>
      <c r="F2286" s="32"/>
      <c r="G2286" s="32"/>
      <c r="H2286" s="13"/>
      <c r="I2286" s="7"/>
      <c r="M2286" s="64"/>
      <c r="N2286" s="52"/>
      <c r="O2286" s="75"/>
      <c r="P2286" s="7"/>
      <c r="Q2286"/>
      <c r="R2286"/>
    </row>
    <row r="2287" spans="5:18" x14ac:dyDescent="0.25">
      <c r="E2287" s="7"/>
      <c r="F2287" s="32"/>
      <c r="G2287" s="32"/>
      <c r="H2287" s="13"/>
      <c r="I2287" s="7"/>
      <c r="M2287" s="64"/>
      <c r="N2287" s="52"/>
      <c r="O2287" s="75"/>
      <c r="P2287" s="7"/>
      <c r="Q2287"/>
      <c r="R2287"/>
    </row>
    <row r="2288" spans="5:18" x14ac:dyDescent="0.25">
      <c r="E2288" s="7"/>
      <c r="F2288" s="32"/>
      <c r="G2288" s="32"/>
      <c r="H2288" s="13"/>
      <c r="I2288" s="7"/>
      <c r="M2288" s="64"/>
      <c r="N2288" s="52"/>
      <c r="O2288" s="75"/>
      <c r="P2288" s="7"/>
      <c r="Q2288"/>
      <c r="R2288"/>
    </row>
    <row r="2289" spans="5:18" x14ac:dyDescent="0.25">
      <c r="E2289" s="7"/>
      <c r="F2289" s="32"/>
      <c r="G2289" s="32"/>
      <c r="H2289" s="13"/>
      <c r="I2289" s="7"/>
      <c r="M2289" s="64"/>
      <c r="N2289" s="52"/>
      <c r="O2289" s="75"/>
      <c r="P2289" s="7"/>
      <c r="Q2289"/>
      <c r="R2289"/>
    </row>
    <row r="2290" spans="5:18" x14ac:dyDescent="0.25">
      <c r="E2290" s="7"/>
      <c r="F2290" s="32"/>
      <c r="G2290" s="32"/>
      <c r="H2290" s="13"/>
      <c r="I2290" s="7"/>
      <c r="M2290" s="64"/>
      <c r="N2290" s="52"/>
      <c r="O2290" s="75"/>
      <c r="P2290" s="7"/>
      <c r="Q2290"/>
      <c r="R2290"/>
    </row>
    <row r="2291" spans="5:18" x14ac:dyDescent="0.25">
      <c r="E2291" s="7"/>
      <c r="F2291" s="32"/>
      <c r="G2291" s="32"/>
      <c r="H2291" s="13"/>
      <c r="I2291" s="7"/>
      <c r="M2291" s="64"/>
      <c r="N2291" s="52"/>
      <c r="O2291" s="75"/>
      <c r="P2291" s="7"/>
      <c r="Q2291"/>
      <c r="R2291"/>
    </row>
    <row r="2292" spans="5:18" x14ac:dyDescent="0.25">
      <c r="E2292" s="7"/>
      <c r="F2292" s="32"/>
      <c r="G2292" s="32"/>
      <c r="H2292" s="13"/>
      <c r="I2292" s="7"/>
      <c r="M2292" s="64"/>
      <c r="N2292" s="52"/>
      <c r="O2292" s="75"/>
      <c r="P2292" s="7"/>
      <c r="Q2292"/>
      <c r="R2292"/>
    </row>
    <row r="2293" spans="5:18" x14ac:dyDescent="0.25">
      <c r="E2293" s="7"/>
      <c r="F2293" s="32"/>
      <c r="G2293" s="32"/>
      <c r="H2293" s="13"/>
      <c r="I2293" s="7"/>
      <c r="M2293" s="64"/>
      <c r="N2293" s="52"/>
      <c r="O2293" s="75"/>
      <c r="P2293" s="7"/>
      <c r="Q2293"/>
      <c r="R2293"/>
    </row>
    <row r="2294" spans="5:18" x14ac:dyDescent="0.25">
      <c r="E2294" s="7"/>
      <c r="F2294" s="32"/>
      <c r="G2294" s="32"/>
      <c r="H2294" s="13"/>
      <c r="I2294" s="7"/>
      <c r="M2294" s="64"/>
      <c r="N2294" s="52"/>
      <c r="O2294" s="75"/>
      <c r="P2294" s="7"/>
      <c r="Q2294"/>
      <c r="R2294"/>
    </row>
    <row r="2295" spans="5:18" x14ac:dyDescent="0.25">
      <c r="E2295" s="7"/>
      <c r="F2295" s="32"/>
      <c r="G2295" s="32"/>
      <c r="H2295" s="13"/>
      <c r="I2295" s="7"/>
      <c r="M2295" s="64"/>
      <c r="N2295" s="52"/>
      <c r="O2295" s="75"/>
      <c r="P2295" s="7"/>
      <c r="Q2295"/>
      <c r="R2295"/>
    </row>
    <row r="2296" spans="5:18" x14ac:dyDescent="0.25">
      <c r="E2296" s="7"/>
      <c r="F2296" s="32"/>
      <c r="G2296" s="32"/>
      <c r="H2296" s="13"/>
      <c r="I2296" s="7"/>
      <c r="M2296" s="64"/>
      <c r="N2296" s="52"/>
      <c r="O2296" s="75"/>
      <c r="P2296" s="7"/>
      <c r="Q2296"/>
      <c r="R2296"/>
    </row>
    <row r="2297" spans="5:18" x14ac:dyDescent="0.25">
      <c r="E2297" s="7"/>
      <c r="F2297" s="32"/>
      <c r="G2297" s="32"/>
      <c r="H2297" s="13"/>
      <c r="I2297" s="7"/>
      <c r="M2297" s="64"/>
      <c r="N2297" s="52"/>
      <c r="O2297" s="75"/>
      <c r="P2297" s="7"/>
      <c r="Q2297"/>
      <c r="R2297"/>
    </row>
    <row r="2298" spans="5:18" x14ac:dyDescent="0.25">
      <c r="E2298" s="7"/>
      <c r="F2298" s="32"/>
      <c r="G2298" s="32"/>
      <c r="H2298" s="13"/>
      <c r="I2298" s="7"/>
      <c r="M2298" s="64"/>
      <c r="N2298" s="52"/>
      <c r="O2298" s="75"/>
      <c r="P2298" s="7"/>
      <c r="Q2298"/>
      <c r="R2298"/>
    </row>
    <row r="2299" spans="5:18" x14ac:dyDescent="0.25">
      <c r="E2299" s="7"/>
      <c r="F2299" s="32"/>
      <c r="G2299" s="32"/>
      <c r="H2299" s="13"/>
      <c r="I2299" s="7"/>
      <c r="M2299" s="64"/>
      <c r="N2299" s="52"/>
      <c r="O2299" s="75"/>
      <c r="P2299" s="7"/>
      <c r="Q2299"/>
      <c r="R2299"/>
    </row>
    <row r="2300" spans="5:18" x14ac:dyDescent="0.25">
      <c r="E2300" s="7"/>
      <c r="F2300" s="32"/>
      <c r="G2300" s="32"/>
      <c r="H2300" s="13"/>
      <c r="I2300" s="7"/>
      <c r="M2300" s="64"/>
      <c r="N2300" s="52"/>
      <c r="O2300" s="75"/>
      <c r="P2300" s="7"/>
      <c r="Q2300"/>
      <c r="R2300"/>
    </row>
    <row r="2301" spans="5:18" x14ac:dyDescent="0.25">
      <c r="E2301" s="7"/>
      <c r="F2301" s="32"/>
      <c r="G2301" s="32"/>
      <c r="H2301" s="13"/>
      <c r="I2301" s="7"/>
      <c r="M2301" s="64"/>
      <c r="N2301" s="52"/>
      <c r="O2301" s="75"/>
      <c r="P2301" s="7"/>
      <c r="Q2301"/>
      <c r="R2301"/>
    </row>
    <row r="2302" spans="5:18" x14ac:dyDescent="0.25">
      <c r="E2302" s="7"/>
      <c r="F2302" s="32"/>
      <c r="G2302" s="32"/>
      <c r="H2302" s="13"/>
      <c r="I2302" s="7"/>
      <c r="M2302" s="64"/>
      <c r="N2302" s="52"/>
      <c r="O2302" s="75"/>
      <c r="P2302" s="7"/>
      <c r="Q2302"/>
      <c r="R2302"/>
    </row>
    <row r="2303" spans="5:18" x14ac:dyDescent="0.25">
      <c r="E2303" s="7"/>
      <c r="F2303" s="32"/>
      <c r="G2303" s="32"/>
      <c r="H2303" s="13"/>
      <c r="I2303" s="7"/>
      <c r="M2303" s="64"/>
      <c r="N2303" s="52"/>
      <c r="O2303" s="75"/>
      <c r="P2303" s="7"/>
      <c r="Q2303"/>
      <c r="R2303"/>
    </row>
    <row r="2304" spans="5:18" x14ac:dyDescent="0.25">
      <c r="E2304" s="7"/>
      <c r="F2304" s="32"/>
      <c r="G2304" s="32"/>
      <c r="H2304" s="13"/>
      <c r="I2304" s="7"/>
      <c r="M2304" s="64"/>
      <c r="N2304" s="52"/>
      <c r="O2304" s="75"/>
      <c r="P2304" s="7"/>
      <c r="Q2304"/>
      <c r="R2304"/>
    </row>
    <row r="2305" spans="5:18" x14ac:dyDescent="0.25">
      <c r="E2305" s="7"/>
      <c r="F2305" s="32"/>
      <c r="G2305" s="32"/>
      <c r="H2305" s="13"/>
      <c r="I2305" s="7"/>
      <c r="M2305" s="64"/>
      <c r="N2305" s="52"/>
      <c r="O2305" s="75"/>
      <c r="P2305" s="7"/>
      <c r="Q2305"/>
      <c r="R2305"/>
    </row>
    <row r="2306" spans="5:18" x14ac:dyDescent="0.25">
      <c r="E2306" s="7"/>
      <c r="F2306" s="32"/>
      <c r="G2306" s="32"/>
      <c r="H2306" s="13"/>
      <c r="I2306" s="7"/>
      <c r="M2306" s="64"/>
      <c r="N2306" s="52"/>
      <c r="O2306" s="75"/>
      <c r="P2306" s="7"/>
      <c r="Q2306"/>
      <c r="R2306"/>
    </row>
    <row r="2307" spans="5:18" x14ac:dyDescent="0.25">
      <c r="E2307" s="7"/>
      <c r="F2307" s="32"/>
      <c r="G2307" s="32"/>
      <c r="H2307" s="13"/>
      <c r="I2307" s="7"/>
      <c r="M2307" s="64"/>
      <c r="N2307" s="52"/>
      <c r="O2307" s="75"/>
      <c r="P2307" s="7"/>
      <c r="Q2307"/>
      <c r="R2307"/>
    </row>
    <row r="2308" spans="5:18" x14ac:dyDescent="0.25">
      <c r="E2308" s="7"/>
      <c r="F2308" s="32"/>
      <c r="G2308" s="32"/>
      <c r="H2308" s="13"/>
      <c r="I2308" s="7"/>
      <c r="M2308" s="64"/>
      <c r="N2308" s="52"/>
      <c r="O2308" s="75"/>
      <c r="P2308" s="7"/>
      <c r="Q2308"/>
      <c r="R2308"/>
    </row>
    <row r="2309" spans="5:18" x14ac:dyDescent="0.25">
      <c r="E2309" s="7"/>
      <c r="F2309" s="32"/>
      <c r="G2309" s="32"/>
      <c r="H2309" s="13"/>
      <c r="I2309" s="7"/>
      <c r="M2309" s="64"/>
      <c r="N2309" s="52"/>
      <c r="O2309" s="75"/>
      <c r="P2309" s="7"/>
      <c r="Q2309"/>
      <c r="R2309"/>
    </row>
    <row r="2310" spans="5:18" x14ac:dyDescent="0.25">
      <c r="E2310" s="7"/>
      <c r="F2310" s="32"/>
      <c r="G2310" s="32"/>
      <c r="H2310" s="13"/>
      <c r="I2310" s="7"/>
      <c r="M2310" s="64"/>
      <c r="N2310" s="52"/>
      <c r="O2310" s="75"/>
      <c r="P2310" s="7"/>
      <c r="Q2310"/>
      <c r="R2310"/>
    </row>
    <row r="2311" spans="5:18" x14ac:dyDescent="0.25">
      <c r="E2311" s="7"/>
      <c r="F2311" s="32"/>
      <c r="G2311" s="32"/>
      <c r="H2311" s="13"/>
      <c r="I2311" s="7"/>
      <c r="M2311" s="64"/>
      <c r="N2311" s="52"/>
      <c r="O2311" s="75"/>
      <c r="P2311" s="7"/>
      <c r="Q2311"/>
      <c r="R2311"/>
    </row>
    <row r="2312" spans="5:18" x14ac:dyDescent="0.25">
      <c r="E2312" s="7"/>
      <c r="F2312" s="32"/>
      <c r="G2312" s="32"/>
      <c r="H2312" s="13"/>
      <c r="I2312" s="7"/>
      <c r="M2312" s="64"/>
      <c r="N2312" s="52"/>
      <c r="O2312" s="75"/>
      <c r="P2312" s="7"/>
      <c r="Q2312"/>
      <c r="R2312"/>
    </row>
    <row r="2313" spans="5:18" x14ac:dyDescent="0.25">
      <c r="E2313" s="7"/>
      <c r="F2313" s="32"/>
      <c r="G2313" s="32"/>
      <c r="H2313" s="13"/>
      <c r="I2313" s="7"/>
      <c r="M2313" s="64"/>
      <c r="N2313" s="52"/>
      <c r="O2313" s="75"/>
      <c r="P2313" s="7"/>
      <c r="Q2313"/>
      <c r="R2313"/>
    </row>
    <row r="2314" spans="5:18" x14ac:dyDescent="0.25">
      <c r="E2314" s="7"/>
      <c r="F2314" s="32"/>
      <c r="G2314" s="32"/>
      <c r="H2314" s="13"/>
      <c r="I2314" s="7"/>
      <c r="M2314" s="64"/>
      <c r="N2314" s="52"/>
      <c r="O2314" s="75"/>
      <c r="P2314" s="7"/>
      <c r="Q2314"/>
      <c r="R2314"/>
    </row>
    <row r="2315" spans="5:18" x14ac:dyDescent="0.25">
      <c r="E2315" s="7"/>
      <c r="F2315" s="32"/>
      <c r="G2315" s="32"/>
      <c r="H2315" s="13"/>
      <c r="I2315" s="7"/>
      <c r="M2315" s="64"/>
      <c r="N2315" s="52"/>
      <c r="O2315" s="75"/>
      <c r="P2315" s="7"/>
      <c r="Q2315"/>
      <c r="R2315"/>
    </row>
    <row r="2316" spans="5:18" x14ac:dyDescent="0.25">
      <c r="E2316" s="7"/>
      <c r="F2316" s="32"/>
      <c r="G2316" s="32"/>
      <c r="H2316" s="13"/>
      <c r="I2316" s="7"/>
      <c r="M2316" s="64"/>
      <c r="N2316" s="52"/>
      <c r="O2316" s="75"/>
      <c r="P2316" s="7"/>
      <c r="Q2316"/>
      <c r="R2316"/>
    </row>
    <row r="2317" spans="5:18" x14ac:dyDescent="0.25">
      <c r="E2317" s="7"/>
      <c r="F2317" s="32"/>
      <c r="G2317" s="32"/>
      <c r="H2317" s="13"/>
      <c r="I2317" s="7"/>
      <c r="M2317" s="64"/>
      <c r="N2317" s="52"/>
      <c r="O2317" s="75"/>
      <c r="P2317" s="7"/>
      <c r="Q2317"/>
      <c r="R2317"/>
    </row>
    <row r="2318" spans="5:18" x14ac:dyDescent="0.25">
      <c r="E2318" s="7"/>
      <c r="F2318" s="32"/>
      <c r="G2318" s="32"/>
      <c r="H2318" s="13"/>
      <c r="I2318" s="7"/>
      <c r="M2318" s="64"/>
      <c r="N2318" s="52"/>
      <c r="O2318" s="75"/>
      <c r="P2318" s="7"/>
      <c r="Q2318"/>
      <c r="R2318"/>
    </row>
    <row r="2319" spans="5:18" x14ac:dyDescent="0.25">
      <c r="E2319" s="7"/>
      <c r="F2319" s="32"/>
      <c r="G2319" s="32"/>
      <c r="H2319" s="13"/>
      <c r="I2319" s="7"/>
      <c r="M2319" s="64"/>
      <c r="N2319" s="52"/>
      <c r="O2319" s="75"/>
      <c r="P2319" s="7"/>
      <c r="Q2319"/>
      <c r="R2319"/>
    </row>
    <row r="2320" spans="5:18" x14ac:dyDescent="0.25">
      <c r="E2320" s="7"/>
      <c r="F2320" s="32"/>
      <c r="G2320" s="32"/>
      <c r="H2320" s="13"/>
      <c r="I2320" s="7"/>
      <c r="M2320" s="64"/>
      <c r="N2320" s="52"/>
      <c r="O2320" s="75"/>
      <c r="P2320" s="7"/>
      <c r="Q2320"/>
      <c r="R2320"/>
    </row>
    <row r="2321" spans="5:18" x14ac:dyDescent="0.25">
      <c r="E2321" s="7"/>
      <c r="F2321" s="32"/>
      <c r="G2321" s="32"/>
      <c r="H2321" s="13"/>
      <c r="I2321" s="7"/>
      <c r="M2321" s="64"/>
      <c r="N2321" s="52"/>
      <c r="O2321" s="75"/>
      <c r="P2321" s="7"/>
      <c r="Q2321"/>
      <c r="R2321"/>
    </row>
    <row r="2322" spans="5:18" x14ac:dyDescent="0.25">
      <c r="E2322" s="7"/>
      <c r="F2322" s="32"/>
      <c r="G2322" s="32"/>
      <c r="H2322" s="13"/>
      <c r="I2322" s="7"/>
      <c r="M2322" s="64"/>
      <c r="N2322" s="52"/>
      <c r="O2322" s="75"/>
      <c r="P2322" s="7"/>
      <c r="Q2322"/>
      <c r="R2322"/>
    </row>
    <row r="2323" spans="5:18" x14ac:dyDescent="0.25">
      <c r="E2323" s="7"/>
      <c r="F2323" s="32"/>
      <c r="G2323" s="32"/>
      <c r="H2323" s="13"/>
      <c r="I2323" s="7"/>
      <c r="M2323" s="64"/>
      <c r="N2323" s="52"/>
      <c r="O2323" s="75"/>
      <c r="P2323" s="7"/>
      <c r="Q2323"/>
      <c r="R2323"/>
    </row>
    <row r="2324" spans="5:18" x14ac:dyDescent="0.25">
      <c r="E2324" s="7"/>
      <c r="F2324" s="32"/>
      <c r="G2324" s="32"/>
      <c r="H2324" s="13"/>
      <c r="I2324" s="7"/>
      <c r="M2324" s="64"/>
      <c r="N2324" s="52"/>
      <c r="O2324" s="75"/>
      <c r="P2324" s="7"/>
      <c r="Q2324"/>
      <c r="R2324"/>
    </row>
    <row r="2325" spans="5:18" x14ac:dyDescent="0.25">
      <c r="E2325" s="7"/>
      <c r="F2325" s="32"/>
      <c r="G2325" s="32"/>
      <c r="H2325" s="13"/>
      <c r="I2325" s="7"/>
      <c r="M2325" s="64"/>
      <c r="N2325" s="52"/>
      <c r="O2325" s="75"/>
      <c r="P2325" s="7"/>
      <c r="Q2325"/>
      <c r="R2325"/>
    </row>
    <row r="2326" spans="5:18" x14ac:dyDescent="0.25">
      <c r="E2326" s="7"/>
      <c r="F2326" s="32"/>
      <c r="G2326" s="32"/>
      <c r="H2326" s="13"/>
      <c r="I2326" s="7"/>
      <c r="M2326" s="64"/>
      <c r="N2326" s="52"/>
      <c r="O2326" s="75"/>
      <c r="P2326" s="7"/>
      <c r="Q2326"/>
      <c r="R2326"/>
    </row>
    <row r="2327" spans="5:18" x14ac:dyDescent="0.25">
      <c r="E2327" s="7"/>
      <c r="F2327" s="32"/>
      <c r="G2327" s="32"/>
      <c r="H2327" s="13"/>
      <c r="I2327" s="7"/>
      <c r="M2327" s="64"/>
      <c r="N2327" s="52"/>
      <c r="O2327" s="75"/>
      <c r="P2327" s="7"/>
      <c r="Q2327"/>
      <c r="R2327"/>
    </row>
    <row r="2328" spans="5:18" x14ac:dyDescent="0.25">
      <c r="E2328" s="7"/>
      <c r="F2328" s="32"/>
      <c r="G2328" s="32"/>
      <c r="H2328" s="13"/>
      <c r="I2328" s="7"/>
      <c r="M2328" s="64"/>
      <c r="N2328" s="52"/>
      <c r="O2328" s="75"/>
      <c r="P2328" s="7"/>
      <c r="Q2328"/>
      <c r="R2328"/>
    </row>
    <row r="2329" spans="5:18" x14ac:dyDescent="0.25">
      <c r="E2329" s="7"/>
      <c r="F2329" s="32"/>
      <c r="G2329" s="32"/>
      <c r="H2329" s="13"/>
      <c r="I2329" s="7"/>
      <c r="M2329" s="64"/>
      <c r="N2329" s="52"/>
      <c r="O2329" s="75"/>
      <c r="P2329" s="7"/>
      <c r="Q2329"/>
      <c r="R2329"/>
    </row>
    <row r="2330" spans="5:18" x14ac:dyDescent="0.25">
      <c r="E2330" s="7"/>
      <c r="F2330" s="32"/>
      <c r="G2330" s="32"/>
      <c r="H2330" s="13"/>
      <c r="I2330" s="7"/>
      <c r="M2330" s="64"/>
      <c r="N2330" s="52"/>
      <c r="O2330" s="75"/>
      <c r="P2330" s="7"/>
      <c r="Q2330"/>
      <c r="R2330"/>
    </row>
    <row r="2331" spans="5:18" x14ac:dyDescent="0.25">
      <c r="E2331" s="7"/>
      <c r="F2331" s="32"/>
      <c r="G2331" s="32"/>
      <c r="H2331" s="13"/>
      <c r="I2331" s="7"/>
      <c r="M2331" s="64"/>
      <c r="N2331" s="52"/>
      <c r="O2331" s="75"/>
      <c r="P2331" s="7"/>
      <c r="Q2331"/>
      <c r="R2331"/>
    </row>
    <row r="2332" spans="5:18" x14ac:dyDescent="0.25">
      <c r="E2332" s="7"/>
      <c r="F2332" s="32"/>
      <c r="G2332" s="32"/>
      <c r="H2332" s="13"/>
      <c r="I2332" s="7"/>
      <c r="M2332" s="64"/>
      <c r="N2332" s="52"/>
      <c r="O2332" s="75"/>
      <c r="P2332" s="7"/>
      <c r="Q2332"/>
      <c r="R2332"/>
    </row>
    <row r="2333" spans="5:18" x14ac:dyDescent="0.25">
      <c r="E2333" s="7"/>
      <c r="F2333" s="32"/>
      <c r="G2333" s="32"/>
      <c r="H2333" s="13"/>
      <c r="I2333" s="7"/>
      <c r="M2333" s="64"/>
      <c r="N2333" s="52"/>
      <c r="O2333" s="75"/>
      <c r="P2333" s="7"/>
      <c r="Q2333"/>
      <c r="R2333"/>
    </row>
    <row r="2334" spans="5:18" x14ac:dyDescent="0.25">
      <c r="E2334" s="7"/>
      <c r="F2334" s="32"/>
      <c r="G2334" s="32"/>
      <c r="H2334" s="13"/>
      <c r="I2334" s="7"/>
      <c r="M2334" s="64"/>
      <c r="N2334" s="52"/>
      <c r="O2334" s="75"/>
      <c r="P2334" s="7"/>
      <c r="Q2334"/>
      <c r="R2334"/>
    </row>
    <row r="2335" spans="5:18" x14ac:dyDescent="0.25">
      <c r="E2335" s="7"/>
      <c r="F2335" s="32"/>
      <c r="G2335" s="32"/>
      <c r="H2335" s="13"/>
      <c r="I2335" s="7"/>
      <c r="M2335" s="64"/>
      <c r="N2335" s="52"/>
      <c r="O2335" s="75"/>
      <c r="P2335" s="7"/>
      <c r="Q2335"/>
      <c r="R2335"/>
    </row>
    <row r="2336" spans="5:18" x14ac:dyDescent="0.25">
      <c r="E2336" s="7"/>
      <c r="F2336" s="32"/>
      <c r="G2336" s="32"/>
      <c r="H2336" s="13"/>
      <c r="I2336" s="7"/>
      <c r="M2336" s="64"/>
      <c r="N2336" s="52"/>
      <c r="O2336" s="75"/>
      <c r="P2336" s="7"/>
      <c r="Q2336"/>
      <c r="R2336"/>
    </row>
    <row r="2337" spans="5:18" x14ac:dyDescent="0.25">
      <c r="E2337" s="7"/>
      <c r="F2337" s="32"/>
      <c r="G2337" s="32"/>
      <c r="H2337" s="13"/>
      <c r="I2337" s="7"/>
      <c r="M2337" s="64"/>
      <c r="N2337" s="52"/>
      <c r="O2337" s="75"/>
      <c r="P2337" s="7"/>
      <c r="Q2337"/>
      <c r="R2337"/>
    </row>
    <row r="2338" spans="5:18" x14ac:dyDescent="0.25">
      <c r="E2338" s="7"/>
      <c r="F2338" s="32"/>
      <c r="G2338" s="32"/>
      <c r="H2338" s="13"/>
      <c r="I2338" s="7"/>
      <c r="M2338" s="64"/>
      <c r="N2338" s="52"/>
      <c r="O2338" s="75"/>
      <c r="P2338" s="7"/>
      <c r="Q2338"/>
      <c r="R2338"/>
    </row>
    <row r="2339" spans="5:18" x14ac:dyDescent="0.25">
      <c r="E2339" s="7"/>
      <c r="F2339" s="32"/>
      <c r="G2339" s="32"/>
      <c r="H2339" s="13"/>
      <c r="I2339" s="7"/>
      <c r="M2339" s="64"/>
      <c r="N2339" s="52"/>
      <c r="O2339" s="75"/>
      <c r="P2339" s="7"/>
      <c r="Q2339"/>
      <c r="R2339"/>
    </row>
    <row r="2340" spans="5:18" x14ac:dyDescent="0.25">
      <c r="E2340" s="7"/>
      <c r="F2340" s="32"/>
      <c r="G2340" s="32"/>
      <c r="H2340" s="13"/>
      <c r="I2340" s="7"/>
      <c r="M2340" s="64"/>
      <c r="N2340" s="52"/>
      <c r="O2340" s="75"/>
      <c r="P2340" s="7"/>
      <c r="Q2340"/>
      <c r="R2340"/>
    </row>
    <row r="2341" spans="5:18" x14ac:dyDescent="0.25">
      <c r="E2341" s="7"/>
      <c r="F2341" s="32"/>
      <c r="G2341" s="32"/>
      <c r="H2341" s="13"/>
      <c r="I2341" s="7"/>
      <c r="M2341" s="64"/>
      <c r="N2341" s="52"/>
      <c r="O2341" s="75"/>
      <c r="P2341" s="7"/>
      <c r="Q2341"/>
      <c r="R2341"/>
    </row>
    <row r="2342" spans="5:18" x14ac:dyDescent="0.25">
      <c r="E2342" s="7"/>
      <c r="F2342" s="32"/>
      <c r="G2342" s="32"/>
      <c r="H2342" s="13"/>
      <c r="I2342" s="7"/>
      <c r="M2342" s="64"/>
      <c r="N2342" s="52"/>
      <c r="O2342" s="75"/>
      <c r="P2342" s="7"/>
      <c r="Q2342"/>
      <c r="R2342"/>
    </row>
    <row r="2343" spans="5:18" x14ac:dyDescent="0.25">
      <c r="E2343" s="7"/>
      <c r="F2343" s="32"/>
      <c r="G2343" s="32"/>
      <c r="H2343" s="13"/>
      <c r="I2343" s="7"/>
      <c r="M2343" s="64"/>
      <c r="N2343" s="52"/>
      <c r="O2343" s="75"/>
      <c r="P2343" s="7"/>
      <c r="Q2343"/>
      <c r="R2343"/>
    </row>
    <row r="2344" spans="5:18" x14ac:dyDescent="0.25">
      <c r="E2344" s="7"/>
      <c r="F2344" s="32"/>
      <c r="G2344" s="32"/>
      <c r="H2344" s="13"/>
      <c r="I2344" s="7"/>
      <c r="M2344" s="64"/>
      <c r="N2344" s="52"/>
      <c r="O2344" s="75"/>
      <c r="P2344" s="7"/>
      <c r="Q2344"/>
      <c r="R2344"/>
    </row>
    <row r="2345" spans="5:18" x14ac:dyDescent="0.25">
      <c r="E2345" s="7"/>
      <c r="F2345" s="32"/>
      <c r="G2345" s="32"/>
      <c r="H2345" s="13"/>
      <c r="I2345" s="7"/>
      <c r="M2345" s="64"/>
      <c r="N2345" s="52"/>
      <c r="O2345" s="75"/>
      <c r="P2345" s="7"/>
      <c r="Q2345"/>
      <c r="R2345"/>
    </row>
    <row r="2346" spans="5:18" x14ac:dyDescent="0.25">
      <c r="E2346" s="7"/>
      <c r="F2346" s="32"/>
      <c r="G2346" s="32"/>
      <c r="H2346" s="13"/>
      <c r="I2346" s="7"/>
      <c r="M2346" s="64"/>
      <c r="N2346" s="52"/>
      <c r="O2346" s="75"/>
      <c r="P2346" s="7"/>
      <c r="Q2346"/>
      <c r="R2346"/>
    </row>
    <row r="2347" spans="5:18" x14ac:dyDescent="0.25">
      <c r="E2347" s="7"/>
      <c r="F2347" s="32"/>
      <c r="G2347" s="32"/>
      <c r="H2347" s="13"/>
      <c r="I2347" s="7"/>
      <c r="M2347" s="64"/>
      <c r="N2347" s="52"/>
      <c r="O2347" s="75"/>
      <c r="P2347" s="7"/>
      <c r="Q2347"/>
      <c r="R2347"/>
    </row>
    <row r="2348" spans="5:18" x14ac:dyDescent="0.25">
      <c r="E2348" s="7"/>
      <c r="F2348" s="32"/>
      <c r="G2348" s="32"/>
      <c r="H2348" s="13"/>
      <c r="I2348" s="7"/>
      <c r="M2348" s="64"/>
      <c r="N2348" s="52"/>
      <c r="O2348" s="75"/>
      <c r="P2348" s="7"/>
      <c r="Q2348"/>
      <c r="R2348"/>
    </row>
    <row r="2349" spans="5:18" x14ac:dyDescent="0.25">
      <c r="E2349" s="7"/>
      <c r="F2349" s="32"/>
      <c r="G2349" s="32"/>
      <c r="H2349" s="13"/>
      <c r="I2349" s="7"/>
      <c r="M2349" s="64"/>
      <c r="N2349" s="52"/>
      <c r="O2349" s="75"/>
      <c r="P2349" s="7"/>
      <c r="Q2349"/>
      <c r="R2349"/>
    </row>
    <row r="2350" spans="5:18" x14ac:dyDescent="0.25">
      <c r="E2350" s="7"/>
      <c r="F2350" s="32"/>
      <c r="G2350" s="32"/>
      <c r="H2350" s="13"/>
      <c r="I2350" s="7"/>
      <c r="M2350" s="64"/>
      <c r="N2350" s="52"/>
      <c r="O2350" s="75"/>
      <c r="P2350" s="7"/>
      <c r="Q2350"/>
      <c r="R2350"/>
    </row>
    <row r="2351" spans="5:18" x14ac:dyDescent="0.25">
      <c r="E2351" s="7"/>
      <c r="F2351" s="32"/>
      <c r="G2351" s="32"/>
      <c r="H2351" s="13"/>
      <c r="I2351" s="7"/>
      <c r="M2351" s="64"/>
      <c r="N2351" s="52"/>
      <c r="O2351" s="75"/>
      <c r="P2351" s="7"/>
      <c r="Q2351"/>
      <c r="R2351"/>
    </row>
    <row r="2352" spans="5:18" x14ac:dyDescent="0.25">
      <c r="E2352" s="7"/>
      <c r="F2352" s="32"/>
      <c r="G2352" s="32"/>
      <c r="H2352" s="13"/>
      <c r="I2352" s="7"/>
      <c r="M2352" s="64"/>
      <c r="N2352" s="52"/>
      <c r="O2352" s="75"/>
      <c r="P2352" s="7"/>
      <c r="Q2352"/>
      <c r="R2352"/>
    </row>
    <row r="2353" spans="5:18" x14ac:dyDescent="0.25">
      <c r="E2353" s="7"/>
      <c r="F2353" s="32"/>
      <c r="G2353" s="32"/>
      <c r="H2353" s="13"/>
      <c r="I2353" s="7"/>
      <c r="M2353" s="64"/>
      <c r="N2353" s="52"/>
      <c r="O2353" s="75"/>
      <c r="P2353" s="7"/>
      <c r="Q2353"/>
      <c r="R2353"/>
    </row>
    <row r="2354" spans="5:18" x14ac:dyDescent="0.25">
      <c r="E2354" s="7"/>
      <c r="F2354" s="32"/>
      <c r="G2354" s="32"/>
      <c r="H2354" s="13"/>
      <c r="I2354" s="7"/>
      <c r="M2354" s="64"/>
      <c r="N2354" s="52"/>
      <c r="O2354" s="75"/>
      <c r="P2354" s="7"/>
      <c r="Q2354"/>
      <c r="R2354"/>
    </row>
    <row r="2355" spans="5:18" x14ac:dyDescent="0.25">
      <c r="E2355" s="7"/>
      <c r="F2355" s="32"/>
      <c r="G2355" s="32"/>
      <c r="H2355" s="13"/>
      <c r="I2355" s="7"/>
      <c r="M2355" s="64"/>
      <c r="N2355" s="52"/>
      <c r="O2355" s="75"/>
      <c r="P2355" s="7"/>
      <c r="Q2355"/>
      <c r="R2355"/>
    </row>
    <row r="2356" spans="5:18" x14ac:dyDescent="0.25">
      <c r="E2356" s="7"/>
      <c r="F2356" s="32"/>
      <c r="G2356" s="32"/>
      <c r="H2356" s="13"/>
      <c r="I2356" s="7"/>
      <c r="M2356" s="64"/>
      <c r="N2356" s="52"/>
      <c r="O2356" s="75"/>
      <c r="P2356" s="7"/>
      <c r="Q2356"/>
      <c r="R2356"/>
    </row>
    <row r="2357" spans="5:18" x14ac:dyDescent="0.25">
      <c r="E2357" s="7"/>
      <c r="F2357" s="32"/>
      <c r="G2357" s="32"/>
      <c r="H2357" s="13"/>
      <c r="I2357" s="7"/>
      <c r="M2357" s="64"/>
      <c r="N2357" s="52"/>
      <c r="O2357" s="75"/>
      <c r="P2357" s="7"/>
      <c r="Q2357"/>
      <c r="R2357"/>
    </row>
    <row r="2358" spans="5:18" x14ac:dyDescent="0.25">
      <c r="E2358" s="7"/>
      <c r="F2358" s="32"/>
      <c r="G2358" s="32"/>
      <c r="H2358" s="13"/>
      <c r="I2358" s="7"/>
      <c r="M2358" s="64"/>
      <c r="N2358" s="52"/>
      <c r="O2358" s="75"/>
      <c r="P2358" s="7"/>
      <c r="Q2358"/>
      <c r="R2358"/>
    </row>
    <row r="2359" spans="5:18" x14ac:dyDescent="0.25">
      <c r="E2359" s="7"/>
      <c r="F2359" s="32"/>
      <c r="G2359" s="32"/>
      <c r="H2359" s="13"/>
      <c r="I2359" s="7"/>
      <c r="M2359" s="64"/>
      <c r="N2359" s="52"/>
      <c r="O2359" s="75"/>
      <c r="P2359" s="7"/>
      <c r="Q2359"/>
      <c r="R2359"/>
    </row>
    <row r="2360" spans="5:18" x14ac:dyDescent="0.25">
      <c r="E2360" s="7"/>
      <c r="F2360" s="32"/>
      <c r="G2360" s="32"/>
      <c r="H2360" s="13"/>
      <c r="I2360" s="7"/>
      <c r="M2360" s="64"/>
      <c r="N2360" s="52"/>
      <c r="O2360" s="75"/>
      <c r="P2360" s="7"/>
      <c r="Q2360"/>
      <c r="R2360"/>
    </row>
    <row r="2361" spans="5:18" x14ac:dyDescent="0.25">
      <c r="E2361" s="7"/>
      <c r="F2361" s="32"/>
      <c r="G2361" s="32"/>
      <c r="H2361" s="13"/>
      <c r="I2361" s="7"/>
      <c r="M2361" s="64"/>
      <c r="N2361" s="52"/>
      <c r="O2361" s="75"/>
      <c r="P2361" s="7"/>
      <c r="Q2361"/>
      <c r="R2361"/>
    </row>
    <row r="2362" spans="5:18" x14ac:dyDescent="0.25">
      <c r="E2362" s="7"/>
      <c r="F2362" s="32"/>
      <c r="G2362" s="32"/>
      <c r="H2362" s="13"/>
      <c r="I2362" s="7"/>
      <c r="M2362" s="64"/>
      <c r="N2362" s="52"/>
      <c r="O2362" s="75"/>
      <c r="P2362" s="7"/>
      <c r="Q2362"/>
      <c r="R2362"/>
    </row>
    <row r="2363" spans="5:18" x14ac:dyDescent="0.25">
      <c r="E2363" s="7"/>
      <c r="F2363" s="32"/>
      <c r="G2363" s="32"/>
      <c r="H2363" s="13"/>
      <c r="I2363" s="7"/>
      <c r="M2363" s="64"/>
      <c r="N2363" s="52"/>
      <c r="O2363" s="75"/>
      <c r="P2363" s="7"/>
      <c r="Q2363"/>
      <c r="R2363"/>
    </row>
    <row r="2364" spans="5:18" x14ac:dyDescent="0.25">
      <c r="E2364" s="7"/>
      <c r="F2364" s="32"/>
      <c r="G2364" s="32"/>
      <c r="H2364" s="13"/>
      <c r="I2364" s="7"/>
      <c r="M2364" s="64"/>
      <c r="N2364" s="52"/>
      <c r="O2364" s="75"/>
      <c r="P2364" s="7"/>
      <c r="Q2364"/>
      <c r="R2364"/>
    </row>
    <row r="2365" spans="5:18" x14ac:dyDescent="0.25">
      <c r="E2365" s="7"/>
      <c r="F2365" s="32"/>
      <c r="G2365" s="32"/>
      <c r="H2365" s="13"/>
      <c r="I2365" s="7"/>
      <c r="M2365" s="64"/>
      <c r="N2365" s="52"/>
      <c r="O2365" s="75"/>
      <c r="P2365" s="7"/>
      <c r="Q2365"/>
      <c r="R2365"/>
    </row>
    <row r="2366" spans="5:18" x14ac:dyDescent="0.25">
      <c r="E2366" s="7"/>
      <c r="F2366" s="32"/>
      <c r="G2366" s="32"/>
      <c r="H2366" s="13"/>
      <c r="I2366" s="7"/>
      <c r="M2366" s="64"/>
      <c r="N2366" s="52"/>
      <c r="O2366" s="75"/>
      <c r="P2366" s="7"/>
      <c r="Q2366"/>
      <c r="R2366"/>
    </row>
    <row r="2367" spans="5:18" x14ac:dyDescent="0.25">
      <c r="E2367" s="7"/>
      <c r="F2367" s="32"/>
      <c r="G2367" s="32"/>
      <c r="H2367" s="13"/>
      <c r="I2367" s="7"/>
      <c r="M2367" s="64"/>
      <c r="N2367" s="52"/>
      <c r="O2367" s="75"/>
      <c r="P2367" s="7"/>
      <c r="Q2367"/>
      <c r="R2367"/>
    </row>
    <row r="2368" spans="5:18" x14ac:dyDescent="0.25">
      <c r="E2368" s="7"/>
      <c r="F2368" s="32"/>
      <c r="G2368" s="32"/>
      <c r="H2368" s="13"/>
      <c r="I2368" s="7"/>
      <c r="M2368" s="64"/>
      <c r="N2368" s="52"/>
      <c r="O2368" s="75"/>
      <c r="P2368" s="7"/>
      <c r="Q2368"/>
      <c r="R2368"/>
    </row>
    <row r="2369" spans="5:18" x14ac:dyDescent="0.25">
      <c r="E2369" s="7"/>
      <c r="F2369" s="32"/>
      <c r="G2369" s="32"/>
      <c r="H2369" s="13"/>
      <c r="I2369" s="7"/>
      <c r="M2369" s="64"/>
      <c r="N2369" s="52"/>
      <c r="O2369" s="75"/>
      <c r="P2369" s="7"/>
      <c r="Q2369"/>
      <c r="R2369"/>
    </row>
    <row r="2370" spans="5:18" x14ac:dyDescent="0.25">
      <c r="E2370" s="7"/>
      <c r="F2370" s="32"/>
      <c r="G2370" s="32"/>
      <c r="H2370" s="13"/>
      <c r="I2370" s="7"/>
      <c r="M2370" s="64"/>
      <c r="N2370" s="52"/>
      <c r="O2370" s="75"/>
      <c r="P2370" s="7"/>
      <c r="Q2370"/>
      <c r="R2370"/>
    </row>
    <row r="2371" spans="5:18" x14ac:dyDescent="0.25">
      <c r="E2371" s="7"/>
      <c r="F2371" s="32"/>
      <c r="G2371" s="32"/>
      <c r="H2371" s="13"/>
      <c r="I2371" s="7"/>
      <c r="M2371" s="64"/>
      <c r="N2371" s="52"/>
      <c r="O2371" s="75"/>
      <c r="P2371" s="7"/>
      <c r="Q2371"/>
      <c r="R2371"/>
    </row>
    <row r="2372" spans="5:18" x14ac:dyDescent="0.25">
      <c r="E2372" s="7"/>
      <c r="F2372" s="32"/>
      <c r="G2372" s="32"/>
      <c r="H2372" s="13"/>
      <c r="I2372" s="7"/>
      <c r="M2372" s="64"/>
      <c r="N2372" s="52"/>
      <c r="O2372" s="75"/>
      <c r="P2372" s="7"/>
      <c r="Q2372"/>
      <c r="R2372"/>
    </row>
    <row r="2373" spans="5:18" x14ac:dyDescent="0.25">
      <c r="E2373" s="7"/>
      <c r="F2373" s="32"/>
      <c r="G2373" s="32"/>
      <c r="H2373" s="13"/>
      <c r="I2373" s="7"/>
      <c r="M2373" s="64"/>
      <c r="N2373" s="52"/>
      <c r="O2373" s="75"/>
      <c r="P2373" s="7"/>
      <c r="Q2373"/>
      <c r="R2373"/>
    </row>
    <row r="2374" spans="5:18" x14ac:dyDescent="0.25">
      <c r="E2374" s="7"/>
      <c r="F2374" s="32"/>
      <c r="G2374" s="32"/>
      <c r="H2374" s="13"/>
      <c r="I2374" s="7"/>
      <c r="M2374" s="64"/>
      <c r="N2374" s="52"/>
      <c r="O2374" s="75"/>
      <c r="P2374" s="7"/>
      <c r="Q2374"/>
      <c r="R2374"/>
    </row>
    <row r="2375" spans="5:18" x14ac:dyDescent="0.25">
      <c r="E2375" s="7"/>
      <c r="F2375" s="32"/>
      <c r="G2375" s="32"/>
      <c r="H2375" s="13"/>
      <c r="I2375" s="7"/>
      <c r="M2375" s="64"/>
      <c r="N2375" s="52"/>
      <c r="O2375" s="75"/>
      <c r="P2375" s="7"/>
      <c r="Q2375"/>
      <c r="R2375"/>
    </row>
    <row r="2376" spans="5:18" x14ac:dyDescent="0.25">
      <c r="E2376" s="7"/>
      <c r="F2376" s="32"/>
      <c r="G2376" s="32"/>
      <c r="H2376" s="13"/>
      <c r="I2376" s="7"/>
      <c r="M2376" s="64"/>
      <c r="N2376" s="52"/>
      <c r="O2376" s="75"/>
      <c r="P2376" s="7"/>
      <c r="Q2376"/>
      <c r="R2376"/>
    </row>
    <row r="2377" spans="5:18" x14ac:dyDescent="0.25">
      <c r="E2377" s="7"/>
      <c r="F2377" s="32"/>
      <c r="G2377" s="32"/>
      <c r="H2377" s="13"/>
      <c r="I2377" s="7"/>
      <c r="M2377" s="64"/>
      <c r="N2377" s="52"/>
      <c r="O2377" s="75"/>
      <c r="P2377" s="7"/>
      <c r="Q2377"/>
      <c r="R2377"/>
    </row>
    <row r="2378" spans="5:18" x14ac:dyDescent="0.25">
      <c r="E2378" s="7"/>
      <c r="F2378" s="32"/>
      <c r="G2378" s="32"/>
      <c r="H2378" s="13"/>
      <c r="I2378" s="7"/>
      <c r="M2378" s="64"/>
      <c r="N2378" s="52"/>
      <c r="O2378" s="75"/>
      <c r="P2378" s="7"/>
      <c r="Q2378"/>
      <c r="R2378"/>
    </row>
    <row r="2379" spans="5:18" x14ac:dyDescent="0.25">
      <c r="E2379" s="7"/>
      <c r="F2379" s="32"/>
      <c r="G2379" s="32"/>
      <c r="H2379" s="13"/>
      <c r="I2379" s="7"/>
      <c r="M2379" s="64"/>
      <c r="N2379" s="52"/>
      <c r="O2379" s="75"/>
      <c r="P2379" s="7"/>
      <c r="Q2379"/>
      <c r="R2379"/>
    </row>
    <row r="2380" spans="5:18" x14ac:dyDescent="0.25">
      <c r="E2380" s="7"/>
      <c r="F2380" s="32"/>
      <c r="G2380" s="32"/>
      <c r="H2380" s="13"/>
      <c r="I2380" s="7"/>
      <c r="M2380" s="64"/>
      <c r="N2380" s="52"/>
      <c r="O2380" s="75"/>
      <c r="P2380" s="7"/>
      <c r="Q2380"/>
      <c r="R2380"/>
    </row>
    <row r="2381" spans="5:18" x14ac:dyDescent="0.25">
      <c r="E2381" s="7"/>
      <c r="F2381" s="32"/>
      <c r="G2381" s="32"/>
      <c r="H2381" s="13"/>
      <c r="I2381" s="7"/>
      <c r="M2381" s="64"/>
      <c r="N2381" s="52"/>
      <c r="O2381" s="75"/>
      <c r="P2381" s="7"/>
      <c r="Q2381"/>
      <c r="R2381"/>
    </row>
    <row r="2382" spans="5:18" x14ac:dyDescent="0.25">
      <c r="E2382" s="7"/>
      <c r="F2382" s="32"/>
      <c r="G2382" s="32"/>
      <c r="H2382" s="13"/>
      <c r="I2382" s="7"/>
      <c r="M2382" s="64"/>
      <c r="N2382" s="52"/>
      <c r="O2382" s="75"/>
      <c r="P2382" s="7"/>
      <c r="Q2382"/>
      <c r="R2382"/>
    </row>
    <row r="2383" spans="5:18" x14ac:dyDescent="0.25">
      <c r="E2383" s="7"/>
      <c r="F2383" s="32"/>
      <c r="G2383" s="32"/>
      <c r="H2383" s="13"/>
      <c r="I2383" s="7"/>
      <c r="M2383" s="64"/>
      <c r="N2383" s="52"/>
      <c r="O2383" s="75"/>
      <c r="P2383" s="7"/>
      <c r="Q2383"/>
      <c r="R2383"/>
    </row>
    <row r="2384" spans="5:18" x14ac:dyDescent="0.25">
      <c r="E2384" s="7"/>
      <c r="F2384" s="32"/>
      <c r="G2384" s="32"/>
      <c r="H2384" s="13"/>
      <c r="I2384" s="7"/>
      <c r="M2384" s="64"/>
      <c r="N2384" s="52"/>
      <c r="O2384" s="75"/>
      <c r="P2384" s="7"/>
      <c r="Q2384"/>
      <c r="R2384"/>
    </row>
    <row r="2385" spans="5:18" x14ac:dyDescent="0.25">
      <c r="E2385" s="7"/>
      <c r="F2385" s="32"/>
      <c r="G2385" s="32"/>
      <c r="H2385" s="13"/>
      <c r="I2385" s="7"/>
      <c r="M2385" s="64"/>
      <c r="N2385" s="52"/>
      <c r="O2385" s="75"/>
      <c r="P2385" s="7"/>
      <c r="Q2385"/>
      <c r="R2385"/>
    </row>
    <row r="2386" spans="5:18" x14ac:dyDescent="0.25">
      <c r="E2386" s="7"/>
      <c r="F2386" s="32"/>
      <c r="G2386" s="32"/>
      <c r="H2386" s="13"/>
      <c r="I2386" s="7"/>
      <c r="M2386" s="64"/>
      <c r="N2386" s="52"/>
      <c r="O2386" s="75"/>
      <c r="P2386" s="7"/>
      <c r="Q2386"/>
      <c r="R2386"/>
    </row>
    <row r="2387" spans="5:18" x14ac:dyDescent="0.25">
      <c r="E2387" s="7"/>
      <c r="F2387" s="32"/>
      <c r="G2387" s="32"/>
      <c r="H2387" s="13"/>
      <c r="I2387" s="7"/>
      <c r="M2387" s="64"/>
      <c r="N2387" s="52"/>
      <c r="O2387" s="75"/>
      <c r="P2387" s="7"/>
      <c r="Q2387"/>
      <c r="R2387"/>
    </row>
    <row r="2388" spans="5:18" x14ac:dyDescent="0.25">
      <c r="E2388" s="7"/>
      <c r="F2388" s="32"/>
      <c r="G2388" s="32"/>
      <c r="H2388" s="13"/>
      <c r="I2388" s="7"/>
      <c r="M2388" s="64"/>
      <c r="N2388" s="52"/>
      <c r="O2388" s="75"/>
      <c r="P2388" s="7"/>
      <c r="Q2388"/>
      <c r="R2388"/>
    </row>
    <row r="2389" spans="5:18" x14ac:dyDescent="0.25">
      <c r="E2389" s="7"/>
      <c r="F2389" s="32"/>
      <c r="G2389" s="32"/>
      <c r="H2389" s="13"/>
      <c r="I2389" s="7"/>
      <c r="M2389" s="64"/>
      <c r="N2389" s="52"/>
      <c r="O2389" s="75"/>
      <c r="P2389" s="7"/>
      <c r="Q2389"/>
      <c r="R2389"/>
    </row>
    <row r="2390" spans="5:18" x14ac:dyDescent="0.25">
      <c r="E2390" s="7"/>
      <c r="F2390" s="32"/>
      <c r="G2390" s="32"/>
      <c r="H2390" s="13"/>
      <c r="I2390" s="7"/>
      <c r="M2390" s="64"/>
      <c r="N2390" s="52"/>
      <c r="O2390" s="75"/>
      <c r="P2390" s="7"/>
      <c r="Q2390"/>
      <c r="R2390"/>
    </row>
    <row r="2391" spans="5:18" x14ac:dyDescent="0.25">
      <c r="E2391" s="7"/>
      <c r="F2391" s="32"/>
      <c r="G2391" s="32"/>
      <c r="H2391" s="13"/>
      <c r="I2391" s="7"/>
      <c r="M2391" s="64"/>
      <c r="N2391" s="52"/>
      <c r="O2391" s="75"/>
      <c r="P2391" s="7"/>
      <c r="Q2391"/>
      <c r="R2391"/>
    </row>
    <row r="2392" spans="5:18" x14ac:dyDescent="0.25">
      <c r="E2392" s="7"/>
      <c r="F2392" s="32"/>
      <c r="G2392" s="32"/>
      <c r="H2392" s="13"/>
      <c r="I2392" s="7"/>
      <c r="M2392" s="64"/>
      <c r="N2392" s="52"/>
      <c r="O2392" s="75"/>
      <c r="P2392" s="7"/>
      <c r="Q2392"/>
      <c r="R2392"/>
    </row>
    <row r="2393" spans="5:18" x14ac:dyDescent="0.25">
      <c r="E2393" s="7"/>
      <c r="F2393" s="32"/>
      <c r="G2393" s="32"/>
      <c r="H2393" s="13"/>
      <c r="I2393" s="7"/>
      <c r="M2393" s="64"/>
      <c r="N2393" s="52"/>
      <c r="O2393" s="75"/>
      <c r="P2393" s="7"/>
      <c r="Q2393"/>
      <c r="R2393"/>
    </row>
    <row r="2394" spans="5:18" x14ac:dyDescent="0.25">
      <c r="E2394" s="7"/>
      <c r="F2394" s="32"/>
      <c r="G2394" s="32"/>
      <c r="H2394" s="13"/>
      <c r="I2394" s="7"/>
      <c r="M2394" s="64"/>
      <c r="N2394" s="52"/>
      <c r="O2394" s="75"/>
      <c r="P2394" s="7"/>
      <c r="Q2394"/>
      <c r="R2394"/>
    </row>
    <row r="2395" spans="5:18" x14ac:dyDescent="0.25">
      <c r="E2395" s="7"/>
      <c r="F2395" s="32"/>
      <c r="G2395" s="32"/>
      <c r="H2395" s="13"/>
      <c r="I2395" s="7"/>
      <c r="M2395" s="64"/>
      <c r="N2395" s="52"/>
      <c r="O2395" s="75"/>
      <c r="P2395" s="7"/>
      <c r="Q2395"/>
      <c r="R2395"/>
    </row>
    <row r="2396" spans="5:18" x14ac:dyDescent="0.25">
      <c r="E2396" s="7"/>
      <c r="F2396" s="32"/>
      <c r="G2396" s="32"/>
      <c r="H2396" s="13"/>
      <c r="I2396" s="7"/>
      <c r="M2396" s="64"/>
      <c r="N2396" s="52"/>
      <c r="O2396" s="75"/>
      <c r="P2396" s="7"/>
      <c r="Q2396"/>
      <c r="R2396"/>
    </row>
    <row r="2397" spans="5:18" x14ac:dyDescent="0.25">
      <c r="E2397" s="7"/>
      <c r="F2397" s="32"/>
      <c r="G2397" s="32"/>
      <c r="H2397" s="13"/>
      <c r="I2397" s="7"/>
      <c r="M2397" s="64"/>
      <c r="N2397" s="52"/>
      <c r="O2397" s="75"/>
      <c r="P2397" s="7"/>
      <c r="Q2397"/>
      <c r="R2397"/>
    </row>
    <row r="2398" spans="5:18" x14ac:dyDescent="0.25">
      <c r="E2398" s="7"/>
      <c r="F2398" s="32"/>
      <c r="G2398" s="32"/>
      <c r="H2398" s="13"/>
      <c r="I2398" s="7"/>
      <c r="M2398" s="64"/>
      <c r="N2398" s="52"/>
      <c r="O2398" s="75"/>
      <c r="P2398" s="7"/>
      <c r="Q2398"/>
      <c r="R2398"/>
    </row>
    <row r="2399" spans="5:18" x14ac:dyDescent="0.25">
      <c r="E2399" s="7"/>
      <c r="F2399" s="32"/>
      <c r="G2399" s="32"/>
      <c r="H2399" s="13"/>
      <c r="I2399" s="7"/>
      <c r="M2399" s="64"/>
      <c r="N2399" s="52"/>
      <c r="O2399" s="75"/>
      <c r="P2399" s="7"/>
      <c r="Q2399"/>
      <c r="R2399"/>
    </row>
    <row r="2400" spans="5:18" x14ac:dyDescent="0.25">
      <c r="E2400" s="7"/>
      <c r="F2400" s="32"/>
      <c r="G2400" s="32"/>
      <c r="H2400" s="13"/>
      <c r="I2400" s="7"/>
      <c r="M2400" s="64"/>
      <c r="N2400" s="52"/>
      <c r="O2400" s="75"/>
      <c r="P2400" s="7"/>
      <c r="Q2400"/>
      <c r="R2400"/>
    </row>
    <row r="2401" spans="5:18" x14ac:dyDescent="0.25">
      <c r="E2401" s="7"/>
      <c r="F2401" s="32"/>
      <c r="G2401" s="32"/>
      <c r="H2401" s="13"/>
      <c r="I2401" s="7"/>
      <c r="M2401" s="64"/>
      <c r="N2401" s="52"/>
      <c r="O2401" s="75"/>
      <c r="P2401" s="7"/>
      <c r="Q2401"/>
      <c r="R2401"/>
    </row>
    <row r="2402" spans="5:18" x14ac:dyDescent="0.25">
      <c r="E2402" s="7"/>
      <c r="F2402" s="32"/>
      <c r="G2402" s="32"/>
      <c r="H2402" s="13"/>
      <c r="I2402" s="7"/>
      <c r="M2402" s="64"/>
      <c r="N2402" s="52"/>
      <c r="O2402" s="75"/>
      <c r="P2402" s="7"/>
      <c r="Q2402"/>
      <c r="R2402"/>
    </row>
    <row r="2403" spans="5:18" x14ac:dyDescent="0.25">
      <c r="E2403" s="7"/>
      <c r="F2403" s="32"/>
      <c r="G2403" s="32"/>
      <c r="H2403" s="13"/>
      <c r="I2403" s="7"/>
      <c r="M2403" s="64"/>
      <c r="N2403" s="52"/>
      <c r="O2403" s="75"/>
      <c r="P2403" s="7"/>
      <c r="Q2403"/>
      <c r="R2403"/>
    </row>
    <row r="2404" spans="5:18" x14ac:dyDescent="0.25">
      <c r="E2404" s="7"/>
      <c r="F2404" s="32"/>
      <c r="G2404" s="32"/>
      <c r="H2404" s="13"/>
      <c r="I2404" s="7"/>
      <c r="M2404" s="64"/>
      <c r="N2404" s="52"/>
      <c r="O2404" s="75"/>
      <c r="P2404" s="7"/>
      <c r="Q2404"/>
      <c r="R2404"/>
    </row>
    <row r="2405" spans="5:18" x14ac:dyDescent="0.25">
      <c r="E2405" s="7"/>
      <c r="F2405" s="32"/>
      <c r="G2405" s="32"/>
      <c r="H2405" s="13"/>
      <c r="I2405" s="7"/>
      <c r="M2405" s="64"/>
      <c r="N2405" s="52"/>
      <c r="O2405" s="75"/>
      <c r="P2405" s="7"/>
      <c r="Q2405"/>
      <c r="R2405"/>
    </row>
    <row r="2406" spans="5:18" x14ac:dyDescent="0.25">
      <c r="E2406" s="7"/>
      <c r="F2406" s="32"/>
      <c r="G2406" s="32"/>
      <c r="H2406" s="13"/>
      <c r="I2406" s="7"/>
      <c r="M2406" s="64"/>
      <c r="N2406" s="52"/>
      <c r="O2406" s="75"/>
      <c r="P2406" s="7"/>
      <c r="Q2406"/>
      <c r="R2406"/>
    </row>
    <row r="2407" spans="5:18" x14ac:dyDescent="0.25">
      <c r="E2407" s="7"/>
      <c r="F2407" s="32"/>
      <c r="G2407" s="32"/>
      <c r="H2407" s="13"/>
      <c r="I2407" s="7"/>
      <c r="M2407" s="64"/>
      <c r="N2407" s="52"/>
      <c r="O2407" s="75"/>
      <c r="P2407" s="7"/>
      <c r="Q2407"/>
      <c r="R2407"/>
    </row>
    <row r="2408" spans="5:18" x14ac:dyDescent="0.25">
      <c r="E2408" s="7"/>
      <c r="F2408" s="32"/>
      <c r="G2408" s="32"/>
      <c r="H2408" s="13"/>
      <c r="I2408" s="7"/>
      <c r="M2408" s="64"/>
      <c r="N2408" s="52"/>
      <c r="O2408" s="75"/>
      <c r="P2408" s="7"/>
      <c r="Q2408"/>
      <c r="R2408"/>
    </row>
    <row r="2409" spans="5:18" x14ac:dyDescent="0.25">
      <c r="E2409" s="7"/>
      <c r="F2409" s="32"/>
      <c r="G2409" s="32"/>
      <c r="H2409" s="13"/>
      <c r="I2409" s="7"/>
      <c r="M2409" s="64"/>
      <c r="N2409" s="52"/>
      <c r="O2409" s="75"/>
      <c r="P2409" s="7"/>
      <c r="Q2409"/>
      <c r="R2409"/>
    </row>
    <row r="2410" spans="5:18" x14ac:dyDescent="0.25">
      <c r="E2410" s="7"/>
      <c r="F2410" s="32"/>
      <c r="G2410" s="32"/>
      <c r="H2410" s="13"/>
      <c r="I2410" s="7"/>
      <c r="M2410" s="64"/>
      <c r="N2410" s="52"/>
      <c r="O2410" s="75"/>
      <c r="P2410" s="7"/>
      <c r="Q2410"/>
      <c r="R2410"/>
    </row>
    <row r="2411" spans="5:18" x14ac:dyDescent="0.25">
      <c r="E2411" s="7"/>
      <c r="F2411" s="32"/>
      <c r="G2411" s="32"/>
      <c r="H2411" s="13"/>
      <c r="I2411" s="7"/>
      <c r="M2411" s="64"/>
      <c r="N2411" s="52"/>
      <c r="O2411" s="75"/>
      <c r="P2411" s="7"/>
      <c r="Q2411"/>
      <c r="R2411"/>
    </row>
    <row r="2412" spans="5:18" x14ac:dyDescent="0.25">
      <c r="E2412" s="7"/>
      <c r="F2412" s="32"/>
      <c r="G2412" s="32"/>
      <c r="H2412" s="13"/>
      <c r="I2412" s="7"/>
      <c r="M2412" s="64"/>
      <c r="N2412" s="52"/>
      <c r="O2412" s="75"/>
      <c r="P2412" s="7"/>
      <c r="Q2412"/>
      <c r="R2412"/>
    </row>
    <row r="2413" spans="5:18" x14ac:dyDescent="0.25">
      <c r="E2413" s="7"/>
      <c r="F2413" s="32"/>
      <c r="G2413" s="32"/>
      <c r="H2413" s="13"/>
      <c r="I2413" s="7"/>
      <c r="M2413" s="64"/>
      <c r="N2413" s="52"/>
      <c r="O2413" s="75"/>
      <c r="P2413" s="7"/>
      <c r="Q2413"/>
      <c r="R2413"/>
    </row>
    <row r="2414" spans="5:18" x14ac:dyDescent="0.25">
      <c r="E2414" s="7"/>
      <c r="F2414" s="32"/>
      <c r="G2414" s="32"/>
      <c r="H2414" s="13"/>
      <c r="I2414" s="7"/>
      <c r="M2414" s="64"/>
      <c r="N2414" s="52"/>
      <c r="O2414" s="75"/>
      <c r="P2414" s="7"/>
      <c r="Q2414"/>
      <c r="R2414"/>
    </row>
    <row r="2415" spans="5:18" x14ac:dyDescent="0.25">
      <c r="E2415" s="7"/>
      <c r="F2415" s="32"/>
      <c r="G2415" s="32"/>
      <c r="H2415" s="13"/>
      <c r="I2415" s="7"/>
      <c r="M2415" s="64"/>
      <c r="N2415" s="52"/>
      <c r="O2415" s="75"/>
      <c r="P2415" s="7"/>
      <c r="Q2415"/>
      <c r="R2415"/>
    </row>
    <row r="2416" spans="5:18" x14ac:dyDescent="0.25">
      <c r="E2416" s="7"/>
      <c r="F2416" s="32"/>
      <c r="G2416" s="32"/>
      <c r="H2416" s="13"/>
      <c r="I2416" s="7"/>
      <c r="M2416" s="64"/>
      <c r="N2416" s="52"/>
      <c r="O2416" s="75"/>
      <c r="P2416" s="7"/>
      <c r="Q2416"/>
      <c r="R2416"/>
    </row>
    <row r="2417" spans="5:18" x14ac:dyDescent="0.25">
      <c r="E2417" s="7"/>
      <c r="F2417" s="32"/>
      <c r="G2417" s="32"/>
      <c r="H2417" s="13"/>
      <c r="I2417" s="7"/>
      <c r="M2417" s="64"/>
      <c r="N2417" s="52"/>
      <c r="O2417" s="75"/>
      <c r="P2417" s="7"/>
      <c r="Q2417"/>
      <c r="R2417"/>
    </row>
    <row r="2418" spans="5:18" x14ac:dyDescent="0.25">
      <c r="E2418" s="7"/>
      <c r="F2418" s="32"/>
      <c r="G2418" s="32"/>
      <c r="H2418" s="13"/>
      <c r="I2418" s="7"/>
      <c r="M2418" s="64"/>
      <c r="N2418" s="52"/>
      <c r="O2418" s="75"/>
      <c r="P2418" s="7"/>
      <c r="Q2418"/>
      <c r="R2418"/>
    </row>
    <row r="2419" spans="5:18" x14ac:dyDescent="0.25">
      <c r="E2419" s="7"/>
      <c r="F2419" s="32"/>
      <c r="G2419" s="32"/>
      <c r="H2419" s="13"/>
      <c r="I2419" s="7"/>
      <c r="M2419" s="64"/>
      <c r="N2419" s="52"/>
      <c r="O2419" s="75"/>
      <c r="P2419" s="7"/>
      <c r="Q2419"/>
      <c r="R2419"/>
    </row>
    <row r="2420" spans="5:18" x14ac:dyDescent="0.25">
      <c r="E2420" s="7"/>
      <c r="F2420" s="32"/>
      <c r="G2420" s="32"/>
      <c r="H2420" s="13"/>
      <c r="I2420" s="7"/>
      <c r="M2420" s="64"/>
      <c r="N2420" s="52"/>
      <c r="O2420" s="75"/>
      <c r="P2420" s="7"/>
      <c r="Q2420"/>
      <c r="R2420"/>
    </row>
    <row r="2421" spans="5:18" x14ac:dyDescent="0.25">
      <c r="E2421" s="7"/>
      <c r="F2421" s="32"/>
      <c r="G2421" s="32"/>
      <c r="H2421" s="13"/>
      <c r="I2421" s="7"/>
      <c r="M2421" s="64"/>
      <c r="N2421" s="52"/>
      <c r="O2421" s="75"/>
      <c r="P2421" s="7"/>
      <c r="Q2421"/>
      <c r="R2421"/>
    </row>
    <row r="2422" spans="5:18" x14ac:dyDescent="0.25">
      <c r="E2422" s="7"/>
      <c r="F2422" s="32"/>
      <c r="G2422" s="32"/>
      <c r="H2422" s="13"/>
      <c r="I2422" s="7"/>
      <c r="M2422" s="64"/>
      <c r="N2422" s="52"/>
      <c r="O2422" s="75"/>
      <c r="P2422" s="7"/>
      <c r="Q2422"/>
      <c r="R2422"/>
    </row>
    <row r="2423" spans="5:18" x14ac:dyDescent="0.25">
      <c r="E2423" s="7"/>
      <c r="F2423" s="32"/>
      <c r="G2423" s="32"/>
      <c r="H2423" s="13"/>
      <c r="I2423" s="7"/>
      <c r="M2423" s="64"/>
      <c r="N2423" s="52"/>
      <c r="O2423" s="75"/>
      <c r="P2423" s="7"/>
      <c r="Q2423"/>
      <c r="R2423"/>
    </row>
    <row r="2424" spans="5:18" x14ac:dyDescent="0.25">
      <c r="E2424" s="7"/>
      <c r="F2424" s="32"/>
      <c r="G2424" s="32"/>
      <c r="H2424" s="13"/>
      <c r="I2424" s="7"/>
      <c r="M2424" s="64"/>
      <c r="N2424" s="52"/>
      <c r="O2424" s="75"/>
      <c r="P2424" s="7"/>
      <c r="Q2424"/>
      <c r="R2424"/>
    </row>
    <row r="2425" spans="5:18" x14ac:dyDescent="0.25">
      <c r="E2425" s="7"/>
      <c r="F2425" s="32"/>
      <c r="G2425" s="32"/>
      <c r="H2425" s="13"/>
      <c r="I2425" s="7"/>
      <c r="M2425" s="64"/>
      <c r="N2425" s="52"/>
      <c r="O2425" s="75"/>
      <c r="P2425" s="7"/>
      <c r="Q2425"/>
      <c r="R2425"/>
    </row>
    <row r="2426" spans="5:18" x14ac:dyDescent="0.25">
      <c r="E2426" s="7"/>
      <c r="F2426" s="32"/>
      <c r="G2426" s="32"/>
      <c r="H2426" s="13"/>
      <c r="I2426" s="7"/>
      <c r="M2426" s="64"/>
      <c r="N2426" s="52"/>
      <c r="O2426" s="75"/>
      <c r="P2426" s="7"/>
      <c r="Q2426"/>
      <c r="R2426"/>
    </row>
    <row r="2427" spans="5:18" x14ac:dyDescent="0.25">
      <c r="E2427" s="7"/>
      <c r="F2427" s="32"/>
      <c r="G2427" s="32"/>
      <c r="H2427" s="13"/>
      <c r="I2427" s="7"/>
      <c r="M2427" s="64"/>
      <c r="N2427" s="52"/>
      <c r="O2427" s="75"/>
      <c r="P2427" s="7"/>
      <c r="Q2427"/>
      <c r="R2427"/>
    </row>
    <row r="2428" spans="5:18" x14ac:dyDescent="0.25">
      <c r="E2428" s="7"/>
      <c r="F2428" s="32"/>
      <c r="G2428" s="32"/>
      <c r="H2428" s="13"/>
      <c r="I2428" s="7"/>
      <c r="M2428" s="64"/>
      <c r="N2428" s="52"/>
      <c r="O2428" s="75"/>
      <c r="P2428" s="7"/>
      <c r="Q2428"/>
      <c r="R2428"/>
    </row>
    <row r="2429" spans="5:18" x14ac:dyDescent="0.25">
      <c r="E2429" s="7"/>
      <c r="F2429" s="32"/>
      <c r="G2429" s="32"/>
      <c r="H2429" s="13"/>
      <c r="I2429" s="7"/>
      <c r="M2429" s="64"/>
      <c r="N2429" s="52"/>
      <c r="O2429" s="75"/>
      <c r="P2429" s="7"/>
      <c r="Q2429"/>
      <c r="R2429"/>
    </row>
    <row r="2430" spans="5:18" x14ac:dyDescent="0.25">
      <c r="E2430" s="7"/>
      <c r="F2430" s="32"/>
      <c r="G2430" s="32"/>
      <c r="H2430" s="13"/>
      <c r="I2430" s="7"/>
      <c r="M2430" s="64"/>
      <c r="N2430" s="52"/>
      <c r="O2430" s="75"/>
      <c r="P2430" s="7"/>
      <c r="Q2430"/>
      <c r="R2430"/>
    </row>
    <row r="2431" spans="5:18" x14ac:dyDescent="0.25">
      <c r="E2431" s="7"/>
      <c r="F2431" s="32"/>
      <c r="G2431" s="32"/>
      <c r="H2431" s="13"/>
      <c r="I2431" s="7"/>
      <c r="M2431" s="64"/>
      <c r="N2431" s="52"/>
      <c r="O2431" s="75"/>
      <c r="P2431" s="7"/>
      <c r="Q2431"/>
      <c r="R2431"/>
    </row>
    <row r="2432" spans="5:18" x14ac:dyDescent="0.25">
      <c r="E2432" s="7"/>
      <c r="F2432" s="32"/>
      <c r="G2432" s="32"/>
      <c r="H2432" s="13"/>
      <c r="I2432" s="7"/>
      <c r="M2432" s="64"/>
      <c r="N2432" s="52"/>
      <c r="O2432" s="75"/>
      <c r="P2432" s="7"/>
      <c r="Q2432"/>
      <c r="R2432"/>
    </row>
    <row r="2433" spans="5:18" x14ac:dyDescent="0.25">
      <c r="E2433" s="7"/>
      <c r="F2433" s="32"/>
      <c r="G2433" s="32"/>
      <c r="H2433" s="13"/>
      <c r="I2433" s="7"/>
      <c r="M2433" s="64"/>
      <c r="N2433" s="52"/>
      <c r="O2433" s="75"/>
      <c r="P2433" s="7"/>
      <c r="Q2433"/>
      <c r="R2433"/>
    </row>
    <row r="2434" spans="5:18" x14ac:dyDescent="0.25">
      <c r="E2434" s="7"/>
      <c r="F2434" s="32"/>
      <c r="G2434" s="32"/>
      <c r="H2434" s="13"/>
      <c r="I2434" s="7"/>
      <c r="M2434" s="64"/>
      <c r="N2434" s="52"/>
      <c r="O2434" s="75"/>
      <c r="P2434" s="7"/>
      <c r="Q2434"/>
      <c r="R2434"/>
    </row>
    <row r="2435" spans="5:18" x14ac:dyDescent="0.25">
      <c r="E2435" s="7"/>
      <c r="F2435" s="32"/>
      <c r="G2435" s="32"/>
      <c r="H2435" s="13"/>
      <c r="I2435" s="7"/>
      <c r="M2435" s="64"/>
      <c r="N2435" s="52"/>
      <c r="O2435" s="75"/>
      <c r="P2435" s="7"/>
      <c r="Q2435"/>
      <c r="R2435"/>
    </row>
    <row r="2436" spans="5:18" x14ac:dyDescent="0.25">
      <c r="E2436" s="7"/>
      <c r="F2436" s="32"/>
      <c r="G2436" s="32"/>
      <c r="H2436" s="13"/>
      <c r="I2436" s="7"/>
      <c r="M2436" s="64"/>
      <c r="N2436" s="52"/>
      <c r="O2436" s="75"/>
      <c r="P2436" s="7"/>
      <c r="Q2436"/>
      <c r="R2436"/>
    </row>
    <row r="2437" spans="5:18" x14ac:dyDescent="0.25">
      <c r="E2437" s="7"/>
      <c r="F2437" s="32"/>
      <c r="G2437" s="32"/>
      <c r="H2437" s="13"/>
      <c r="I2437" s="7"/>
      <c r="M2437" s="64"/>
      <c r="N2437" s="52"/>
      <c r="O2437" s="75"/>
      <c r="P2437" s="7"/>
      <c r="Q2437"/>
      <c r="R2437"/>
    </row>
    <row r="2438" spans="5:18" x14ac:dyDescent="0.25">
      <c r="E2438" s="7"/>
      <c r="F2438" s="32"/>
      <c r="G2438" s="32"/>
      <c r="H2438" s="13"/>
      <c r="I2438" s="7"/>
      <c r="M2438" s="64"/>
      <c r="N2438" s="52"/>
      <c r="O2438" s="75"/>
      <c r="P2438" s="7"/>
      <c r="Q2438"/>
      <c r="R2438"/>
    </row>
    <row r="2439" spans="5:18" x14ac:dyDescent="0.25">
      <c r="E2439" s="7"/>
      <c r="F2439" s="32"/>
      <c r="G2439" s="32"/>
      <c r="H2439" s="13"/>
      <c r="I2439" s="7"/>
      <c r="M2439" s="64"/>
      <c r="N2439" s="52"/>
      <c r="O2439" s="75"/>
      <c r="P2439" s="7"/>
      <c r="Q2439"/>
      <c r="R2439"/>
    </row>
    <row r="2440" spans="5:18" x14ac:dyDescent="0.25">
      <c r="E2440" s="7"/>
      <c r="F2440" s="32"/>
      <c r="G2440" s="32"/>
      <c r="H2440" s="13"/>
      <c r="I2440" s="7"/>
      <c r="M2440" s="64"/>
      <c r="N2440" s="52"/>
      <c r="O2440" s="75"/>
      <c r="P2440" s="7"/>
      <c r="Q2440"/>
      <c r="R2440"/>
    </row>
    <row r="2441" spans="5:18" x14ac:dyDescent="0.25">
      <c r="E2441" s="7"/>
      <c r="F2441" s="32"/>
      <c r="G2441" s="32"/>
      <c r="H2441" s="13"/>
      <c r="I2441" s="7"/>
      <c r="M2441" s="64"/>
      <c r="N2441" s="52"/>
      <c r="O2441" s="75"/>
      <c r="P2441" s="7"/>
      <c r="Q2441"/>
      <c r="R2441"/>
    </row>
    <row r="2442" spans="5:18" x14ac:dyDescent="0.25">
      <c r="E2442" s="7"/>
      <c r="F2442" s="32"/>
      <c r="G2442" s="32"/>
      <c r="H2442" s="13"/>
      <c r="I2442" s="7"/>
      <c r="M2442" s="64"/>
      <c r="N2442" s="52"/>
      <c r="O2442" s="75"/>
      <c r="P2442" s="7"/>
      <c r="Q2442"/>
      <c r="R2442"/>
    </row>
    <row r="2443" spans="5:18" x14ac:dyDescent="0.25">
      <c r="E2443" s="7"/>
      <c r="F2443" s="32"/>
      <c r="G2443" s="32"/>
      <c r="H2443" s="13"/>
      <c r="I2443" s="7"/>
      <c r="M2443" s="64"/>
      <c r="N2443" s="52"/>
      <c r="O2443" s="75"/>
      <c r="P2443" s="7"/>
      <c r="Q2443"/>
      <c r="R2443"/>
    </row>
    <row r="2444" spans="5:18" x14ac:dyDescent="0.25">
      <c r="E2444" s="7"/>
      <c r="F2444" s="32"/>
      <c r="G2444" s="32"/>
      <c r="H2444" s="13"/>
      <c r="I2444" s="7"/>
      <c r="M2444" s="64"/>
      <c r="N2444" s="52"/>
      <c r="O2444" s="75"/>
      <c r="P2444" s="7"/>
      <c r="Q2444"/>
      <c r="R2444"/>
    </row>
    <row r="2445" spans="5:18" x14ac:dyDescent="0.25">
      <c r="E2445" s="7"/>
      <c r="F2445" s="32"/>
      <c r="G2445" s="32"/>
      <c r="H2445" s="13"/>
      <c r="I2445" s="7"/>
      <c r="M2445" s="64"/>
      <c r="N2445" s="52"/>
      <c r="O2445" s="75"/>
      <c r="P2445" s="7"/>
      <c r="Q2445"/>
      <c r="R2445"/>
    </row>
    <row r="2446" spans="5:18" x14ac:dyDescent="0.25">
      <c r="E2446" s="7"/>
      <c r="F2446" s="32"/>
      <c r="G2446" s="32"/>
      <c r="H2446" s="13"/>
      <c r="I2446" s="7"/>
      <c r="M2446" s="64"/>
      <c r="N2446" s="52"/>
      <c r="O2446" s="75"/>
      <c r="P2446" s="7"/>
      <c r="Q2446"/>
      <c r="R2446"/>
    </row>
    <row r="2447" spans="5:18" x14ac:dyDescent="0.25">
      <c r="E2447" s="7"/>
      <c r="F2447" s="32"/>
      <c r="G2447" s="32"/>
      <c r="H2447" s="13"/>
      <c r="I2447" s="7"/>
      <c r="M2447" s="64"/>
      <c r="N2447" s="52"/>
      <c r="O2447" s="75"/>
      <c r="P2447" s="7"/>
      <c r="Q2447"/>
      <c r="R2447"/>
    </row>
    <row r="2448" spans="5:18" x14ac:dyDescent="0.25">
      <c r="E2448" s="7"/>
      <c r="F2448" s="32"/>
      <c r="G2448" s="32"/>
      <c r="H2448" s="13"/>
      <c r="I2448" s="7"/>
      <c r="M2448" s="64"/>
      <c r="N2448" s="52"/>
      <c r="O2448" s="75"/>
      <c r="P2448" s="7"/>
      <c r="Q2448"/>
      <c r="R2448"/>
    </row>
    <row r="2449" spans="5:18" x14ac:dyDescent="0.25">
      <c r="E2449" s="7"/>
      <c r="F2449" s="32"/>
      <c r="G2449" s="32"/>
      <c r="H2449" s="13"/>
      <c r="I2449" s="7"/>
      <c r="M2449" s="64"/>
      <c r="N2449" s="52"/>
      <c r="O2449" s="75"/>
      <c r="P2449" s="7"/>
      <c r="Q2449"/>
      <c r="R2449"/>
    </row>
    <row r="2450" spans="5:18" x14ac:dyDescent="0.25">
      <c r="E2450" s="7"/>
      <c r="F2450" s="32"/>
      <c r="G2450" s="32"/>
      <c r="H2450" s="13"/>
      <c r="I2450" s="7"/>
      <c r="M2450" s="64"/>
      <c r="N2450" s="52"/>
      <c r="O2450" s="75"/>
      <c r="P2450" s="7"/>
      <c r="Q2450"/>
      <c r="R2450"/>
    </row>
    <row r="2451" spans="5:18" x14ac:dyDescent="0.25">
      <c r="E2451" s="7"/>
      <c r="F2451" s="32"/>
      <c r="G2451" s="32"/>
      <c r="H2451" s="13"/>
      <c r="I2451" s="7"/>
      <c r="M2451" s="64"/>
      <c r="N2451" s="52"/>
      <c r="O2451" s="75"/>
      <c r="P2451" s="7"/>
      <c r="Q2451"/>
      <c r="R2451"/>
    </row>
    <row r="2452" spans="5:18" x14ac:dyDescent="0.25">
      <c r="E2452" s="7"/>
      <c r="F2452" s="32"/>
      <c r="G2452" s="32"/>
      <c r="H2452" s="13"/>
      <c r="I2452" s="7"/>
      <c r="M2452" s="64"/>
      <c r="N2452" s="52"/>
      <c r="O2452" s="75"/>
      <c r="P2452" s="7"/>
      <c r="Q2452"/>
      <c r="R2452"/>
    </row>
    <row r="2453" spans="5:18" x14ac:dyDescent="0.25">
      <c r="E2453" s="7"/>
      <c r="F2453" s="32"/>
      <c r="G2453" s="32"/>
      <c r="H2453" s="13"/>
      <c r="I2453" s="7"/>
      <c r="M2453" s="64"/>
      <c r="N2453" s="52"/>
      <c r="O2453" s="75"/>
      <c r="P2453" s="7"/>
      <c r="Q2453"/>
      <c r="R2453"/>
    </row>
    <row r="2454" spans="5:18" x14ac:dyDescent="0.25">
      <c r="E2454" s="7"/>
      <c r="F2454" s="32"/>
      <c r="G2454" s="32"/>
      <c r="H2454" s="13"/>
      <c r="I2454" s="7"/>
      <c r="M2454" s="64"/>
      <c r="N2454" s="52"/>
      <c r="O2454" s="75"/>
      <c r="P2454" s="7"/>
      <c r="Q2454"/>
      <c r="R2454"/>
    </row>
    <row r="2455" spans="5:18" x14ac:dyDescent="0.25">
      <c r="E2455" s="7"/>
      <c r="F2455" s="32"/>
      <c r="G2455" s="32"/>
      <c r="H2455" s="13"/>
      <c r="I2455" s="7"/>
      <c r="M2455" s="64"/>
      <c r="N2455" s="52"/>
      <c r="O2455" s="75"/>
      <c r="P2455" s="7"/>
      <c r="Q2455"/>
      <c r="R2455"/>
    </row>
    <row r="2456" spans="5:18" x14ac:dyDescent="0.25">
      <c r="E2456" s="7"/>
      <c r="F2456" s="32"/>
      <c r="G2456" s="32"/>
      <c r="H2456" s="13"/>
      <c r="I2456" s="7"/>
      <c r="M2456" s="64"/>
      <c r="N2456" s="52"/>
      <c r="O2456" s="75"/>
      <c r="P2456" s="7"/>
      <c r="Q2456"/>
      <c r="R2456"/>
    </row>
    <row r="2457" spans="5:18" x14ac:dyDescent="0.25">
      <c r="E2457" s="7"/>
      <c r="F2457" s="32"/>
      <c r="G2457" s="32"/>
      <c r="H2457" s="13"/>
      <c r="I2457" s="7"/>
      <c r="M2457" s="64"/>
      <c r="N2457" s="52"/>
      <c r="O2457" s="75"/>
      <c r="P2457" s="7"/>
      <c r="Q2457"/>
      <c r="R2457"/>
    </row>
    <row r="2458" spans="5:18" x14ac:dyDescent="0.25">
      <c r="E2458" s="7"/>
      <c r="F2458" s="32"/>
      <c r="G2458" s="32"/>
      <c r="H2458" s="13"/>
      <c r="I2458" s="7"/>
      <c r="M2458" s="64"/>
      <c r="N2458" s="52"/>
      <c r="O2458" s="75"/>
      <c r="P2458" s="7"/>
      <c r="Q2458"/>
      <c r="R2458"/>
    </row>
    <row r="2459" spans="5:18" x14ac:dyDescent="0.25">
      <c r="E2459" s="7"/>
      <c r="F2459" s="32"/>
      <c r="G2459" s="32"/>
      <c r="H2459" s="13"/>
      <c r="I2459" s="7"/>
      <c r="M2459" s="64"/>
      <c r="N2459" s="52"/>
      <c r="O2459" s="75"/>
      <c r="P2459" s="7"/>
      <c r="Q2459"/>
      <c r="R2459"/>
    </row>
    <row r="2460" spans="5:18" x14ac:dyDescent="0.25">
      <c r="E2460" s="7"/>
      <c r="F2460" s="32"/>
      <c r="G2460" s="32"/>
      <c r="H2460" s="13"/>
      <c r="I2460" s="7"/>
      <c r="M2460" s="64"/>
      <c r="N2460" s="52"/>
      <c r="O2460" s="75"/>
      <c r="P2460" s="7"/>
      <c r="Q2460"/>
      <c r="R2460"/>
    </row>
    <row r="2461" spans="5:18" x14ac:dyDescent="0.25">
      <c r="E2461" s="7"/>
      <c r="F2461" s="32"/>
      <c r="G2461" s="32"/>
      <c r="H2461" s="13"/>
      <c r="I2461" s="7"/>
      <c r="M2461" s="64"/>
      <c r="N2461" s="52"/>
      <c r="O2461" s="75"/>
      <c r="P2461" s="7"/>
      <c r="Q2461"/>
      <c r="R2461"/>
    </row>
    <row r="2462" spans="5:18" x14ac:dyDescent="0.25">
      <c r="E2462" s="7"/>
      <c r="F2462" s="32"/>
      <c r="G2462" s="32"/>
      <c r="H2462" s="13"/>
      <c r="I2462" s="7"/>
      <c r="M2462" s="64"/>
      <c r="N2462" s="52"/>
      <c r="O2462" s="75"/>
      <c r="P2462" s="7"/>
      <c r="Q2462"/>
      <c r="R2462"/>
    </row>
    <row r="2463" spans="5:18" x14ac:dyDescent="0.25">
      <c r="E2463" s="7"/>
      <c r="F2463" s="32"/>
      <c r="G2463" s="32"/>
      <c r="H2463" s="13"/>
      <c r="I2463" s="7"/>
      <c r="M2463" s="64"/>
      <c r="N2463" s="52"/>
      <c r="O2463" s="75"/>
      <c r="P2463" s="7"/>
      <c r="Q2463"/>
      <c r="R2463"/>
    </row>
    <row r="2464" spans="5:18" x14ac:dyDescent="0.25">
      <c r="E2464" s="7"/>
      <c r="F2464" s="32"/>
      <c r="G2464" s="32"/>
      <c r="H2464" s="13"/>
      <c r="I2464" s="7"/>
      <c r="M2464" s="64"/>
      <c r="N2464" s="52"/>
      <c r="O2464" s="75"/>
      <c r="P2464" s="7"/>
      <c r="Q2464"/>
      <c r="R2464"/>
    </row>
    <row r="2465" spans="5:18" x14ac:dyDescent="0.25">
      <c r="E2465" s="7"/>
      <c r="F2465" s="32"/>
      <c r="G2465" s="32"/>
      <c r="H2465" s="13"/>
      <c r="I2465" s="7"/>
      <c r="M2465" s="64"/>
      <c r="N2465" s="52"/>
      <c r="O2465" s="75"/>
      <c r="P2465" s="7"/>
      <c r="Q2465"/>
      <c r="R2465"/>
    </row>
    <row r="2466" spans="5:18" x14ac:dyDescent="0.25">
      <c r="E2466" s="7"/>
      <c r="F2466" s="32"/>
      <c r="G2466" s="32"/>
      <c r="H2466" s="13"/>
      <c r="I2466" s="7"/>
      <c r="M2466" s="64"/>
      <c r="N2466" s="52"/>
      <c r="O2466" s="75"/>
      <c r="P2466" s="7"/>
      <c r="Q2466"/>
      <c r="R2466"/>
    </row>
    <row r="2467" spans="5:18" x14ac:dyDescent="0.25">
      <c r="E2467" s="7"/>
      <c r="F2467" s="32"/>
      <c r="G2467" s="32"/>
      <c r="H2467" s="13"/>
      <c r="I2467" s="7"/>
      <c r="M2467" s="64"/>
      <c r="N2467" s="52"/>
      <c r="O2467" s="75"/>
      <c r="P2467" s="7"/>
      <c r="Q2467"/>
      <c r="R2467"/>
    </row>
    <row r="2468" spans="5:18" x14ac:dyDescent="0.25">
      <c r="E2468" s="7"/>
      <c r="F2468" s="32"/>
      <c r="G2468" s="32"/>
      <c r="H2468" s="13"/>
      <c r="I2468" s="7"/>
      <c r="M2468" s="64"/>
      <c r="N2468" s="52"/>
      <c r="O2468" s="75"/>
      <c r="P2468" s="7"/>
      <c r="Q2468"/>
      <c r="R2468"/>
    </row>
    <row r="2469" spans="5:18" x14ac:dyDescent="0.25">
      <c r="E2469" s="7"/>
      <c r="F2469" s="32"/>
      <c r="G2469" s="32"/>
      <c r="H2469" s="13"/>
      <c r="I2469" s="7"/>
      <c r="M2469" s="64"/>
      <c r="N2469" s="52"/>
      <c r="O2469" s="75"/>
      <c r="P2469" s="7"/>
      <c r="Q2469"/>
      <c r="R2469"/>
    </row>
    <row r="2470" spans="5:18" x14ac:dyDescent="0.25">
      <c r="E2470" s="7"/>
      <c r="F2470" s="32"/>
      <c r="G2470" s="32"/>
      <c r="H2470" s="13"/>
      <c r="I2470" s="7"/>
      <c r="M2470" s="64"/>
      <c r="N2470" s="52"/>
      <c r="O2470" s="75"/>
      <c r="P2470" s="7"/>
      <c r="Q2470"/>
      <c r="R2470"/>
    </row>
    <row r="2471" spans="5:18" x14ac:dyDescent="0.25">
      <c r="E2471" s="7"/>
      <c r="F2471" s="32"/>
      <c r="G2471" s="32"/>
      <c r="H2471" s="13"/>
      <c r="I2471" s="7"/>
      <c r="M2471" s="64"/>
      <c r="N2471" s="52"/>
      <c r="O2471" s="75"/>
      <c r="P2471" s="7"/>
      <c r="Q2471"/>
      <c r="R2471"/>
    </row>
    <row r="2472" spans="5:18" x14ac:dyDescent="0.25">
      <c r="E2472" s="7"/>
      <c r="F2472" s="32"/>
      <c r="G2472" s="32"/>
      <c r="H2472" s="13"/>
      <c r="I2472" s="7"/>
      <c r="M2472" s="64"/>
      <c r="N2472" s="52"/>
      <c r="O2472" s="75"/>
      <c r="P2472" s="7"/>
      <c r="Q2472"/>
      <c r="R2472"/>
    </row>
    <row r="2473" spans="5:18" x14ac:dyDescent="0.25">
      <c r="E2473" s="7"/>
      <c r="F2473" s="32"/>
      <c r="G2473" s="32"/>
      <c r="H2473" s="13"/>
      <c r="I2473" s="7"/>
      <c r="M2473" s="64"/>
      <c r="N2473" s="52"/>
      <c r="O2473" s="75"/>
      <c r="P2473" s="7"/>
      <c r="Q2473"/>
      <c r="R2473"/>
    </row>
    <row r="2474" spans="5:18" x14ac:dyDescent="0.25">
      <c r="E2474" s="7"/>
      <c r="F2474" s="32"/>
      <c r="G2474" s="32"/>
      <c r="H2474" s="13"/>
      <c r="I2474" s="7"/>
      <c r="M2474" s="64"/>
      <c r="N2474" s="52"/>
      <c r="O2474" s="75"/>
      <c r="P2474" s="7"/>
      <c r="Q2474"/>
      <c r="R2474"/>
    </row>
    <row r="2475" spans="5:18" x14ac:dyDescent="0.25">
      <c r="E2475" s="7"/>
      <c r="F2475" s="32"/>
      <c r="G2475" s="32"/>
      <c r="H2475" s="13"/>
      <c r="I2475" s="7"/>
      <c r="M2475" s="64"/>
      <c r="N2475" s="52"/>
      <c r="O2475" s="75"/>
      <c r="P2475" s="7"/>
      <c r="Q2475"/>
      <c r="R2475"/>
    </row>
    <row r="2476" spans="5:18" x14ac:dyDescent="0.25">
      <c r="E2476" s="7"/>
      <c r="F2476" s="32"/>
      <c r="G2476" s="32"/>
      <c r="H2476" s="13"/>
      <c r="I2476" s="7"/>
      <c r="M2476" s="64"/>
      <c r="N2476" s="52"/>
      <c r="O2476" s="75"/>
      <c r="P2476" s="7"/>
      <c r="Q2476"/>
      <c r="R2476"/>
    </row>
    <row r="2477" spans="5:18" x14ac:dyDescent="0.25">
      <c r="E2477" s="7"/>
      <c r="F2477" s="32"/>
      <c r="G2477" s="32"/>
      <c r="H2477" s="13"/>
      <c r="I2477" s="7"/>
      <c r="M2477" s="64"/>
      <c r="N2477" s="52"/>
      <c r="O2477" s="75"/>
      <c r="P2477" s="7"/>
      <c r="Q2477"/>
      <c r="R2477"/>
    </row>
    <row r="2478" spans="5:18" x14ac:dyDescent="0.25">
      <c r="E2478" s="7"/>
      <c r="F2478" s="32"/>
      <c r="G2478" s="32"/>
      <c r="H2478" s="13"/>
      <c r="I2478" s="7"/>
      <c r="M2478" s="64"/>
      <c r="N2478" s="52"/>
      <c r="O2478" s="75"/>
      <c r="P2478" s="7"/>
      <c r="Q2478"/>
      <c r="R2478"/>
    </row>
    <row r="2479" spans="5:18" x14ac:dyDescent="0.25">
      <c r="E2479" s="7"/>
      <c r="F2479" s="32"/>
      <c r="G2479" s="32"/>
      <c r="H2479" s="13"/>
      <c r="I2479" s="7"/>
      <c r="M2479" s="64"/>
      <c r="N2479" s="52"/>
      <c r="O2479" s="75"/>
      <c r="P2479" s="7"/>
      <c r="Q2479"/>
      <c r="R2479"/>
    </row>
    <row r="2480" spans="5:18" x14ac:dyDescent="0.25">
      <c r="E2480" s="7"/>
      <c r="F2480" s="32"/>
      <c r="G2480" s="32"/>
      <c r="H2480" s="13"/>
      <c r="I2480" s="7"/>
      <c r="M2480" s="64"/>
      <c r="N2480" s="52"/>
      <c r="O2480" s="75"/>
      <c r="P2480" s="7"/>
      <c r="Q2480"/>
      <c r="R2480"/>
    </row>
    <row r="2481" spans="5:18" x14ac:dyDescent="0.25">
      <c r="E2481" s="7"/>
      <c r="F2481" s="32"/>
      <c r="G2481" s="32"/>
      <c r="H2481" s="13"/>
      <c r="I2481" s="7"/>
      <c r="M2481" s="64"/>
      <c r="N2481" s="52"/>
      <c r="O2481" s="75"/>
      <c r="P2481" s="7"/>
      <c r="Q2481"/>
      <c r="R2481"/>
    </row>
    <row r="2482" spans="5:18" x14ac:dyDescent="0.25">
      <c r="E2482" s="7"/>
      <c r="F2482" s="32"/>
      <c r="G2482" s="32"/>
      <c r="H2482" s="13"/>
      <c r="I2482" s="7"/>
      <c r="M2482" s="64"/>
      <c r="N2482" s="52"/>
      <c r="O2482" s="75"/>
      <c r="P2482" s="7"/>
      <c r="Q2482"/>
      <c r="R2482"/>
    </row>
    <row r="2483" spans="5:18" x14ac:dyDescent="0.25">
      <c r="E2483" s="7"/>
      <c r="F2483" s="32"/>
      <c r="G2483" s="32"/>
      <c r="H2483" s="13"/>
      <c r="I2483" s="7"/>
      <c r="M2483" s="64"/>
      <c r="N2483" s="52"/>
      <c r="O2483" s="75"/>
      <c r="P2483" s="7"/>
      <c r="Q2483"/>
      <c r="R2483"/>
    </row>
    <row r="2484" spans="5:18" x14ac:dyDescent="0.25">
      <c r="E2484" s="7"/>
      <c r="F2484" s="32"/>
      <c r="G2484" s="32"/>
      <c r="H2484" s="13"/>
      <c r="I2484" s="7"/>
      <c r="M2484" s="64"/>
      <c r="N2484" s="52"/>
      <c r="O2484" s="75"/>
      <c r="P2484" s="7"/>
      <c r="Q2484"/>
      <c r="R2484"/>
    </row>
    <row r="2485" spans="5:18" x14ac:dyDescent="0.25">
      <c r="E2485" s="7"/>
      <c r="F2485" s="32"/>
      <c r="G2485" s="32"/>
      <c r="H2485" s="13"/>
      <c r="I2485" s="7"/>
      <c r="M2485" s="64"/>
      <c r="N2485" s="52"/>
      <c r="O2485" s="75"/>
      <c r="P2485" s="7"/>
      <c r="Q2485"/>
      <c r="R2485"/>
    </row>
    <row r="2486" spans="5:18" x14ac:dyDescent="0.25">
      <c r="E2486" s="7"/>
      <c r="F2486" s="32"/>
      <c r="G2486" s="32"/>
      <c r="H2486" s="13"/>
      <c r="I2486" s="7"/>
      <c r="M2486" s="64"/>
      <c r="N2486" s="52"/>
      <c r="O2486" s="75"/>
      <c r="P2486" s="7"/>
      <c r="Q2486"/>
      <c r="R2486"/>
    </row>
    <row r="2487" spans="5:18" x14ac:dyDescent="0.25">
      <c r="E2487" s="7"/>
      <c r="F2487" s="32"/>
      <c r="G2487" s="32"/>
      <c r="H2487" s="13"/>
      <c r="I2487" s="7"/>
      <c r="M2487" s="64"/>
      <c r="N2487" s="52"/>
      <c r="O2487" s="75"/>
      <c r="P2487" s="7"/>
      <c r="Q2487"/>
      <c r="R2487"/>
    </row>
    <row r="2488" spans="5:18" x14ac:dyDescent="0.25">
      <c r="E2488" s="7"/>
      <c r="F2488" s="32"/>
      <c r="G2488" s="32"/>
      <c r="H2488" s="13"/>
      <c r="I2488" s="7"/>
      <c r="M2488" s="64"/>
      <c r="N2488" s="52"/>
      <c r="O2488" s="75"/>
      <c r="P2488" s="7"/>
      <c r="Q2488"/>
      <c r="R2488"/>
    </row>
    <row r="2489" spans="5:18" x14ac:dyDescent="0.25">
      <c r="E2489" s="7"/>
      <c r="F2489" s="32"/>
      <c r="G2489" s="32"/>
      <c r="H2489" s="13"/>
      <c r="I2489" s="7"/>
      <c r="M2489" s="64"/>
      <c r="N2489" s="52"/>
      <c r="O2489" s="75"/>
      <c r="P2489" s="7"/>
      <c r="Q2489"/>
      <c r="R2489"/>
    </row>
    <row r="2490" spans="5:18" x14ac:dyDescent="0.25">
      <c r="E2490" s="7"/>
      <c r="F2490" s="32"/>
      <c r="G2490" s="32"/>
      <c r="H2490" s="13"/>
      <c r="I2490" s="7"/>
      <c r="M2490" s="64"/>
      <c r="N2490" s="52"/>
      <c r="O2490" s="75"/>
      <c r="P2490" s="7"/>
      <c r="Q2490"/>
      <c r="R2490"/>
    </row>
    <row r="2491" spans="5:18" x14ac:dyDescent="0.25">
      <c r="E2491" s="7"/>
      <c r="F2491" s="32"/>
      <c r="G2491" s="32"/>
      <c r="H2491" s="13"/>
      <c r="I2491" s="7"/>
      <c r="M2491" s="64"/>
      <c r="N2491" s="52"/>
      <c r="O2491" s="75"/>
      <c r="P2491" s="7"/>
      <c r="Q2491"/>
      <c r="R2491"/>
    </row>
    <row r="2492" spans="5:18" x14ac:dyDescent="0.25">
      <c r="E2492" s="7"/>
      <c r="F2492" s="32"/>
      <c r="G2492" s="32"/>
      <c r="H2492" s="13"/>
      <c r="I2492" s="7"/>
      <c r="M2492" s="64"/>
      <c r="N2492" s="52"/>
      <c r="O2492" s="75"/>
      <c r="P2492" s="7"/>
      <c r="Q2492"/>
      <c r="R2492"/>
    </row>
    <row r="2493" spans="5:18" x14ac:dyDescent="0.25">
      <c r="E2493" s="7"/>
      <c r="F2493" s="32"/>
      <c r="G2493" s="32"/>
      <c r="H2493" s="13"/>
      <c r="I2493" s="7"/>
      <c r="M2493" s="64"/>
      <c r="N2493" s="52"/>
      <c r="O2493" s="75"/>
      <c r="P2493" s="7"/>
      <c r="Q2493"/>
      <c r="R2493"/>
    </row>
    <row r="2494" spans="5:18" x14ac:dyDescent="0.25">
      <c r="E2494" s="7"/>
      <c r="F2494" s="32"/>
      <c r="G2494" s="32"/>
      <c r="H2494" s="13"/>
      <c r="I2494" s="7"/>
      <c r="M2494" s="64"/>
      <c r="N2494" s="52"/>
      <c r="O2494" s="75"/>
      <c r="P2494" s="7"/>
      <c r="Q2494"/>
      <c r="R2494"/>
    </row>
    <row r="2495" spans="5:18" x14ac:dyDescent="0.25">
      <c r="E2495" s="7"/>
      <c r="F2495" s="32"/>
      <c r="G2495" s="32"/>
      <c r="H2495" s="13"/>
      <c r="I2495" s="7"/>
      <c r="M2495" s="64"/>
      <c r="N2495" s="52"/>
      <c r="O2495" s="75"/>
      <c r="P2495" s="7"/>
      <c r="Q2495"/>
      <c r="R2495"/>
    </row>
    <row r="2496" spans="5:18" x14ac:dyDescent="0.25">
      <c r="E2496" s="7"/>
      <c r="F2496" s="32"/>
      <c r="G2496" s="32"/>
      <c r="H2496" s="13"/>
      <c r="I2496" s="7"/>
      <c r="M2496" s="64"/>
      <c r="N2496" s="52"/>
      <c r="O2496" s="75"/>
      <c r="P2496" s="7"/>
      <c r="Q2496"/>
      <c r="R2496"/>
    </row>
    <row r="2497" spans="5:18" x14ac:dyDescent="0.25">
      <c r="E2497" s="7"/>
      <c r="F2497" s="32"/>
      <c r="G2497" s="32"/>
      <c r="H2497" s="13"/>
      <c r="I2497" s="7"/>
      <c r="M2497" s="64"/>
      <c r="N2497" s="52"/>
      <c r="O2497" s="75"/>
      <c r="P2497" s="7"/>
      <c r="Q2497"/>
      <c r="R2497"/>
    </row>
    <row r="2498" spans="5:18" x14ac:dyDescent="0.25">
      <c r="E2498" s="7"/>
      <c r="F2498" s="32"/>
      <c r="G2498" s="32"/>
      <c r="H2498" s="13"/>
      <c r="I2498" s="7"/>
      <c r="M2498" s="64"/>
      <c r="N2498" s="52"/>
      <c r="O2498" s="75"/>
      <c r="P2498" s="7"/>
      <c r="Q2498"/>
      <c r="R2498"/>
    </row>
    <row r="2499" spans="5:18" x14ac:dyDescent="0.25">
      <c r="E2499" s="7"/>
      <c r="F2499" s="32"/>
      <c r="G2499" s="32"/>
      <c r="H2499" s="13"/>
      <c r="I2499" s="7"/>
      <c r="M2499" s="64"/>
      <c r="N2499" s="52"/>
      <c r="O2499" s="75"/>
      <c r="P2499" s="7"/>
      <c r="Q2499"/>
      <c r="R2499"/>
    </row>
    <row r="2500" spans="5:18" x14ac:dyDescent="0.25">
      <c r="E2500" s="7"/>
      <c r="F2500" s="32"/>
      <c r="G2500" s="32"/>
      <c r="H2500" s="13"/>
      <c r="I2500" s="7"/>
      <c r="M2500" s="64"/>
      <c r="N2500" s="52"/>
      <c r="O2500" s="75"/>
      <c r="P2500" s="7"/>
      <c r="Q2500"/>
      <c r="R2500"/>
    </row>
    <row r="2501" spans="5:18" x14ac:dyDescent="0.25">
      <c r="E2501" s="7"/>
      <c r="F2501" s="32"/>
      <c r="G2501" s="32"/>
      <c r="H2501" s="13"/>
      <c r="I2501" s="7"/>
      <c r="M2501" s="64"/>
      <c r="N2501" s="52"/>
      <c r="O2501" s="75"/>
      <c r="P2501" s="7"/>
      <c r="Q2501"/>
      <c r="R2501"/>
    </row>
    <row r="2502" spans="5:18" x14ac:dyDescent="0.25">
      <c r="E2502" s="7"/>
      <c r="F2502" s="32"/>
      <c r="G2502" s="32"/>
      <c r="H2502" s="13"/>
      <c r="I2502" s="7"/>
      <c r="M2502" s="64"/>
      <c r="N2502" s="52"/>
      <c r="O2502" s="75"/>
      <c r="P2502" s="7"/>
      <c r="Q2502"/>
      <c r="R2502"/>
    </row>
    <row r="2503" spans="5:18" x14ac:dyDescent="0.25">
      <c r="E2503" s="7"/>
      <c r="F2503" s="32"/>
      <c r="G2503" s="32"/>
      <c r="H2503" s="13"/>
      <c r="I2503" s="7"/>
      <c r="M2503" s="64"/>
      <c r="N2503" s="52"/>
      <c r="O2503" s="75"/>
      <c r="P2503" s="7"/>
      <c r="Q2503"/>
      <c r="R2503"/>
    </row>
    <row r="2504" spans="5:18" x14ac:dyDescent="0.25">
      <c r="E2504" s="7"/>
      <c r="F2504" s="32"/>
      <c r="G2504" s="32"/>
      <c r="H2504" s="13"/>
      <c r="I2504" s="7"/>
      <c r="M2504" s="64"/>
      <c r="N2504" s="52"/>
      <c r="O2504" s="75"/>
      <c r="P2504" s="7"/>
      <c r="Q2504"/>
      <c r="R2504"/>
    </row>
    <row r="2505" spans="5:18" x14ac:dyDescent="0.25">
      <c r="E2505" s="7"/>
      <c r="F2505" s="32"/>
      <c r="G2505" s="32"/>
      <c r="H2505" s="13"/>
      <c r="I2505" s="7"/>
      <c r="M2505" s="64"/>
      <c r="N2505" s="52"/>
      <c r="O2505" s="75"/>
      <c r="P2505" s="7"/>
      <c r="Q2505"/>
      <c r="R2505"/>
    </row>
    <row r="2506" spans="5:18" x14ac:dyDescent="0.25">
      <c r="E2506" s="7"/>
      <c r="F2506" s="32"/>
      <c r="G2506" s="32"/>
      <c r="H2506" s="13"/>
      <c r="I2506" s="7"/>
      <c r="M2506" s="64"/>
      <c r="N2506" s="52"/>
      <c r="O2506" s="75"/>
      <c r="P2506" s="7"/>
      <c r="Q2506"/>
      <c r="R2506"/>
    </row>
    <row r="2507" spans="5:18" x14ac:dyDescent="0.25">
      <c r="E2507" s="7"/>
      <c r="F2507" s="32"/>
      <c r="G2507" s="32"/>
      <c r="H2507" s="13"/>
      <c r="I2507" s="7"/>
      <c r="M2507" s="64"/>
      <c r="N2507" s="52"/>
      <c r="O2507" s="75"/>
      <c r="P2507" s="7"/>
      <c r="Q2507"/>
      <c r="R2507"/>
    </row>
    <row r="2508" spans="5:18" x14ac:dyDescent="0.25">
      <c r="E2508" s="7"/>
      <c r="F2508" s="32"/>
      <c r="G2508" s="32"/>
      <c r="H2508" s="13"/>
      <c r="I2508" s="7"/>
      <c r="M2508" s="64"/>
      <c r="N2508" s="52"/>
      <c r="O2508" s="75"/>
      <c r="P2508" s="7"/>
      <c r="Q2508"/>
      <c r="R2508"/>
    </row>
    <row r="2509" spans="5:18" x14ac:dyDescent="0.25">
      <c r="E2509" s="7"/>
      <c r="F2509" s="32"/>
      <c r="G2509" s="32"/>
      <c r="H2509" s="13"/>
      <c r="I2509" s="7"/>
      <c r="M2509" s="64"/>
      <c r="N2509" s="52"/>
      <c r="O2509" s="75"/>
      <c r="P2509" s="7"/>
      <c r="Q2509"/>
      <c r="R2509"/>
    </row>
    <row r="2510" spans="5:18" x14ac:dyDescent="0.25">
      <c r="E2510" s="7"/>
      <c r="F2510" s="32"/>
      <c r="G2510" s="32"/>
      <c r="H2510" s="13"/>
      <c r="I2510" s="7"/>
      <c r="M2510" s="64"/>
      <c r="N2510" s="52"/>
      <c r="O2510" s="75"/>
      <c r="P2510" s="7"/>
      <c r="Q2510"/>
      <c r="R2510"/>
    </row>
    <row r="2511" spans="5:18" x14ac:dyDescent="0.25">
      <c r="E2511" s="7"/>
      <c r="F2511" s="32"/>
      <c r="G2511" s="32"/>
      <c r="H2511" s="13"/>
      <c r="I2511" s="7"/>
      <c r="M2511" s="64"/>
      <c r="N2511" s="52"/>
      <c r="O2511" s="75"/>
      <c r="P2511" s="7"/>
      <c r="Q2511"/>
      <c r="R2511"/>
    </row>
    <row r="2512" spans="5:18" x14ac:dyDescent="0.25">
      <c r="E2512" s="7"/>
      <c r="F2512" s="32"/>
      <c r="G2512" s="32"/>
      <c r="H2512" s="13"/>
      <c r="I2512" s="7"/>
      <c r="M2512" s="64"/>
      <c r="N2512" s="52"/>
      <c r="O2512" s="75"/>
      <c r="P2512" s="7"/>
      <c r="Q2512"/>
      <c r="R2512"/>
    </row>
    <row r="2513" spans="5:18" x14ac:dyDescent="0.25">
      <c r="E2513" s="7"/>
      <c r="F2513" s="32"/>
      <c r="G2513" s="32"/>
      <c r="H2513" s="13"/>
      <c r="I2513" s="7"/>
      <c r="M2513" s="64"/>
      <c r="N2513" s="52"/>
      <c r="O2513" s="75"/>
      <c r="P2513" s="7"/>
      <c r="Q2513"/>
      <c r="R2513"/>
    </row>
    <row r="2514" spans="5:18" x14ac:dyDescent="0.25">
      <c r="E2514" s="7"/>
      <c r="F2514" s="32"/>
      <c r="G2514" s="32"/>
      <c r="H2514" s="13"/>
      <c r="I2514" s="7"/>
      <c r="M2514" s="64"/>
      <c r="N2514" s="52"/>
      <c r="O2514" s="75"/>
      <c r="P2514" s="7"/>
      <c r="Q2514"/>
      <c r="R2514"/>
    </row>
    <row r="2515" spans="5:18" x14ac:dyDescent="0.25">
      <c r="E2515" s="7"/>
      <c r="F2515" s="32"/>
      <c r="G2515" s="32"/>
      <c r="H2515" s="13"/>
      <c r="I2515" s="7"/>
      <c r="M2515" s="64"/>
      <c r="N2515" s="52"/>
      <c r="O2515" s="75"/>
      <c r="P2515" s="7"/>
      <c r="Q2515"/>
      <c r="R2515"/>
    </row>
    <row r="2516" spans="5:18" x14ac:dyDescent="0.25">
      <c r="E2516" s="7"/>
      <c r="F2516" s="32"/>
      <c r="G2516" s="32"/>
      <c r="H2516" s="13"/>
      <c r="I2516" s="7"/>
      <c r="M2516" s="64"/>
      <c r="N2516" s="52"/>
      <c r="O2516" s="75"/>
      <c r="P2516" s="7"/>
      <c r="Q2516"/>
      <c r="R2516"/>
    </row>
    <row r="2517" spans="5:18" x14ac:dyDescent="0.25">
      <c r="E2517" s="7"/>
      <c r="F2517" s="32"/>
      <c r="G2517" s="32"/>
      <c r="H2517" s="13"/>
      <c r="I2517" s="7"/>
      <c r="M2517" s="64"/>
      <c r="N2517" s="52"/>
      <c r="O2517" s="75"/>
      <c r="P2517" s="7"/>
      <c r="Q2517"/>
      <c r="R2517"/>
    </row>
    <row r="2518" spans="5:18" x14ac:dyDescent="0.25">
      <c r="E2518" s="7"/>
      <c r="F2518" s="32"/>
      <c r="G2518" s="32"/>
      <c r="H2518" s="13"/>
      <c r="I2518" s="7"/>
      <c r="M2518" s="64"/>
      <c r="N2518" s="52"/>
      <c r="O2518" s="75"/>
      <c r="P2518" s="7"/>
      <c r="Q2518"/>
      <c r="R2518"/>
    </row>
    <row r="2519" spans="5:18" x14ac:dyDescent="0.25">
      <c r="E2519" s="7"/>
      <c r="F2519" s="32"/>
      <c r="G2519" s="32"/>
      <c r="H2519" s="13"/>
      <c r="I2519" s="7"/>
      <c r="M2519" s="64"/>
      <c r="N2519" s="52"/>
      <c r="O2519" s="75"/>
      <c r="P2519" s="7"/>
      <c r="Q2519"/>
      <c r="R2519"/>
    </row>
    <row r="2520" spans="5:18" x14ac:dyDescent="0.25">
      <c r="E2520" s="7"/>
      <c r="F2520" s="32"/>
      <c r="G2520" s="32"/>
      <c r="H2520" s="13"/>
      <c r="I2520" s="7"/>
      <c r="M2520" s="64"/>
      <c r="N2520" s="52"/>
      <c r="O2520" s="75"/>
      <c r="P2520" s="7"/>
      <c r="Q2520"/>
      <c r="R2520"/>
    </row>
    <row r="2521" spans="5:18" x14ac:dyDescent="0.25">
      <c r="E2521" s="7"/>
      <c r="F2521" s="32"/>
      <c r="G2521" s="32"/>
      <c r="H2521" s="13"/>
      <c r="I2521" s="7"/>
      <c r="M2521" s="64"/>
      <c r="N2521" s="52"/>
      <c r="O2521" s="75"/>
      <c r="P2521" s="7"/>
      <c r="Q2521"/>
      <c r="R2521"/>
    </row>
    <row r="2522" spans="5:18" x14ac:dyDescent="0.25">
      <c r="E2522" s="7"/>
      <c r="F2522" s="32"/>
      <c r="G2522" s="32"/>
      <c r="H2522" s="13"/>
      <c r="I2522" s="7"/>
      <c r="M2522" s="64"/>
      <c r="N2522" s="52"/>
      <c r="O2522" s="75"/>
      <c r="P2522" s="7"/>
      <c r="Q2522"/>
      <c r="R2522"/>
    </row>
    <row r="2523" spans="5:18" x14ac:dyDescent="0.25">
      <c r="E2523" s="7"/>
      <c r="F2523" s="32"/>
      <c r="G2523" s="32"/>
      <c r="H2523" s="13"/>
      <c r="I2523" s="7"/>
      <c r="M2523" s="64"/>
      <c r="N2523" s="52"/>
      <c r="O2523" s="75"/>
      <c r="P2523" s="7"/>
      <c r="Q2523"/>
      <c r="R2523"/>
    </row>
    <row r="2524" spans="5:18" x14ac:dyDescent="0.25">
      <c r="E2524" s="7"/>
      <c r="F2524" s="32"/>
      <c r="G2524" s="32"/>
      <c r="H2524" s="13"/>
      <c r="I2524" s="7"/>
      <c r="M2524" s="64"/>
      <c r="N2524" s="52"/>
      <c r="O2524" s="75"/>
      <c r="P2524" s="7"/>
      <c r="Q2524"/>
      <c r="R2524"/>
    </row>
    <row r="2525" spans="5:18" x14ac:dyDescent="0.25">
      <c r="E2525" s="7"/>
      <c r="F2525" s="32"/>
      <c r="G2525" s="32"/>
      <c r="H2525" s="13"/>
      <c r="I2525" s="7"/>
      <c r="M2525" s="64"/>
      <c r="N2525" s="52"/>
      <c r="O2525" s="75"/>
      <c r="P2525" s="7"/>
      <c r="Q2525"/>
      <c r="R2525"/>
    </row>
    <row r="2526" spans="5:18" x14ac:dyDescent="0.25">
      <c r="E2526" s="7"/>
      <c r="F2526" s="32"/>
      <c r="G2526" s="32"/>
      <c r="H2526" s="13"/>
      <c r="I2526" s="7"/>
      <c r="M2526" s="64"/>
      <c r="N2526" s="52"/>
      <c r="O2526" s="75"/>
      <c r="P2526" s="7"/>
      <c r="Q2526"/>
      <c r="R2526"/>
    </row>
    <row r="2527" spans="5:18" x14ac:dyDescent="0.25">
      <c r="E2527" s="7"/>
      <c r="F2527" s="32"/>
      <c r="G2527" s="32"/>
      <c r="H2527" s="13"/>
      <c r="I2527" s="7"/>
      <c r="M2527" s="64"/>
      <c r="N2527" s="52"/>
      <c r="O2527" s="75"/>
      <c r="P2527" s="7"/>
      <c r="Q2527"/>
      <c r="R2527"/>
    </row>
    <row r="2528" spans="5:18" x14ac:dyDescent="0.25">
      <c r="E2528" s="7"/>
      <c r="F2528" s="32"/>
      <c r="G2528" s="32"/>
      <c r="H2528" s="13"/>
      <c r="I2528" s="7"/>
      <c r="M2528" s="64"/>
      <c r="N2528" s="52"/>
      <c r="O2528" s="75"/>
      <c r="P2528" s="7"/>
      <c r="Q2528"/>
      <c r="R2528"/>
    </row>
    <row r="2529" spans="5:18" x14ac:dyDescent="0.25">
      <c r="E2529" s="7"/>
      <c r="F2529" s="32"/>
      <c r="G2529" s="32"/>
      <c r="H2529" s="13"/>
      <c r="I2529" s="7"/>
      <c r="M2529" s="64"/>
      <c r="N2529" s="52"/>
      <c r="O2529" s="75"/>
      <c r="P2529" s="7"/>
      <c r="Q2529"/>
      <c r="R2529"/>
    </row>
    <row r="2530" spans="5:18" x14ac:dyDescent="0.25">
      <c r="E2530" s="7"/>
      <c r="F2530" s="32"/>
      <c r="G2530" s="32"/>
      <c r="H2530" s="13"/>
      <c r="I2530" s="7"/>
      <c r="M2530" s="64"/>
      <c r="N2530" s="52"/>
      <c r="O2530" s="75"/>
      <c r="P2530" s="7"/>
      <c r="Q2530"/>
      <c r="R2530"/>
    </row>
    <row r="2531" spans="5:18" x14ac:dyDescent="0.25">
      <c r="E2531" s="7"/>
      <c r="F2531" s="32"/>
      <c r="G2531" s="32"/>
      <c r="H2531" s="13"/>
      <c r="I2531" s="7"/>
      <c r="M2531" s="64"/>
      <c r="N2531" s="52"/>
      <c r="O2531" s="75"/>
      <c r="P2531" s="7"/>
      <c r="Q2531"/>
      <c r="R2531"/>
    </row>
    <row r="2532" spans="5:18" x14ac:dyDescent="0.25">
      <c r="E2532" s="7"/>
      <c r="F2532" s="32"/>
      <c r="G2532" s="32"/>
      <c r="H2532" s="13"/>
      <c r="I2532" s="7"/>
      <c r="M2532" s="64"/>
      <c r="N2532" s="52"/>
      <c r="O2532" s="75"/>
      <c r="P2532" s="7"/>
      <c r="Q2532"/>
      <c r="R2532"/>
    </row>
    <row r="2533" spans="5:18" x14ac:dyDescent="0.25">
      <c r="E2533" s="7"/>
      <c r="F2533" s="32"/>
      <c r="G2533" s="32"/>
      <c r="H2533" s="13"/>
      <c r="I2533" s="7"/>
      <c r="M2533" s="64"/>
      <c r="N2533" s="52"/>
      <c r="O2533" s="75"/>
      <c r="P2533" s="7"/>
      <c r="Q2533"/>
      <c r="R2533"/>
    </row>
    <row r="2534" spans="5:18" x14ac:dyDescent="0.25">
      <c r="E2534" s="7"/>
      <c r="F2534" s="32"/>
      <c r="G2534" s="32"/>
      <c r="H2534" s="13"/>
      <c r="I2534" s="7"/>
      <c r="M2534" s="64"/>
      <c r="N2534" s="52"/>
      <c r="O2534" s="75"/>
      <c r="P2534" s="7"/>
      <c r="Q2534"/>
      <c r="R2534"/>
    </row>
    <row r="2535" spans="5:18" x14ac:dyDescent="0.25">
      <c r="E2535" s="7"/>
      <c r="F2535" s="32"/>
      <c r="G2535" s="32"/>
      <c r="H2535" s="13"/>
      <c r="I2535" s="7"/>
      <c r="M2535" s="64"/>
      <c r="N2535" s="52"/>
      <c r="O2535" s="75"/>
      <c r="P2535" s="7"/>
      <c r="Q2535"/>
      <c r="R2535"/>
    </row>
    <row r="2536" spans="5:18" x14ac:dyDescent="0.25">
      <c r="E2536" s="7"/>
      <c r="F2536" s="32"/>
      <c r="G2536" s="32"/>
      <c r="H2536" s="13"/>
      <c r="I2536" s="7"/>
      <c r="M2536" s="64"/>
      <c r="N2536" s="52"/>
      <c r="O2536" s="75"/>
      <c r="P2536" s="7"/>
      <c r="Q2536"/>
      <c r="R2536"/>
    </row>
    <row r="2537" spans="5:18" x14ac:dyDescent="0.25">
      <c r="E2537" s="7"/>
      <c r="F2537" s="32"/>
      <c r="G2537" s="32"/>
      <c r="H2537" s="13"/>
      <c r="I2537" s="7"/>
      <c r="M2537" s="64"/>
      <c r="N2537" s="52"/>
      <c r="O2537" s="75"/>
      <c r="P2537" s="7"/>
      <c r="Q2537"/>
      <c r="R2537"/>
    </row>
    <row r="2538" spans="5:18" x14ac:dyDescent="0.25">
      <c r="E2538" s="7"/>
      <c r="F2538" s="32"/>
      <c r="G2538" s="32"/>
      <c r="H2538" s="13"/>
      <c r="I2538" s="7"/>
      <c r="M2538" s="64"/>
      <c r="N2538" s="52"/>
      <c r="O2538" s="75"/>
      <c r="P2538" s="7"/>
      <c r="Q2538"/>
      <c r="R2538"/>
    </row>
    <row r="2539" spans="5:18" x14ac:dyDescent="0.25">
      <c r="E2539" s="7"/>
      <c r="F2539" s="32"/>
      <c r="G2539" s="32"/>
      <c r="H2539" s="13"/>
      <c r="I2539" s="7"/>
      <c r="M2539" s="64"/>
      <c r="N2539" s="52"/>
      <c r="O2539" s="75"/>
      <c r="P2539" s="7"/>
      <c r="Q2539"/>
      <c r="R2539"/>
    </row>
    <row r="2540" spans="5:18" x14ac:dyDescent="0.25">
      <c r="E2540" s="7"/>
      <c r="F2540" s="32"/>
      <c r="G2540" s="32"/>
      <c r="H2540" s="13"/>
      <c r="I2540" s="7"/>
      <c r="M2540" s="64"/>
      <c r="N2540" s="52"/>
      <c r="O2540" s="75"/>
      <c r="P2540" s="7"/>
      <c r="Q2540"/>
      <c r="R2540"/>
    </row>
    <row r="2541" spans="5:18" x14ac:dyDescent="0.25">
      <c r="E2541" s="7"/>
      <c r="F2541" s="32"/>
      <c r="G2541" s="32"/>
      <c r="H2541" s="13"/>
      <c r="I2541" s="7"/>
      <c r="M2541" s="64"/>
      <c r="N2541" s="52"/>
      <c r="O2541" s="75"/>
      <c r="P2541" s="7"/>
      <c r="Q2541"/>
      <c r="R2541"/>
    </row>
    <row r="2542" spans="5:18" x14ac:dyDescent="0.25">
      <c r="E2542" s="7"/>
      <c r="F2542" s="32"/>
      <c r="G2542" s="32"/>
      <c r="H2542" s="13"/>
      <c r="I2542" s="7"/>
      <c r="M2542" s="64"/>
      <c r="N2542" s="52"/>
      <c r="O2542" s="75"/>
      <c r="P2542" s="7"/>
      <c r="Q2542"/>
      <c r="R2542"/>
    </row>
    <row r="2543" spans="5:18" x14ac:dyDescent="0.25">
      <c r="E2543" s="7"/>
      <c r="F2543" s="32"/>
      <c r="G2543" s="32"/>
      <c r="H2543" s="13"/>
      <c r="I2543" s="7"/>
      <c r="M2543" s="64"/>
      <c r="N2543" s="52"/>
      <c r="O2543" s="75"/>
      <c r="P2543" s="7"/>
      <c r="Q2543"/>
      <c r="R2543"/>
    </row>
    <row r="2544" spans="5:18" x14ac:dyDescent="0.25">
      <c r="E2544" s="7"/>
      <c r="F2544" s="32"/>
      <c r="G2544" s="32"/>
      <c r="H2544" s="13"/>
      <c r="I2544" s="7"/>
      <c r="M2544" s="64"/>
      <c r="N2544" s="52"/>
      <c r="O2544" s="75"/>
      <c r="P2544" s="7"/>
      <c r="Q2544"/>
      <c r="R2544"/>
    </row>
    <row r="2545" spans="5:18" x14ac:dyDescent="0.25">
      <c r="E2545" s="7"/>
      <c r="F2545" s="32"/>
      <c r="G2545" s="32"/>
      <c r="H2545" s="13"/>
      <c r="I2545" s="7"/>
      <c r="M2545" s="64"/>
      <c r="N2545" s="52"/>
      <c r="O2545" s="75"/>
      <c r="P2545" s="7"/>
      <c r="Q2545"/>
      <c r="R2545"/>
    </row>
    <row r="2546" spans="5:18" x14ac:dyDescent="0.25">
      <c r="E2546" s="7"/>
      <c r="F2546" s="32"/>
      <c r="G2546" s="32"/>
      <c r="H2546" s="13"/>
      <c r="I2546" s="7"/>
      <c r="M2546" s="64"/>
      <c r="N2546" s="52"/>
      <c r="O2546" s="75"/>
      <c r="P2546" s="7"/>
      <c r="Q2546"/>
      <c r="R2546"/>
    </row>
    <row r="2547" spans="5:18" x14ac:dyDescent="0.25">
      <c r="E2547" s="7"/>
      <c r="F2547" s="32"/>
      <c r="G2547" s="32"/>
      <c r="H2547" s="13"/>
      <c r="I2547" s="7"/>
      <c r="M2547" s="64"/>
      <c r="N2547" s="52"/>
      <c r="O2547" s="75"/>
      <c r="P2547" s="7"/>
      <c r="Q2547"/>
      <c r="R2547"/>
    </row>
    <row r="2548" spans="5:18" x14ac:dyDescent="0.25">
      <c r="E2548" s="7"/>
      <c r="F2548" s="32"/>
      <c r="G2548" s="32"/>
      <c r="H2548" s="13"/>
      <c r="I2548" s="7"/>
      <c r="M2548" s="64"/>
      <c r="N2548" s="52"/>
      <c r="O2548" s="75"/>
      <c r="P2548" s="7"/>
      <c r="Q2548"/>
      <c r="R2548"/>
    </row>
    <row r="2549" spans="5:18" x14ac:dyDescent="0.25">
      <c r="E2549" s="7"/>
      <c r="F2549" s="32"/>
      <c r="G2549" s="32"/>
      <c r="H2549" s="13"/>
      <c r="I2549" s="7"/>
      <c r="M2549" s="64"/>
      <c r="N2549" s="52"/>
      <c r="O2549" s="75"/>
      <c r="P2549" s="7"/>
      <c r="Q2549"/>
      <c r="R2549"/>
    </row>
    <row r="2550" spans="5:18" x14ac:dyDescent="0.25">
      <c r="E2550" s="7"/>
      <c r="F2550" s="32"/>
      <c r="G2550" s="32"/>
      <c r="H2550" s="13"/>
      <c r="I2550" s="7"/>
      <c r="M2550" s="64"/>
      <c r="N2550" s="52"/>
      <c r="O2550" s="75"/>
      <c r="P2550" s="7"/>
      <c r="Q2550"/>
      <c r="R2550"/>
    </row>
    <row r="2551" spans="5:18" x14ac:dyDescent="0.25">
      <c r="E2551" s="7"/>
      <c r="F2551" s="32"/>
      <c r="G2551" s="32"/>
      <c r="H2551" s="13"/>
      <c r="I2551" s="7"/>
      <c r="M2551" s="64"/>
      <c r="N2551" s="52"/>
      <c r="O2551" s="75"/>
      <c r="P2551" s="7"/>
      <c r="Q2551"/>
      <c r="R2551"/>
    </row>
    <row r="2552" spans="5:18" x14ac:dyDescent="0.25">
      <c r="E2552" s="7"/>
      <c r="F2552" s="32"/>
      <c r="G2552" s="32"/>
      <c r="H2552" s="13"/>
      <c r="I2552" s="7"/>
      <c r="M2552" s="64"/>
      <c r="N2552" s="52"/>
      <c r="O2552" s="75"/>
      <c r="P2552" s="7"/>
      <c r="Q2552"/>
      <c r="R2552"/>
    </row>
    <row r="2553" spans="5:18" x14ac:dyDescent="0.25">
      <c r="E2553" s="7"/>
      <c r="F2553" s="32"/>
      <c r="G2553" s="32"/>
      <c r="H2553" s="13"/>
      <c r="I2553" s="7"/>
      <c r="M2553" s="64"/>
      <c r="N2553" s="52"/>
      <c r="O2553" s="75"/>
      <c r="P2553" s="7"/>
      <c r="Q2553"/>
      <c r="R2553"/>
    </row>
    <row r="2554" spans="5:18" x14ac:dyDescent="0.25">
      <c r="E2554" s="7"/>
      <c r="F2554" s="32"/>
      <c r="G2554" s="32"/>
      <c r="H2554" s="13"/>
      <c r="I2554" s="7"/>
      <c r="M2554" s="64"/>
      <c r="N2554" s="52"/>
      <c r="O2554" s="75"/>
      <c r="P2554" s="7"/>
      <c r="Q2554"/>
      <c r="R2554"/>
    </row>
    <row r="2555" spans="5:18" x14ac:dyDescent="0.25">
      <c r="E2555" s="7"/>
      <c r="F2555" s="32"/>
      <c r="G2555" s="32"/>
      <c r="H2555" s="13"/>
      <c r="I2555" s="7"/>
      <c r="M2555" s="64"/>
      <c r="N2555" s="52"/>
      <c r="O2555" s="75"/>
      <c r="P2555" s="7"/>
      <c r="Q2555"/>
      <c r="R2555"/>
    </row>
    <row r="2556" spans="5:18" x14ac:dyDescent="0.25">
      <c r="E2556" s="7"/>
      <c r="F2556" s="32"/>
      <c r="G2556" s="32"/>
      <c r="H2556" s="13"/>
      <c r="I2556" s="7"/>
      <c r="M2556" s="64"/>
      <c r="N2556" s="52"/>
      <c r="O2556" s="75"/>
      <c r="P2556" s="7"/>
      <c r="Q2556"/>
      <c r="R2556"/>
    </row>
    <row r="2557" spans="5:18" x14ac:dyDescent="0.25">
      <c r="E2557" s="7"/>
      <c r="F2557" s="32"/>
      <c r="G2557" s="32"/>
      <c r="H2557" s="13"/>
      <c r="I2557" s="7"/>
      <c r="M2557" s="64"/>
      <c r="N2557" s="52"/>
      <c r="O2557" s="75"/>
      <c r="P2557" s="7"/>
      <c r="Q2557"/>
      <c r="R2557"/>
    </row>
    <row r="2558" spans="5:18" x14ac:dyDescent="0.25">
      <c r="E2558" s="7"/>
      <c r="F2558" s="32"/>
      <c r="G2558" s="32"/>
      <c r="H2558" s="13"/>
      <c r="I2558" s="7"/>
      <c r="M2558" s="64"/>
      <c r="N2558" s="52"/>
      <c r="O2558" s="75"/>
      <c r="P2558" s="7"/>
      <c r="Q2558"/>
      <c r="R2558"/>
    </row>
    <row r="2559" spans="5:18" x14ac:dyDescent="0.25">
      <c r="E2559" s="7"/>
      <c r="F2559" s="32"/>
      <c r="G2559" s="32"/>
      <c r="H2559" s="13"/>
      <c r="I2559" s="7"/>
      <c r="M2559" s="64"/>
      <c r="N2559" s="52"/>
      <c r="O2559" s="75"/>
      <c r="P2559" s="7"/>
      <c r="Q2559"/>
      <c r="R2559"/>
    </row>
    <row r="2560" spans="5:18" x14ac:dyDescent="0.25">
      <c r="E2560" s="7"/>
      <c r="F2560" s="32"/>
      <c r="G2560" s="32"/>
      <c r="H2560" s="13"/>
      <c r="I2560" s="7"/>
      <c r="M2560" s="64"/>
      <c r="N2560" s="52"/>
      <c r="O2560" s="75"/>
      <c r="P2560" s="7"/>
      <c r="Q2560"/>
      <c r="R2560"/>
    </row>
    <row r="2561" spans="5:18" x14ac:dyDescent="0.25">
      <c r="E2561" s="7"/>
      <c r="F2561" s="32"/>
      <c r="G2561" s="32"/>
      <c r="H2561" s="13"/>
      <c r="I2561" s="7"/>
      <c r="M2561" s="64"/>
      <c r="N2561" s="52"/>
      <c r="O2561" s="75"/>
      <c r="P2561" s="7"/>
      <c r="Q2561"/>
      <c r="R2561"/>
    </row>
    <row r="2562" spans="5:18" x14ac:dyDescent="0.25">
      <c r="E2562" s="7"/>
      <c r="F2562" s="32"/>
      <c r="G2562" s="32"/>
      <c r="H2562" s="13"/>
      <c r="I2562" s="7"/>
      <c r="M2562" s="64"/>
      <c r="N2562" s="52"/>
      <c r="O2562" s="75"/>
      <c r="P2562" s="7"/>
      <c r="Q2562"/>
      <c r="R2562"/>
    </row>
    <row r="2563" spans="5:18" x14ac:dyDescent="0.25">
      <c r="E2563" s="7"/>
      <c r="F2563" s="32"/>
      <c r="G2563" s="32"/>
      <c r="H2563" s="13"/>
      <c r="I2563" s="7"/>
      <c r="M2563" s="64"/>
      <c r="N2563" s="52"/>
      <c r="O2563" s="75"/>
      <c r="P2563" s="7"/>
      <c r="Q2563"/>
      <c r="R2563"/>
    </row>
    <row r="2564" spans="5:18" x14ac:dyDescent="0.25">
      <c r="E2564" s="7"/>
      <c r="F2564" s="32"/>
      <c r="G2564" s="32"/>
      <c r="H2564" s="13"/>
      <c r="I2564" s="7"/>
      <c r="M2564" s="64"/>
      <c r="N2564" s="52"/>
      <c r="O2564" s="75"/>
      <c r="P2564" s="7"/>
      <c r="Q2564"/>
      <c r="R2564"/>
    </row>
    <row r="2565" spans="5:18" x14ac:dyDescent="0.25">
      <c r="E2565" s="7"/>
      <c r="F2565" s="32"/>
      <c r="G2565" s="32"/>
      <c r="H2565" s="13"/>
      <c r="I2565" s="7"/>
      <c r="M2565" s="64"/>
      <c r="N2565" s="52"/>
      <c r="O2565" s="75"/>
      <c r="P2565" s="7"/>
      <c r="Q2565"/>
      <c r="R2565"/>
    </row>
    <row r="2566" spans="5:18" x14ac:dyDescent="0.25">
      <c r="E2566" s="7"/>
      <c r="F2566" s="32"/>
      <c r="G2566" s="32"/>
      <c r="H2566" s="13"/>
      <c r="I2566" s="7"/>
      <c r="M2566" s="64"/>
      <c r="N2566" s="52"/>
      <c r="O2566" s="75"/>
      <c r="P2566" s="7"/>
      <c r="Q2566"/>
      <c r="R2566"/>
    </row>
    <row r="2567" spans="5:18" x14ac:dyDescent="0.25">
      <c r="E2567" s="7"/>
      <c r="F2567" s="32"/>
      <c r="G2567" s="32"/>
      <c r="H2567" s="13"/>
      <c r="I2567" s="7"/>
      <c r="M2567" s="64"/>
      <c r="N2567" s="52"/>
      <c r="O2567" s="75"/>
      <c r="P2567" s="7"/>
      <c r="Q2567"/>
      <c r="R2567"/>
    </row>
    <row r="2568" spans="5:18" x14ac:dyDescent="0.25">
      <c r="E2568" s="7"/>
      <c r="F2568" s="32"/>
      <c r="G2568" s="32"/>
      <c r="H2568" s="13"/>
      <c r="I2568" s="7"/>
      <c r="M2568" s="64"/>
      <c r="N2568" s="52"/>
      <c r="O2568" s="75"/>
      <c r="P2568" s="7"/>
      <c r="Q2568"/>
      <c r="R2568"/>
    </row>
    <row r="2569" spans="5:18" x14ac:dyDescent="0.25">
      <c r="E2569" s="7"/>
      <c r="F2569" s="32"/>
      <c r="G2569" s="32"/>
      <c r="H2569" s="13"/>
      <c r="I2569" s="7"/>
      <c r="M2569" s="64"/>
      <c r="N2569" s="52"/>
      <c r="O2569" s="75"/>
      <c r="P2569" s="7"/>
      <c r="Q2569"/>
      <c r="R2569"/>
    </row>
    <row r="2570" spans="5:18" x14ac:dyDescent="0.25">
      <c r="E2570" s="7"/>
      <c r="F2570" s="32"/>
      <c r="G2570" s="32"/>
      <c r="H2570" s="13"/>
      <c r="I2570" s="7"/>
      <c r="M2570" s="64"/>
      <c r="N2570" s="52"/>
      <c r="O2570" s="75"/>
      <c r="P2570" s="7"/>
      <c r="Q2570"/>
      <c r="R2570"/>
    </row>
    <row r="2571" spans="5:18" x14ac:dyDescent="0.25">
      <c r="E2571" s="7"/>
      <c r="F2571" s="32"/>
      <c r="G2571" s="32"/>
      <c r="H2571" s="13"/>
      <c r="I2571" s="7"/>
      <c r="M2571" s="64"/>
      <c r="N2571" s="52"/>
      <c r="O2571" s="75"/>
      <c r="P2571" s="7"/>
      <c r="Q2571"/>
      <c r="R2571"/>
    </row>
    <row r="2572" spans="5:18" x14ac:dyDescent="0.25">
      <c r="E2572" s="7"/>
      <c r="F2572" s="32"/>
      <c r="G2572" s="32"/>
      <c r="H2572" s="13"/>
      <c r="I2572" s="7"/>
      <c r="M2572" s="64"/>
      <c r="N2572" s="52"/>
      <c r="O2572" s="75"/>
      <c r="P2572" s="7"/>
      <c r="Q2572"/>
      <c r="R2572"/>
    </row>
    <row r="2573" spans="5:18" x14ac:dyDescent="0.25">
      <c r="E2573" s="7"/>
      <c r="F2573" s="32"/>
      <c r="G2573" s="32"/>
      <c r="H2573" s="13"/>
      <c r="I2573" s="7"/>
      <c r="M2573" s="64"/>
      <c r="N2573" s="52"/>
      <c r="O2573" s="75"/>
      <c r="P2573" s="7"/>
      <c r="Q2573"/>
      <c r="R2573"/>
    </row>
    <row r="2574" spans="5:18" x14ac:dyDescent="0.25">
      <c r="E2574" s="7"/>
      <c r="F2574" s="32"/>
      <c r="G2574" s="32"/>
      <c r="H2574" s="13"/>
      <c r="I2574" s="7"/>
      <c r="M2574" s="64"/>
      <c r="N2574" s="52"/>
      <c r="O2574" s="75"/>
      <c r="P2574" s="7"/>
      <c r="Q2574"/>
      <c r="R2574"/>
    </row>
    <row r="2575" spans="5:18" x14ac:dyDescent="0.25">
      <c r="E2575" s="7"/>
      <c r="F2575" s="32"/>
      <c r="G2575" s="32"/>
      <c r="H2575" s="13"/>
      <c r="I2575" s="7"/>
      <c r="M2575" s="64"/>
      <c r="N2575" s="52"/>
      <c r="O2575" s="75"/>
      <c r="P2575" s="7"/>
      <c r="Q2575"/>
      <c r="R2575"/>
    </row>
    <row r="2576" spans="5:18" x14ac:dyDescent="0.25">
      <c r="E2576" s="7"/>
      <c r="F2576" s="32"/>
      <c r="G2576" s="32"/>
      <c r="H2576" s="13"/>
      <c r="I2576" s="7"/>
      <c r="M2576" s="64"/>
      <c r="N2576" s="52"/>
      <c r="O2576" s="75"/>
      <c r="P2576" s="7"/>
      <c r="Q2576"/>
      <c r="R2576"/>
    </row>
    <row r="2577" spans="5:18" x14ac:dyDescent="0.25">
      <c r="E2577" s="7"/>
      <c r="F2577" s="32"/>
      <c r="G2577" s="32"/>
      <c r="H2577" s="13"/>
      <c r="I2577" s="7"/>
      <c r="M2577" s="64"/>
      <c r="N2577" s="52"/>
      <c r="O2577" s="75"/>
      <c r="P2577" s="7"/>
      <c r="Q2577"/>
      <c r="R2577"/>
    </row>
    <row r="2578" spans="5:18" x14ac:dyDescent="0.25">
      <c r="E2578" s="7"/>
      <c r="F2578" s="32"/>
      <c r="G2578" s="32"/>
      <c r="H2578" s="13"/>
      <c r="I2578" s="7"/>
      <c r="M2578" s="64"/>
      <c r="N2578" s="52"/>
      <c r="O2578" s="75"/>
      <c r="P2578" s="7"/>
      <c r="Q2578"/>
      <c r="R2578"/>
    </row>
    <row r="2579" spans="5:18" x14ac:dyDescent="0.25">
      <c r="E2579" s="7"/>
      <c r="F2579" s="32"/>
      <c r="G2579" s="32"/>
      <c r="H2579" s="13"/>
      <c r="I2579" s="7"/>
      <c r="M2579" s="64"/>
      <c r="N2579" s="52"/>
      <c r="O2579" s="75"/>
      <c r="P2579" s="7"/>
      <c r="Q2579"/>
      <c r="R2579"/>
    </row>
    <row r="2580" spans="5:18" x14ac:dyDescent="0.25">
      <c r="E2580" s="7"/>
      <c r="F2580" s="32"/>
      <c r="G2580" s="32"/>
      <c r="H2580" s="13"/>
      <c r="I2580" s="7"/>
      <c r="M2580" s="64"/>
      <c r="N2580" s="52"/>
      <c r="O2580" s="75"/>
      <c r="P2580" s="7"/>
      <c r="Q2580"/>
      <c r="R2580"/>
    </row>
    <row r="2581" spans="5:18" x14ac:dyDescent="0.25">
      <c r="E2581" s="7"/>
      <c r="F2581" s="32"/>
      <c r="G2581" s="32"/>
      <c r="H2581" s="13"/>
      <c r="I2581" s="7"/>
      <c r="M2581" s="64"/>
      <c r="N2581" s="52"/>
      <c r="O2581" s="75"/>
      <c r="P2581" s="7"/>
      <c r="Q2581"/>
      <c r="R2581"/>
    </row>
    <row r="2582" spans="5:18" x14ac:dyDescent="0.25">
      <c r="E2582" s="7"/>
      <c r="F2582" s="32"/>
      <c r="G2582" s="32"/>
      <c r="H2582" s="13"/>
      <c r="I2582" s="7"/>
      <c r="M2582" s="64"/>
      <c r="N2582" s="52"/>
      <c r="O2582" s="75"/>
      <c r="P2582" s="7"/>
      <c r="Q2582"/>
      <c r="R2582"/>
    </row>
    <row r="2583" spans="5:18" x14ac:dyDescent="0.25">
      <c r="E2583" s="7"/>
      <c r="F2583" s="32"/>
      <c r="G2583" s="32"/>
      <c r="H2583" s="13"/>
      <c r="I2583" s="7"/>
      <c r="M2583" s="64"/>
      <c r="N2583" s="52"/>
      <c r="O2583" s="75"/>
      <c r="P2583" s="7"/>
      <c r="Q2583"/>
      <c r="R2583"/>
    </row>
    <row r="2584" spans="5:18" x14ac:dyDescent="0.25">
      <c r="E2584" s="7"/>
      <c r="F2584" s="32"/>
      <c r="G2584" s="32"/>
      <c r="H2584" s="13"/>
      <c r="I2584" s="7"/>
      <c r="M2584" s="64"/>
      <c r="N2584" s="52"/>
      <c r="O2584" s="75"/>
      <c r="P2584" s="7"/>
      <c r="Q2584"/>
      <c r="R2584"/>
    </row>
    <row r="2585" spans="5:18" x14ac:dyDescent="0.25">
      <c r="E2585" s="7"/>
      <c r="F2585" s="32"/>
      <c r="G2585" s="32"/>
      <c r="H2585" s="13"/>
      <c r="I2585" s="7"/>
      <c r="M2585" s="64"/>
      <c r="N2585" s="52"/>
      <c r="O2585" s="75"/>
      <c r="P2585" s="7"/>
      <c r="Q2585"/>
      <c r="R2585"/>
    </row>
    <row r="2586" spans="5:18" x14ac:dyDescent="0.25">
      <c r="E2586" s="7"/>
      <c r="F2586" s="32"/>
      <c r="G2586" s="32"/>
      <c r="H2586" s="13"/>
      <c r="I2586" s="7"/>
      <c r="M2586" s="64"/>
      <c r="N2586" s="52"/>
      <c r="O2586" s="75"/>
      <c r="P2586" s="7"/>
      <c r="Q2586"/>
      <c r="R2586"/>
    </row>
    <row r="2587" spans="5:18" x14ac:dyDescent="0.25">
      <c r="E2587" s="7"/>
      <c r="F2587" s="32"/>
      <c r="G2587" s="32"/>
      <c r="H2587" s="13"/>
      <c r="I2587" s="7"/>
      <c r="M2587" s="64"/>
      <c r="N2587" s="52"/>
      <c r="O2587" s="75"/>
      <c r="P2587" s="7"/>
      <c r="Q2587"/>
      <c r="R2587"/>
    </row>
    <row r="2588" spans="5:18" x14ac:dyDescent="0.25">
      <c r="E2588" s="7"/>
      <c r="F2588" s="32"/>
      <c r="G2588" s="32"/>
      <c r="H2588" s="13"/>
      <c r="I2588" s="7"/>
      <c r="M2588" s="64"/>
      <c r="N2588" s="52"/>
      <c r="O2588" s="75"/>
      <c r="P2588" s="7"/>
      <c r="Q2588"/>
      <c r="R2588"/>
    </row>
    <row r="2589" spans="5:18" x14ac:dyDescent="0.25">
      <c r="E2589" s="7"/>
      <c r="F2589" s="32"/>
      <c r="G2589" s="32"/>
      <c r="H2589" s="13"/>
      <c r="I2589" s="7"/>
      <c r="M2589" s="64"/>
      <c r="N2589" s="52"/>
      <c r="O2589" s="75"/>
      <c r="P2589" s="7"/>
      <c r="Q2589"/>
      <c r="R2589"/>
    </row>
    <row r="2590" spans="5:18" x14ac:dyDescent="0.25">
      <c r="E2590" s="7"/>
      <c r="F2590" s="32"/>
      <c r="G2590" s="32"/>
      <c r="H2590" s="13"/>
      <c r="I2590" s="7"/>
      <c r="M2590" s="64"/>
      <c r="N2590" s="52"/>
      <c r="O2590" s="75"/>
      <c r="P2590" s="7"/>
      <c r="Q2590"/>
      <c r="R2590"/>
    </row>
    <row r="2591" spans="5:18" x14ac:dyDescent="0.25">
      <c r="E2591" s="7"/>
      <c r="F2591" s="32"/>
      <c r="G2591" s="32"/>
      <c r="H2591" s="13"/>
      <c r="I2591" s="7"/>
      <c r="M2591" s="64"/>
      <c r="N2591" s="52"/>
      <c r="O2591" s="75"/>
      <c r="P2591" s="7"/>
      <c r="Q2591"/>
      <c r="R2591"/>
    </row>
    <row r="2592" spans="5:18" x14ac:dyDescent="0.25">
      <c r="E2592" s="7"/>
      <c r="F2592" s="32"/>
      <c r="G2592" s="32"/>
      <c r="H2592" s="13"/>
      <c r="I2592" s="7"/>
      <c r="M2592" s="64"/>
      <c r="N2592" s="52"/>
      <c r="O2592" s="75"/>
      <c r="P2592" s="7"/>
      <c r="Q2592"/>
      <c r="R2592"/>
    </row>
    <row r="2593" spans="5:18" x14ac:dyDescent="0.25">
      <c r="E2593" s="7"/>
      <c r="F2593" s="32"/>
      <c r="G2593" s="32"/>
      <c r="H2593" s="13"/>
      <c r="I2593" s="7"/>
      <c r="M2593" s="64"/>
      <c r="N2593" s="52"/>
      <c r="O2593" s="75"/>
      <c r="P2593" s="7"/>
      <c r="Q2593"/>
      <c r="R2593"/>
    </row>
    <row r="2594" spans="5:18" x14ac:dyDescent="0.25">
      <c r="E2594" s="7"/>
      <c r="F2594" s="32"/>
      <c r="G2594" s="32"/>
      <c r="H2594" s="13"/>
      <c r="I2594" s="7"/>
      <c r="M2594" s="64"/>
      <c r="N2594" s="52"/>
      <c r="O2594" s="75"/>
      <c r="P2594" s="7"/>
      <c r="Q2594"/>
      <c r="R2594"/>
    </row>
    <row r="2595" spans="5:18" x14ac:dyDescent="0.25">
      <c r="E2595" s="7"/>
      <c r="F2595" s="32"/>
      <c r="G2595" s="32"/>
      <c r="H2595" s="13"/>
      <c r="I2595" s="7"/>
      <c r="M2595" s="64"/>
      <c r="N2595" s="52"/>
      <c r="O2595" s="75"/>
      <c r="P2595" s="7"/>
      <c r="Q2595"/>
      <c r="R2595"/>
    </row>
    <row r="2596" spans="5:18" x14ac:dyDescent="0.25">
      <c r="E2596" s="7"/>
      <c r="F2596" s="32"/>
      <c r="G2596" s="32"/>
      <c r="H2596" s="13"/>
      <c r="I2596" s="7"/>
      <c r="M2596" s="64"/>
      <c r="N2596" s="52"/>
      <c r="O2596" s="75"/>
      <c r="P2596" s="7"/>
      <c r="Q2596"/>
      <c r="R2596"/>
    </row>
    <row r="2597" spans="5:18" x14ac:dyDescent="0.25">
      <c r="E2597" s="7"/>
      <c r="F2597" s="32"/>
      <c r="G2597" s="32"/>
      <c r="H2597" s="13"/>
      <c r="I2597" s="7"/>
      <c r="M2597" s="64"/>
      <c r="N2597" s="52"/>
      <c r="O2597" s="75"/>
      <c r="P2597" s="7"/>
      <c r="Q2597"/>
      <c r="R2597"/>
    </row>
    <row r="2598" spans="5:18" x14ac:dyDescent="0.25">
      <c r="E2598" s="7"/>
      <c r="F2598" s="32"/>
      <c r="G2598" s="32"/>
      <c r="H2598" s="13"/>
      <c r="I2598" s="7"/>
      <c r="M2598" s="64"/>
      <c r="N2598" s="52"/>
      <c r="O2598" s="75"/>
      <c r="P2598" s="7"/>
      <c r="Q2598"/>
      <c r="R2598"/>
    </row>
    <row r="2599" spans="5:18" x14ac:dyDescent="0.25">
      <c r="E2599" s="7"/>
      <c r="F2599" s="32"/>
      <c r="G2599" s="32"/>
      <c r="H2599" s="13"/>
      <c r="I2599" s="7"/>
      <c r="M2599" s="64"/>
      <c r="N2599" s="52"/>
      <c r="O2599" s="75"/>
      <c r="P2599" s="7"/>
      <c r="Q2599"/>
      <c r="R2599"/>
    </row>
    <row r="2600" spans="5:18" x14ac:dyDescent="0.25">
      <c r="E2600" s="7"/>
      <c r="F2600" s="32"/>
      <c r="G2600" s="32"/>
      <c r="H2600" s="13"/>
      <c r="I2600" s="7"/>
      <c r="M2600" s="64"/>
      <c r="N2600" s="52"/>
      <c r="O2600" s="75"/>
      <c r="P2600" s="7"/>
      <c r="Q2600"/>
      <c r="R2600"/>
    </row>
    <row r="2601" spans="5:18" x14ac:dyDescent="0.25">
      <c r="E2601" s="7"/>
      <c r="F2601" s="32"/>
      <c r="G2601" s="32"/>
      <c r="H2601" s="13"/>
      <c r="I2601" s="7"/>
      <c r="M2601" s="64"/>
      <c r="N2601" s="52"/>
      <c r="O2601" s="75"/>
      <c r="P2601" s="7"/>
      <c r="Q2601"/>
      <c r="R2601"/>
    </row>
    <row r="2602" spans="5:18" x14ac:dyDescent="0.25">
      <c r="E2602" s="7"/>
      <c r="F2602" s="32"/>
      <c r="G2602" s="32"/>
      <c r="H2602" s="13"/>
      <c r="I2602" s="7"/>
      <c r="M2602" s="64"/>
      <c r="N2602" s="52"/>
      <c r="O2602" s="75"/>
      <c r="P2602" s="7"/>
      <c r="Q2602"/>
      <c r="R2602"/>
    </row>
    <row r="2603" spans="5:18" x14ac:dyDescent="0.25">
      <c r="E2603" s="7"/>
      <c r="F2603" s="32"/>
      <c r="G2603" s="32"/>
      <c r="H2603" s="13"/>
      <c r="I2603" s="7"/>
      <c r="M2603" s="64"/>
      <c r="N2603" s="52"/>
      <c r="O2603" s="75"/>
      <c r="P2603" s="7"/>
      <c r="Q2603"/>
      <c r="R2603"/>
    </row>
    <row r="2604" spans="5:18" x14ac:dyDescent="0.25">
      <c r="E2604" s="7"/>
      <c r="F2604" s="32"/>
      <c r="G2604" s="32"/>
      <c r="H2604" s="13"/>
      <c r="I2604" s="7"/>
      <c r="M2604" s="64"/>
      <c r="N2604" s="52"/>
      <c r="O2604" s="75"/>
      <c r="P2604" s="7"/>
      <c r="Q2604"/>
      <c r="R2604"/>
    </row>
    <row r="2605" spans="5:18" x14ac:dyDescent="0.25">
      <c r="E2605" s="7"/>
      <c r="F2605" s="32"/>
      <c r="G2605" s="32"/>
      <c r="H2605" s="13"/>
      <c r="I2605" s="7"/>
      <c r="M2605" s="64"/>
      <c r="N2605" s="52"/>
      <c r="O2605" s="75"/>
      <c r="P2605" s="7"/>
      <c r="Q2605"/>
      <c r="R2605"/>
    </row>
    <row r="2606" spans="5:18" x14ac:dyDescent="0.25">
      <c r="E2606" s="7"/>
      <c r="F2606" s="32"/>
      <c r="G2606" s="32"/>
      <c r="H2606" s="13"/>
      <c r="I2606" s="7"/>
      <c r="M2606" s="64"/>
      <c r="N2606" s="52"/>
      <c r="O2606" s="75"/>
      <c r="P2606" s="7"/>
      <c r="Q2606"/>
      <c r="R2606"/>
    </row>
    <row r="2607" spans="5:18" x14ac:dyDescent="0.25">
      <c r="E2607" s="7"/>
      <c r="F2607" s="32"/>
      <c r="G2607" s="32"/>
      <c r="H2607" s="13"/>
      <c r="I2607" s="7"/>
      <c r="M2607" s="64"/>
      <c r="N2607" s="52"/>
      <c r="O2607" s="75"/>
      <c r="P2607" s="7"/>
      <c r="Q2607"/>
      <c r="R2607"/>
    </row>
    <row r="2608" spans="5:18" x14ac:dyDescent="0.25">
      <c r="E2608" s="7"/>
      <c r="F2608" s="32"/>
      <c r="G2608" s="32"/>
      <c r="H2608" s="13"/>
      <c r="I2608" s="7"/>
      <c r="M2608" s="64"/>
      <c r="N2608" s="52"/>
      <c r="O2608" s="75"/>
      <c r="P2608" s="7"/>
      <c r="Q2608"/>
      <c r="R2608"/>
    </row>
    <row r="2609" spans="5:18" x14ac:dyDescent="0.25">
      <c r="E2609" s="7"/>
      <c r="F2609" s="32"/>
      <c r="G2609" s="32"/>
      <c r="H2609" s="13"/>
      <c r="I2609" s="7"/>
      <c r="M2609" s="64"/>
      <c r="N2609" s="52"/>
      <c r="O2609" s="75"/>
      <c r="P2609" s="7"/>
      <c r="Q2609"/>
      <c r="R2609"/>
    </row>
    <row r="2610" spans="5:18" x14ac:dyDescent="0.25">
      <c r="E2610" s="7"/>
      <c r="F2610" s="32"/>
      <c r="G2610" s="32"/>
      <c r="H2610" s="13"/>
      <c r="I2610" s="7"/>
      <c r="M2610" s="64"/>
      <c r="N2610" s="52"/>
      <c r="O2610" s="75"/>
      <c r="P2610" s="7"/>
      <c r="Q2610"/>
      <c r="R2610"/>
    </row>
    <row r="2611" spans="5:18" x14ac:dyDescent="0.25">
      <c r="E2611" s="7"/>
      <c r="F2611" s="32"/>
      <c r="G2611" s="32"/>
      <c r="H2611" s="13"/>
      <c r="I2611" s="7"/>
      <c r="M2611" s="64"/>
      <c r="N2611" s="52"/>
      <c r="O2611" s="75"/>
      <c r="P2611" s="7"/>
      <c r="Q2611"/>
      <c r="R2611"/>
    </row>
    <row r="2612" spans="5:18" x14ac:dyDescent="0.25">
      <c r="E2612" s="7"/>
      <c r="F2612" s="32"/>
      <c r="G2612" s="32"/>
      <c r="H2612" s="13"/>
      <c r="I2612" s="7"/>
      <c r="M2612" s="64"/>
      <c r="N2612" s="52"/>
      <c r="O2612" s="75"/>
      <c r="P2612" s="7"/>
      <c r="Q2612"/>
      <c r="R2612"/>
    </row>
    <row r="2613" spans="5:18" x14ac:dyDescent="0.25">
      <c r="E2613" s="7"/>
      <c r="F2613" s="32"/>
      <c r="G2613" s="32"/>
      <c r="H2613" s="13"/>
      <c r="I2613" s="7"/>
      <c r="M2613" s="64"/>
      <c r="N2613" s="52"/>
      <c r="O2613" s="75"/>
      <c r="P2613" s="7"/>
      <c r="Q2613"/>
      <c r="R2613"/>
    </row>
    <row r="2614" spans="5:18" x14ac:dyDescent="0.25">
      <c r="E2614" s="7"/>
      <c r="F2614" s="32"/>
      <c r="G2614" s="32"/>
      <c r="H2614" s="13"/>
      <c r="I2614" s="7"/>
      <c r="M2614" s="64"/>
      <c r="N2614" s="52"/>
      <c r="O2614" s="75"/>
      <c r="P2614" s="7"/>
      <c r="Q2614"/>
      <c r="R2614"/>
    </row>
    <row r="2615" spans="5:18" x14ac:dyDescent="0.25">
      <c r="E2615" s="7"/>
      <c r="F2615" s="32"/>
      <c r="G2615" s="32"/>
      <c r="H2615" s="13"/>
      <c r="I2615" s="7"/>
      <c r="M2615" s="64"/>
      <c r="N2615" s="52"/>
      <c r="O2615" s="75"/>
      <c r="P2615" s="7"/>
      <c r="Q2615"/>
      <c r="R2615"/>
    </row>
    <row r="2616" spans="5:18" x14ac:dyDescent="0.25">
      <c r="E2616" s="7"/>
      <c r="F2616" s="32"/>
      <c r="G2616" s="32"/>
      <c r="H2616" s="13"/>
      <c r="I2616" s="7"/>
      <c r="M2616" s="64"/>
      <c r="N2616" s="52"/>
      <c r="O2616" s="75"/>
      <c r="P2616" s="7"/>
      <c r="Q2616"/>
      <c r="R2616"/>
    </row>
    <row r="2617" spans="5:18" x14ac:dyDescent="0.25">
      <c r="E2617" s="7"/>
      <c r="F2617" s="32"/>
      <c r="G2617" s="32"/>
      <c r="H2617" s="13"/>
      <c r="I2617" s="7"/>
      <c r="M2617" s="64"/>
      <c r="N2617" s="52"/>
      <c r="O2617" s="75"/>
      <c r="P2617" s="7"/>
      <c r="Q2617"/>
      <c r="R2617"/>
    </row>
    <row r="2618" spans="5:18" x14ac:dyDescent="0.25">
      <c r="E2618" s="7"/>
      <c r="F2618" s="32"/>
      <c r="G2618" s="32"/>
      <c r="H2618" s="13"/>
      <c r="I2618" s="7"/>
      <c r="M2618" s="64"/>
      <c r="N2618" s="52"/>
      <c r="O2618" s="75"/>
      <c r="P2618" s="7"/>
      <c r="Q2618"/>
      <c r="R2618"/>
    </row>
    <row r="2619" spans="5:18" x14ac:dyDescent="0.25">
      <c r="E2619" s="7"/>
      <c r="F2619" s="32"/>
      <c r="G2619" s="32"/>
      <c r="H2619" s="13"/>
      <c r="I2619" s="7"/>
      <c r="M2619" s="64"/>
      <c r="N2619" s="52"/>
      <c r="O2619" s="75"/>
      <c r="P2619" s="7"/>
      <c r="Q2619"/>
      <c r="R2619"/>
    </row>
    <row r="2620" spans="5:18" x14ac:dyDescent="0.25">
      <c r="E2620" s="7"/>
      <c r="F2620" s="32"/>
      <c r="G2620" s="32"/>
      <c r="H2620" s="13"/>
      <c r="I2620" s="7"/>
      <c r="M2620" s="64"/>
      <c r="N2620" s="52"/>
      <c r="O2620" s="75"/>
      <c r="P2620" s="7"/>
      <c r="Q2620"/>
      <c r="R2620"/>
    </row>
    <row r="2621" spans="5:18" x14ac:dyDescent="0.25">
      <c r="E2621" s="7"/>
      <c r="F2621" s="32"/>
      <c r="G2621" s="32"/>
      <c r="H2621" s="13"/>
      <c r="I2621" s="7"/>
      <c r="M2621" s="64"/>
      <c r="N2621" s="52"/>
      <c r="O2621" s="75"/>
      <c r="P2621" s="7"/>
      <c r="Q2621"/>
      <c r="R2621"/>
    </row>
    <row r="2622" spans="5:18" x14ac:dyDescent="0.25">
      <c r="E2622" s="7"/>
      <c r="F2622" s="32"/>
      <c r="G2622" s="32"/>
      <c r="H2622" s="13"/>
      <c r="I2622" s="7"/>
      <c r="M2622" s="64"/>
      <c r="N2622" s="52"/>
      <c r="O2622" s="75"/>
      <c r="P2622" s="7"/>
      <c r="Q2622"/>
      <c r="R2622"/>
    </row>
    <row r="2623" spans="5:18" x14ac:dyDescent="0.25">
      <c r="E2623" s="7"/>
      <c r="F2623" s="32"/>
      <c r="G2623" s="32"/>
      <c r="H2623" s="13"/>
      <c r="I2623" s="7"/>
      <c r="M2623" s="64"/>
      <c r="N2623" s="52"/>
      <c r="O2623" s="75"/>
      <c r="P2623" s="7"/>
      <c r="Q2623"/>
      <c r="R2623"/>
    </row>
    <row r="2624" spans="5:18" x14ac:dyDescent="0.25">
      <c r="E2624" s="7"/>
      <c r="F2624" s="32"/>
      <c r="G2624" s="32"/>
      <c r="H2624" s="13"/>
      <c r="I2624" s="7"/>
      <c r="M2624" s="64"/>
      <c r="N2624" s="52"/>
      <c r="O2624" s="75"/>
      <c r="P2624" s="7"/>
      <c r="Q2624"/>
      <c r="R2624"/>
    </row>
    <row r="2625" spans="5:18" x14ac:dyDescent="0.25">
      <c r="E2625" s="7"/>
      <c r="F2625" s="32"/>
      <c r="G2625" s="32"/>
      <c r="H2625" s="13"/>
      <c r="I2625" s="7"/>
      <c r="M2625" s="64"/>
      <c r="N2625" s="52"/>
      <c r="O2625" s="75"/>
      <c r="P2625" s="7"/>
      <c r="Q2625"/>
      <c r="R2625"/>
    </row>
    <row r="2626" spans="5:18" x14ac:dyDescent="0.25">
      <c r="E2626" s="7"/>
      <c r="F2626" s="32"/>
      <c r="G2626" s="32"/>
      <c r="H2626" s="13"/>
      <c r="I2626" s="7"/>
      <c r="M2626" s="64"/>
      <c r="N2626" s="52"/>
      <c r="O2626" s="75"/>
      <c r="P2626" s="7"/>
      <c r="Q2626"/>
      <c r="R2626"/>
    </row>
    <row r="2627" spans="5:18" x14ac:dyDescent="0.25">
      <c r="E2627" s="7"/>
      <c r="F2627" s="32"/>
      <c r="G2627" s="32"/>
      <c r="H2627" s="13"/>
      <c r="I2627" s="7"/>
      <c r="M2627" s="64"/>
      <c r="N2627" s="52"/>
      <c r="O2627" s="75"/>
      <c r="P2627" s="7"/>
      <c r="Q2627"/>
      <c r="R2627"/>
    </row>
    <row r="2628" spans="5:18" x14ac:dyDescent="0.25">
      <c r="E2628" s="7"/>
      <c r="F2628" s="32"/>
      <c r="G2628" s="32"/>
      <c r="H2628" s="13"/>
      <c r="I2628" s="7"/>
      <c r="M2628" s="64"/>
      <c r="N2628" s="52"/>
      <c r="O2628" s="75"/>
      <c r="P2628" s="7"/>
      <c r="Q2628"/>
      <c r="R2628"/>
    </row>
    <row r="2629" spans="5:18" x14ac:dyDescent="0.25">
      <c r="E2629" s="7"/>
      <c r="F2629" s="32"/>
      <c r="G2629" s="32"/>
      <c r="H2629" s="13"/>
      <c r="I2629" s="7"/>
      <c r="M2629" s="64"/>
      <c r="N2629" s="52"/>
      <c r="O2629" s="75"/>
      <c r="P2629" s="7"/>
      <c r="Q2629"/>
      <c r="R2629"/>
    </row>
    <row r="2630" spans="5:18" x14ac:dyDescent="0.25">
      <c r="E2630" s="7"/>
      <c r="F2630" s="32"/>
      <c r="G2630" s="32"/>
      <c r="H2630" s="13"/>
      <c r="I2630" s="7"/>
      <c r="M2630" s="64"/>
      <c r="N2630" s="52"/>
      <c r="O2630" s="75"/>
      <c r="P2630" s="7"/>
      <c r="Q2630"/>
      <c r="R2630"/>
    </row>
    <row r="2631" spans="5:18" x14ac:dyDescent="0.25">
      <c r="E2631" s="7"/>
      <c r="F2631" s="32"/>
      <c r="G2631" s="32"/>
      <c r="H2631" s="13"/>
      <c r="I2631" s="7"/>
      <c r="M2631" s="64"/>
      <c r="N2631" s="52"/>
      <c r="O2631" s="75"/>
      <c r="P2631" s="7"/>
      <c r="Q2631"/>
      <c r="R2631"/>
    </row>
    <row r="2632" spans="5:18" x14ac:dyDescent="0.25">
      <c r="E2632" s="7"/>
      <c r="F2632" s="32"/>
      <c r="G2632" s="32"/>
      <c r="H2632" s="13"/>
      <c r="I2632" s="7"/>
      <c r="M2632" s="64"/>
      <c r="N2632" s="52"/>
      <c r="O2632" s="75"/>
      <c r="P2632" s="7"/>
      <c r="Q2632"/>
      <c r="R2632"/>
    </row>
    <row r="2633" spans="5:18" x14ac:dyDescent="0.25">
      <c r="E2633" s="7"/>
      <c r="F2633" s="32"/>
      <c r="G2633" s="32"/>
      <c r="H2633" s="13"/>
      <c r="I2633" s="7"/>
      <c r="M2633" s="64"/>
      <c r="N2633" s="52"/>
      <c r="O2633" s="75"/>
      <c r="P2633" s="7"/>
      <c r="Q2633"/>
      <c r="R2633"/>
    </row>
    <row r="2634" spans="5:18" x14ac:dyDescent="0.25">
      <c r="E2634" s="7"/>
      <c r="F2634" s="32"/>
      <c r="G2634" s="32"/>
      <c r="H2634" s="13"/>
      <c r="I2634" s="7"/>
      <c r="M2634" s="64"/>
      <c r="N2634" s="52"/>
      <c r="O2634" s="75"/>
      <c r="P2634" s="7"/>
      <c r="Q2634"/>
      <c r="R2634"/>
    </row>
    <row r="2635" spans="5:18" x14ac:dyDescent="0.25">
      <c r="E2635" s="7"/>
      <c r="F2635" s="32"/>
      <c r="G2635" s="32"/>
      <c r="H2635" s="13"/>
      <c r="I2635" s="7"/>
      <c r="M2635" s="64"/>
      <c r="N2635" s="52"/>
      <c r="O2635" s="75"/>
      <c r="P2635" s="7"/>
      <c r="Q2635"/>
      <c r="R2635"/>
    </row>
    <row r="2636" spans="5:18" x14ac:dyDescent="0.25">
      <c r="E2636" s="7"/>
      <c r="F2636" s="32"/>
      <c r="G2636" s="32"/>
      <c r="H2636" s="13"/>
      <c r="I2636" s="7"/>
      <c r="M2636" s="64"/>
      <c r="N2636" s="52"/>
      <c r="O2636" s="75"/>
      <c r="P2636" s="7"/>
      <c r="Q2636"/>
      <c r="R2636"/>
    </row>
    <row r="2637" spans="5:18" x14ac:dyDescent="0.25">
      <c r="E2637" s="7"/>
      <c r="F2637" s="32"/>
      <c r="G2637" s="32"/>
      <c r="H2637" s="13"/>
      <c r="I2637" s="7"/>
      <c r="M2637" s="64"/>
      <c r="N2637" s="52"/>
      <c r="O2637" s="75"/>
      <c r="P2637" s="7"/>
      <c r="Q2637"/>
      <c r="R2637"/>
    </row>
    <row r="2638" spans="5:18" x14ac:dyDescent="0.25">
      <c r="E2638" s="7"/>
      <c r="F2638" s="32"/>
      <c r="G2638" s="32"/>
      <c r="H2638" s="13"/>
      <c r="I2638" s="7"/>
      <c r="M2638" s="64"/>
      <c r="N2638" s="52"/>
      <c r="O2638" s="75"/>
      <c r="P2638" s="7"/>
      <c r="Q2638"/>
      <c r="R2638"/>
    </row>
    <row r="2639" spans="5:18" x14ac:dyDescent="0.25">
      <c r="E2639" s="7"/>
      <c r="F2639" s="32"/>
      <c r="G2639" s="32"/>
      <c r="H2639" s="13"/>
      <c r="I2639" s="7"/>
      <c r="M2639" s="64"/>
      <c r="N2639" s="52"/>
      <c r="O2639" s="75"/>
      <c r="P2639" s="7"/>
      <c r="Q2639"/>
      <c r="R2639"/>
    </row>
    <row r="2640" spans="5:18" x14ac:dyDescent="0.25">
      <c r="E2640" s="7"/>
      <c r="F2640" s="32"/>
      <c r="G2640" s="32"/>
      <c r="H2640" s="13"/>
      <c r="I2640" s="7"/>
      <c r="M2640" s="64"/>
      <c r="N2640" s="52"/>
      <c r="O2640" s="75"/>
      <c r="P2640" s="7"/>
      <c r="Q2640"/>
      <c r="R2640"/>
    </row>
    <row r="2641" spans="5:18" x14ac:dyDescent="0.25">
      <c r="E2641" s="7"/>
      <c r="F2641" s="32"/>
      <c r="G2641" s="32"/>
      <c r="H2641" s="13"/>
      <c r="I2641" s="7"/>
      <c r="M2641" s="64"/>
      <c r="N2641" s="52"/>
      <c r="O2641" s="75"/>
      <c r="P2641" s="7"/>
      <c r="Q2641"/>
      <c r="R2641"/>
    </row>
    <row r="2642" spans="5:18" x14ac:dyDescent="0.25">
      <c r="E2642" s="7"/>
      <c r="F2642" s="32"/>
      <c r="G2642" s="32"/>
      <c r="H2642" s="13"/>
      <c r="I2642" s="7"/>
      <c r="M2642" s="64"/>
      <c r="N2642" s="52"/>
      <c r="O2642" s="75"/>
      <c r="P2642" s="7"/>
      <c r="Q2642"/>
      <c r="R2642"/>
    </row>
    <row r="2643" spans="5:18" x14ac:dyDescent="0.25">
      <c r="E2643" s="7"/>
      <c r="F2643" s="32"/>
      <c r="G2643" s="32"/>
      <c r="H2643" s="13"/>
      <c r="I2643" s="7"/>
      <c r="M2643" s="64"/>
      <c r="N2643" s="52"/>
      <c r="O2643" s="75"/>
      <c r="P2643" s="7"/>
      <c r="Q2643"/>
      <c r="R2643"/>
    </row>
    <row r="2644" spans="5:18" x14ac:dyDescent="0.25">
      <c r="E2644" s="7"/>
      <c r="F2644" s="32"/>
      <c r="G2644" s="32"/>
      <c r="H2644" s="13"/>
      <c r="I2644" s="7"/>
      <c r="M2644" s="64"/>
      <c r="N2644" s="52"/>
      <c r="O2644" s="75"/>
      <c r="P2644" s="7"/>
      <c r="Q2644"/>
      <c r="R2644"/>
    </row>
    <row r="2645" spans="5:18" x14ac:dyDescent="0.25">
      <c r="E2645" s="7"/>
      <c r="F2645" s="32"/>
      <c r="G2645" s="32"/>
      <c r="H2645" s="13"/>
      <c r="I2645" s="7"/>
      <c r="M2645" s="64"/>
      <c r="N2645" s="52"/>
      <c r="O2645" s="75"/>
      <c r="P2645" s="7"/>
      <c r="Q2645"/>
      <c r="R2645"/>
    </row>
    <row r="2646" spans="5:18" x14ac:dyDescent="0.25">
      <c r="E2646" s="7"/>
      <c r="F2646" s="32"/>
      <c r="G2646" s="32"/>
      <c r="H2646" s="13"/>
      <c r="I2646" s="7"/>
      <c r="M2646" s="64"/>
      <c r="N2646" s="52"/>
      <c r="O2646" s="75"/>
      <c r="P2646" s="7"/>
      <c r="Q2646"/>
      <c r="R2646"/>
    </row>
    <row r="2647" spans="5:18" x14ac:dyDescent="0.25">
      <c r="E2647" s="7"/>
      <c r="F2647" s="32"/>
      <c r="G2647" s="32"/>
      <c r="H2647" s="13"/>
      <c r="I2647" s="7"/>
      <c r="M2647" s="64"/>
      <c r="N2647" s="52"/>
      <c r="O2647" s="75"/>
      <c r="P2647" s="7"/>
      <c r="Q2647"/>
      <c r="R2647"/>
    </row>
    <row r="2648" spans="5:18" x14ac:dyDescent="0.25">
      <c r="E2648" s="7"/>
      <c r="F2648" s="32"/>
      <c r="G2648" s="32"/>
      <c r="H2648" s="13"/>
      <c r="I2648" s="7"/>
      <c r="M2648" s="64"/>
      <c r="N2648" s="52"/>
      <c r="O2648" s="75"/>
      <c r="P2648" s="7"/>
      <c r="Q2648"/>
      <c r="R2648"/>
    </row>
    <row r="2649" spans="5:18" x14ac:dyDescent="0.25">
      <c r="E2649" s="7"/>
      <c r="F2649" s="32"/>
      <c r="G2649" s="32"/>
      <c r="H2649" s="13"/>
      <c r="I2649" s="7"/>
      <c r="M2649" s="64"/>
      <c r="N2649" s="52"/>
      <c r="O2649" s="75"/>
      <c r="P2649" s="7"/>
      <c r="Q2649"/>
      <c r="R2649"/>
    </row>
    <row r="2650" spans="5:18" x14ac:dyDescent="0.25">
      <c r="E2650" s="7"/>
      <c r="F2650" s="32"/>
      <c r="G2650" s="32"/>
      <c r="H2650" s="13"/>
      <c r="I2650" s="7"/>
      <c r="M2650" s="64"/>
      <c r="N2650" s="52"/>
      <c r="O2650" s="75"/>
      <c r="P2650" s="7"/>
      <c r="Q2650"/>
      <c r="R2650"/>
    </row>
    <row r="2651" spans="5:18" x14ac:dyDescent="0.25">
      <c r="E2651" s="7"/>
      <c r="F2651" s="32"/>
      <c r="G2651" s="32"/>
      <c r="H2651" s="13"/>
      <c r="I2651" s="7"/>
      <c r="M2651" s="64"/>
      <c r="N2651" s="52"/>
      <c r="O2651" s="75"/>
      <c r="P2651" s="7"/>
      <c r="Q2651"/>
      <c r="R2651"/>
    </row>
    <row r="2652" spans="5:18" x14ac:dyDescent="0.25">
      <c r="E2652" s="7"/>
      <c r="F2652" s="32"/>
      <c r="G2652" s="32"/>
      <c r="H2652" s="13"/>
      <c r="I2652" s="7"/>
      <c r="M2652" s="64"/>
      <c r="N2652" s="52"/>
      <c r="O2652" s="75"/>
      <c r="P2652" s="7"/>
      <c r="Q2652"/>
      <c r="R2652"/>
    </row>
    <row r="2653" spans="5:18" x14ac:dyDescent="0.25">
      <c r="E2653" s="7"/>
      <c r="F2653" s="32"/>
      <c r="G2653" s="32"/>
      <c r="H2653" s="13"/>
      <c r="I2653" s="7"/>
      <c r="M2653" s="64"/>
      <c r="N2653" s="52"/>
      <c r="O2653" s="75"/>
      <c r="P2653" s="7"/>
      <c r="Q2653"/>
      <c r="R2653"/>
    </row>
    <row r="2654" spans="5:18" x14ac:dyDescent="0.25">
      <c r="E2654" s="7"/>
      <c r="F2654" s="32"/>
      <c r="G2654" s="32"/>
      <c r="H2654" s="13"/>
      <c r="I2654" s="7"/>
      <c r="M2654" s="64"/>
      <c r="N2654" s="52"/>
      <c r="O2654" s="75"/>
      <c r="P2654" s="7"/>
      <c r="Q2654"/>
      <c r="R2654"/>
    </row>
    <row r="2655" spans="5:18" x14ac:dyDescent="0.25">
      <c r="E2655" s="7"/>
      <c r="F2655" s="32"/>
      <c r="G2655" s="32"/>
      <c r="H2655" s="13"/>
      <c r="I2655" s="7"/>
      <c r="M2655" s="64"/>
      <c r="N2655" s="52"/>
      <c r="O2655" s="75"/>
      <c r="P2655" s="7"/>
      <c r="Q2655"/>
      <c r="R2655"/>
    </row>
    <row r="2656" spans="5:18" x14ac:dyDescent="0.25">
      <c r="E2656" s="7"/>
      <c r="F2656" s="32"/>
      <c r="G2656" s="32"/>
      <c r="H2656" s="13"/>
      <c r="I2656" s="7"/>
      <c r="M2656" s="64"/>
      <c r="N2656" s="52"/>
      <c r="O2656" s="75"/>
      <c r="P2656" s="7"/>
      <c r="Q2656"/>
      <c r="R2656"/>
    </row>
    <row r="2657" spans="5:18" x14ac:dyDescent="0.25">
      <c r="E2657" s="7"/>
      <c r="F2657" s="32"/>
      <c r="G2657" s="32"/>
      <c r="H2657" s="13"/>
      <c r="I2657" s="7"/>
      <c r="M2657" s="64"/>
      <c r="N2657" s="52"/>
      <c r="O2657" s="75"/>
      <c r="P2657" s="7"/>
      <c r="Q2657"/>
      <c r="R2657"/>
    </row>
    <row r="2658" spans="5:18" x14ac:dyDescent="0.25">
      <c r="E2658" s="7"/>
      <c r="F2658" s="32"/>
      <c r="G2658" s="32"/>
      <c r="H2658" s="13"/>
      <c r="I2658" s="7"/>
      <c r="M2658" s="64"/>
      <c r="N2658" s="52"/>
      <c r="O2658" s="75"/>
      <c r="P2658" s="7"/>
      <c r="Q2658"/>
      <c r="R2658"/>
    </row>
    <row r="2659" spans="5:18" x14ac:dyDescent="0.25">
      <c r="E2659" s="7"/>
      <c r="F2659" s="32"/>
      <c r="G2659" s="32"/>
      <c r="H2659" s="13"/>
      <c r="I2659" s="7"/>
      <c r="M2659" s="64"/>
      <c r="N2659" s="52"/>
      <c r="O2659" s="75"/>
      <c r="P2659" s="7"/>
      <c r="Q2659"/>
      <c r="R2659"/>
    </row>
    <row r="2660" spans="5:18" x14ac:dyDescent="0.25">
      <c r="E2660" s="7"/>
      <c r="F2660" s="32"/>
      <c r="G2660" s="32"/>
      <c r="H2660" s="13"/>
      <c r="I2660" s="7"/>
      <c r="M2660" s="64"/>
      <c r="N2660" s="52"/>
      <c r="O2660" s="75"/>
      <c r="P2660" s="7"/>
      <c r="Q2660"/>
      <c r="R2660"/>
    </row>
    <row r="2661" spans="5:18" x14ac:dyDescent="0.25">
      <c r="E2661" s="7"/>
      <c r="F2661" s="32"/>
      <c r="G2661" s="32"/>
      <c r="H2661" s="13"/>
      <c r="I2661" s="7"/>
      <c r="M2661" s="64"/>
      <c r="N2661" s="52"/>
      <c r="O2661" s="75"/>
      <c r="P2661" s="7"/>
      <c r="Q2661"/>
      <c r="R2661"/>
    </row>
    <row r="2662" spans="5:18" x14ac:dyDescent="0.25">
      <c r="E2662" s="7"/>
      <c r="F2662" s="32"/>
      <c r="G2662" s="32"/>
      <c r="H2662" s="13"/>
      <c r="I2662" s="7"/>
      <c r="M2662" s="64"/>
      <c r="N2662" s="52"/>
      <c r="O2662" s="75"/>
      <c r="P2662" s="7"/>
      <c r="Q2662"/>
      <c r="R2662"/>
    </row>
    <row r="2663" spans="5:18" x14ac:dyDescent="0.25">
      <c r="E2663" s="7"/>
      <c r="F2663" s="32"/>
      <c r="G2663" s="32"/>
      <c r="H2663" s="13"/>
      <c r="I2663" s="7"/>
      <c r="M2663" s="64"/>
      <c r="N2663" s="52"/>
      <c r="O2663" s="75"/>
      <c r="P2663" s="7"/>
      <c r="Q2663"/>
      <c r="R2663"/>
    </row>
    <row r="2664" spans="5:18" x14ac:dyDescent="0.25">
      <c r="E2664" s="7"/>
      <c r="F2664" s="32"/>
      <c r="G2664" s="32"/>
      <c r="H2664" s="13"/>
      <c r="I2664" s="7"/>
      <c r="M2664" s="64"/>
      <c r="N2664" s="52"/>
      <c r="O2664" s="75"/>
      <c r="P2664" s="7"/>
      <c r="Q2664"/>
      <c r="R2664"/>
    </row>
    <row r="2665" spans="5:18" x14ac:dyDescent="0.25">
      <c r="E2665" s="7"/>
      <c r="F2665" s="32"/>
      <c r="G2665" s="32"/>
      <c r="H2665" s="13"/>
      <c r="I2665" s="7"/>
      <c r="M2665" s="64"/>
      <c r="N2665" s="52"/>
      <c r="O2665" s="75"/>
      <c r="P2665" s="7"/>
      <c r="Q2665"/>
      <c r="R2665"/>
    </row>
    <row r="2666" spans="5:18" x14ac:dyDescent="0.25">
      <c r="E2666" s="7"/>
      <c r="F2666" s="32"/>
      <c r="G2666" s="32"/>
      <c r="H2666" s="13"/>
      <c r="I2666" s="7"/>
      <c r="M2666" s="64"/>
      <c r="N2666" s="52"/>
      <c r="O2666" s="75"/>
      <c r="P2666" s="7"/>
      <c r="Q2666"/>
      <c r="R2666"/>
    </row>
    <row r="2667" spans="5:18" x14ac:dyDescent="0.25">
      <c r="E2667" s="7"/>
      <c r="F2667" s="32"/>
      <c r="G2667" s="32"/>
      <c r="H2667" s="13"/>
      <c r="I2667" s="7"/>
      <c r="M2667" s="64"/>
      <c r="N2667" s="52"/>
      <c r="O2667" s="75"/>
      <c r="P2667" s="7"/>
      <c r="Q2667"/>
      <c r="R2667"/>
    </row>
    <row r="2668" spans="5:18" x14ac:dyDescent="0.25">
      <c r="E2668" s="7"/>
      <c r="F2668" s="32"/>
      <c r="G2668" s="32"/>
      <c r="H2668" s="13"/>
      <c r="I2668" s="7"/>
      <c r="M2668" s="64"/>
      <c r="N2668" s="52"/>
      <c r="O2668" s="75"/>
      <c r="P2668" s="7"/>
      <c r="Q2668"/>
      <c r="R2668"/>
    </row>
    <row r="2669" spans="5:18" x14ac:dyDescent="0.25">
      <c r="E2669" s="7"/>
      <c r="F2669" s="32"/>
      <c r="G2669" s="32"/>
      <c r="H2669" s="13"/>
      <c r="I2669" s="7"/>
      <c r="M2669" s="64"/>
      <c r="N2669" s="52"/>
      <c r="O2669" s="75"/>
      <c r="P2669" s="7"/>
      <c r="Q2669"/>
      <c r="R2669"/>
    </row>
    <row r="2670" spans="5:18" x14ac:dyDescent="0.25">
      <c r="E2670" s="7"/>
      <c r="F2670" s="32"/>
      <c r="G2670" s="32"/>
      <c r="H2670" s="13"/>
      <c r="I2670" s="7"/>
      <c r="M2670" s="64"/>
      <c r="N2670" s="52"/>
      <c r="O2670" s="75"/>
      <c r="P2670" s="7"/>
      <c r="Q2670"/>
      <c r="R2670"/>
    </row>
    <row r="2671" spans="5:18" x14ac:dyDescent="0.25">
      <c r="E2671" s="7"/>
      <c r="F2671" s="32"/>
      <c r="G2671" s="32"/>
      <c r="H2671" s="13"/>
      <c r="I2671" s="7"/>
      <c r="M2671" s="64"/>
      <c r="N2671" s="52"/>
      <c r="O2671" s="75"/>
      <c r="P2671" s="7"/>
      <c r="Q2671"/>
      <c r="R2671"/>
    </row>
    <row r="2672" spans="5:18" x14ac:dyDescent="0.25">
      <c r="E2672" s="7"/>
      <c r="F2672" s="32"/>
      <c r="G2672" s="32"/>
      <c r="H2672" s="13"/>
      <c r="I2672" s="7"/>
      <c r="M2672" s="64"/>
      <c r="N2672" s="52"/>
      <c r="O2672" s="75"/>
      <c r="P2672" s="7"/>
      <c r="Q2672"/>
      <c r="R2672"/>
    </row>
    <row r="2673" spans="5:18" x14ac:dyDescent="0.25">
      <c r="E2673" s="7"/>
      <c r="F2673" s="32"/>
      <c r="G2673" s="32"/>
      <c r="H2673" s="13"/>
      <c r="I2673" s="7"/>
      <c r="M2673" s="64"/>
      <c r="N2673" s="52"/>
      <c r="O2673" s="75"/>
      <c r="P2673" s="7"/>
      <c r="Q2673"/>
      <c r="R2673"/>
    </row>
    <row r="2674" spans="5:18" x14ac:dyDescent="0.25">
      <c r="E2674" s="7"/>
      <c r="F2674" s="32"/>
      <c r="G2674" s="32"/>
      <c r="H2674" s="13"/>
      <c r="I2674" s="7"/>
      <c r="M2674" s="64"/>
      <c r="N2674" s="52"/>
      <c r="O2674" s="75"/>
      <c r="P2674" s="7"/>
      <c r="Q2674"/>
      <c r="R2674"/>
    </row>
    <row r="2675" spans="5:18" x14ac:dyDescent="0.25">
      <c r="E2675" s="7"/>
      <c r="F2675" s="32"/>
      <c r="G2675" s="32"/>
      <c r="H2675" s="13"/>
      <c r="I2675" s="7"/>
      <c r="M2675" s="64"/>
      <c r="N2675" s="52"/>
      <c r="O2675" s="75"/>
      <c r="P2675" s="7"/>
      <c r="Q2675"/>
      <c r="R2675"/>
    </row>
    <row r="2676" spans="5:18" x14ac:dyDescent="0.25">
      <c r="E2676" s="7"/>
      <c r="F2676" s="32"/>
      <c r="G2676" s="32"/>
      <c r="H2676" s="13"/>
      <c r="I2676" s="7"/>
      <c r="M2676" s="64"/>
      <c r="N2676" s="52"/>
      <c r="O2676" s="75"/>
      <c r="P2676" s="7"/>
      <c r="Q2676"/>
      <c r="R2676"/>
    </row>
    <row r="2677" spans="5:18" x14ac:dyDescent="0.25">
      <c r="E2677" s="7"/>
      <c r="F2677" s="32"/>
      <c r="G2677" s="32"/>
      <c r="H2677" s="13"/>
      <c r="I2677" s="7"/>
      <c r="M2677" s="64"/>
      <c r="N2677" s="52"/>
      <c r="O2677" s="75"/>
      <c r="P2677" s="7"/>
      <c r="Q2677"/>
      <c r="R2677"/>
    </row>
    <row r="2678" spans="5:18" x14ac:dyDescent="0.25">
      <c r="E2678" s="7"/>
      <c r="F2678" s="32"/>
      <c r="G2678" s="32"/>
      <c r="H2678" s="13"/>
      <c r="I2678" s="7"/>
      <c r="M2678" s="64"/>
      <c r="N2678" s="52"/>
      <c r="O2678" s="75"/>
      <c r="P2678" s="7"/>
      <c r="Q2678"/>
      <c r="R2678"/>
    </row>
    <row r="2679" spans="5:18" x14ac:dyDescent="0.25">
      <c r="E2679" s="7"/>
      <c r="F2679" s="32"/>
      <c r="G2679" s="32"/>
      <c r="H2679" s="13"/>
      <c r="I2679" s="7"/>
      <c r="M2679" s="64"/>
      <c r="N2679" s="52"/>
      <c r="O2679" s="75"/>
      <c r="P2679" s="7"/>
      <c r="Q2679"/>
      <c r="R2679"/>
    </row>
    <row r="2680" spans="5:18" x14ac:dyDescent="0.25">
      <c r="E2680" s="7"/>
      <c r="F2680" s="32"/>
      <c r="G2680" s="32"/>
      <c r="H2680" s="13"/>
      <c r="I2680" s="7"/>
      <c r="M2680" s="64"/>
      <c r="N2680" s="52"/>
      <c r="O2680" s="75"/>
      <c r="P2680" s="7"/>
      <c r="Q2680"/>
      <c r="R2680"/>
    </row>
    <row r="2681" spans="5:18" x14ac:dyDescent="0.25">
      <c r="E2681" s="7"/>
      <c r="F2681" s="32"/>
      <c r="G2681" s="32"/>
      <c r="H2681" s="13"/>
      <c r="I2681" s="7"/>
      <c r="M2681" s="64"/>
      <c r="N2681" s="52"/>
      <c r="O2681" s="75"/>
      <c r="P2681" s="7"/>
      <c r="Q2681"/>
      <c r="R2681"/>
    </row>
    <row r="2682" spans="5:18" x14ac:dyDescent="0.25">
      <c r="E2682" s="7"/>
      <c r="F2682" s="32"/>
      <c r="G2682" s="32"/>
      <c r="H2682" s="13"/>
      <c r="I2682" s="7"/>
      <c r="M2682" s="64"/>
      <c r="N2682" s="52"/>
      <c r="O2682" s="75"/>
      <c r="P2682" s="7"/>
      <c r="Q2682"/>
      <c r="R2682"/>
    </row>
    <row r="2683" spans="5:18" x14ac:dyDescent="0.25">
      <c r="E2683" s="7"/>
      <c r="F2683" s="32"/>
      <c r="G2683" s="32"/>
      <c r="H2683" s="13"/>
      <c r="I2683" s="7"/>
      <c r="M2683" s="64"/>
      <c r="N2683" s="52"/>
      <c r="O2683" s="75"/>
      <c r="P2683" s="7"/>
      <c r="Q2683"/>
      <c r="R2683"/>
    </row>
    <row r="2684" spans="5:18" x14ac:dyDescent="0.25">
      <c r="E2684" s="7"/>
      <c r="F2684" s="32"/>
      <c r="G2684" s="32"/>
      <c r="H2684" s="13"/>
      <c r="I2684" s="7"/>
      <c r="M2684" s="64"/>
      <c r="N2684" s="52"/>
      <c r="O2684" s="75"/>
      <c r="P2684" s="7"/>
      <c r="Q2684"/>
      <c r="R2684"/>
    </row>
    <row r="2685" spans="5:18" x14ac:dyDescent="0.25">
      <c r="E2685" s="7"/>
      <c r="F2685" s="32"/>
      <c r="G2685" s="32"/>
      <c r="H2685" s="13"/>
      <c r="I2685" s="7"/>
      <c r="M2685" s="64"/>
      <c r="N2685" s="52"/>
      <c r="O2685" s="75"/>
      <c r="P2685" s="7"/>
      <c r="Q2685"/>
      <c r="R2685"/>
    </row>
    <row r="2686" spans="5:18" x14ac:dyDescent="0.25">
      <c r="E2686" s="7"/>
      <c r="F2686" s="32"/>
      <c r="G2686" s="32"/>
      <c r="H2686" s="13"/>
      <c r="I2686" s="7"/>
      <c r="M2686" s="64"/>
      <c r="N2686" s="52"/>
      <c r="O2686" s="75"/>
      <c r="P2686" s="7"/>
      <c r="Q2686"/>
      <c r="R2686"/>
    </row>
    <row r="2687" spans="5:18" x14ac:dyDescent="0.25">
      <c r="E2687" s="7"/>
      <c r="F2687" s="32"/>
      <c r="G2687" s="32"/>
      <c r="H2687" s="13"/>
      <c r="I2687" s="7"/>
      <c r="M2687" s="64"/>
      <c r="N2687" s="52"/>
      <c r="O2687" s="75"/>
      <c r="P2687" s="7"/>
      <c r="Q2687"/>
      <c r="R2687"/>
    </row>
    <row r="2688" spans="5:18" x14ac:dyDescent="0.25">
      <c r="E2688" s="7"/>
      <c r="F2688" s="32"/>
      <c r="G2688" s="32"/>
      <c r="H2688" s="13"/>
      <c r="I2688" s="7"/>
      <c r="M2688" s="64"/>
      <c r="N2688" s="52"/>
      <c r="O2688" s="75"/>
      <c r="P2688" s="7"/>
      <c r="Q2688"/>
      <c r="R2688"/>
    </row>
    <row r="2689" spans="5:18" x14ac:dyDescent="0.25">
      <c r="E2689" s="7"/>
      <c r="F2689" s="32"/>
      <c r="G2689" s="32"/>
      <c r="H2689" s="13"/>
      <c r="I2689" s="7"/>
      <c r="M2689" s="64"/>
      <c r="N2689" s="52"/>
      <c r="O2689" s="75"/>
      <c r="P2689" s="7"/>
      <c r="Q2689"/>
      <c r="R2689"/>
    </row>
    <row r="2690" spans="5:18" x14ac:dyDescent="0.25">
      <c r="E2690" s="7"/>
      <c r="F2690" s="32"/>
      <c r="G2690" s="32"/>
      <c r="H2690" s="13"/>
      <c r="I2690" s="7"/>
      <c r="M2690" s="64"/>
      <c r="N2690" s="52"/>
      <c r="O2690" s="75"/>
      <c r="P2690" s="7"/>
      <c r="Q2690"/>
      <c r="R2690"/>
    </row>
    <row r="2691" spans="5:18" x14ac:dyDescent="0.25">
      <c r="E2691" s="7"/>
      <c r="F2691" s="32"/>
      <c r="G2691" s="32"/>
      <c r="H2691" s="13"/>
      <c r="I2691" s="7"/>
      <c r="M2691" s="64"/>
      <c r="N2691" s="52"/>
      <c r="O2691" s="75"/>
      <c r="P2691" s="7"/>
      <c r="Q2691"/>
      <c r="R2691"/>
    </row>
    <row r="2692" spans="5:18" x14ac:dyDescent="0.25">
      <c r="E2692" s="7"/>
      <c r="F2692" s="32"/>
      <c r="G2692" s="32"/>
      <c r="H2692" s="13"/>
      <c r="I2692" s="7"/>
      <c r="M2692" s="64"/>
      <c r="N2692" s="52"/>
      <c r="O2692" s="75"/>
      <c r="P2692" s="7"/>
      <c r="Q2692"/>
      <c r="R2692"/>
    </row>
    <row r="2693" spans="5:18" x14ac:dyDescent="0.25">
      <c r="E2693" s="7"/>
      <c r="F2693" s="32"/>
      <c r="G2693" s="32"/>
      <c r="H2693" s="13"/>
      <c r="I2693" s="7"/>
      <c r="M2693" s="64"/>
      <c r="N2693" s="52"/>
      <c r="O2693" s="75"/>
      <c r="P2693" s="7"/>
      <c r="Q2693"/>
      <c r="R2693"/>
    </row>
    <row r="2694" spans="5:18" x14ac:dyDescent="0.25">
      <c r="E2694" s="7"/>
      <c r="F2694" s="32"/>
      <c r="G2694" s="32"/>
      <c r="H2694" s="13"/>
      <c r="I2694" s="7"/>
      <c r="M2694" s="64"/>
      <c r="N2694" s="52"/>
      <c r="O2694" s="75"/>
      <c r="P2694" s="7"/>
      <c r="Q2694"/>
      <c r="R2694"/>
    </row>
    <row r="2695" spans="5:18" x14ac:dyDescent="0.25">
      <c r="E2695" s="7"/>
      <c r="F2695" s="32"/>
      <c r="G2695" s="32"/>
      <c r="H2695" s="13"/>
      <c r="I2695" s="7"/>
      <c r="M2695" s="64"/>
      <c r="N2695" s="52"/>
      <c r="O2695" s="75"/>
      <c r="P2695" s="7"/>
      <c r="Q2695"/>
      <c r="R2695"/>
    </row>
    <row r="2696" spans="5:18" x14ac:dyDescent="0.25">
      <c r="E2696" s="7"/>
      <c r="F2696" s="32"/>
      <c r="G2696" s="32"/>
      <c r="H2696" s="13"/>
      <c r="I2696" s="7"/>
      <c r="M2696" s="64"/>
      <c r="N2696" s="52"/>
      <c r="O2696" s="75"/>
      <c r="P2696" s="7"/>
      <c r="Q2696"/>
      <c r="R2696"/>
    </row>
    <row r="2697" spans="5:18" x14ac:dyDescent="0.25">
      <c r="E2697" s="7"/>
      <c r="F2697" s="32"/>
      <c r="G2697" s="32"/>
      <c r="H2697" s="13"/>
      <c r="I2697" s="7"/>
      <c r="M2697" s="64"/>
      <c r="N2697" s="52"/>
      <c r="O2697" s="75"/>
      <c r="P2697" s="7"/>
      <c r="Q2697"/>
      <c r="R2697"/>
    </row>
    <row r="2698" spans="5:18" x14ac:dyDescent="0.25">
      <c r="E2698" s="7"/>
      <c r="F2698" s="32"/>
      <c r="G2698" s="32"/>
      <c r="H2698" s="13"/>
      <c r="I2698" s="7"/>
      <c r="M2698" s="64"/>
      <c r="N2698" s="52"/>
      <c r="O2698" s="75"/>
      <c r="P2698" s="7"/>
      <c r="Q2698"/>
      <c r="R2698"/>
    </row>
    <row r="2699" spans="5:18" x14ac:dyDescent="0.25">
      <c r="E2699" s="7"/>
      <c r="F2699" s="32"/>
      <c r="G2699" s="32"/>
      <c r="H2699" s="13"/>
      <c r="I2699" s="7"/>
      <c r="M2699" s="64"/>
      <c r="N2699" s="52"/>
      <c r="O2699" s="75"/>
      <c r="P2699" s="7"/>
      <c r="Q2699"/>
      <c r="R2699"/>
    </row>
    <row r="2700" spans="5:18" x14ac:dyDescent="0.25">
      <c r="E2700" s="7"/>
      <c r="F2700" s="32"/>
      <c r="G2700" s="32"/>
      <c r="H2700" s="13"/>
      <c r="I2700" s="7"/>
      <c r="M2700" s="64"/>
      <c r="N2700" s="52"/>
      <c r="O2700" s="75"/>
      <c r="P2700" s="7"/>
      <c r="Q2700"/>
      <c r="R2700"/>
    </row>
    <row r="2701" spans="5:18" x14ac:dyDescent="0.25">
      <c r="E2701" s="7"/>
      <c r="F2701" s="32"/>
      <c r="G2701" s="32"/>
      <c r="H2701" s="13"/>
      <c r="I2701" s="7"/>
      <c r="M2701" s="64"/>
      <c r="N2701" s="52"/>
      <c r="O2701" s="75"/>
      <c r="P2701" s="7"/>
      <c r="Q2701"/>
      <c r="R2701"/>
    </row>
    <row r="2702" spans="5:18" x14ac:dyDescent="0.25">
      <c r="E2702" s="7"/>
      <c r="F2702" s="32"/>
      <c r="G2702" s="32"/>
      <c r="H2702" s="13"/>
      <c r="I2702" s="7"/>
      <c r="M2702" s="64"/>
      <c r="N2702" s="52"/>
      <c r="O2702" s="75"/>
      <c r="P2702" s="7"/>
      <c r="Q2702"/>
      <c r="R2702"/>
    </row>
    <row r="2703" spans="5:18" x14ac:dyDescent="0.25">
      <c r="E2703" s="7"/>
      <c r="F2703" s="32"/>
      <c r="G2703" s="32"/>
      <c r="H2703" s="13"/>
      <c r="I2703" s="7"/>
      <c r="M2703" s="64"/>
      <c r="N2703" s="52"/>
      <c r="O2703" s="75"/>
      <c r="P2703" s="7"/>
      <c r="Q2703"/>
      <c r="R2703"/>
    </row>
    <row r="2704" spans="5:18" x14ac:dyDescent="0.25">
      <c r="E2704" s="7"/>
      <c r="F2704" s="32"/>
      <c r="G2704" s="32"/>
      <c r="H2704" s="13"/>
      <c r="I2704" s="7"/>
      <c r="M2704" s="64"/>
      <c r="N2704" s="52"/>
      <c r="O2704" s="75"/>
      <c r="P2704" s="7"/>
      <c r="Q2704"/>
      <c r="R2704"/>
    </row>
    <row r="2705" spans="5:18" x14ac:dyDescent="0.25">
      <c r="E2705" s="7"/>
      <c r="F2705" s="32"/>
      <c r="G2705" s="32"/>
      <c r="H2705" s="13"/>
      <c r="I2705" s="7"/>
      <c r="M2705" s="64"/>
      <c r="N2705" s="52"/>
      <c r="O2705" s="75"/>
      <c r="P2705" s="7"/>
      <c r="Q2705"/>
      <c r="R2705"/>
    </row>
    <row r="2706" spans="5:18" x14ac:dyDescent="0.25">
      <c r="E2706" s="7"/>
      <c r="F2706" s="32"/>
      <c r="G2706" s="32"/>
      <c r="H2706" s="13"/>
      <c r="I2706" s="7"/>
      <c r="M2706" s="64"/>
      <c r="N2706" s="52"/>
      <c r="O2706" s="75"/>
      <c r="P2706" s="7"/>
      <c r="Q2706"/>
      <c r="R2706"/>
    </row>
    <row r="2707" spans="5:18" x14ac:dyDescent="0.25">
      <c r="E2707" s="7"/>
      <c r="F2707" s="32"/>
      <c r="G2707" s="32"/>
      <c r="H2707" s="13"/>
      <c r="I2707" s="7"/>
      <c r="M2707" s="64"/>
      <c r="N2707" s="52"/>
      <c r="O2707" s="75"/>
      <c r="P2707" s="7"/>
      <c r="Q2707"/>
      <c r="R2707"/>
    </row>
    <row r="2708" spans="5:18" x14ac:dyDescent="0.25">
      <c r="E2708" s="7"/>
      <c r="F2708" s="32"/>
      <c r="G2708" s="32"/>
      <c r="H2708" s="13"/>
      <c r="I2708" s="7"/>
      <c r="M2708" s="64"/>
      <c r="N2708" s="52"/>
      <c r="O2708" s="75"/>
      <c r="P2708" s="7"/>
      <c r="Q2708"/>
      <c r="R2708"/>
    </row>
    <row r="2709" spans="5:18" x14ac:dyDescent="0.25">
      <c r="E2709" s="7"/>
      <c r="F2709" s="32"/>
      <c r="G2709" s="32"/>
      <c r="H2709" s="13"/>
      <c r="I2709" s="7"/>
      <c r="M2709" s="64"/>
      <c r="N2709" s="52"/>
      <c r="O2709" s="75"/>
      <c r="P2709" s="7"/>
      <c r="Q2709"/>
      <c r="R2709"/>
    </row>
    <row r="2710" spans="5:18" x14ac:dyDescent="0.25">
      <c r="E2710" s="7"/>
      <c r="F2710" s="32"/>
      <c r="G2710" s="32"/>
      <c r="H2710" s="13"/>
      <c r="I2710" s="7"/>
      <c r="M2710" s="64"/>
      <c r="N2710" s="52"/>
      <c r="O2710" s="75"/>
      <c r="P2710" s="7"/>
      <c r="Q2710"/>
      <c r="R2710"/>
    </row>
    <row r="2711" spans="5:18" x14ac:dyDescent="0.25">
      <c r="E2711" s="7"/>
      <c r="F2711" s="32"/>
      <c r="G2711" s="32"/>
      <c r="H2711" s="13"/>
      <c r="I2711" s="7"/>
      <c r="M2711" s="64"/>
      <c r="N2711" s="52"/>
      <c r="O2711" s="75"/>
      <c r="P2711" s="7"/>
      <c r="Q2711"/>
      <c r="R2711"/>
    </row>
    <row r="2712" spans="5:18" x14ac:dyDescent="0.25">
      <c r="E2712" s="7"/>
      <c r="F2712" s="32"/>
      <c r="G2712" s="32"/>
      <c r="H2712" s="13"/>
      <c r="I2712" s="7"/>
      <c r="M2712" s="64"/>
      <c r="N2712" s="52"/>
      <c r="O2712" s="75"/>
      <c r="P2712" s="7"/>
      <c r="Q2712"/>
      <c r="R2712"/>
    </row>
    <row r="2713" spans="5:18" x14ac:dyDescent="0.25">
      <c r="E2713" s="7"/>
      <c r="F2713" s="32"/>
      <c r="G2713" s="32"/>
      <c r="H2713" s="13"/>
      <c r="I2713" s="7"/>
      <c r="M2713" s="64"/>
      <c r="N2713" s="52"/>
      <c r="O2713" s="75"/>
      <c r="P2713" s="7"/>
      <c r="Q2713"/>
      <c r="R2713"/>
    </row>
    <row r="2714" spans="5:18" x14ac:dyDescent="0.25">
      <c r="E2714" s="7"/>
      <c r="F2714" s="32"/>
      <c r="G2714" s="32"/>
      <c r="H2714" s="13"/>
      <c r="I2714" s="7"/>
      <c r="M2714" s="64"/>
      <c r="N2714" s="52"/>
      <c r="O2714" s="75"/>
      <c r="P2714" s="7"/>
      <c r="Q2714"/>
      <c r="R2714"/>
    </row>
    <row r="2715" spans="5:18" x14ac:dyDescent="0.25">
      <c r="E2715" s="7"/>
      <c r="F2715" s="32"/>
      <c r="G2715" s="32"/>
      <c r="H2715" s="13"/>
      <c r="I2715" s="7"/>
      <c r="M2715" s="64"/>
      <c r="N2715" s="52"/>
      <c r="O2715" s="75"/>
      <c r="P2715" s="7"/>
      <c r="Q2715"/>
      <c r="R2715"/>
    </row>
    <row r="2716" spans="5:18" x14ac:dyDescent="0.25">
      <c r="E2716" s="7"/>
      <c r="F2716" s="32"/>
      <c r="G2716" s="32"/>
      <c r="H2716" s="13"/>
      <c r="I2716" s="7"/>
      <c r="M2716" s="64"/>
      <c r="N2716" s="52"/>
      <c r="O2716" s="75"/>
      <c r="P2716" s="7"/>
      <c r="Q2716"/>
      <c r="R2716"/>
    </row>
    <row r="2717" spans="5:18" x14ac:dyDescent="0.25">
      <c r="E2717" s="7"/>
      <c r="F2717" s="32"/>
      <c r="G2717" s="32"/>
      <c r="H2717" s="13"/>
      <c r="I2717" s="7"/>
      <c r="M2717" s="64"/>
      <c r="N2717" s="52"/>
      <c r="O2717" s="75"/>
      <c r="P2717" s="7"/>
      <c r="Q2717"/>
      <c r="R2717"/>
    </row>
    <row r="2718" spans="5:18" x14ac:dyDescent="0.25">
      <c r="E2718" s="7"/>
      <c r="F2718" s="32"/>
      <c r="G2718" s="32"/>
      <c r="H2718" s="13"/>
      <c r="I2718" s="7"/>
      <c r="M2718" s="64"/>
      <c r="N2718" s="52"/>
      <c r="O2718" s="75"/>
      <c r="P2718" s="7"/>
      <c r="Q2718"/>
      <c r="R2718"/>
    </row>
    <row r="2719" spans="5:18" x14ac:dyDescent="0.25">
      <c r="E2719" s="7"/>
      <c r="F2719" s="32"/>
      <c r="G2719" s="32"/>
      <c r="H2719" s="13"/>
      <c r="I2719" s="7"/>
      <c r="M2719" s="64"/>
      <c r="N2719" s="52"/>
      <c r="O2719" s="75"/>
      <c r="P2719" s="7"/>
      <c r="Q2719"/>
      <c r="R2719"/>
    </row>
    <row r="2720" spans="5:18" x14ac:dyDescent="0.25">
      <c r="E2720" s="7"/>
      <c r="F2720" s="32"/>
      <c r="G2720" s="32"/>
      <c r="H2720" s="13"/>
      <c r="I2720" s="7"/>
      <c r="M2720" s="64"/>
      <c r="N2720" s="52"/>
      <c r="O2720" s="75"/>
      <c r="P2720" s="7"/>
      <c r="Q2720"/>
      <c r="R2720"/>
    </row>
    <row r="2721" spans="5:18" x14ac:dyDescent="0.25">
      <c r="E2721" s="7"/>
      <c r="F2721" s="32"/>
      <c r="G2721" s="32"/>
      <c r="H2721" s="13"/>
      <c r="I2721" s="7"/>
      <c r="M2721" s="64"/>
      <c r="N2721" s="52"/>
      <c r="O2721" s="75"/>
      <c r="P2721" s="7"/>
      <c r="Q2721"/>
      <c r="R2721"/>
    </row>
    <row r="2722" spans="5:18" x14ac:dyDescent="0.25">
      <c r="E2722" s="7"/>
      <c r="F2722" s="32"/>
      <c r="G2722" s="32"/>
      <c r="H2722" s="13"/>
      <c r="I2722" s="7"/>
      <c r="M2722" s="64"/>
      <c r="N2722" s="52"/>
      <c r="O2722" s="75"/>
      <c r="P2722" s="7"/>
      <c r="Q2722"/>
      <c r="R2722"/>
    </row>
    <row r="2723" spans="5:18" x14ac:dyDescent="0.25">
      <c r="E2723" s="7"/>
      <c r="F2723" s="32"/>
      <c r="G2723" s="32"/>
      <c r="H2723" s="13"/>
      <c r="I2723" s="7"/>
      <c r="M2723" s="64"/>
      <c r="N2723" s="52"/>
      <c r="O2723" s="75"/>
      <c r="P2723" s="7"/>
      <c r="Q2723"/>
      <c r="R2723"/>
    </row>
    <row r="2724" spans="5:18" x14ac:dyDescent="0.25">
      <c r="E2724" s="7"/>
      <c r="F2724" s="32"/>
      <c r="G2724" s="32"/>
      <c r="H2724" s="13"/>
      <c r="I2724" s="7"/>
      <c r="M2724" s="64"/>
      <c r="N2724" s="52"/>
      <c r="O2724" s="75"/>
      <c r="P2724" s="7"/>
      <c r="Q2724"/>
      <c r="R2724"/>
    </row>
    <row r="2725" spans="5:18" x14ac:dyDescent="0.25">
      <c r="E2725" s="7"/>
      <c r="F2725" s="32"/>
      <c r="G2725" s="32"/>
      <c r="H2725" s="13"/>
      <c r="I2725" s="7"/>
      <c r="M2725" s="64"/>
      <c r="N2725" s="52"/>
      <c r="O2725" s="75"/>
      <c r="P2725" s="7"/>
      <c r="Q2725"/>
      <c r="R2725"/>
    </row>
    <row r="2726" spans="5:18" x14ac:dyDescent="0.25">
      <c r="E2726" s="7"/>
      <c r="F2726" s="32"/>
      <c r="G2726" s="32"/>
      <c r="H2726" s="13"/>
      <c r="I2726" s="7"/>
      <c r="M2726" s="64"/>
      <c r="N2726" s="52"/>
      <c r="O2726" s="75"/>
      <c r="P2726" s="7"/>
      <c r="Q2726"/>
      <c r="R2726"/>
    </row>
    <row r="2727" spans="5:18" x14ac:dyDescent="0.25">
      <c r="E2727" s="7"/>
      <c r="F2727" s="32"/>
      <c r="G2727" s="32"/>
      <c r="H2727" s="13"/>
      <c r="I2727" s="7"/>
      <c r="M2727" s="64"/>
      <c r="N2727" s="52"/>
      <c r="O2727" s="75"/>
      <c r="P2727" s="7"/>
      <c r="Q2727"/>
      <c r="R2727"/>
    </row>
    <row r="2728" spans="5:18" x14ac:dyDescent="0.25">
      <c r="E2728" s="7"/>
      <c r="F2728" s="32"/>
      <c r="G2728" s="32"/>
      <c r="H2728" s="13"/>
      <c r="I2728" s="7"/>
      <c r="M2728" s="64"/>
      <c r="N2728" s="52"/>
      <c r="O2728" s="75"/>
      <c r="P2728" s="7"/>
      <c r="Q2728"/>
      <c r="R2728"/>
    </row>
    <row r="2729" spans="5:18" x14ac:dyDescent="0.25">
      <c r="E2729" s="7"/>
      <c r="F2729" s="32"/>
      <c r="G2729" s="32"/>
      <c r="H2729" s="13"/>
      <c r="I2729" s="7"/>
      <c r="M2729" s="64"/>
      <c r="N2729" s="52"/>
      <c r="O2729" s="75"/>
      <c r="P2729" s="7"/>
      <c r="Q2729"/>
      <c r="R2729"/>
    </row>
    <row r="2730" spans="5:18" x14ac:dyDescent="0.25">
      <c r="E2730" s="7"/>
      <c r="F2730" s="32"/>
      <c r="G2730" s="32"/>
      <c r="H2730" s="13"/>
      <c r="I2730" s="7"/>
      <c r="M2730" s="64"/>
      <c r="N2730" s="52"/>
      <c r="O2730" s="75"/>
      <c r="P2730" s="7"/>
      <c r="Q2730"/>
      <c r="R2730"/>
    </row>
    <row r="2731" spans="5:18" x14ac:dyDescent="0.25">
      <c r="E2731" s="7"/>
      <c r="F2731" s="32"/>
      <c r="G2731" s="32"/>
      <c r="H2731" s="13"/>
      <c r="I2731" s="7"/>
      <c r="M2731" s="64"/>
      <c r="N2731" s="52"/>
      <c r="O2731" s="75"/>
      <c r="P2731" s="7"/>
      <c r="Q2731"/>
      <c r="R2731"/>
    </row>
    <row r="2732" spans="5:18" x14ac:dyDescent="0.25">
      <c r="E2732" s="7"/>
      <c r="F2732" s="32"/>
      <c r="G2732" s="32"/>
      <c r="H2732" s="13"/>
      <c r="I2732" s="7"/>
      <c r="M2732" s="64"/>
      <c r="N2732" s="52"/>
      <c r="O2732" s="75"/>
      <c r="P2732" s="7"/>
      <c r="Q2732"/>
      <c r="R2732"/>
    </row>
    <row r="2733" spans="5:18" x14ac:dyDescent="0.25">
      <c r="E2733" s="7"/>
      <c r="F2733" s="32"/>
      <c r="G2733" s="32"/>
      <c r="H2733" s="13"/>
      <c r="I2733" s="7"/>
      <c r="M2733" s="64"/>
      <c r="N2733" s="52"/>
      <c r="O2733" s="75"/>
      <c r="P2733" s="7"/>
      <c r="Q2733"/>
      <c r="R2733"/>
    </row>
    <row r="2734" spans="5:18" x14ac:dyDescent="0.25">
      <c r="E2734" s="7"/>
      <c r="F2734" s="32"/>
      <c r="G2734" s="32"/>
      <c r="H2734" s="13"/>
      <c r="I2734" s="7"/>
      <c r="M2734" s="64"/>
      <c r="N2734" s="52"/>
      <c r="O2734" s="75"/>
      <c r="P2734" s="7"/>
      <c r="Q2734"/>
      <c r="R2734"/>
    </row>
    <row r="2735" spans="5:18" x14ac:dyDescent="0.25">
      <c r="E2735" s="7"/>
      <c r="F2735" s="32"/>
      <c r="G2735" s="32"/>
      <c r="H2735" s="13"/>
      <c r="I2735" s="7"/>
      <c r="M2735" s="64"/>
      <c r="N2735" s="52"/>
      <c r="O2735" s="75"/>
      <c r="P2735" s="7"/>
      <c r="Q2735"/>
      <c r="R2735"/>
    </row>
    <row r="2736" spans="5:18" x14ac:dyDescent="0.25">
      <c r="E2736" s="7"/>
      <c r="F2736" s="32"/>
      <c r="G2736" s="32"/>
      <c r="H2736" s="13"/>
      <c r="I2736" s="7"/>
      <c r="M2736" s="64"/>
      <c r="N2736" s="52"/>
      <c r="O2736" s="75"/>
      <c r="P2736" s="7"/>
      <c r="Q2736"/>
      <c r="R2736"/>
    </row>
    <row r="2737" spans="5:18" x14ac:dyDescent="0.25">
      <c r="E2737" s="7"/>
      <c r="F2737" s="32"/>
      <c r="G2737" s="32"/>
      <c r="H2737" s="13"/>
      <c r="I2737" s="7"/>
      <c r="M2737" s="64"/>
      <c r="N2737" s="52"/>
      <c r="O2737" s="75"/>
      <c r="P2737" s="7"/>
      <c r="Q2737"/>
      <c r="R2737"/>
    </row>
    <row r="2738" spans="5:18" x14ac:dyDescent="0.25">
      <c r="E2738" s="7"/>
      <c r="F2738" s="32"/>
      <c r="G2738" s="32"/>
      <c r="H2738" s="13"/>
      <c r="I2738" s="7"/>
      <c r="M2738" s="64"/>
      <c r="N2738" s="52"/>
      <c r="O2738" s="75"/>
      <c r="P2738" s="7"/>
      <c r="Q2738"/>
      <c r="R2738"/>
    </row>
    <row r="2739" spans="5:18" x14ac:dyDescent="0.25">
      <c r="E2739" s="7"/>
      <c r="F2739" s="32"/>
      <c r="G2739" s="32"/>
      <c r="H2739" s="13"/>
      <c r="I2739" s="7"/>
      <c r="M2739" s="64"/>
      <c r="N2739" s="52"/>
      <c r="O2739" s="75"/>
      <c r="P2739" s="7"/>
      <c r="Q2739"/>
      <c r="R2739"/>
    </row>
    <row r="2740" spans="5:18" x14ac:dyDescent="0.25">
      <c r="E2740" s="7"/>
      <c r="F2740" s="32"/>
      <c r="G2740" s="32"/>
      <c r="H2740" s="13"/>
      <c r="I2740" s="7"/>
      <c r="M2740" s="64"/>
      <c r="N2740" s="52"/>
      <c r="O2740" s="75"/>
      <c r="P2740" s="7"/>
      <c r="Q2740"/>
      <c r="R2740"/>
    </row>
    <row r="2741" spans="5:18" x14ac:dyDescent="0.25">
      <c r="E2741" s="7"/>
      <c r="F2741" s="32"/>
      <c r="G2741" s="32"/>
      <c r="H2741" s="13"/>
      <c r="I2741" s="7"/>
      <c r="M2741" s="64"/>
      <c r="N2741" s="52"/>
      <c r="O2741" s="75"/>
      <c r="P2741" s="7"/>
      <c r="Q2741"/>
      <c r="R2741"/>
    </row>
    <row r="2742" spans="5:18" x14ac:dyDescent="0.25">
      <c r="E2742" s="7"/>
      <c r="F2742" s="32"/>
      <c r="G2742" s="32"/>
      <c r="H2742" s="13"/>
      <c r="I2742" s="7"/>
      <c r="M2742" s="64"/>
      <c r="N2742" s="52"/>
      <c r="O2742" s="75"/>
      <c r="P2742" s="7"/>
      <c r="Q2742"/>
      <c r="R2742"/>
    </row>
    <row r="2743" spans="5:18" x14ac:dyDescent="0.25">
      <c r="E2743" s="7"/>
      <c r="F2743" s="32"/>
      <c r="G2743" s="32"/>
      <c r="H2743" s="13"/>
      <c r="I2743" s="7"/>
      <c r="M2743" s="64"/>
      <c r="N2743" s="52"/>
      <c r="O2743" s="75"/>
      <c r="P2743" s="7"/>
      <c r="Q2743"/>
      <c r="R2743"/>
    </row>
    <row r="2744" spans="5:18" x14ac:dyDescent="0.25">
      <c r="E2744" s="7"/>
      <c r="F2744" s="32"/>
      <c r="G2744" s="32"/>
      <c r="H2744" s="13"/>
      <c r="I2744" s="7"/>
      <c r="M2744" s="64"/>
      <c r="N2744" s="52"/>
      <c r="O2744" s="75"/>
      <c r="P2744" s="7"/>
      <c r="Q2744"/>
      <c r="R2744"/>
    </row>
    <row r="2745" spans="5:18" x14ac:dyDescent="0.25">
      <c r="E2745" s="7"/>
      <c r="F2745" s="32"/>
      <c r="G2745" s="32"/>
      <c r="H2745" s="13"/>
      <c r="I2745" s="7"/>
      <c r="M2745" s="64"/>
      <c r="N2745" s="52"/>
      <c r="O2745" s="75"/>
      <c r="P2745" s="7"/>
      <c r="Q2745"/>
      <c r="R2745"/>
    </row>
    <row r="2746" spans="5:18" x14ac:dyDescent="0.25">
      <c r="E2746" s="7"/>
      <c r="F2746" s="32"/>
      <c r="G2746" s="32"/>
      <c r="H2746" s="13"/>
      <c r="I2746" s="7"/>
      <c r="M2746" s="64"/>
      <c r="N2746" s="52"/>
      <c r="O2746" s="75"/>
      <c r="P2746" s="7"/>
      <c r="Q2746"/>
      <c r="R2746"/>
    </row>
    <row r="2747" spans="5:18" x14ac:dyDescent="0.25">
      <c r="E2747" s="7"/>
      <c r="F2747" s="32"/>
      <c r="G2747" s="32"/>
      <c r="H2747" s="13"/>
      <c r="I2747" s="7"/>
      <c r="M2747" s="64"/>
      <c r="N2747" s="52"/>
      <c r="O2747" s="75"/>
      <c r="P2747" s="7"/>
      <c r="Q2747"/>
      <c r="R2747"/>
    </row>
    <row r="2748" spans="5:18" x14ac:dyDescent="0.25">
      <c r="E2748" s="7"/>
      <c r="F2748" s="32"/>
      <c r="G2748" s="32"/>
      <c r="H2748" s="13"/>
      <c r="I2748" s="7"/>
      <c r="M2748" s="64"/>
      <c r="N2748" s="52"/>
      <c r="O2748" s="75"/>
      <c r="P2748" s="7"/>
      <c r="Q2748"/>
      <c r="R2748"/>
    </row>
    <row r="2749" spans="5:18" x14ac:dyDescent="0.25">
      <c r="E2749" s="7"/>
      <c r="F2749" s="32"/>
      <c r="G2749" s="32"/>
      <c r="H2749" s="13"/>
      <c r="I2749" s="7"/>
      <c r="M2749" s="64"/>
      <c r="N2749" s="52"/>
      <c r="O2749" s="75"/>
      <c r="P2749" s="7"/>
      <c r="Q2749"/>
      <c r="R2749"/>
    </row>
    <row r="2750" spans="5:18" x14ac:dyDescent="0.25">
      <c r="E2750" s="7"/>
      <c r="F2750" s="32"/>
      <c r="G2750" s="32"/>
      <c r="H2750" s="13"/>
      <c r="I2750" s="7"/>
      <c r="M2750" s="64"/>
      <c r="N2750" s="52"/>
      <c r="O2750" s="75"/>
      <c r="P2750" s="7"/>
      <c r="Q2750"/>
      <c r="R2750"/>
    </row>
    <row r="2751" spans="5:18" x14ac:dyDescent="0.25">
      <c r="E2751" s="7"/>
      <c r="F2751" s="32"/>
      <c r="G2751" s="32"/>
      <c r="H2751" s="13"/>
      <c r="I2751" s="7"/>
      <c r="M2751" s="64"/>
      <c r="N2751" s="52"/>
      <c r="O2751" s="75"/>
      <c r="P2751" s="7"/>
      <c r="Q2751"/>
      <c r="R2751"/>
    </row>
    <row r="2752" spans="5:18" x14ac:dyDescent="0.25">
      <c r="E2752" s="7"/>
      <c r="F2752" s="32"/>
      <c r="G2752" s="32"/>
      <c r="H2752" s="13"/>
      <c r="I2752" s="7"/>
      <c r="M2752" s="64"/>
      <c r="N2752" s="52"/>
      <c r="O2752" s="75"/>
      <c r="P2752" s="7"/>
      <c r="Q2752"/>
      <c r="R2752"/>
    </row>
    <row r="2753" spans="5:18" x14ac:dyDescent="0.25">
      <c r="E2753" s="7"/>
      <c r="F2753" s="32"/>
      <c r="G2753" s="32"/>
      <c r="H2753" s="13"/>
      <c r="I2753" s="7"/>
      <c r="M2753" s="64"/>
      <c r="N2753" s="52"/>
      <c r="O2753" s="75"/>
      <c r="P2753" s="7"/>
      <c r="Q2753"/>
      <c r="R2753"/>
    </row>
    <row r="2754" spans="5:18" x14ac:dyDescent="0.25">
      <c r="E2754" s="7"/>
      <c r="F2754" s="32"/>
      <c r="G2754" s="32"/>
      <c r="H2754" s="13"/>
      <c r="I2754" s="7"/>
      <c r="M2754" s="64"/>
      <c r="N2754" s="52"/>
      <c r="O2754" s="75"/>
      <c r="P2754" s="7"/>
      <c r="Q2754"/>
      <c r="R2754"/>
    </row>
    <row r="2755" spans="5:18" x14ac:dyDescent="0.25">
      <c r="E2755" s="7"/>
      <c r="F2755" s="32"/>
      <c r="G2755" s="32"/>
      <c r="H2755" s="13"/>
      <c r="I2755" s="7"/>
      <c r="M2755" s="64"/>
      <c r="N2755" s="52"/>
      <c r="O2755" s="75"/>
      <c r="P2755" s="7"/>
      <c r="Q2755"/>
      <c r="R2755"/>
    </row>
    <row r="2756" spans="5:18" x14ac:dyDescent="0.25">
      <c r="E2756" s="7"/>
      <c r="F2756" s="32"/>
      <c r="G2756" s="32"/>
      <c r="H2756" s="13"/>
      <c r="I2756" s="7"/>
      <c r="M2756" s="64"/>
      <c r="N2756" s="52"/>
      <c r="O2756" s="75"/>
      <c r="P2756" s="7"/>
      <c r="Q2756"/>
      <c r="R2756"/>
    </row>
    <row r="2757" spans="5:18" x14ac:dyDescent="0.25">
      <c r="E2757" s="7"/>
      <c r="F2757" s="32"/>
      <c r="G2757" s="32"/>
      <c r="H2757" s="13"/>
      <c r="I2757" s="7"/>
      <c r="M2757" s="64"/>
      <c r="N2757" s="52"/>
      <c r="O2757" s="75"/>
      <c r="P2757" s="7"/>
      <c r="Q2757"/>
      <c r="R2757"/>
    </row>
    <row r="2758" spans="5:18" x14ac:dyDescent="0.25">
      <c r="E2758" s="7"/>
      <c r="F2758" s="32"/>
      <c r="G2758" s="32"/>
      <c r="H2758" s="13"/>
      <c r="I2758" s="7"/>
      <c r="M2758" s="64"/>
      <c r="N2758" s="52"/>
      <c r="O2758" s="75"/>
      <c r="P2758" s="7"/>
      <c r="Q2758"/>
      <c r="R2758"/>
    </row>
    <row r="2759" spans="5:18" x14ac:dyDescent="0.25">
      <c r="E2759" s="7"/>
      <c r="F2759" s="32"/>
      <c r="G2759" s="32"/>
      <c r="H2759" s="13"/>
      <c r="I2759" s="7"/>
      <c r="M2759" s="64"/>
      <c r="N2759" s="52"/>
      <c r="O2759" s="75"/>
      <c r="P2759" s="7"/>
      <c r="Q2759"/>
      <c r="R2759"/>
    </row>
    <row r="2760" spans="5:18" x14ac:dyDescent="0.25">
      <c r="E2760" s="7"/>
      <c r="F2760" s="32"/>
      <c r="G2760" s="32"/>
      <c r="H2760" s="13"/>
      <c r="I2760" s="7"/>
      <c r="M2760" s="64"/>
      <c r="N2760" s="52"/>
      <c r="O2760" s="75"/>
      <c r="P2760" s="7"/>
      <c r="Q2760"/>
      <c r="R2760"/>
    </row>
    <row r="2761" spans="5:18" x14ac:dyDescent="0.25">
      <c r="E2761" s="7"/>
      <c r="F2761" s="32"/>
      <c r="G2761" s="32"/>
      <c r="H2761" s="13"/>
      <c r="I2761" s="7"/>
      <c r="M2761" s="64"/>
      <c r="N2761" s="52"/>
      <c r="O2761" s="75"/>
      <c r="P2761" s="7"/>
      <c r="Q2761"/>
      <c r="R2761"/>
    </row>
    <row r="2762" spans="5:18" x14ac:dyDescent="0.25">
      <c r="E2762" s="7"/>
      <c r="F2762" s="32"/>
      <c r="G2762" s="32"/>
      <c r="H2762" s="13"/>
      <c r="I2762" s="7"/>
      <c r="M2762" s="64"/>
      <c r="N2762" s="52"/>
      <c r="O2762" s="75"/>
      <c r="P2762" s="7"/>
      <c r="Q2762"/>
      <c r="R2762"/>
    </row>
    <row r="2763" spans="5:18" x14ac:dyDescent="0.25">
      <c r="E2763" s="7"/>
      <c r="F2763" s="32"/>
      <c r="G2763" s="32"/>
      <c r="H2763" s="13"/>
      <c r="I2763" s="7"/>
      <c r="M2763" s="64"/>
      <c r="N2763" s="52"/>
      <c r="O2763" s="75"/>
      <c r="P2763" s="7"/>
      <c r="Q2763"/>
      <c r="R2763"/>
    </row>
    <row r="2764" spans="5:18" x14ac:dyDescent="0.25">
      <c r="E2764" s="7"/>
      <c r="F2764" s="32"/>
      <c r="G2764" s="32"/>
      <c r="H2764" s="13"/>
      <c r="I2764" s="7"/>
      <c r="M2764" s="64"/>
      <c r="N2764" s="52"/>
      <c r="O2764" s="75"/>
      <c r="P2764" s="7"/>
      <c r="Q2764"/>
      <c r="R2764"/>
    </row>
    <row r="2765" spans="5:18" x14ac:dyDescent="0.25">
      <c r="E2765" s="7"/>
      <c r="F2765" s="32"/>
      <c r="G2765" s="32"/>
      <c r="H2765" s="13"/>
      <c r="I2765" s="7"/>
      <c r="M2765" s="64"/>
      <c r="N2765" s="52"/>
      <c r="O2765" s="75"/>
      <c r="P2765" s="7"/>
      <c r="Q2765"/>
      <c r="R2765"/>
    </row>
    <row r="2766" spans="5:18" x14ac:dyDescent="0.25">
      <c r="E2766" s="7"/>
      <c r="F2766" s="32"/>
      <c r="G2766" s="32"/>
      <c r="H2766" s="13"/>
      <c r="I2766" s="7"/>
      <c r="M2766" s="64"/>
      <c r="N2766" s="52"/>
      <c r="O2766" s="75"/>
      <c r="P2766" s="7"/>
      <c r="Q2766"/>
      <c r="R2766"/>
    </row>
    <row r="2767" spans="5:18" x14ac:dyDescent="0.25">
      <c r="E2767" s="7"/>
      <c r="F2767" s="32"/>
      <c r="G2767" s="32"/>
      <c r="H2767" s="13"/>
      <c r="I2767" s="7"/>
      <c r="M2767" s="64"/>
      <c r="N2767" s="52"/>
      <c r="O2767" s="75"/>
      <c r="P2767" s="7"/>
      <c r="Q2767"/>
      <c r="R2767"/>
    </row>
    <row r="2768" spans="5:18" x14ac:dyDescent="0.25">
      <c r="E2768" s="7"/>
      <c r="F2768" s="32"/>
      <c r="G2768" s="32"/>
      <c r="H2768" s="13"/>
      <c r="I2768" s="7"/>
      <c r="M2768" s="64"/>
      <c r="N2768" s="52"/>
      <c r="O2768" s="75"/>
      <c r="P2768" s="7"/>
      <c r="Q2768"/>
      <c r="R2768"/>
    </row>
    <row r="2769" spans="5:18" x14ac:dyDescent="0.25">
      <c r="E2769" s="7"/>
      <c r="F2769" s="32"/>
      <c r="G2769" s="32"/>
      <c r="H2769" s="13"/>
      <c r="I2769" s="7"/>
      <c r="M2769" s="64"/>
      <c r="N2769" s="52"/>
      <c r="O2769" s="75"/>
      <c r="P2769" s="7"/>
      <c r="Q2769"/>
      <c r="R2769"/>
    </row>
    <row r="2770" spans="5:18" x14ac:dyDescent="0.25">
      <c r="E2770" s="7"/>
      <c r="F2770" s="32"/>
      <c r="G2770" s="32"/>
      <c r="H2770" s="13"/>
      <c r="I2770" s="7"/>
      <c r="M2770" s="64"/>
      <c r="N2770" s="52"/>
      <c r="O2770" s="75"/>
      <c r="P2770" s="7"/>
      <c r="Q2770"/>
      <c r="R2770"/>
    </row>
    <row r="2771" spans="5:18" x14ac:dyDescent="0.25">
      <c r="E2771" s="7"/>
      <c r="F2771" s="32"/>
      <c r="G2771" s="32"/>
      <c r="H2771" s="13"/>
      <c r="I2771" s="7"/>
      <c r="M2771" s="64"/>
      <c r="N2771" s="52"/>
      <c r="O2771" s="75"/>
      <c r="P2771" s="7"/>
      <c r="Q2771"/>
      <c r="R2771"/>
    </row>
    <row r="2772" spans="5:18" x14ac:dyDescent="0.25">
      <c r="E2772" s="7"/>
      <c r="F2772" s="32"/>
      <c r="G2772" s="32"/>
      <c r="H2772" s="13"/>
      <c r="I2772" s="7"/>
      <c r="M2772" s="64"/>
      <c r="N2772" s="52"/>
      <c r="O2772" s="75"/>
      <c r="P2772" s="7"/>
      <c r="Q2772"/>
      <c r="R2772"/>
    </row>
    <row r="2773" spans="5:18" x14ac:dyDescent="0.25">
      <c r="E2773" s="7"/>
      <c r="F2773" s="32"/>
      <c r="G2773" s="32"/>
      <c r="H2773" s="13"/>
      <c r="I2773" s="7"/>
      <c r="M2773" s="64"/>
      <c r="N2773" s="52"/>
      <c r="O2773" s="75"/>
      <c r="P2773" s="7"/>
      <c r="Q2773"/>
      <c r="R2773"/>
    </row>
    <row r="2774" spans="5:18" x14ac:dyDescent="0.25">
      <c r="E2774" s="7"/>
      <c r="F2774" s="32"/>
      <c r="G2774" s="32"/>
      <c r="H2774" s="13"/>
      <c r="I2774" s="7"/>
      <c r="M2774" s="64"/>
      <c r="N2774" s="52"/>
      <c r="O2774" s="75"/>
      <c r="P2774" s="7"/>
      <c r="Q2774"/>
      <c r="R2774"/>
    </row>
    <row r="2775" spans="5:18" x14ac:dyDescent="0.25">
      <c r="E2775" s="7"/>
      <c r="F2775" s="32"/>
      <c r="G2775" s="32"/>
      <c r="H2775" s="13"/>
      <c r="I2775" s="7"/>
      <c r="M2775" s="64"/>
      <c r="N2775" s="52"/>
      <c r="O2775" s="75"/>
      <c r="P2775" s="7"/>
      <c r="Q2775"/>
      <c r="R2775"/>
    </row>
    <row r="2776" spans="5:18" x14ac:dyDescent="0.25">
      <c r="E2776" s="7"/>
      <c r="F2776" s="32"/>
      <c r="G2776" s="32"/>
      <c r="H2776" s="13"/>
      <c r="I2776" s="7"/>
      <c r="M2776" s="64"/>
      <c r="N2776" s="52"/>
      <c r="O2776" s="75"/>
      <c r="P2776" s="7"/>
      <c r="Q2776"/>
      <c r="R2776"/>
    </row>
    <row r="2777" spans="5:18" x14ac:dyDescent="0.25">
      <c r="E2777" s="7"/>
      <c r="F2777" s="32"/>
      <c r="G2777" s="32"/>
      <c r="H2777" s="13"/>
      <c r="I2777" s="7"/>
      <c r="M2777" s="64"/>
      <c r="N2777" s="52"/>
      <c r="O2777" s="75"/>
      <c r="P2777" s="7"/>
      <c r="Q2777"/>
      <c r="R2777"/>
    </row>
    <row r="2778" spans="5:18" x14ac:dyDescent="0.25">
      <c r="E2778" s="7"/>
      <c r="F2778" s="32"/>
      <c r="G2778" s="32"/>
      <c r="H2778" s="13"/>
      <c r="I2778" s="7"/>
      <c r="M2778" s="64"/>
      <c r="N2778" s="52"/>
      <c r="O2778" s="75"/>
      <c r="P2778" s="7"/>
      <c r="Q2778"/>
      <c r="R2778"/>
    </row>
    <row r="2779" spans="5:18" x14ac:dyDescent="0.25">
      <c r="E2779" s="7"/>
      <c r="F2779" s="32"/>
      <c r="G2779" s="32"/>
      <c r="H2779" s="13"/>
      <c r="I2779" s="7"/>
      <c r="M2779" s="64"/>
      <c r="N2779" s="52"/>
      <c r="O2779" s="75"/>
      <c r="P2779" s="7"/>
      <c r="Q2779"/>
      <c r="R2779"/>
    </row>
    <row r="2780" spans="5:18" x14ac:dyDescent="0.25">
      <c r="E2780" s="7"/>
      <c r="F2780" s="32"/>
      <c r="G2780" s="32"/>
      <c r="H2780" s="13"/>
      <c r="I2780" s="7"/>
      <c r="M2780" s="64"/>
      <c r="N2780" s="52"/>
      <c r="O2780" s="75"/>
      <c r="P2780" s="7"/>
      <c r="Q2780"/>
      <c r="R2780"/>
    </row>
    <row r="2781" spans="5:18" x14ac:dyDescent="0.25">
      <c r="E2781" s="7"/>
      <c r="F2781" s="32"/>
      <c r="G2781" s="32"/>
      <c r="H2781" s="13"/>
      <c r="I2781" s="7"/>
      <c r="M2781" s="64"/>
      <c r="N2781" s="52"/>
      <c r="O2781" s="75"/>
      <c r="P2781" s="7"/>
      <c r="Q2781"/>
      <c r="R2781"/>
    </row>
    <row r="2782" spans="5:18" x14ac:dyDescent="0.25">
      <c r="E2782" s="7"/>
      <c r="F2782" s="32"/>
      <c r="G2782" s="32"/>
      <c r="H2782" s="13"/>
      <c r="I2782" s="7"/>
      <c r="M2782" s="64"/>
      <c r="N2782" s="52"/>
      <c r="O2782" s="75"/>
      <c r="P2782" s="7"/>
      <c r="Q2782"/>
      <c r="R2782"/>
    </row>
    <row r="2783" spans="5:18" x14ac:dyDescent="0.25">
      <c r="E2783" s="7"/>
      <c r="F2783" s="32"/>
      <c r="G2783" s="32"/>
      <c r="H2783" s="13"/>
      <c r="I2783" s="7"/>
      <c r="M2783" s="64"/>
      <c r="N2783" s="52"/>
      <c r="O2783" s="75"/>
      <c r="P2783" s="7"/>
      <c r="Q2783"/>
      <c r="R2783"/>
    </row>
    <row r="2784" spans="5:18" x14ac:dyDescent="0.25">
      <c r="E2784" s="7"/>
      <c r="F2784" s="32"/>
      <c r="G2784" s="32"/>
      <c r="H2784" s="13"/>
      <c r="I2784" s="7"/>
      <c r="M2784" s="64"/>
      <c r="N2784" s="52"/>
      <c r="O2784" s="75"/>
      <c r="P2784" s="7"/>
      <c r="Q2784"/>
      <c r="R2784"/>
    </row>
    <row r="2785" spans="5:18" x14ac:dyDescent="0.25">
      <c r="E2785" s="7"/>
      <c r="F2785" s="32"/>
      <c r="G2785" s="32"/>
      <c r="H2785" s="13"/>
      <c r="I2785" s="7"/>
      <c r="M2785" s="64"/>
      <c r="N2785" s="52"/>
      <c r="O2785" s="75"/>
      <c r="P2785" s="7"/>
      <c r="Q2785"/>
      <c r="R2785"/>
    </row>
    <row r="2786" spans="5:18" x14ac:dyDescent="0.25">
      <c r="E2786" s="7"/>
      <c r="F2786" s="32"/>
      <c r="G2786" s="32"/>
      <c r="H2786" s="13"/>
      <c r="I2786" s="7"/>
      <c r="M2786" s="64"/>
      <c r="N2786" s="52"/>
      <c r="O2786" s="75"/>
      <c r="P2786" s="7"/>
      <c r="Q2786"/>
      <c r="R2786"/>
    </row>
    <row r="2787" spans="5:18" x14ac:dyDescent="0.25">
      <c r="E2787" s="7"/>
      <c r="F2787" s="32"/>
      <c r="G2787" s="32"/>
      <c r="H2787" s="13"/>
      <c r="I2787" s="7"/>
      <c r="M2787" s="64"/>
      <c r="N2787" s="52"/>
      <c r="O2787" s="75"/>
      <c r="P2787" s="7"/>
      <c r="Q2787"/>
      <c r="R2787"/>
    </row>
    <row r="2788" spans="5:18" x14ac:dyDescent="0.25">
      <c r="E2788" s="7"/>
      <c r="F2788" s="32"/>
      <c r="G2788" s="32"/>
      <c r="H2788" s="13"/>
      <c r="I2788" s="7"/>
      <c r="M2788" s="64"/>
      <c r="N2788" s="52"/>
      <c r="O2788" s="75"/>
      <c r="P2788" s="7"/>
      <c r="Q2788"/>
      <c r="R2788"/>
    </row>
    <row r="2789" spans="5:18" x14ac:dyDescent="0.25">
      <c r="E2789" s="7"/>
      <c r="F2789" s="32"/>
      <c r="G2789" s="32"/>
      <c r="H2789" s="13"/>
      <c r="I2789" s="7"/>
      <c r="M2789" s="64"/>
      <c r="N2789" s="52"/>
      <c r="O2789" s="75"/>
      <c r="P2789" s="7"/>
      <c r="Q2789"/>
      <c r="R2789"/>
    </row>
    <row r="2790" spans="5:18" x14ac:dyDescent="0.25">
      <c r="E2790" s="7"/>
      <c r="F2790" s="32"/>
      <c r="G2790" s="32"/>
      <c r="H2790" s="13"/>
      <c r="I2790" s="7"/>
      <c r="M2790" s="64"/>
      <c r="N2790" s="52"/>
      <c r="O2790" s="75"/>
      <c r="P2790" s="7"/>
      <c r="Q2790"/>
      <c r="R2790"/>
    </row>
    <row r="2791" spans="5:18" x14ac:dyDescent="0.25">
      <c r="E2791" s="7"/>
      <c r="F2791" s="32"/>
      <c r="G2791" s="32"/>
      <c r="H2791" s="13"/>
      <c r="I2791" s="7"/>
      <c r="M2791" s="64"/>
      <c r="N2791" s="52"/>
      <c r="O2791" s="75"/>
      <c r="P2791" s="7"/>
      <c r="Q2791"/>
      <c r="R2791"/>
    </row>
    <row r="2792" spans="5:18" x14ac:dyDescent="0.25">
      <c r="E2792" s="7"/>
      <c r="F2792" s="32"/>
      <c r="G2792" s="32"/>
      <c r="H2792" s="13"/>
      <c r="I2792" s="7"/>
      <c r="M2792" s="64"/>
      <c r="N2792" s="52"/>
      <c r="O2792" s="75"/>
      <c r="P2792" s="7"/>
      <c r="Q2792"/>
      <c r="R2792"/>
    </row>
    <row r="2793" spans="5:18" x14ac:dyDescent="0.25">
      <c r="E2793" s="7"/>
      <c r="F2793" s="32"/>
      <c r="G2793" s="32"/>
      <c r="H2793" s="13"/>
      <c r="I2793" s="7"/>
      <c r="M2793" s="64"/>
      <c r="N2793" s="52"/>
      <c r="O2793" s="75"/>
      <c r="P2793" s="7"/>
      <c r="Q2793"/>
      <c r="R2793"/>
    </row>
    <row r="2794" spans="5:18" x14ac:dyDescent="0.25">
      <c r="E2794" s="7"/>
      <c r="F2794" s="32"/>
      <c r="G2794" s="32"/>
      <c r="H2794" s="13"/>
      <c r="I2794" s="7"/>
      <c r="M2794" s="64"/>
      <c r="N2794" s="52"/>
      <c r="O2794" s="75"/>
      <c r="P2794" s="7"/>
      <c r="Q2794"/>
      <c r="R2794"/>
    </row>
    <row r="2795" spans="5:18" x14ac:dyDescent="0.25">
      <c r="E2795" s="7"/>
      <c r="F2795" s="32"/>
      <c r="G2795" s="32"/>
      <c r="H2795" s="13"/>
      <c r="I2795" s="7"/>
      <c r="M2795" s="64"/>
      <c r="N2795" s="52"/>
      <c r="O2795" s="75"/>
      <c r="P2795" s="7"/>
      <c r="Q2795"/>
      <c r="R2795"/>
    </row>
    <row r="2796" spans="5:18" x14ac:dyDescent="0.25">
      <c r="E2796" s="7"/>
      <c r="F2796" s="32"/>
      <c r="G2796" s="32"/>
      <c r="H2796" s="13"/>
      <c r="I2796" s="7"/>
      <c r="M2796" s="64"/>
      <c r="N2796" s="52"/>
      <c r="O2796" s="75"/>
      <c r="P2796" s="7"/>
      <c r="Q2796"/>
      <c r="R2796"/>
    </row>
    <row r="2797" spans="5:18" x14ac:dyDescent="0.25">
      <c r="E2797" s="7"/>
      <c r="F2797" s="32"/>
      <c r="G2797" s="32"/>
      <c r="H2797" s="13"/>
      <c r="I2797" s="7"/>
      <c r="M2797" s="64"/>
      <c r="N2797" s="52"/>
      <c r="O2797" s="75"/>
      <c r="P2797" s="7"/>
      <c r="Q2797"/>
      <c r="R2797"/>
    </row>
    <row r="2798" spans="5:18" x14ac:dyDescent="0.25">
      <c r="E2798" s="7"/>
      <c r="F2798" s="32"/>
      <c r="G2798" s="32"/>
      <c r="H2798" s="13"/>
      <c r="I2798" s="7"/>
      <c r="M2798" s="64"/>
      <c r="N2798" s="52"/>
      <c r="O2798" s="75"/>
      <c r="P2798" s="7"/>
      <c r="Q2798"/>
      <c r="R2798"/>
    </row>
    <row r="2799" spans="5:18" x14ac:dyDescent="0.25">
      <c r="E2799" s="7"/>
      <c r="F2799" s="32"/>
      <c r="G2799" s="32"/>
      <c r="H2799" s="13"/>
      <c r="I2799" s="7"/>
      <c r="M2799" s="64"/>
      <c r="N2799" s="52"/>
      <c r="O2799" s="75"/>
      <c r="P2799" s="7"/>
      <c r="Q2799"/>
      <c r="R2799"/>
    </row>
    <row r="2800" spans="5:18" x14ac:dyDescent="0.25">
      <c r="E2800" s="7"/>
      <c r="F2800" s="32"/>
      <c r="G2800" s="32"/>
      <c r="H2800" s="13"/>
      <c r="I2800" s="7"/>
      <c r="M2800" s="64"/>
      <c r="N2800" s="52"/>
      <c r="O2800" s="75"/>
      <c r="P2800" s="7"/>
      <c r="Q2800"/>
      <c r="R2800"/>
    </row>
    <row r="2801" spans="5:18" x14ac:dyDescent="0.25">
      <c r="E2801" s="7"/>
      <c r="F2801" s="32"/>
      <c r="G2801" s="32"/>
      <c r="H2801" s="13"/>
      <c r="I2801" s="7"/>
      <c r="M2801" s="64"/>
      <c r="N2801" s="52"/>
      <c r="O2801" s="75"/>
      <c r="P2801" s="7"/>
      <c r="Q2801"/>
      <c r="R2801"/>
    </row>
    <row r="2802" spans="5:18" x14ac:dyDescent="0.25">
      <c r="E2802" s="7"/>
      <c r="F2802" s="32"/>
      <c r="G2802" s="32"/>
      <c r="H2802" s="13"/>
      <c r="I2802" s="7"/>
      <c r="M2802" s="64"/>
      <c r="N2802" s="52"/>
      <c r="O2802" s="75"/>
      <c r="P2802" s="7"/>
      <c r="Q2802"/>
      <c r="R2802"/>
    </row>
    <row r="2803" spans="5:18" x14ac:dyDescent="0.25">
      <c r="E2803" s="7"/>
      <c r="F2803" s="32"/>
      <c r="G2803" s="32"/>
      <c r="H2803" s="13"/>
      <c r="I2803" s="7"/>
      <c r="M2803" s="64"/>
      <c r="N2803" s="52"/>
      <c r="O2803" s="75"/>
      <c r="P2803" s="7"/>
      <c r="Q2803"/>
      <c r="R2803"/>
    </row>
    <row r="2804" spans="5:18" x14ac:dyDescent="0.25">
      <c r="E2804" s="7"/>
      <c r="F2804" s="32"/>
      <c r="G2804" s="32"/>
      <c r="H2804" s="13"/>
      <c r="I2804" s="7"/>
      <c r="M2804" s="64"/>
      <c r="N2804" s="52"/>
      <c r="O2804" s="75"/>
      <c r="P2804" s="7"/>
      <c r="Q2804"/>
      <c r="R2804"/>
    </row>
    <row r="2805" spans="5:18" x14ac:dyDescent="0.25">
      <c r="E2805" s="7"/>
      <c r="F2805" s="32"/>
      <c r="G2805" s="32"/>
      <c r="H2805" s="13"/>
      <c r="I2805" s="7"/>
      <c r="M2805" s="64"/>
      <c r="N2805" s="52"/>
      <c r="O2805" s="75"/>
      <c r="P2805" s="7"/>
      <c r="Q2805"/>
      <c r="R2805"/>
    </row>
    <row r="2806" spans="5:18" x14ac:dyDescent="0.25">
      <c r="E2806" s="7"/>
      <c r="F2806" s="32"/>
      <c r="G2806" s="32"/>
      <c r="H2806" s="13"/>
      <c r="I2806" s="7"/>
      <c r="M2806" s="64"/>
      <c r="N2806" s="52"/>
      <c r="O2806" s="75"/>
      <c r="P2806" s="7"/>
      <c r="Q2806"/>
      <c r="R2806"/>
    </row>
    <row r="2807" spans="5:18" x14ac:dyDescent="0.25">
      <c r="E2807" s="7"/>
      <c r="F2807" s="32"/>
      <c r="G2807" s="32"/>
      <c r="H2807" s="13"/>
      <c r="I2807" s="7"/>
      <c r="M2807" s="64"/>
      <c r="N2807" s="52"/>
      <c r="O2807" s="75"/>
      <c r="P2807" s="7"/>
      <c r="Q2807"/>
      <c r="R2807"/>
    </row>
    <row r="2808" spans="5:18" x14ac:dyDescent="0.25">
      <c r="E2808" s="7"/>
      <c r="F2808" s="32"/>
      <c r="G2808" s="32"/>
      <c r="H2808" s="13"/>
      <c r="I2808" s="7"/>
      <c r="M2808" s="64"/>
      <c r="N2808" s="52"/>
      <c r="O2808" s="75"/>
      <c r="P2808" s="7"/>
      <c r="Q2808"/>
      <c r="R2808"/>
    </row>
    <row r="2809" spans="5:18" x14ac:dyDescent="0.25">
      <c r="E2809" s="7"/>
      <c r="F2809" s="32"/>
      <c r="G2809" s="32"/>
      <c r="H2809" s="13"/>
      <c r="I2809" s="7"/>
      <c r="M2809" s="64"/>
      <c r="N2809" s="52"/>
      <c r="O2809" s="75"/>
      <c r="P2809" s="7"/>
      <c r="Q2809"/>
      <c r="R2809"/>
    </row>
    <row r="2810" spans="5:18" x14ac:dyDescent="0.25">
      <c r="E2810" s="7"/>
      <c r="F2810" s="32"/>
      <c r="G2810" s="32"/>
      <c r="H2810" s="13"/>
      <c r="I2810" s="7"/>
      <c r="M2810" s="64"/>
      <c r="N2810" s="52"/>
      <c r="O2810" s="75"/>
      <c r="P2810" s="7"/>
      <c r="Q2810"/>
      <c r="R2810"/>
    </row>
    <row r="2811" spans="5:18" x14ac:dyDescent="0.25">
      <c r="E2811" s="7"/>
      <c r="F2811" s="32"/>
      <c r="G2811" s="32"/>
      <c r="H2811" s="13"/>
      <c r="I2811" s="7"/>
      <c r="M2811" s="64"/>
      <c r="N2811" s="52"/>
      <c r="O2811" s="75"/>
      <c r="P2811" s="7"/>
      <c r="Q2811"/>
      <c r="R2811"/>
    </row>
    <row r="2812" spans="5:18" x14ac:dyDescent="0.25">
      <c r="E2812" s="7"/>
      <c r="F2812" s="32"/>
      <c r="G2812" s="32"/>
      <c r="H2812" s="13"/>
      <c r="I2812" s="7"/>
      <c r="M2812" s="64"/>
      <c r="N2812" s="52"/>
      <c r="O2812" s="75"/>
      <c r="P2812" s="7"/>
      <c r="Q2812"/>
      <c r="R2812"/>
    </row>
    <row r="2813" spans="5:18" x14ac:dyDescent="0.25">
      <c r="E2813" s="7"/>
      <c r="F2813" s="32"/>
      <c r="G2813" s="32"/>
      <c r="H2813" s="13"/>
      <c r="I2813" s="7"/>
      <c r="M2813" s="64"/>
      <c r="N2813" s="52"/>
      <c r="O2813" s="75"/>
      <c r="P2813" s="7"/>
      <c r="Q2813"/>
      <c r="R2813"/>
    </row>
    <row r="2814" spans="5:18" x14ac:dyDescent="0.25">
      <c r="E2814" s="7"/>
      <c r="F2814" s="32"/>
      <c r="G2814" s="32"/>
      <c r="H2814" s="13"/>
      <c r="I2814" s="7"/>
      <c r="M2814" s="64"/>
      <c r="N2814" s="52"/>
      <c r="O2814" s="75"/>
      <c r="P2814" s="7"/>
      <c r="Q2814"/>
      <c r="R2814"/>
    </row>
    <row r="2815" spans="5:18" x14ac:dyDescent="0.25">
      <c r="E2815" s="7"/>
      <c r="F2815" s="32"/>
      <c r="G2815" s="32"/>
      <c r="H2815" s="13"/>
      <c r="I2815" s="7"/>
      <c r="M2815" s="64"/>
      <c r="N2815" s="52"/>
      <c r="O2815" s="75"/>
      <c r="P2815" s="7"/>
      <c r="Q2815"/>
      <c r="R2815"/>
    </row>
    <row r="2816" spans="5:18" x14ac:dyDescent="0.25">
      <c r="E2816" s="7"/>
      <c r="F2816" s="32"/>
      <c r="G2816" s="32"/>
      <c r="H2816" s="13"/>
      <c r="I2816" s="7"/>
      <c r="M2816" s="64"/>
      <c r="N2816" s="52"/>
      <c r="O2816" s="75"/>
      <c r="P2816" s="7"/>
      <c r="Q2816"/>
      <c r="R2816"/>
    </row>
    <row r="2817" spans="5:18" x14ac:dyDescent="0.25">
      <c r="E2817" s="7"/>
      <c r="F2817" s="32"/>
      <c r="G2817" s="32"/>
      <c r="H2817" s="13"/>
      <c r="I2817" s="7"/>
      <c r="M2817" s="64"/>
      <c r="N2817" s="52"/>
      <c r="O2817" s="75"/>
      <c r="P2817" s="7"/>
      <c r="Q2817"/>
      <c r="R2817"/>
    </row>
    <row r="2818" spans="5:18" x14ac:dyDescent="0.25">
      <c r="E2818" s="7"/>
      <c r="F2818" s="32"/>
      <c r="G2818" s="32"/>
      <c r="H2818" s="13"/>
      <c r="I2818" s="7"/>
      <c r="M2818" s="64"/>
      <c r="N2818" s="52"/>
      <c r="O2818" s="75"/>
      <c r="P2818" s="7"/>
      <c r="Q2818"/>
      <c r="R2818"/>
    </row>
    <row r="2819" spans="5:18" x14ac:dyDescent="0.25">
      <c r="E2819" s="7"/>
      <c r="F2819" s="32"/>
      <c r="G2819" s="32"/>
      <c r="H2819" s="13"/>
      <c r="I2819" s="7"/>
      <c r="M2819" s="64"/>
      <c r="N2819" s="52"/>
      <c r="O2819" s="75"/>
      <c r="P2819" s="7"/>
      <c r="Q2819"/>
      <c r="R2819"/>
    </row>
    <row r="2820" spans="5:18" x14ac:dyDescent="0.25">
      <c r="E2820" s="7"/>
      <c r="F2820" s="32"/>
      <c r="G2820" s="32"/>
      <c r="H2820" s="13"/>
      <c r="I2820" s="7"/>
      <c r="M2820" s="64"/>
      <c r="N2820" s="52"/>
      <c r="O2820" s="75"/>
      <c r="P2820" s="7"/>
      <c r="Q2820"/>
      <c r="R2820"/>
    </row>
    <row r="2821" spans="5:18" x14ac:dyDescent="0.25">
      <c r="E2821" s="7"/>
      <c r="F2821" s="32"/>
      <c r="G2821" s="32"/>
      <c r="H2821" s="13"/>
      <c r="I2821" s="7"/>
      <c r="M2821" s="64"/>
      <c r="N2821" s="52"/>
      <c r="O2821" s="75"/>
      <c r="P2821" s="7"/>
      <c r="Q2821"/>
      <c r="R2821"/>
    </row>
    <row r="2822" spans="5:18" x14ac:dyDescent="0.25">
      <c r="E2822" s="7"/>
      <c r="F2822" s="32"/>
      <c r="G2822" s="32"/>
      <c r="H2822" s="13"/>
      <c r="I2822" s="7"/>
      <c r="M2822" s="64"/>
      <c r="N2822" s="52"/>
      <c r="O2822" s="75"/>
      <c r="P2822" s="7"/>
      <c r="Q2822"/>
      <c r="R2822"/>
    </row>
    <row r="2823" spans="5:18" x14ac:dyDescent="0.25">
      <c r="E2823" s="7"/>
      <c r="F2823" s="32"/>
      <c r="G2823" s="32"/>
      <c r="H2823" s="13"/>
      <c r="I2823" s="7"/>
      <c r="M2823" s="64"/>
      <c r="N2823" s="52"/>
      <c r="O2823" s="75"/>
      <c r="P2823" s="7"/>
      <c r="Q2823"/>
      <c r="R2823"/>
    </row>
    <row r="2824" spans="5:18" x14ac:dyDescent="0.25">
      <c r="E2824" s="7"/>
      <c r="F2824" s="32"/>
      <c r="G2824" s="32"/>
      <c r="H2824" s="13"/>
      <c r="I2824" s="7"/>
      <c r="M2824" s="64"/>
      <c r="N2824" s="52"/>
      <c r="O2824" s="75"/>
      <c r="P2824" s="7"/>
      <c r="Q2824"/>
      <c r="R2824"/>
    </row>
    <row r="2825" spans="5:18" x14ac:dyDescent="0.25">
      <c r="E2825" s="7"/>
      <c r="F2825" s="32"/>
      <c r="G2825" s="32"/>
      <c r="H2825" s="13"/>
      <c r="I2825" s="7"/>
      <c r="M2825" s="64"/>
      <c r="N2825" s="52"/>
      <c r="O2825" s="75"/>
      <c r="P2825" s="7"/>
      <c r="Q2825"/>
      <c r="R2825"/>
    </row>
    <row r="2826" spans="5:18" x14ac:dyDescent="0.25">
      <c r="E2826" s="7"/>
      <c r="F2826" s="32"/>
      <c r="G2826" s="32"/>
      <c r="H2826" s="13"/>
      <c r="I2826" s="7"/>
      <c r="M2826" s="64"/>
      <c r="N2826" s="52"/>
      <c r="O2826" s="75"/>
      <c r="P2826" s="7"/>
      <c r="Q2826"/>
      <c r="R2826"/>
    </row>
    <row r="2827" spans="5:18" x14ac:dyDescent="0.25">
      <c r="E2827" s="7"/>
      <c r="F2827" s="32"/>
      <c r="G2827" s="32"/>
      <c r="H2827" s="13"/>
      <c r="I2827" s="7"/>
      <c r="M2827" s="64"/>
      <c r="N2827" s="52"/>
      <c r="O2827" s="75"/>
      <c r="P2827" s="7"/>
      <c r="Q2827"/>
      <c r="R2827"/>
    </row>
    <row r="2828" spans="5:18" x14ac:dyDescent="0.25">
      <c r="E2828" s="7"/>
      <c r="F2828" s="32"/>
      <c r="G2828" s="32"/>
      <c r="H2828" s="13"/>
      <c r="I2828" s="7"/>
      <c r="M2828" s="64"/>
      <c r="N2828" s="52"/>
      <c r="O2828" s="75"/>
      <c r="P2828" s="7"/>
      <c r="Q2828"/>
      <c r="R2828"/>
    </row>
    <row r="2829" spans="5:18" x14ac:dyDescent="0.25">
      <c r="E2829" s="7"/>
      <c r="F2829" s="32"/>
      <c r="G2829" s="32"/>
      <c r="H2829" s="13"/>
      <c r="I2829" s="7"/>
      <c r="M2829" s="64"/>
      <c r="N2829" s="52"/>
      <c r="O2829" s="75"/>
      <c r="P2829" s="7"/>
      <c r="Q2829"/>
      <c r="R2829"/>
    </row>
    <row r="2830" spans="5:18" x14ac:dyDescent="0.25">
      <c r="E2830" s="7"/>
      <c r="F2830" s="32"/>
      <c r="G2830" s="32"/>
      <c r="H2830" s="13"/>
      <c r="I2830" s="7"/>
      <c r="M2830" s="64"/>
      <c r="N2830" s="52"/>
      <c r="O2830" s="75"/>
      <c r="P2830" s="7"/>
      <c r="Q2830"/>
      <c r="R2830"/>
    </row>
    <row r="2831" spans="5:18" x14ac:dyDescent="0.25">
      <c r="E2831" s="7"/>
      <c r="F2831" s="32"/>
      <c r="G2831" s="32"/>
      <c r="H2831" s="13"/>
      <c r="I2831" s="7"/>
      <c r="M2831" s="64"/>
      <c r="N2831" s="52"/>
      <c r="O2831" s="75"/>
      <c r="P2831" s="7"/>
      <c r="Q2831"/>
      <c r="R2831"/>
    </row>
    <row r="2832" spans="5:18" x14ac:dyDescent="0.25">
      <c r="E2832" s="7"/>
      <c r="F2832" s="32"/>
      <c r="G2832" s="32"/>
      <c r="H2832" s="13"/>
      <c r="I2832" s="7"/>
      <c r="M2832" s="64"/>
      <c r="N2832" s="52"/>
      <c r="O2832" s="75"/>
      <c r="P2832" s="7"/>
      <c r="Q2832"/>
      <c r="R2832"/>
    </row>
    <row r="2833" spans="5:18" x14ac:dyDescent="0.25">
      <c r="E2833" s="7"/>
      <c r="F2833" s="32"/>
      <c r="G2833" s="32"/>
      <c r="H2833" s="13"/>
      <c r="I2833" s="7"/>
      <c r="M2833" s="64"/>
      <c r="N2833" s="52"/>
      <c r="O2833" s="75"/>
      <c r="P2833" s="7"/>
      <c r="Q2833"/>
      <c r="R2833"/>
    </row>
    <row r="2834" spans="5:18" x14ac:dyDescent="0.25">
      <c r="E2834" s="7"/>
      <c r="F2834" s="32"/>
      <c r="G2834" s="32"/>
      <c r="H2834" s="13"/>
      <c r="I2834" s="7"/>
      <c r="M2834" s="64"/>
      <c r="N2834" s="52"/>
      <c r="O2834" s="75"/>
      <c r="P2834" s="7"/>
      <c r="Q2834"/>
      <c r="R2834"/>
    </row>
    <row r="2835" spans="5:18" x14ac:dyDescent="0.25">
      <c r="E2835" s="7"/>
      <c r="F2835" s="32"/>
      <c r="G2835" s="32"/>
      <c r="H2835" s="13"/>
      <c r="I2835" s="7"/>
      <c r="M2835" s="64"/>
      <c r="N2835" s="52"/>
      <c r="O2835" s="75"/>
      <c r="P2835" s="7"/>
      <c r="Q2835"/>
      <c r="R2835"/>
    </row>
    <row r="2836" spans="5:18" x14ac:dyDescent="0.25">
      <c r="E2836" s="7"/>
      <c r="F2836" s="32"/>
      <c r="G2836" s="32"/>
      <c r="H2836" s="13"/>
      <c r="I2836" s="7"/>
      <c r="M2836" s="64"/>
      <c r="N2836" s="52"/>
      <c r="O2836" s="75"/>
      <c r="P2836" s="7"/>
      <c r="Q2836"/>
      <c r="R2836"/>
    </row>
    <row r="2837" spans="5:18" x14ac:dyDescent="0.25">
      <c r="E2837" s="7"/>
      <c r="F2837" s="32"/>
      <c r="G2837" s="32"/>
      <c r="H2837" s="13"/>
      <c r="I2837" s="7"/>
      <c r="M2837" s="64"/>
      <c r="N2837" s="52"/>
      <c r="O2837" s="75"/>
      <c r="P2837" s="7"/>
      <c r="Q2837"/>
      <c r="R2837"/>
    </row>
    <row r="2838" spans="5:18" x14ac:dyDescent="0.25">
      <c r="E2838" s="7"/>
      <c r="F2838" s="32"/>
      <c r="G2838" s="32"/>
      <c r="H2838" s="13"/>
      <c r="I2838" s="7"/>
      <c r="M2838" s="64"/>
      <c r="N2838" s="52"/>
      <c r="O2838" s="75"/>
      <c r="P2838" s="7"/>
      <c r="Q2838"/>
      <c r="R2838"/>
    </row>
    <row r="2839" spans="5:18" x14ac:dyDescent="0.25">
      <c r="E2839" s="7"/>
      <c r="F2839" s="32"/>
      <c r="G2839" s="32"/>
      <c r="H2839" s="13"/>
      <c r="I2839" s="7"/>
      <c r="M2839" s="64"/>
      <c r="N2839" s="52"/>
      <c r="O2839" s="75"/>
      <c r="P2839" s="7"/>
      <c r="Q2839"/>
      <c r="R2839"/>
    </row>
    <row r="2840" spans="5:18" x14ac:dyDescent="0.25">
      <c r="E2840" s="7"/>
      <c r="F2840" s="32"/>
      <c r="G2840" s="32"/>
      <c r="H2840" s="13"/>
      <c r="I2840" s="7"/>
      <c r="M2840" s="64"/>
      <c r="N2840" s="52"/>
      <c r="O2840" s="75"/>
      <c r="P2840" s="7"/>
      <c r="Q2840"/>
      <c r="R2840"/>
    </row>
    <row r="2841" spans="5:18" x14ac:dyDescent="0.25">
      <c r="E2841" s="7"/>
      <c r="F2841" s="32"/>
      <c r="G2841" s="32"/>
      <c r="H2841" s="13"/>
      <c r="I2841" s="7"/>
      <c r="M2841" s="64"/>
      <c r="N2841" s="52"/>
      <c r="O2841" s="75"/>
      <c r="P2841" s="7"/>
      <c r="Q2841"/>
      <c r="R2841"/>
    </row>
    <row r="2842" spans="5:18" x14ac:dyDescent="0.25">
      <c r="E2842" s="7"/>
      <c r="F2842" s="32"/>
      <c r="G2842" s="32"/>
      <c r="H2842" s="13"/>
      <c r="I2842" s="7"/>
      <c r="M2842" s="64"/>
      <c r="N2842" s="52"/>
      <c r="O2842" s="75"/>
      <c r="P2842" s="7"/>
      <c r="Q2842"/>
      <c r="R2842"/>
    </row>
    <row r="2843" spans="5:18" x14ac:dyDescent="0.25">
      <c r="E2843" s="7"/>
      <c r="F2843" s="32"/>
      <c r="G2843" s="32"/>
      <c r="H2843" s="13"/>
      <c r="I2843" s="7"/>
      <c r="M2843" s="64"/>
      <c r="N2843" s="52"/>
      <c r="O2843" s="75"/>
      <c r="P2843" s="7"/>
      <c r="Q2843"/>
      <c r="R2843"/>
    </row>
    <row r="2844" spans="5:18" x14ac:dyDescent="0.25">
      <c r="E2844" s="7"/>
      <c r="F2844" s="32"/>
      <c r="G2844" s="32"/>
      <c r="H2844" s="13"/>
      <c r="I2844" s="7"/>
      <c r="M2844" s="64"/>
      <c r="N2844" s="52"/>
      <c r="O2844" s="75"/>
      <c r="P2844" s="7"/>
      <c r="Q2844"/>
      <c r="R2844"/>
    </row>
    <row r="2845" spans="5:18" x14ac:dyDescent="0.25">
      <c r="E2845" s="7"/>
      <c r="F2845" s="32"/>
      <c r="G2845" s="32"/>
      <c r="H2845" s="13"/>
      <c r="I2845" s="7"/>
      <c r="M2845" s="64"/>
      <c r="N2845" s="52"/>
      <c r="O2845" s="75"/>
      <c r="P2845" s="7"/>
      <c r="Q2845"/>
      <c r="R2845"/>
    </row>
    <row r="2846" spans="5:18" x14ac:dyDescent="0.25">
      <c r="E2846" s="7"/>
      <c r="F2846" s="32"/>
      <c r="G2846" s="32"/>
      <c r="H2846" s="13"/>
      <c r="I2846" s="7"/>
      <c r="M2846" s="64"/>
      <c r="N2846" s="52"/>
      <c r="O2846" s="75"/>
      <c r="P2846" s="7"/>
      <c r="Q2846"/>
      <c r="R2846"/>
    </row>
    <row r="2847" spans="5:18" x14ac:dyDescent="0.25">
      <c r="E2847" s="7"/>
      <c r="F2847" s="32"/>
      <c r="G2847" s="32"/>
      <c r="H2847" s="13"/>
      <c r="I2847" s="7"/>
      <c r="M2847" s="64"/>
      <c r="N2847" s="52"/>
      <c r="O2847" s="75"/>
      <c r="P2847" s="7"/>
      <c r="Q2847"/>
      <c r="R2847"/>
    </row>
    <row r="2848" spans="5:18" x14ac:dyDescent="0.25">
      <c r="E2848" s="7"/>
      <c r="F2848" s="32"/>
      <c r="G2848" s="32"/>
      <c r="H2848" s="13"/>
      <c r="I2848" s="7"/>
      <c r="M2848" s="64"/>
      <c r="N2848" s="52"/>
      <c r="O2848" s="75"/>
      <c r="P2848" s="7"/>
      <c r="Q2848"/>
      <c r="R2848"/>
    </row>
    <row r="2849" spans="5:18" x14ac:dyDescent="0.25">
      <c r="E2849" s="7"/>
      <c r="F2849" s="32"/>
      <c r="G2849" s="32"/>
      <c r="H2849" s="13"/>
      <c r="I2849" s="7"/>
      <c r="M2849" s="64"/>
      <c r="N2849" s="52"/>
      <c r="O2849" s="75"/>
      <c r="P2849" s="7"/>
      <c r="Q2849"/>
      <c r="R2849"/>
    </row>
    <row r="2850" spans="5:18" x14ac:dyDescent="0.25">
      <c r="E2850" s="7"/>
      <c r="F2850" s="32"/>
      <c r="G2850" s="32"/>
      <c r="H2850" s="13"/>
      <c r="I2850" s="7"/>
      <c r="M2850" s="64"/>
      <c r="N2850" s="52"/>
      <c r="O2850" s="75"/>
      <c r="P2850" s="7"/>
      <c r="Q2850"/>
      <c r="R2850"/>
    </row>
    <row r="2851" spans="5:18" x14ac:dyDescent="0.25">
      <c r="E2851" s="7"/>
      <c r="F2851" s="32"/>
      <c r="G2851" s="32"/>
      <c r="H2851" s="13"/>
      <c r="I2851" s="7"/>
      <c r="M2851" s="64"/>
      <c r="N2851" s="52"/>
      <c r="O2851" s="75"/>
      <c r="P2851" s="7"/>
      <c r="Q2851"/>
      <c r="R2851"/>
    </row>
    <row r="2852" spans="5:18" x14ac:dyDescent="0.25">
      <c r="E2852" s="7"/>
      <c r="F2852" s="32"/>
      <c r="G2852" s="32"/>
      <c r="H2852" s="13"/>
      <c r="I2852" s="7"/>
      <c r="M2852" s="64"/>
      <c r="N2852" s="52"/>
      <c r="O2852" s="75"/>
      <c r="P2852" s="7"/>
      <c r="Q2852"/>
      <c r="R2852"/>
    </row>
    <row r="2853" spans="5:18" x14ac:dyDescent="0.25">
      <c r="E2853" s="7"/>
      <c r="F2853" s="32"/>
      <c r="G2853" s="32"/>
      <c r="H2853" s="13"/>
      <c r="I2853" s="7"/>
      <c r="M2853" s="64"/>
      <c r="N2853" s="52"/>
      <c r="O2853" s="75"/>
      <c r="P2853" s="7"/>
      <c r="Q2853"/>
      <c r="R2853"/>
    </row>
    <row r="2854" spans="5:18" x14ac:dyDescent="0.25">
      <c r="E2854" s="7"/>
      <c r="F2854" s="32"/>
      <c r="G2854" s="32"/>
      <c r="H2854" s="13"/>
      <c r="I2854" s="7"/>
      <c r="M2854" s="64"/>
      <c r="N2854" s="52"/>
      <c r="O2854" s="75"/>
      <c r="P2854" s="7"/>
      <c r="Q2854"/>
      <c r="R2854"/>
    </row>
    <row r="2855" spans="5:18" x14ac:dyDescent="0.25">
      <c r="E2855" s="7"/>
      <c r="F2855" s="32"/>
      <c r="G2855" s="32"/>
      <c r="H2855" s="13"/>
      <c r="I2855" s="7"/>
      <c r="M2855" s="64"/>
      <c r="N2855" s="52"/>
      <c r="O2855" s="75"/>
      <c r="P2855" s="7"/>
      <c r="Q2855"/>
      <c r="R2855"/>
    </row>
    <row r="2856" spans="5:18" x14ac:dyDescent="0.25">
      <c r="E2856" s="7"/>
      <c r="F2856" s="32"/>
      <c r="G2856" s="32"/>
      <c r="H2856" s="13"/>
      <c r="I2856" s="7"/>
      <c r="M2856" s="64"/>
      <c r="N2856" s="52"/>
      <c r="O2856" s="75"/>
      <c r="P2856" s="7"/>
      <c r="Q2856"/>
      <c r="R2856"/>
    </row>
    <row r="2857" spans="5:18" x14ac:dyDescent="0.25">
      <c r="E2857" s="7"/>
      <c r="F2857" s="32"/>
      <c r="G2857" s="32"/>
      <c r="H2857" s="13"/>
      <c r="I2857" s="7"/>
      <c r="M2857" s="64"/>
      <c r="N2857" s="52"/>
      <c r="O2857" s="75"/>
      <c r="P2857" s="7"/>
      <c r="Q2857"/>
      <c r="R2857"/>
    </row>
    <row r="2858" spans="5:18" x14ac:dyDescent="0.25">
      <c r="E2858" s="7"/>
      <c r="F2858" s="32"/>
      <c r="G2858" s="32"/>
      <c r="H2858" s="13"/>
      <c r="I2858" s="7"/>
      <c r="M2858" s="64"/>
      <c r="N2858" s="52"/>
      <c r="O2858" s="75"/>
      <c r="P2858" s="7"/>
      <c r="Q2858"/>
      <c r="R2858"/>
    </row>
    <row r="2859" spans="5:18" x14ac:dyDescent="0.25">
      <c r="E2859" s="7"/>
      <c r="F2859" s="32"/>
      <c r="G2859" s="32"/>
      <c r="H2859" s="13"/>
      <c r="I2859" s="7"/>
      <c r="M2859" s="64"/>
      <c r="N2859" s="52"/>
      <c r="O2859" s="75"/>
      <c r="P2859" s="7"/>
      <c r="Q2859"/>
      <c r="R2859"/>
    </row>
    <row r="2860" spans="5:18" x14ac:dyDescent="0.25">
      <c r="E2860" s="7"/>
      <c r="F2860" s="32"/>
      <c r="G2860" s="32"/>
      <c r="H2860" s="13"/>
      <c r="I2860" s="7"/>
      <c r="M2860" s="64"/>
      <c r="N2860" s="52"/>
      <c r="O2860" s="75"/>
      <c r="P2860" s="7"/>
      <c r="Q2860"/>
      <c r="R2860"/>
    </row>
    <row r="2861" spans="5:18" x14ac:dyDescent="0.25">
      <c r="E2861" s="7"/>
      <c r="F2861" s="32"/>
      <c r="G2861" s="32"/>
      <c r="H2861" s="13"/>
      <c r="I2861" s="7"/>
      <c r="M2861" s="64"/>
      <c r="N2861" s="52"/>
      <c r="O2861" s="75"/>
      <c r="P2861" s="7"/>
      <c r="Q2861"/>
      <c r="R2861"/>
    </row>
    <row r="2862" spans="5:18" x14ac:dyDescent="0.25">
      <c r="E2862" s="7"/>
      <c r="F2862" s="32"/>
      <c r="G2862" s="32"/>
      <c r="H2862" s="13"/>
      <c r="I2862" s="7"/>
      <c r="M2862" s="64"/>
      <c r="N2862" s="52"/>
      <c r="O2862" s="75"/>
      <c r="P2862" s="7"/>
      <c r="Q2862"/>
      <c r="R2862"/>
    </row>
    <row r="2863" spans="5:18" x14ac:dyDescent="0.25">
      <c r="E2863" s="7"/>
      <c r="F2863" s="32"/>
      <c r="G2863" s="32"/>
      <c r="H2863" s="13"/>
      <c r="I2863" s="7"/>
      <c r="M2863" s="64"/>
      <c r="N2863" s="52"/>
      <c r="O2863" s="75"/>
      <c r="P2863" s="7"/>
      <c r="Q2863"/>
      <c r="R2863"/>
    </row>
    <row r="2864" spans="5:18" x14ac:dyDescent="0.25">
      <c r="E2864" s="7"/>
      <c r="F2864" s="32"/>
      <c r="G2864" s="32"/>
      <c r="H2864" s="13"/>
      <c r="I2864" s="7"/>
      <c r="M2864" s="64"/>
      <c r="N2864" s="52"/>
      <c r="O2864" s="75"/>
      <c r="P2864" s="7"/>
      <c r="Q2864"/>
      <c r="R2864"/>
    </row>
    <row r="2865" spans="5:18" x14ac:dyDescent="0.25">
      <c r="E2865" s="7"/>
      <c r="F2865" s="32"/>
      <c r="G2865" s="32"/>
      <c r="H2865" s="13"/>
      <c r="I2865" s="7"/>
      <c r="M2865" s="64"/>
      <c r="N2865" s="52"/>
      <c r="O2865" s="75"/>
      <c r="P2865" s="7"/>
      <c r="Q2865"/>
      <c r="R2865"/>
    </row>
    <row r="2866" spans="5:18" x14ac:dyDescent="0.25">
      <c r="E2866" s="7"/>
      <c r="F2866" s="32"/>
      <c r="G2866" s="32"/>
      <c r="H2866" s="13"/>
      <c r="I2866" s="7"/>
      <c r="M2866" s="64"/>
      <c r="N2866" s="52"/>
      <c r="O2866" s="75"/>
      <c r="P2866" s="7"/>
      <c r="Q2866"/>
      <c r="R2866"/>
    </row>
    <row r="2867" spans="5:18" x14ac:dyDescent="0.25">
      <c r="E2867" s="7"/>
      <c r="F2867" s="32"/>
      <c r="G2867" s="32"/>
      <c r="H2867" s="13"/>
      <c r="I2867" s="7"/>
      <c r="M2867" s="64"/>
      <c r="N2867" s="52"/>
      <c r="O2867" s="75"/>
      <c r="P2867" s="7"/>
      <c r="Q2867"/>
      <c r="R2867"/>
    </row>
    <row r="2868" spans="5:18" x14ac:dyDescent="0.25">
      <c r="E2868" s="7"/>
      <c r="F2868" s="32"/>
      <c r="G2868" s="32"/>
      <c r="H2868" s="13"/>
      <c r="I2868" s="7"/>
      <c r="M2868" s="64"/>
      <c r="N2868" s="52"/>
      <c r="O2868" s="75"/>
      <c r="P2868" s="7"/>
      <c r="Q2868"/>
      <c r="R2868"/>
    </row>
    <row r="2869" spans="5:18" x14ac:dyDescent="0.25">
      <c r="E2869" s="7"/>
      <c r="F2869" s="32"/>
      <c r="G2869" s="32"/>
      <c r="H2869" s="13"/>
      <c r="I2869" s="7"/>
      <c r="M2869" s="64"/>
      <c r="N2869" s="52"/>
      <c r="O2869" s="75"/>
      <c r="P2869" s="7"/>
      <c r="Q2869"/>
      <c r="R2869"/>
    </row>
    <row r="2870" spans="5:18" x14ac:dyDescent="0.25">
      <c r="E2870" s="7"/>
      <c r="F2870" s="32"/>
      <c r="G2870" s="32"/>
      <c r="H2870" s="13"/>
      <c r="I2870" s="7"/>
      <c r="M2870" s="64"/>
      <c r="N2870" s="52"/>
      <c r="O2870" s="75"/>
      <c r="P2870" s="7"/>
      <c r="Q2870"/>
      <c r="R2870"/>
    </row>
    <row r="2871" spans="5:18" x14ac:dyDescent="0.25">
      <c r="E2871" s="7"/>
      <c r="F2871" s="32"/>
      <c r="G2871" s="32"/>
      <c r="H2871" s="13"/>
      <c r="I2871" s="7"/>
      <c r="M2871" s="64"/>
      <c r="N2871" s="52"/>
      <c r="O2871" s="75"/>
      <c r="P2871" s="7"/>
      <c r="Q2871"/>
      <c r="R2871"/>
    </row>
    <row r="2872" spans="5:18" x14ac:dyDescent="0.25">
      <c r="E2872" s="7"/>
      <c r="F2872" s="32"/>
      <c r="G2872" s="32"/>
      <c r="H2872" s="13"/>
      <c r="I2872" s="7"/>
      <c r="M2872" s="64"/>
      <c r="N2872" s="52"/>
      <c r="O2872" s="75"/>
      <c r="P2872" s="7"/>
      <c r="Q2872"/>
      <c r="R2872"/>
    </row>
    <row r="2873" spans="5:18" x14ac:dyDescent="0.25">
      <c r="E2873" s="7"/>
      <c r="F2873" s="32"/>
      <c r="G2873" s="32"/>
      <c r="H2873" s="13"/>
      <c r="I2873" s="7"/>
      <c r="M2873" s="64"/>
      <c r="N2873" s="52"/>
      <c r="O2873" s="75"/>
      <c r="P2873" s="7"/>
      <c r="Q2873"/>
      <c r="R2873"/>
    </row>
    <row r="2874" spans="5:18" x14ac:dyDescent="0.25">
      <c r="E2874" s="7"/>
      <c r="F2874" s="32"/>
      <c r="G2874" s="32"/>
      <c r="H2874" s="13"/>
      <c r="I2874" s="7"/>
      <c r="M2874" s="64"/>
      <c r="N2874" s="52"/>
      <c r="O2874" s="75"/>
      <c r="P2874" s="7"/>
      <c r="Q2874"/>
      <c r="R2874"/>
    </row>
    <row r="2875" spans="5:18" x14ac:dyDescent="0.25">
      <c r="E2875" s="7"/>
      <c r="F2875" s="32"/>
      <c r="G2875" s="32"/>
      <c r="H2875" s="13"/>
      <c r="I2875" s="7"/>
      <c r="M2875" s="64"/>
      <c r="N2875" s="52"/>
      <c r="O2875" s="75"/>
      <c r="P2875" s="7"/>
      <c r="Q2875"/>
      <c r="R2875"/>
    </row>
    <row r="2876" spans="5:18" x14ac:dyDescent="0.25">
      <c r="E2876" s="7"/>
      <c r="F2876" s="32"/>
      <c r="G2876" s="32"/>
      <c r="H2876" s="13"/>
      <c r="I2876" s="7"/>
      <c r="M2876" s="64"/>
      <c r="N2876" s="52"/>
      <c r="O2876" s="75"/>
      <c r="P2876" s="7"/>
      <c r="Q2876"/>
      <c r="R2876"/>
    </row>
    <row r="2877" spans="5:18" x14ac:dyDescent="0.25">
      <c r="E2877" s="7"/>
      <c r="F2877" s="32"/>
      <c r="G2877" s="32"/>
      <c r="H2877" s="13"/>
      <c r="I2877" s="7"/>
      <c r="M2877" s="64"/>
      <c r="N2877" s="52"/>
      <c r="O2877" s="75"/>
      <c r="P2877" s="7"/>
      <c r="Q2877"/>
      <c r="R2877"/>
    </row>
    <row r="2878" spans="5:18" x14ac:dyDescent="0.25">
      <c r="E2878" s="7"/>
      <c r="F2878" s="32"/>
      <c r="G2878" s="32"/>
      <c r="H2878" s="13"/>
      <c r="I2878" s="7"/>
      <c r="M2878" s="64"/>
      <c r="N2878" s="52"/>
      <c r="O2878" s="75"/>
      <c r="P2878" s="7"/>
      <c r="Q2878"/>
      <c r="R2878"/>
    </row>
    <row r="2879" spans="5:18" x14ac:dyDescent="0.25">
      <c r="E2879" s="7"/>
      <c r="F2879" s="32"/>
      <c r="G2879" s="32"/>
      <c r="H2879" s="13"/>
      <c r="I2879" s="7"/>
      <c r="M2879" s="64"/>
      <c r="N2879" s="52"/>
      <c r="O2879" s="75"/>
      <c r="P2879" s="7"/>
      <c r="Q2879"/>
      <c r="R2879"/>
    </row>
    <row r="2880" spans="5:18" x14ac:dyDescent="0.25">
      <c r="E2880" s="7"/>
      <c r="F2880" s="32"/>
      <c r="G2880" s="32"/>
      <c r="H2880" s="13"/>
      <c r="I2880" s="7"/>
      <c r="M2880" s="64"/>
      <c r="N2880" s="52"/>
      <c r="O2880" s="75"/>
      <c r="P2880" s="7"/>
      <c r="Q2880"/>
      <c r="R2880"/>
    </row>
    <row r="2881" spans="5:18" x14ac:dyDescent="0.25">
      <c r="E2881" s="7"/>
      <c r="F2881" s="32"/>
      <c r="G2881" s="32"/>
      <c r="H2881" s="13"/>
      <c r="I2881" s="7"/>
      <c r="M2881" s="64"/>
      <c r="N2881" s="52"/>
      <c r="O2881" s="75"/>
      <c r="P2881" s="7"/>
      <c r="Q2881"/>
      <c r="R2881"/>
    </row>
    <row r="2882" spans="5:18" x14ac:dyDescent="0.25">
      <c r="E2882" s="7"/>
      <c r="F2882" s="32"/>
      <c r="G2882" s="32"/>
      <c r="H2882" s="13"/>
      <c r="I2882" s="7"/>
      <c r="M2882" s="64"/>
      <c r="N2882" s="52"/>
      <c r="O2882" s="75"/>
      <c r="P2882" s="7"/>
      <c r="Q2882"/>
      <c r="R2882"/>
    </row>
    <row r="2883" spans="5:18" x14ac:dyDescent="0.25">
      <c r="E2883" s="7"/>
      <c r="F2883" s="32"/>
      <c r="G2883" s="32"/>
      <c r="H2883" s="13"/>
      <c r="I2883" s="7"/>
      <c r="M2883" s="64"/>
      <c r="N2883" s="52"/>
      <c r="O2883" s="75"/>
      <c r="P2883" s="7"/>
      <c r="Q2883"/>
      <c r="R2883"/>
    </row>
    <row r="2884" spans="5:18" x14ac:dyDescent="0.25">
      <c r="E2884" s="7"/>
      <c r="F2884" s="32"/>
      <c r="G2884" s="32"/>
      <c r="H2884" s="13"/>
      <c r="I2884" s="7"/>
      <c r="M2884" s="64"/>
      <c r="N2884" s="52"/>
      <c r="O2884" s="75"/>
      <c r="P2884" s="7"/>
      <c r="Q2884"/>
      <c r="R2884"/>
    </row>
    <row r="2885" spans="5:18" x14ac:dyDescent="0.25">
      <c r="E2885" s="7"/>
      <c r="F2885" s="32"/>
      <c r="G2885" s="32"/>
      <c r="H2885" s="13"/>
      <c r="I2885" s="7"/>
      <c r="M2885" s="64"/>
      <c r="N2885" s="52"/>
      <c r="O2885" s="75"/>
      <c r="P2885" s="7"/>
      <c r="Q2885"/>
      <c r="R2885"/>
    </row>
    <row r="2886" spans="5:18" x14ac:dyDescent="0.25">
      <c r="E2886" s="7"/>
      <c r="F2886" s="32"/>
      <c r="G2886" s="32"/>
      <c r="H2886" s="13"/>
      <c r="I2886" s="7"/>
      <c r="M2886" s="64"/>
      <c r="N2886" s="52"/>
      <c r="O2886" s="75"/>
      <c r="P2886" s="7"/>
      <c r="Q2886"/>
      <c r="R2886"/>
    </row>
    <row r="2887" spans="5:18" x14ac:dyDescent="0.25">
      <c r="E2887" s="7"/>
      <c r="F2887" s="32"/>
      <c r="G2887" s="32"/>
      <c r="H2887" s="13"/>
      <c r="I2887" s="7"/>
      <c r="M2887" s="64"/>
      <c r="N2887" s="52"/>
      <c r="O2887" s="75"/>
      <c r="P2887" s="7"/>
      <c r="Q2887"/>
      <c r="R2887"/>
    </row>
    <row r="2888" spans="5:18" x14ac:dyDescent="0.25">
      <c r="E2888" s="7"/>
      <c r="F2888" s="32"/>
      <c r="G2888" s="32"/>
      <c r="H2888" s="13"/>
      <c r="I2888" s="7"/>
      <c r="M2888" s="64"/>
      <c r="N2888" s="52"/>
      <c r="O2888" s="75"/>
      <c r="P2888" s="7"/>
      <c r="Q2888"/>
      <c r="R2888"/>
    </row>
    <row r="2889" spans="5:18" x14ac:dyDescent="0.25">
      <c r="E2889" s="7"/>
      <c r="F2889" s="32"/>
      <c r="G2889" s="32"/>
      <c r="H2889" s="13"/>
      <c r="I2889" s="7"/>
      <c r="M2889" s="64"/>
      <c r="N2889" s="52"/>
      <c r="O2889" s="75"/>
      <c r="P2889" s="7"/>
      <c r="Q2889"/>
      <c r="R2889"/>
    </row>
    <row r="2890" spans="5:18" x14ac:dyDescent="0.25">
      <c r="E2890" s="7"/>
      <c r="F2890" s="32"/>
      <c r="G2890" s="32"/>
      <c r="H2890" s="13"/>
      <c r="I2890" s="7"/>
      <c r="M2890" s="64"/>
      <c r="N2890" s="52"/>
      <c r="O2890" s="75"/>
      <c r="P2890" s="7"/>
      <c r="Q2890"/>
      <c r="R2890"/>
    </row>
    <row r="2891" spans="5:18" x14ac:dyDescent="0.25">
      <c r="E2891" s="7"/>
      <c r="F2891" s="32"/>
      <c r="G2891" s="32"/>
      <c r="H2891" s="13"/>
      <c r="I2891" s="7"/>
      <c r="M2891" s="64"/>
      <c r="N2891" s="52"/>
      <c r="O2891" s="75"/>
      <c r="P2891" s="7"/>
      <c r="Q2891"/>
      <c r="R2891"/>
    </row>
    <row r="2892" spans="5:18" x14ac:dyDescent="0.25">
      <c r="E2892" s="7"/>
      <c r="F2892" s="32"/>
      <c r="G2892" s="32"/>
      <c r="H2892" s="13"/>
      <c r="I2892" s="7"/>
      <c r="M2892" s="64"/>
      <c r="N2892" s="52"/>
      <c r="O2892" s="75"/>
      <c r="P2892" s="7"/>
      <c r="Q2892"/>
      <c r="R2892"/>
    </row>
    <row r="2893" spans="5:18" x14ac:dyDescent="0.25">
      <c r="E2893" s="7"/>
      <c r="F2893" s="32"/>
      <c r="G2893" s="32"/>
      <c r="H2893" s="13"/>
      <c r="I2893" s="7"/>
      <c r="M2893" s="64"/>
      <c r="N2893" s="52"/>
      <c r="O2893" s="75"/>
      <c r="P2893" s="7"/>
      <c r="Q2893"/>
      <c r="R2893"/>
    </row>
    <row r="2894" spans="5:18" x14ac:dyDescent="0.25">
      <c r="E2894" s="7"/>
      <c r="F2894" s="32"/>
      <c r="G2894" s="32"/>
      <c r="H2894" s="13"/>
      <c r="I2894" s="7"/>
      <c r="M2894" s="64"/>
      <c r="N2894" s="52"/>
      <c r="O2894" s="75"/>
      <c r="P2894" s="7"/>
      <c r="Q2894"/>
      <c r="R2894"/>
    </row>
    <row r="2895" spans="5:18" x14ac:dyDescent="0.25">
      <c r="E2895" s="7"/>
      <c r="F2895" s="32"/>
      <c r="G2895" s="32"/>
      <c r="H2895" s="13"/>
      <c r="I2895" s="7"/>
      <c r="M2895" s="64"/>
      <c r="N2895" s="52"/>
      <c r="O2895" s="75"/>
      <c r="P2895" s="7"/>
      <c r="Q2895"/>
      <c r="R2895"/>
    </row>
    <row r="2896" spans="5:18" x14ac:dyDescent="0.25">
      <c r="E2896" s="7"/>
      <c r="F2896" s="32"/>
      <c r="G2896" s="32"/>
      <c r="H2896" s="13"/>
      <c r="I2896" s="7"/>
      <c r="M2896" s="64"/>
      <c r="N2896" s="52"/>
      <c r="O2896" s="75"/>
      <c r="P2896" s="7"/>
      <c r="Q2896"/>
      <c r="R2896"/>
    </row>
    <row r="2897" spans="5:18" x14ac:dyDescent="0.25">
      <c r="E2897" s="7"/>
      <c r="F2897" s="32"/>
      <c r="G2897" s="32"/>
      <c r="H2897" s="13"/>
      <c r="I2897" s="7"/>
      <c r="M2897" s="64"/>
      <c r="N2897" s="52"/>
      <c r="O2897" s="75"/>
      <c r="P2897" s="7"/>
      <c r="Q2897"/>
      <c r="R2897"/>
    </row>
    <row r="2898" spans="5:18" x14ac:dyDescent="0.25">
      <c r="E2898" s="7"/>
      <c r="F2898" s="32"/>
      <c r="G2898" s="32"/>
      <c r="H2898" s="13"/>
      <c r="I2898" s="7"/>
      <c r="M2898" s="64"/>
      <c r="N2898" s="52"/>
      <c r="O2898" s="75"/>
      <c r="P2898" s="7"/>
      <c r="Q2898"/>
      <c r="R2898"/>
    </row>
    <row r="2899" spans="5:18" x14ac:dyDescent="0.25">
      <c r="E2899" s="7"/>
      <c r="F2899" s="32"/>
      <c r="G2899" s="32"/>
      <c r="H2899" s="13"/>
      <c r="I2899" s="7"/>
      <c r="M2899" s="64"/>
      <c r="N2899" s="52"/>
      <c r="O2899" s="75"/>
      <c r="P2899" s="7"/>
      <c r="Q2899"/>
      <c r="R2899"/>
    </row>
    <row r="2900" spans="5:18" x14ac:dyDescent="0.25">
      <c r="E2900" s="7"/>
      <c r="F2900" s="32"/>
      <c r="G2900" s="32"/>
      <c r="H2900" s="13"/>
      <c r="I2900" s="7"/>
      <c r="M2900" s="64"/>
      <c r="N2900" s="52"/>
      <c r="O2900" s="75"/>
      <c r="P2900" s="7"/>
      <c r="Q2900"/>
      <c r="R2900"/>
    </row>
    <row r="2901" spans="5:18" x14ac:dyDescent="0.25">
      <c r="E2901" s="7"/>
      <c r="F2901" s="32"/>
      <c r="G2901" s="32"/>
      <c r="H2901" s="13"/>
      <c r="I2901" s="7"/>
      <c r="M2901" s="64"/>
      <c r="N2901" s="52"/>
      <c r="O2901" s="75"/>
      <c r="P2901" s="7"/>
      <c r="Q2901"/>
      <c r="R2901"/>
    </row>
    <row r="2902" spans="5:18" x14ac:dyDescent="0.25">
      <c r="E2902" s="7"/>
      <c r="F2902" s="32"/>
      <c r="G2902" s="32"/>
      <c r="H2902" s="13"/>
      <c r="I2902" s="7"/>
      <c r="M2902" s="64"/>
      <c r="N2902" s="52"/>
      <c r="O2902" s="75"/>
      <c r="P2902" s="7"/>
      <c r="Q2902"/>
      <c r="R2902"/>
    </row>
    <row r="2903" spans="5:18" x14ac:dyDescent="0.25">
      <c r="E2903" s="7"/>
      <c r="F2903" s="32"/>
      <c r="G2903" s="32"/>
      <c r="H2903" s="13"/>
      <c r="I2903" s="7"/>
      <c r="M2903" s="64"/>
      <c r="N2903" s="52"/>
      <c r="O2903" s="75"/>
      <c r="P2903" s="7"/>
      <c r="Q2903"/>
      <c r="R2903"/>
    </row>
    <row r="2904" spans="5:18" x14ac:dyDescent="0.25">
      <c r="E2904" s="7"/>
      <c r="F2904" s="32"/>
      <c r="G2904" s="32"/>
      <c r="H2904" s="13"/>
      <c r="I2904" s="7"/>
      <c r="M2904" s="64"/>
      <c r="N2904" s="52"/>
      <c r="O2904" s="75"/>
      <c r="P2904" s="7"/>
      <c r="Q2904"/>
      <c r="R2904"/>
    </row>
    <row r="2905" spans="5:18" x14ac:dyDescent="0.25">
      <c r="E2905" s="7"/>
      <c r="F2905" s="32"/>
      <c r="G2905" s="32"/>
      <c r="H2905" s="13"/>
      <c r="I2905" s="7"/>
      <c r="M2905" s="64"/>
      <c r="N2905" s="52"/>
      <c r="O2905" s="75"/>
      <c r="P2905" s="7"/>
      <c r="Q2905"/>
      <c r="R2905"/>
    </row>
    <row r="2906" spans="5:18" x14ac:dyDescent="0.25">
      <c r="E2906" s="7"/>
      <c r="F2906" s="32"/>
      <c r="G2906" s="32"/>
      <c r="H2906" s="13"/>
      <c r="I2906" s="7"/>
      <c r="M2906" s="64"/>
      <c r="N2906" s="52"/>
      <c r="O2906" s="75"/>
      <c r="P2906" s="7"/>
      <c r="Q2906"/>
      <c r="R2906"/>
    </row>
    <row r="2907" spans="5:18" x14ac:dyDescent="0.25">
      <c r="E2907" s="7"/>
      <c r="F2907" s="32"/>
      <c r="G2907" s="32"/>
      <c r="H2907" s="13"/>
      <c r="I2907" s="7"/>
      <c r="M2907" s="64"/>
      <c r="N2907" s="52"/>
      <c r="O2907" s="75"/>
      <c r="P2907" s="7"/>
      <c r="Q2907"/>
      <c r="R2907"/>
    </row>
    <row r="2908" spans="5:18" x14ac:dyDescent="0.25">
      <c r="E2908" s="7"/>
      <c r="F2908" s="32"/>
      <c r="G2908" s="32"/>
      <c r="H2908" s="13"/>
      <c r="I2908" s="7"/>
      <c r="M2908" s="64"/>
      <c r="N2908" s="52"/>
      <c r="O2908" s="75"/>
      <c r="P2908" s="7"/>
      <c r="Q2908"/>
      <c r="R2908"/>
    </row>
    <row r="2909" spans="5:18" x14ac:dyDescent="0.25">
      <c r="E2909" s="7"/>
      <c r="F2909" s="32"/>
      <c r="G2909" s="32"/>
      <c r="H2909" s="13"/>
      <c r="I2909" s="7"/>
      <c r="M2909" s="64"/>
      <c r="N2909" s="52"/>
      <c r="O2909" s="75"/>
      <c r="P2909" s="7"/>
      <c r="Q2909"/>
      <c r="R2909"/>
    </row>
    <row r="2910" spans="5:18" x14ac:dyDescent="0.25">
      <c r="E2910" s="7"/>
      <c r="F2910" s="32"/>
      <c r="G2910" s="32"/>
      <c r="H2910" s="13"/>
      <c r="I2910" s="7"/>
      <c r="M2910" s="64"/>
      <c r="N2910" s="52"/>
      <c r="O2910" s="75"/>
      <c r="P2910" s="7"/>
      <c r="Q2910"/>
      <c r="R2910"/>
    </row>
    <row r="2911" spans="5:18" x14ac:dyDescent="0.25">
      <c r="E2911" s="7"/>
      <c r="F2911" s="32"/>
      <c r="G2911" s="32"/>
      <c r="H2911" s="13"/>
      <c r="I2911" s="7"/>
      <c r="M2911" s="64"/>
      <c r="N2911" s="52"/>
      <c r="O2911" s="75"/>
      <c r="P2911" s="7"/>
      <c r="Q2911"/>
      <c r="R2911"/>
    </row>
    <row r="2912" spans="5:18" x14ac:dyDescent="0.25">
      <c r="E2912" s="7"/>
      <c r="F2912" s="32"/>
      <c r="G2912" s="32"/>
      <c r="H2912" s="13"/>
      <c r="I2912" s="7"/>
      <c r="M2912" s="64"/>
      <c r="N2912" s="52"/>
      <c r="O2912" s="75"/>
      <c r="P2912" s="7"/>
      <c r="Q2912"/>
      <c r="R2912"/>
    </row>
    <row r="2913" spans="5:18" x14ac:dyDescent="0.25">
      <c r="E2913" s="7"/>
      <c r="F2913" s="32"/>
      <c r="G2913" s="32"/>
      <c r="H2913" s="13"/>
      <c r="I2913" s="7"/>
      <c r="M2913" s="64"/>
      <c r="N2913" s="52"/>
      <c r="O2913" s="75"/>
      <c r="P2913" s="7"/>
      <c r="Q2913"/>
      <c r="R2913"/>
    </row>
    <row r="2914" spans="5:18" x14ac:dyDescent="0.25">
      <c r="E2914" s="7"/>
      <c r="F2914" s="32"/>
      <c r="G2914" s="32"/>
      <c r="H2914" s="13"/>
      <c r="I2914" s="7"/>
      <c r="M2914" s="64"/>
      <c r="N2914" s="52"/>
      <c r="O2914" s="75"/>
      <c r="P2914" s="7"/>
      <c r="Q2914"/>
      <c r="R2914"/>
    </row>
    <row r="2915" spans="5:18" x14ac:dyDescent="0.25">
      <c r="E2915" s="7"/>
      <c r="F2915" s="32"/>
      <c r="G2915" s="32"/>
      <c r="H2915" s="13"/>
      <c r="I2915" s="7"/>
      <c r="M2915" s="64"/>
      <c r="N2915" s="52"/>
      <c r="O2915" s="75"/>
      <c r="P2915" s="7"/>
      <c r="Q2915"/>
      <c r="R2915"/>
    </row>
    <row r="2916" spans="5:18" x14ac:dyDescent="0.25">
      <c r="E2916" s="7"/>
      <c r="F2916" s="32"/>
      <c r="G2916" s="32"/>
      <c r="H2916" s="13"/>
      <c r="I2916" s="7"/>
      <c r="M2916" s="64"/>
      <c r="N2916" s="52"/>
      <c r="O2916" s="75"/>
      <c r="P2916" s="7"/>
      <c r="Q2916"/>
      <c r="R2916"/>
    </row>
    <row r="2917" spans="5:18" x14ac:dyDescent="0.25">
      <c r="E2917" s="7"/>
      <c r="F2917" s="32"/>
      <c r="G2917" s="32"/>
      <c r="H2917" s="13"/>
      <c r="I2917" s="7"/>
      <c r="M2917" s="64"/>
      <c r="N2917" s="52"/>
      <c r="O2917" s="75"/>
      <c r="P2917" s="7"/>
      <c r="Q2917"/>
      <c r="R2917"/>
    </row>
    <row r="2918" spans="5:18" x14ac:dyDescent="0.25">
      <c r="E2918" s="7"/>
      <c r="F2918" s="32"/>
      <c r="G2918" s="32"/>
      <c r="H2918" s="13"/>
      <c r="I2918" s="7"/>
      <c r="M2918" s="64"/>
      <c r="N2918" s="52"/>
      <c r="O2918" s="75"/>
      <c r="P2918" s="7"/>
      <c r="Q2918"/>
      <c r="R2918"/>
    </row>
    <row r="2919" spans="5:18" x14ac:dyDescent="0.25">
      <c r="E2919" s="7"/>
      <c r="F2919" s="32"/>
      <c r="G2919" s="32"/>
      <c r="H2919" s="13"/>
      <c r="I2919" s="7"/>
      <c r="M2919" s="64"/>
      <c r="N2919" s="52"/>
      <c r="O2919" s="75"/>
      <c r="P2919" s="7"/>
      <c r="Q2919"/>
      <c r="R2919"/>
    </row>
    <row r="2920" spans="5:18" x14ac:dyDescent="0.25">
      <c r="E2920" s="7"/>
      <c r="F2920" s="32"/>
      <c r="G2920" s="32"/>
      <c r="H2920" s="13"/>
      <c r="I2920" s="7"/>
      <c r="M2920" s="64"/>
      <c r="N2920" s="52"/>
      <c r="O2920" s="75"/>
      <c r="P2920" s="7"/>
      <c r="Q2920"/>
      <c r="R2920"/>
    </row>
    <row r="2921" spans="5:18" x14ac:dyDescent="0.25">
      <c r="E2921" s="7"/>
      <c r="F2921" s="32"/>
      <c r="G2921" s="32"/>
      <c r="H2921" s="13"/>
      <c r="I2921" s="7"/>
      <c r="M2921" s="64"/>
      <c r="N2921" s="52"/>
      <c r="O2921" s="75"/>
      <c r="P2921" s="7"/>
      <c r="Q2921"/>
      <c r="R2921"/>
    </row>
    <row r="2922" spans="5:18" x14ac:dyDescent="0.25">
      <c r="E2922" s="7"/>
      <c r="F2922" s="32"/>
      <c r="G2922" s="32"/>
      <c r="H2922" s="13"/>
      <c r="I2922" s="7"/>
      <c r="M2922" s="64"/>
      <c r="N2922" s="52"/>
      <c r="O2922" s="75"/>
      <c r="P2922" s="7"/>
      <c r="Q2922"/>
      <c r="R2922"/>
    </row>
    <row r="2923" spans="5:18" x14ac:dyDescent="0.25">
      <c r="E2923" s="7"/>
      <c r="F2923" s="32"/>
      <c r="G2923" s="32"/>
      <c r="H2923" s="13"/>
      <c r="I2923" s="7"/>
      <c r="M2923" s="64"/>
      <c r="N2923" s="52"/>
      <c r="O2923" s="75"/>
      <c r="P2923" s="7"/>
      <c r="Q2923"/>
      <c r="R2923"/>
    </row>
    <row r="2924" spans="5:18" x14ac:dyDescent="0.25">
      <c r="E2924" s="7"/>
      <c r="F2924" s="32"/>
      <c r="G2924" s="32"/>
      <c r="H2924" s="13"/>
      <c r="I2924" s="7"/>
      <c r="M2924" s="64"/>
      <c r="N2924" s="52"/>
      <c r="O2924" s="75"/>
      <c r="P2924" s="7"/>
      <c r="Q2924"/>
      <c r="R2924"/>
    </row>
    <row r="2925" spans="5:18" x14ac:dyDescent="0.25">
      <c r="E2925" s="7"/>
      <c r="F2925" s="32"/>
      <c r="G2925" s="32"/>
      <c r="H2925" s="13"/>
      <c r="I2925" s="7"/>
      <c r="M2925" s="64"/>
      <c r="N2925" s="52"/>
      <c r="O2925" s="75"/>
      <c r="P2925" s="7"/>
      <c r="Q2925"/>
      <c r="R2925"/>
    </row>
    <row r="2926" spans="5:18" x14ac:dyDescent="0.25">
      <c r="E2926" s="7"/>
      <c r="F2926" s="32"/>
      <c r="G2926" s="32"/>
      <c r="H2926" s="13"/>
      <c r="I2926" s="7"/>
      <c r="M2926" s="64"/>
      <c r="N2926" s="52"/>
      <c r="O2926" s="75"/>
      <c r="P2926" s="7"/>
      <c r="Q2926"/>
      <c r="R2926"/>
    </row>
    <row r="2927" spans="5:18" x14ac:dyDescent="0.25">
      <c r="E2927" s="7"/>
      <c r="F2927" s="32"/>
      <c r="G2927" s="32"/>
      <c r="H2927" s="13"/>
      <c r="I2927" s="7"/>
      <c r="M2927" s="64"/>
      <c r="N2927" s="52"/>
      <c r="O2927" s="75"/>
      <c r="P2927" s="7"/>
      <c r="Q2927"/>
      <c r="R2927"/>
    </row>
    <row r="2928" spans="5:18" x14ac:dyDescent="0.25">
      <c r="E2928" s="7"/>
      <c r="F2928" s="32"/>
      <c r="G2928" s="32"/>
      <c r="H2928" s="13"/>
      <c r="I2928" s="7"/>
      <c r="M2928" s="64"/>
      <c r="N2928" s="52"/>
      <c r="O2928" s="75"/>
      <c r="P2928" s="7"/>
      <c r="Q2928"/>
      <c r="R2928"/>
    </row>
    <row r="2929" spans="5:18" x14ac:dyDescent="0.25">
      <c r="E2929" s="7"/>
      <c r="F2929" s="32"/>
      <c r="G2929" s="32"/>
      <c r="H2929" s="13"/>
      <c r="I2929" s="7"/>
      <c r="M2929" s="64"/>
      <c r="N2929" s="52"/>
      <c r="O2929" s="75"/>
      <c r="P2929" s="7"/>
      <c r="Q2929"/>
      <c r="R2929"/>
    </row>
    <row r="2930" spans="5:18" x14ac:dyDescent="0.25">
      <c r="E2930" s="7"/>
      <c r="F2930" s="32"/>
      <c r="G2930" s="32"/>
      <c r="H2930" s="13"/>
      <c r="I2930" s="7"/>
      <c r="M2930" s="64"/>
      <c r="N2930" s="52"/>
      <c r="O2930" s="75"/>
      <c r="P2930" s="7"/>
      <c r="Q2930"/>
      <c r="R2930"/>
    </row>
    <row r="2931" spans="5:18" x14ac:dyDescent="0.25">
      <c r="E2931" s="7"/>
      <c r="F2931" s="32"/>
      <c r="G2931" s="32"/>
      <c r="H2931" s="13"/>
      <c r="I2931" s="7"/>
      <c r="M2931" s="64"/>
      <c r="N2931" s="52"/>
      <c r="O2931" s="75"/>
      <c r="P2931" s="7"/>
      <c r="Q2931"/>
      <c r="R2931"/>
    </row>
    <row r="2932" spans="5:18" x14ac:dyDescent="0.25">
      <c r="E2932" s="7"/>
      <c r="F2932" s="32"/>
      <c r="G2932" s="32"/>
      <c r="H2932" s="13"/>
      <c r="I2932" s="7"/>
      <c r="M2932" s="64"/>
      <c r="N2932" s="52"/>
      <c r="O2932" s="75"/>
      <c r="P2932" s="7"/>
      <c r="Q2932"/>
      <c r="R2932"/>
    </row>
    <row r="2933" spans="5:18" x14ac:dyDescent="0.25">
      <c r="E2933" s="7"/>
      <c r="F2933" s="32"/>
      <c r="G2933" s="32"/>
      <c r="H2933" s="13"/>
      <c r="I2933" s="7"/>
      <c r="M2933" s="64"/>
      <c r="N2933" s="52"/>
      <c r="O2933" s="75"/>
      <c r="P2933" s="7"/>
      <c r="Q2933"/>
      <c r="R2933"/>
    </row>
    <row r="2934" spans="5:18" x14ac:dyDescent="0.25">
      <c r="E2934" s="7"/>
      <c r="F2934" s="32"/>
      <c r="G2934" s="32"/>
      <c r="H2934" s="13"/>
      <c r="I2934" s="7"/>
      <c r="M2934" s="64"/>
      <c r="N2934" s="52"/>
      <c r="O2934" s="75"/>
      <c r="P2934" s="7"/>
      <c r="Q2934"/>
      <c r="R2934"/>
    </row>
    <row r="2935" spans="5:18" x14ac:dyDescent="0.25">
      <c r="E2935" s="7"/>
      <c r="F2935" s="32"/>
      <c r="G2935" s="32"/>
      <c r="H2935" s="13"/>
      <c r="I2935" s="7"/>
      <c r="M2935" s="64"/>
      <c r="N2935" s="52"/>
      <c r="O2935" s="75"/>
      <c r="P2935" s="7"/>
      <c r="Q2935"/>
      <c r="R2935"/>
    </row>
    <row r="2936" spans="5:18" x14ac:dyDescent="0.25">
      <c r="E2936" s="7"/>
      <c r="F2936" s="32"/>
      <c r="G2936" s="32"/>
      <c r="H2936" s="13"/>
      <c r="I2936" s="7"/>
      <c r="M2936" s="64"/>
      <c r="N2936" s="52"/>
      <c r="O2936" s="75"/>
      <c r="P2936" s="7"/>
      <c r="Q2936"/>
      <c r="R2936"/>
    </row>
    <row r="2937" spans="5:18" x14ac:dyDescent="0.25">
      <c r="E2937" s="7"/>
      <c r="F2937" s="32"/>
      <c r="G2937" s="32"/>
      <c r="H2937" s="13"/>
      <c r="I2937" s="7"/>
      <c r="M2937" s="64"/>
      <c r="N2937" s="52"/>
      <c r="O2937" s="75"/>
      <c r="P2937" s="7"/>
      <c r="Q2937"/>
      <c r="R2937"/>
    </row>
    <row r="2938" spans="5:18" x14ac:dyDescent="0.25">
      <c r="E2938" s="7"/>
      <c r="F2938" s="32"/>
      <c r="G2938" s="32"/>
      <c r="H2938" s="13"/>
      <c r="I2938" s="7"/>
      <c r="M2938" s="64"/>
      <c r="N2938" s="52"/>
      <c r="O2938" s="75"/>
      <c r="P2938" s="7"/>
      <c r="Q2938"/>
      <c r="R2938"/>
    </row>
    <row r="2939" spans="5:18" x14ac:dyDescent="0.25">
      <c r="E2939" s="7"/>
      <c r="F2939" s="32"/>
      <c r="G2939" s="32"/>
      <c r="H2939" s="13"/>
      <c r="I2939" s="7"/>
      <c r="M2939" s="64"/>
      <c r="N2939" s="52"/>
      <c r="O2939" s="75"/>
      <c r="P2939" s="7"/>
      <c r="Q2939"/>
      <c r="R2939"/>
    </row>
    <row r="2940" spans="5:18" x14ac:dyDescent="0.25">
      <c r="E2940" s="7"/>
      <c r="F2940" s="32"/>
      <c r="G2940" s="32"/>
      <c r="H2940" s="13"/>
      <c r="I2940" s="7"/>
      <c r="M2940" s="64"/>
      <c r="N2940" s="52"/>
      <c r="O2940" s="75"/>
      <c r="P2940" s="7"/>
      <c r="Q2940"/>
      <c r="R2940"/>
    </row>
    <row r="2941" spans="5:18" x14ac:dyDescent="0.25">
      <c r="E2941" s="7"/>
      <c r="F2941" s="32"/>
      <c r="G2941" s="32"/>
      <c r="H2941" s="13"/>
      <c r="I2941" s="7"/>
      <c r="M2941" s="64"/>
      <c r="N2941" s="52"/>
      <c r="O2941" s="75"/>
      <c r="P2941" s="7"/>
      <c r="Q2941"/>
      <c r="R2941"/>
    </row>
    <row r="2942" spans="5:18" x14ac:dyDescent="0.25">
      <c r="E2942" s="7"/>
      <c r="F2942" s="32"/>
      <c r="G2942" s="32"/>
      <c r="H2942" s="13"/>
      <c r="I2942" s="7"/>
      <c r="M2942" s="64"/>
      <c r="N2942" s="52"/>
      <c r="O2942" s="75"/>
      <c r="P2942" s="7"/>
      <c r="Q2942"/>
      <c r="R2942"/>
    </row>
    <row r="2943" spans="5:18" x14ac:dyDescent="0.25">
      <c r="E2943" s="7"/>
      <c r="F2943" s="32"/>
      <c r="G2943" s="32"/>
      <c r="H2943" s="13"/>
      <c r="I2943" s="7"/>
      <c r="M2943" s="64"/>
      <c r="N2943" s="52"/>
      <c r="O2943" s="75"/>
      <c r="P2943" s="7"/>
      <c r="Q2943"/>
      <c r="R2943"/>
    </row>
    <row r="2944" spans="5:18" x14ac:dyDescent="0.25">
      <c r="E2944" s="7"/>
      <c r="F2944" s="32"/>
      <c r="G2944" s="32"/>
      <c r="H2944" s="13"/>
      <c r="I2944" s="7"/>
      <c r="M2944" s="64"/>
      <c r="N2944" s="52"/>
      <c r="O2944" s="75"/>
      <c r="P2944" s="7"/>
      <c r="Q2944"/>
      <c r="R2944"/>
    </row>
    <row r="2945" spans="5:18" x14ac:dyDescent="0.25">
      <c r="E2945" s="7"/>
      <c r="F2945" s="32"/>
      <c r="G2945" s="32"/>
      <c r="H2945" s="13"/>
      <c r="I2945" s="7"/>
      <c r="M2945" s="64"/>
      <c r="N2945" s="52"/>
      <c r="O2945" s="75"/>
      <c r="P2945" s="7"/>
      <c r="Q2945"/>
      <c r="R2945"/>
    </row>
    <row r="2946" spans="5:18" x14ac:dyDescent="0.25">
      <c r="E2946" s="7"/>
      <c r="F2946" s="32"/>
      <c r="G2946" s="32"/>
      <c r="H2946" s="13"/>
      <c r="I2946" s="7"/>
      <c r="M2946" s="64"/>
      <c r="N2946" s="52"/>
      <c r="O2946" s="75"/>
      <c r="P2946" s="7"/>
      <c r="Q2946"/>
      <c r="R2946"/>
    </row>
    <row r="2947" spans="5:18" x14ac:dyDescent="0.25">
      <c r="E2947" s="7"/>
      <c r="F2947" s="32"/>
      <c r="G2947" s="32"/>
      <c r="H2947" s="13"/>
      <c r="I2947" s="7"/>
      <c r="M2947" s="64"/>
      <c r="N2947" s="52"/>
      <c r="O2947" s="75"/>
      <c r="P2947" s="7"/>
      <c r="Q2947"/>
      <c r="R2947"/>
    </row>
    <row r="2948" spans="5:18" x14ac:dyDescent="0.25">
      <c r="E2948" s="7"/>
      <c r="F2948" s="32"/>
      <c r="G2948" s="32"/>
      <c r="H2948" s="13"/>
      <c r="I2948" s="7"/>
      <c r="M2948" s="64"/>
      <c r="N2948" s="52"/>
      <c r="O2948" s="75"/>
      <c r="P2948" s="7"/>
      <c r="Q2948"/>
      <c r="R2948"/>
    </row>
    <row r="2949" spans="5:18" x14ac:dyDescent="0.25">
      <c r="E2949" s="7"/>
      <c r="F2949" s="32"/>
      <c r="G2949" s="32"/>
      <c r="H2949" s="13"/>
      <c r="I2949" s="7"/>
      <c r="M2949" s="64"/>
      <c r="N2949" s="52"/>
      <c r="O2949" s="75"/>
      <c r="P2949" s="7"/>
      <c r="Q2949"/>
      <c r="R2949"/>
    </row>
    <row r="2950" spans="5:18" x14ac:dyDescent="0.25">
      <c r="E2950" s="7"/>
      <c r="F2950" s="32"/>
      <c r="G2950" s="32"/>
      <c r="H2950" s="13"/>
      <c r="I2950" s="7"/>
      <c r="M2950" s="64"/>
      <c r="N2950" s="52"/>
      <c r="O2950" s="75"/>
      <c r="P2950" s="7"/>
      <c r="Q2950"/>
      <c r="R2950"/>
    </row>
    <row r="2951" spans="5:18" x14ac:dyDescent="0.25">
      <c r="E2951" s="7"/>
      <c r="F2951" s="32"/>
      <c r="G2951" s="32"/>
      <c r="H2951" s="13"/>
      <c r="I2951" s="7"/>
      <c r="M2951" s="64"/>
      <c r="N2951" s="52"/>
      <c r="O2951" s="75"/>
      <c r="P2951" s="7"/>
      <c r="Q2951"/>
      <c r="R2951"/>
    </row>
    <row r="2952" spans="5:18" x14ac:dyDescent="0.25">
      <c r="E2952" s="7"/>
      <c r="F2952" s="32"/>
      <c r="G2952" s="32"/>
      <c r="H2952" s="13"/>
      <c r="I2952" s="7"/>
      <c r="M2952" s="64"/>
      <c r="N2952" s="52"/>
      <c r="O2952" s="75"/>
      <c r="P2952" s="7"/>
      <c r="Q2952"/>
      <c r="R2952"/>
    </row>
    <row r="2953" spans="5:18" x14ac:dyDescent="0.25">
      <c r="E2953" s="7"/>
      <c r="F2953" s="32"/>
      <c r="G2953" s="32"/>
      <c r="H2953" s="13"/>
      <c r="I2953" s="7"/>
      <c r="M2953" s="64"/>
      <c r="N2953" s="52"/>
      <c r="O2953" s="75"/>
      <c r="P2953" s="7"/>
      <c r="Q2953"/>
      <c r="R2953"/>
    </row>
    <row r="2954" spans="5:18" x14ac:dyDescent="0.25">
      <c r="E2954" s="7"/>
      <c r="F2954" s="32"/>
      <c r="G2954" s="32"/>
      <c r="H2954" s="13"/>
      <c r="I2954" s="7"/>
      <c r="M2954" s="64"/>
      <c r="N2954" s="52"/>
      <c r="O2954" s="75"/>
      <c r="P2954" s="7"/>
      <c r="Q2954"/>
      <c r="R2954"/>
    </row>
    <row r="2955" spans="5:18" x14ac:dyDescent="0.25">
      <c r="E2955" s="7"/>
      <c r="F2955" s="32"/>
      <c r="G2955" s="32"/>
      <c r="H2955" s="13"/>
      <c r="I2955" s="7"/>
      <c r="M2955" s="64"/>
      <c r="N2955" s="52"/>
      <c r="O2955" s="75"/>
      <c r="P2955" s="7"/>
      <c r="Q2955"/>
      <c r="R2955"/>
    </row>
    <row r="2956" spans="5:18" x14ac:dyDescent="0.25">
      <c r="E2956" s="7"/>
      <c r="F2956" s="32"/>
      <c r="G2956" s="32"/>
      <c r="H2956" s="13"/>
      <c r="I2956" s="7"/>
      <c r="M2956" s="64"/>
      <c r="N2956" s="52"/>
      <c r="O2956" s="75"/>
      <c r="P2956" s="7"/>
      <c r="Q2956"/>
      <c r="R2956"/>
    </row>
    <row r="2957" spans="5:18" x14ac:dyDescent="0.25">
      <c r="E2957" s="7"/>
      <c r="F2957" s="32"/>
      <c r="G2957" s="32"/>
      <c r="H2957" s="13"/>
      <c r="I2957" s="7"/>
      <c r="M2957" s="64"/>
      <c r="N2957" s="52"/>
      <c r="O2957" s="75"/>
      <c r="P2957" s="7"/>
      <c r="Q2957"/>
      <c r="R2957"/>
    </row>
    <row r="2958" spans="5:18" x14ac:dyDescent="0.25">
      <c r="E2958" s="7"/>
      <c r="F2958" s="32"/>
      <c r="G2958" s="32"/>
      <c r="H2958" s="13"/>
      <c r="I2958" s="7"/>
      <c r="M2958" s="64"/>
      <c r="N2958" s="52"/>
      <c r="O2958" s="75"/>
      <c r="P2958" s="7"/>
      <c r="Q2958"/>
      <c r="R2958"/>
    </row>
    <row r="2959" spans="5:18" x14ac:dyDescent="0.25">
      <c r="E2959" s="7"/>
      <c r="F2959" s="32"/>
      <c r="G2959" s="32"/>
      <c r="H2959" s="13"/>
      <c r="I2959" s="7"/>
      <c r="M2959" s="64"/>
      <c r="N2959" s="52"/>
      <c r="O2959" s="75"/>
      <c r="P2959" s="7"/>
      <c r="Q2959"/>
      <c r="R2959"/>
    </row>
    <row r="2960" spans="5:18" x14ac:dyDescent="0.25">
      <c r="E2960" s="7"/>
      <c r="F2960" s="32"/>
      <c r="G2960" s="32"/>
      <c r="H2960" s="13"/>
      <c r="I2960" s="7"/>
      <c r="M2960" s="64"/>
      <c r="N2960" s="52"/>
      <c r="O2960" s="75"/>
      <c r="P2960" s="7"/>
      <c r="Q2960"/>
      <c r="R2960"/>
    </row>
    <row r="2961" spans="5:18" x14ac:dyDescent="0.25">
      <c r="E2961" s="7"/>
      <c r="F2961" s="32"/>
      <c r="G2961" s="32"/>
      <c r="H2961" s="13"/>
      <c r="I2961" s="7"/>
      <c r="M2961" s="64"/>
      <c r="N2961" s="52"/>
      <c r="O2961" s="75"/>
      <c r="P2961" s="7"/>
      <c r="Q2961"/>
      <c r="R2961"/>
    </row>
    <row r="2962" spans="5:18" x14ac:dyDescent="0.25">
      <c r="E2962" s="7"/>
      <c r="F2962" s="32"/>
      <c r="G2962" s="32"/>
      <c r="H2962" s="13"/>
      <c r="I2962" s="7"/>
      <c r="M2962" s="64"/>
      <c r="N2962" s="52"/>
      <c r="O2962" s="75"/>
      <c r="P2962" s="7"/>
      <c r="Q2962"/>
      <c r="R2962"/>
    </row>
    <row r="2963" spans="5:18" x14ac:dyDescent="0.25">
      <c r="E2963" s="7"/>
      <c r="F2963" s="32"/>
      <c r="G2963" s="32"/>
      <c r="H2963" s="13"/>
      <c r="I2963" s="7"/>
      <c r="M2963" s="64"/>
      <c r="N2963" s="52"/>
      <c r="O2963" s="75"/>
      <c r="P2963" s="7"/>
      <c r="Q2963"/>
      <c r="R2963"/>
    </row>
    <row r="2964" spans="5:18" x14ac:dyDescent="0.25">
      <c r="E2964" s="7"/>
      <c r="F2964" s="32"/>
      <c r="G2964" s="32"/>
      <c r="H2964" s="13"/>
      <c r="I2964" s="7"/>
      <c r="M2964" s="64"/>
      <c r="N2964" s="52"/>
      <c r="O2964" s="75"/>
      <c r="P2964" s="7"/>
      <c r="Q2964"/>
      <c r="R2964"/>
    </row>
    <row r="2965" spans="5:18" x14ac:dyDescent="0.25">
      <c r="E2965" s="7"/>
      <c r="F2965" s="32"/>
      <c r="G2965" s="32"/>
      <c r="H2965" s="13"/>
      <c r="I2965" s="7"/>
      <c r="M2965" s="64"/>
      <c r="N2965" s="52"/>
      <c r="O2965" s="75"/>
      <c r="P2965" s="7"/>
      <c r="Q2965"/>
      <c r="R2965"/>
    </row>
    <row r="2966" spans="5:18" x14ac:dyDescent="0.25">
      <c r="E2966" s="7"/>
      <c r="F2966" s="32"/>
      <c r="G2966" s="32"/>
      <c r="H2966" s="13"/>
      <c r="I2966" s="7"/>
      <c r="M2966" s="64"/>
      <c r="N2966" s="52"/>
      <c r="O2966" s="75"/>
      <c r="P2966" s="7"/>
      <c r="Q2966"/>
      <c r="R2966"/>
    </row>
    <row r="2967" spans="5:18" x14ac:dyDescent="0.25">
      <c r="E2967" s="7"/>
      <c r="F2967" s="32"/>
      <c r="G2967" s="32"/>
      <c r="H2967" s="13"/>
      <c r="I2967" s="7"/>
      <c r="M2967" s="64"/>
      <c r="N2967" s="52"/>
      <c r="O2967" s="75"/>
      <c r="P2967" s="7"/>
      <c r="Q2967"/>
      <c r="R2967"/>
    </row>
    <row r="2968" spans="5:18" x14ac:dyDescent="0.25">
      <c r="E2968" s="7"/>
      <c r="F2968" s="32"/>
      <c r="G2968" s="32"/>
      <c r="H2968" s="13"/>
      <c r="I2968" s="7"/>
      <c r="M2968" s="64"/>
      <c r="N2968" s="52"/>
      <c r="O2968" s="75"/>
      <c r="P2968" s="7"/>
      <c r="Q2968"/>
      <c r="R2968"/>
    </row>
    <row r="2969" spans="5:18" x14ac:dyDescent="0.25">
      <c r="E2969" s="7"/>
      <c r="F2969" s="32"/>
      <c r="G2969" s="32"/>
      <c r="H2969" s="13"/>
      <c r="I2969" s="7"/>
      <c r="M2969" s="64"/>
      <c r="N2969" s="52"/>
      <c r="O2969" s="75"/>
      <c r="P2969" s="7"/>
      <c r="Q2969"/>
      <c r="R2969"/>
    </row>
    <row r="2970" spans="5:18" x14ac:dyDescent="0.25">
      <c r="E2970" s="7"/>
      <c r="F2970" s="32"/>
      <c r="G2970" s="32"/>
      <c r="H2970" s="13"/>
      <c r="I2970" s="7"/>
      <c r="M2970" s="64"/>
      <c r="N2970" s="52"/>
      <c r="O2970" s="75"/>
      <c r="P2970" s="7"/>
      <c r="Q2970"/>
      <c r="R2970"/>
    </row>
    <row r="2971" spans="5:18" x14ac:dyDescent="0.25">
      <c r="E2971" s="7"/>
      <c r="F2971" s="32"/>
      <c r="G2971" s="32"/>
      <c r="H2971" s="13"/>
      <c r="I2971" s="7"/>
      <c r="M2971" s="64"/>
      <c r="N2971" s="52"/>
      <c r="O2971" s="75"/>
      <c r="P2971" s="7"/>
      <c r="Q2971"/>
      <c r="R2971"/>
    </row>
    <row r="2972" spans="5:18" x14ac:dyDescent="0.25">
      <c r="E2972" s="7"/>
      <c r="F2972" s="32"/>
      <c r="G2972" s="32"/>
      <c r="H2972" s="13"/>
      <c r="I2972" s="7"/>
      <c r="M2972" s="64"/>
      <c r="N2972" s="52"/>
      <c r="O2972" s="75"/>
      <c r="P2972" s="7"/>
      <c r="Q2972"/>
      <c r="R2972"/>
    </row>
    <row r="2973" spans="5:18" x14ac:dyDescent="0.25">
      <c r="E2973" s="7"/>
      <c r="F2973" s="32"/>
      <c r="G2973" s="32"/>
      <c r="H2973" s="13"/>
      <c r="I2973" s="7"/>
      <c r="M2973" s="64"/>
      <c r="N2973" s="52"/>
      <c r="O2973" s="75"/>
      <c r="P2973" s="7"/>
      <c r="Q2973"/>
      <c r="R2973"/>
    </row>
    <row r="2974" spans="5:18" x14ac:dyDescent="0.25">
      <c r="E2974" s="7"/>
      <c r="F2974" s="32"/>
      <c r="G2974" s="32"/>
      <c r="H2974" s="13"/>
      <c r="I2974" s="7"/>
      <c r="M2974" s="64"/>
      <c r="N2974" s="52"/>
      <c r="O2974" s="75"/>
      <c r="P2974" s="7"/>
      <c r="Q2974"/>
      <c r="R2974"/>
    </row>
    <row r="2975" spans="5:18" x14ac:dyDescent="0.25">
      <c r="E2975" s="7"/>
      <c r="F2975" s="32"/>
      <c r="G2975" s="32"/>
      <c r="H2975" s="13"/>
      <c r="I2975" s="7"/>
      <c r="M2975" s="64"/>
      <c r="N2975" s="52"/>
      <c r="O2975" s="75"/>
      <c r="P2975" s="7"/>
      <c r="Q2975"/>
      <c r="R2975"/>
    </row>
    <row r="2976" spans="5:18" x14ac:dyDescent="0.25">
      <c r="E2976" s="7"/>
      <c r="F2976" s="32"/>
      <c r="G2976" s="32"/>
      <c r="H2976" s="13"/>
      <c r="I2976" s="7"/>
      <c r="M2976" s="64"/>
      <c r="N2976" s="52"/>
      <c r="O2976" s="75"/>
      <c r="P2976" s="7"/>
      <c r="Q2976"/>
      <c r="R2976"/>
    </row>
    <row r="2977" spans="5:18" x14ac:dyDescent="0.25">
      <c r="E2977" s="7"/>
      <c r="F2977" s="32"/>
      <c r="G2977" s="32"/>
      <c r="H2977" s="13"/>
      <c r="I2977" s="7"/>
      <c r="M2977" s="64"/>
      <c r="N2977" s="52"/>
      <c r="O2977" s="75"/>
      <c r="P2977" s="7"/>
      <c r="Q2977"/>
      <c r="R2977"/>
    </row>
    <row r="2978" spans="5:18" x14ac:dyDescent="0.25">
      <c r="E2978" s="7"/>
      <c r="F2978" s="32"/>
      <c r="G2978" s="32"/>
      <c r="H2978" s="13"/>
      <c r="I2978" s="7"/>
      <c r="M2978" s="64"/>
      <c r="N2978" s="52"/>
      <c r="O2978" s="75"/>
      <c r="P2978" s="7"/>
      <c r="Q2978"/>
      <c r="R2978"/>
    </row>
    <row r="2979" spans="5:18" x14ac:dyDescent="0.25">
      <c r="E2979" s="7"/>
      <c r="F2979" s="32"/>
      <c r="G2979" s="32"/>
      <c r="H2979" s="13"/>
      <c r="I2979" s="7"/>
      <c r="M2979" s="64"/>
      <c r="N2979" s="52"/>
      <c r="O2979" s="75"/>
      <c r="P2979" s="7"/>
      <c r="Q2979"/>
      <c r="R2979"/>
    </row>
    <row r="2980" spans="5:18" x14ac:dyDescent="0.25">
      <c r="E2980" s="7"/>
      <c r="F2980" s="32"/>
      <c r="G2980" s="32"/>
      <c r="H2980" s="13"/>
      <c r="I2980" s="7"/>
      <c r="M2980" s="64"/>
      <c r="N2980" s="52"/>
      <c r="O2980" s="75"/>
      <c r="P2980" s="7"/>
      <c r="Q2980"/>
      <c r="R2980"/>
    </row>
    <row r="2981" spans="5:18" x14ac:dyDescent="0.25">
      <c r="E2981" s="7"/>
      <c r="F2981" s="32"/>
      <c r="G2981" s="32"/>
      <c r="H2981" s="13"/>
      <c r="I2981" s="7"/>
      <c r="M2981" s="64"/>
      <c r="N2981" s="52"/>
      <c r="O2981" s="75"/>
      <c r="P2981" s="7"/>
      <c r="Q2981"/>
      <c r="R2981"/>
    </row>
    <row r="2982" spans="5:18" x14ac:dyDescent="0.25">
      <c r="E2982" s="7"/>
      <c r="F2982" s="32"/>
      <c r="G2982" s="32"/>
      <c r="H2982" s="13"/>
      <c r="I2982" s="7"/>
      <c r="M2982" s="64"/>
      <c r="N2982" s="52"/>
      <c r="O2982" s="75"/>
      <c r="P2982" s="7"/>
      <c r="Q2982"/>
      <c r="R2982"/>
    </row>
    <row r="2983" spans="5:18" x14ac:dyDescent="0.25">
      <c r="E2983" s="7"/>
      <c r="F2983" s="32"/>
      <c r="G2983" s="32"/>
      <c r="H2983" s="13"/>
      <c r="I2983" s="7"/>
      <c r="M2983" s="64"/>
      <c r="N2983" s="52"/>
      <c r="O2983" s="75"/>
      <c r="P2983" s="7"/>
      <c r="Q2983"/>
      <c r="R2983"/>
    </row>
    <row r="2984" spans="5:18" x14ac:dyDescent="0.25">
      <c r="E2984" s="7"/>
      <c r="F2984" s="32"/>
      <c r="G2984" s="32"/>
      <c r="H2984" s="13"/>
      <c r="I2984" s="7"/>
      <c r="M2984" s="64"/>
      <c r="N2984" s="52"/>
      <c r="O2984" s="75"/>
      <c r="P2984" s="7"/>
      <c r="Q2984"/>
      <c r="R2984"/>
    </row>
    <row r="2985" spans="5:18" x14ac:dyDescent="0.25">
      <c r="E2985" s="7"/>
      <c r="F2985" s="32"/>
      <c r="G2985" s="32"/>
      <c r="H2985" s="13"/>
      <c r="I2985" s="7"/>
      <c r="M2985" s="64"/>
      <c r="N2985" s="52"/>
      <c r="O2985" s="75"/>
      <c r="P2985" s="7"/>
      <c r="Q2985"/>
      <c r="R2985"/>
    </row>
    <row r="2986" spans="5:18" x14ac:dyDescent="0.25">
      <c r="E2986" s="7"/>
      <c r="F2986" s="32"/>
      <c r="G2986" s="32"/>
      <c r="H2986" s="13"/>
      <c r="I2986" s="7"/>
      <c r="M2986" s="64"/>
      <c r="N2986" s="52"/>
      <c r="O2986" s="75"/>
      <c r="P2986" s="7"/>
      <c r="Q2986"/>
      <c r="R2986"/>
    </row>
    <row r="2987" spans="5:18" x14ac:dyDescent="0.25">
      <c r="E2987" s="7"/>
      <c r="F2987" s="32"/>
      <c r="G2987" s="32"/>
      <c r="H2987" s="13"/>
      <c r="I2987" s="7"/>
      <c r="M2987" s="64"/>
      <c r="N2987" s="52"/>
      <c r="O2987" s="75"/>
      <c r="P2987" s="7"/>
      <c r="Q2987"/>
      <c r="R2987"/>
    </row>
    <row r="2988" spans="5:18" x14ac:dyDescent="0.25">
      <c r="E2988" s="7"/>
      <c r="F2988" s="32"/>
      <c r="G2988" s="32"/>
      <c r="H2988" s="13"/>
      <c r="I2988" s="7"/>
      <c r="M2988" s="64"/>
      <c r="N2988" s="52"/>
      <c r="O2988" s="75"/>
      <c r="P2988" s="7"/>
      <c r="Q2988"/>
      <c r="R2988"/>
    </row>
    <row r="2989" spans="5:18" x14ac:dyDescent="0.25">
      <c r="E2989" s="7"/>
      <c r="F2989" s="32"/>
      <c r="G2989" s="32"/>
      <c r="H2989" s="13"/>
      <c r="I2989" s="7"/>
      <c r="M2989" s="64"/>
      <c r="N2989" s="52"/>
      <c r="O2989" s="75"/>
      <c r="P2989" s="7"/>
      <c r="Q2989"/>
      <c r="R2989"/>
    </row>
    <row r="2990" spans="5:18" x14ac:dyDescent="0.25">
      <c r="E2990" s="7"/>
      <c r="F2990" s="32"/>
      <c r="G2990" s="32"/>
      <c r="H2990" s="13"/>
      <c r="I2990" s="7"/>
      <c r="M2990" s="64"/>
      <c r="N2990" s="52"/>
      <c r="O2990" s="75"/>
      <c r="P2990" s="7"/>
      <c r="Q2990"/>
      <c r="R2990"/>
    </row>
    <row r="2991" spans="5:18" x14ac:dyDescent="0.25">
      <c r="E2991" s="7"/>
      <c r="F2991" s="32"/>
      <c r="G2991" s="32"/>
      <c r="H2991" s="13"/>
      <c r="I2991" s="7"/>
      <c r="M2991" s="64"/>
      <c r="N2991" s="52"/>
      <c r="O2991" s="75"/>
      <c r="P2991" s="7"/>
      <c r="Q2991"/>
      <c r="R2991"/>
    </row>
    <row r="2992" spans="5:18" x14ac:dyDescent="0.25">
      <c r="E2992" s="7"/>
      <c r="F2992" s="32"/>
      <c r="G2992" s="32"/>
      <c r="H2992" s="13"/>
      <c r="I2992" s="7"/>
      <c r="M2992" s="64"/>
      <c r="N2992" s="52"/>
      <c r="O2992" s="75"/>
      <c r="P2992" s="7"/>
      <c r="Q2992"/>
      <c r="R2992"/>
    </row>
    <row r="2993" spans="5:18" x14ac:dyDescent="0.25">
      <c r="E2993" s="7"/>
      <c r="F2993" s="32"/>
      <c r="G2993" s="32"/>
      <c r="H2993" s="13"/>
      <c r="I2993" s="7"/>
      <c r="M2993" s="64"/>
      <c r="N2993" s="52"/>
      <c r="O2993" s="75"/>
      <c r="P2993" s="7"/>
      <c r="Q2993"/>
      <c r="R2993"/>
    </row>
    <row r="2994" spans="5:18" x14ac:dyDescent="0.25">
      <c r="E2994" s="7"/>
      <c r="F2994" s="32"/>
      <c r="G2994" s="32"/>
      <c r="H2994" s="13"/>
      <c r="I2994" s="7"/>
      <c r="M2994" s="64"/>
      <c r="N2994" s="52"/>
      <c r="O2994" s="75"/>
      <c r="P2994" s="7"/>
      <c r="Q2994"/>
      <c r="R2994"/>
    </row>
    <row r="2995" spans="5:18" x14ac:dyDescent="0.25">
      <c r="E2995" s="7"/>
      <c r="F2995" s="32"/>
      <c r="G2995" s="32"/>
      <c r="H2995" s="13"/>
      <c r="I2995" s="7"/>
      <c r="M2995" s="64"/>
      <c r="N2995" s="52"/>
      <c r="O2995" s="75"/>
      <c r="P2995" s="7"/>
      <c r="Q2995"/>
      <c r="R2995"/>
    </row>
    <row r="2996" spans="5:18" x14ac:dyDescent="0.25">
      <c r="E2996" s="7"/>
      <c r="F2996" s="32"/>
      <c r="G2996" s="32"/>
      <c r="H2996" s="13"/>
      <c r="I2996" s="7"/>
      <c r="M2996" s="64"/>
      <c r="N2996" s="52"/>
      <c r="O2996" s="75"/>
      <c r="P2996" s="7"/>
      <c r="Q2996"/>
      <c r="R2996"/>
    </row>
    <row r="2997" spans="5:18" x14ac:dyDescent="0.25">
      <c r="E2997" s="7"/>
      <c r="F2997" s="32"/>
      <c r="G2997" s="32"/>
      <c r="H2997" s="13"/>
      <c r="I2997" s="7"/>
      <c r="M2997" s="64"/>
      <c r="N2997" s="52"/>
      <c r="O2997" s="75"/>
      <c r="P2997" s="7"/>
      <c r="Q2997"/>
      <c r="R2997"/>
    </row>
    <row r="2998" spans="5:18" x14ac:dyDescent="0.25">
      <c r="E2998" s="7"/>
      <c r="F2998" s="32"/>
      <c r="G2998" s="32"/>
      <c r="H2998" s="13"/>
      <c r="I2998" s="7"/>
      <c r="M2998" s="64"/>
      <c r="N2998" s="52"/>
      <c r="O2998" s="75"/>
      <c r="P2998" s="7"/>
      <c r="Q2998"/>
      <c r="R2998"/>
    </row>
    <row r="2999" spans="5:18" x14ac:dyDescent="0.25">
      <c r="E2999" s="7"/>
      <c r="F2999" s="32"/>
      <c r="G2999" s="32"/>
      <c r="H2999" s="13"/>
      <c r="I2999" s="7"/>
      <c r="M2999" s="64"/>
      <c r="N2999" s="52"/>
      <c r="O2999" s="75"/>
      <c r="P2999" s="7"/>
      <c r="Q2999"/>
      <c r="R2999"/>
    </row>
    <row r="3000" spans="5:18" x14ac:dyDescent="0.25">
      <c r="E3000" s="7"/>
      <c r="F3000" s="32"/>
      <c r="G3000" s="32"/>
      <c r="H3000" s="13"/>
      <c r="I3000" s="7"/>
      <c r="M3000" s="64"/>
      <c r="N3000" s="52"/>
      <c r="O3000" s="75"/>
      <c r="P3000" s="7"/>
      <c r="Q3000"/>
      <c r="R3000"/>
    </row>
    <row r="3001" spans="5:18" x14ac:dyDescent="0.25">
      <c r="E3001" s="7"/>
      <c r="F3001" s="32"/>
      <c r="G3001" s="32"/>
      <c r="H3001" s="13"/>
      <c r="I3001" s="7"/>
      <c r="M3001" s="64"/>
      <c r="N3001" s="52"/>
      <c r="O3001" s="75"/>
      <c r="P3001" s="7"/>
      <c r="Q3001"/>
      <c r="R3001"/>
    </row>
    <row r="3002" spans="5:18" x14ac:dyDescent="0.25">
      <c r="E3002" s="7"/>
      <c r="F3002" s="32"/>
      <c r="G3002" s="32"/>
      <c r="H3002" s="13"/>
      <c r="I3002" s="7"/>
      <c r="M3002" s="64"/>
      <c r="N3002" s="52"/>
      <c r="O3002" s="75"/>
      <c r="P3002" s="7"/>
      <c r="Q3002"/>
      <c r="R3002"/>
    </row>
    <row r="3003" spans="5:18" x14ac:dyDescent="0.25">
      <c r="E3003" s="7"/>
      <c r="F3003" s="32"/>
      <c r="G3003" s="32"/>
      <c r="H3003" s="13"/>
      <c r="I3003" s="7"/>
      <c r="M3003" s="64"/>
      <c r="N3003" s="52"/>
      <c r="O3003" s="75"/>
      <c r="P3003" s="7"/>
      <c r="Q3003"/>
      <c r="R3003"/>
    </row>
    <row r="3004" spans="5:18" x14ac:dyDescent="0.25">
      <c r="E3004" s="7"/>
      <c r="F3004" s="32"/>
      <c r="G3004" s="32"/>
      <c r="H3004" s="13"/>
      <c r="I3004" s="7"/>
      <c r="M3004" s="64"/>
      <c r="N3004" s="52"/>
      <c r="O3004" s="75"/>
      <c r="P3004" s="7"/>
      <c r="Q3004"/>
      <c r="R3004"/>
    </row>
    <row r="3005" spans="5:18" x14ac:dyDescent="0.25">
      <c r="E3005" s="7"/>
      <c r="F3005" s="32"/>
      <c r="G3005" s="32"/>
      <c r="H3005" s="13"/>
      <c r="I3005" s="7"/>
      <c r="M3005" s="64"/>
      <c r="N3005" s="52"/>
      <c r="O3005" s="75"/>
      <c r="P3005" s="7"/>
      <c r="Q3005"/>
      <c r="R3005"/>
    </row>
    <row r="3006" spans="5:18" x14ac:dyDescent="0.25">
      <c r="E3006" s="7"/>
      <c r="F3006" s="32"/>
      <c r="G3006" s="32"/>
      <c r="H3006" s="13"/>
      <c r="I3006" s="7"/>
      <c r="M3006" s="64"/>
      <c r="N3006" s="52"/>
      <c r="O3006" s="75"/>
      <c r="P3006" s="7"/>
      <c r="Q3006"/>
      <c r="R3006"/>
    </row>
    <row r="3007" spans="5:18" x14ac:dyDescent="0.25">
      <c r="E3007" s="7"/>
      <c r="F3007" s="32"/>
      <c r="G3007" s="32"/>
      <c r="H3007" s="13"/>
      <c r="I3007" s="7"/>
      <c r="M3007" s="64"/>
      <c r="N3007" s="52"/>
      <c r="O3007" s="75"/>
      <c r="P3007" s="7"/>
      <c r="Q3007"/>
      <c r="R3007"/>
    </row>
    <row r="3008" spans="5:18" x14ac:dyDescent="0.25">
      <c r="E3008" s="7"/>
      <c r="F3008" s="32"/>
      <c r="G3008" s="32"/>
      <c r="H3008" s="13"/>
      <c r="I3008" s="7"/>
      <c r="M3008" s="64"/>
      <c r="N3008" s="52"/>
      <c r="O3008" s="75"/>
      <c r="P3008" s="7"/>
      <c r="Q3008"/>
      <c r="R3008"/>
    </row>
    <row r="3009" spans="5:18" x14ac:dyDescent="0.25">
      <c r="E3009" s="7"/>
      <c r="F3009" s="32"/>
      <c r="G3009" s="32"/>
      <c r="H3009" s="13"/>
      <c r="I3009" s="7"/>
      <c r="M3009" s="64"/>
      <c r="N3009" s="52"/>
      <c r="O3009" s="75"/>
      <c r="P3009" s="7"/>
      <c r="Q3009"/>
      <c r="R3009"/>
    </row>
    <row r="3010" spans="5:18" x14ac:dyDescent="0.25">
      <c r="E3010" s="7"/>
      <c r="F3010" s="32"/>
      <c r="G3010" s="32"/>
      <c r="H3010" s="13"/>
      <c r="I3010" s="7"/>
      <c r="M3010" s="64"/>
      <c r="N3010" s="52"/>
      <c r="O3010" s="75"/>
      <c r="P3010" s="7"/>
      <c r="Q3010"/>
      <c r="R3010"/>
    </row>
    <row r="3011" spans="5:18" x14ac:dyDescent="0.25">
      <c r="E3011" s="7"/>
      <c r="F3011" s="32"/>
      <c r="G3011" s="32"/>
      <c r="H3011" s="13"/>
      <c r="I3011" s="7"/>
      <c r="M3011" s="64"/>
      <c r="N3011" s="52"/>
      <c r="O3011" s="75"/>
      <c r="P3011" s="7"/>
      <c r="Q3011"/>
      <c r="R3011"/>
    </row>
    <row r="3012" spans="5:18" x14ac:dyDescent="0.25">
      <c r="E3012" s="7"/>
      <c r="F3012" s="32"/>
      <c r="G3012" s="32"/>
      <c r="H3012" s="13"/>
      <c r="I3012" s="7"/>
      <c r="M3012" s="64"/>
      <c r="N3012" s="52"/>
      <c r="O3012" s="75"/>
      <c r="P3012" s="7"/>
      <c r="Q3012"/>
      <c r="R3012"/>
    </row>
    <row r="3013" spans="5:18" x14ac:dyDescent="0.25">
      <c r="E3013" s="7"/>
      <c r="F3013" s="32"/>
      <c r="G3013" s="32"/>
      <c r="H3013" s="13"/>
      <c r="I3013" s="7"/>
      <c r="M3013" s="64"/>
      <c r="N3013" s="52"/>
      <c r="O3013" s="75"/>
      <c r="P3013" s="7"/>
      <c r="Q3013"/>
      <c r="R3013"/>
    </row>
    <row r="3014" spans="5:18" x14ac:dyDescent="0.25">
      <c r="E3014" s="7"/>
      <c r="F3014" s="32"/>
      <c r="G3014" s="32"/>
      <c r="H3014" s="13"/>
      <c r="I3014" s="7"/>
      <c r="M3014" s="64"/>
      <c r="N3014" s="52"/>
      <c r="O3014" s="75"/>
      <c r="P3014" s="7"/>
      <c r="Q3014"/>
      <c r="R3014"/>
    </row>
    <row r="3015" spans="5:18" x14ac:dyDescent="0.25">
      <c r="E3015" s="7"/>
      <c r="F3015" s="32"/>
      <c r="G3015" s="32"/>
      <c r="H3015" s="13"/>
      <c r="I3015" s="7"/>
      <c r="M3015" s="64"/>
      <c r="N3015" s="52"/>
      <c r="O3015" s="75"/>
      <c r="P3015" s="7"/>
      <c r="Q3015"/>
      <c r="R3015"/>
    </row>
    <row r="3016" spans="5:18" x14ac:dyDescent="0.25">
      <c r="E3016" s="7"/>
      <c r="F3016" s="32"/>
      <c r="G3016" s="32"/>
      <c r="H3016" s="13"/>
      <c r="I3016" s="7"/>
      <c r="M3016" s="64"/>
      <c r="N3016" s="52"/>
      <c r="O3016" s="75"/>
      <c r="P3016" s="7"/>
      <c r="Q3016"/>
      <c r="R3016"/>
    </row>
    <row r="3017" spans="5:18" x14ac:dyDescent="0.25">
      <c r="E3017" s="7"/>
      <c r="F3017" s="32"/>
      <c r="G3017" s="32"/>
      <c r="H3017" s="13"/>
      <c r="I3017" s="7"/>
      <c r="M3017" s="64"/>
      <c r="N3017" s="52"/>
      <c r="O3017" s="75"/>
      <c r="P3017" s="7"/>
      <c r="Q3017"/>
      <c r="R3017"/>
    </row>
    <row r="3018" spans="5:18" x14ac:dyDescent="0.25">
      <c r="E3018" s="7"/>
      <c r="F3018" s="32"/>
      <c r="G3018" s="32"/>
      <c r="H3018" s="13"/>
      <c r="I3018" s="7"/>
      <c r="M3018" s="64"/>
      <c r="N3018" s="52"/>
      <c r="O3018" s="75"/>
      <c r="P3018" s="7"/>
      <c r="Q3018"/>
      <c r="R3018"/>
    </row>
    <row r="3019" spans="5:18" x14ac:dyDescent="0.25">
      <c r="E3019" s="7"/>
      <c r="F3019" s="32"/>
      <c r="G3019" s="32"/>
      <c r="H3019" s="13"/>
      <c r="I3019" s="7"/>
      <c r="M3019" s="64"/>
      <c r="N3019" s="52"/>
      <c r="O3019" s="75"/>
      <c r="P3019" s="7"/>
      <c r="Q3019"/>
      <c r="R3019"/>
    </row>
    <row r="3020" spans="5:18" x14ac:dyDescent="0.25">
      <c r="E3020" s="7"/>
      <c r="F3020" s="32"/>
      <c r="G3020" s="32"/>
      <c r="H3020" s="13"/>
      <c r="I3020" s="7"/>
      <c r="M3020" s="64"/>
      <c r="N3020" s="52"/>
      <c r="O3020" s="75"/>
      <c r="P3020" s="7"/>
      <c r="Q3020"/>
      <c r="R3020"/>
    </row>
    <row r="3021" spans="5:18" x14ac:dyDescent="0.25">
      <c r="E3021" s="7"/>
      <c r="F3021" s="32"/>
      <c r="G3021" s="32"/>
      <c r="H3021" s="13"/>
      <c r="I3021" s="7"/>
      <c r="M3021" s="64"/>
      <c r="N3021" s="52"/>
      <c r="O3021" s="75"/>
      <c r="P3021" s="7"/>
      <c r="Q3021"/>
      <c r="R3021"/>
    </row>
    <row r="3022" spans="5:18" x14ac:dyDescent="0.25">
      <c r="E3022" s="7"/>
      <c r="F3022" s="32"/>
      <c r="G3022" s="32"/>
      <c r="H3022" s="13"/>
      <c r="I3022" s="7"/>
      <c r="M3022" s="64"/>
      <c r="N3022" s="52"/>
      <c r="O3022" s="75"/>
      <c r="P3022" s="7"/>
      <c r="Q3022"/>
      <c r="R3022"/>
    </row>
    <row r="3023" spans="5:18" x14ac:dyDescent="0.25">
      <c r="E3023" s="7"/>
      <c r="F3023" s="32"/>
      <c r="G3023" s="32"/>
      <c r="H3023" s="13"/>
      <c r="I3023" s="7"/>
      <c r="M3023" s="64"/>
      <c r="N3023" s="52"/>
      <c r="O3023" s="75"/>
      <c r="P3023" s="7"/>
      <c r="Q3023"/>
      <c r="R3023"/>
    </row>
    <row r="3024" spans="5:18" x14ac:dyDescent="0.25">
      <c r="E3024" s="7"/>
      <c r="F3024" s="32"/>
      <c r="G3024" s="32"/>
      <c r="H3024" s="13"/>
      <c r="I3024" s="7"/>
      <c r="M3024" s="64"/>
      <c r="N3024" s="52"/>
      <c r="O3024" s="75"/>
      <c r="P3024" s="7"/>
      <c r="Q3024"/>
      <c r="R3024"/>
    </row>
    <row r="3025" spans="5:18" x14ac:dyDescent="0.25">
      <c r="E3025" s="7"/>
      <c r="F3025" s="32"/>
      <c r="G3025" s="32"/>
      <c r="H3025" s="13"/>
      <c r="I3025" s="7"/>
      <c r="M3025" s="64"/>
      <c r="N3025" s="52"/>
      <c r="O3025" s="75"/>
      <c r="P3025" s="7"/>
      <c r="Q3025"/>
      <c r="R3025"/>
    </row>
    <row r="3026" spans="5:18" x14ac:dyDescent="0.25">
      <c r="E3026" s="7"/>
      <c r="F3026" s="32"/>
      <c r="G3026" s="32"/>
      <c r="H3026" s="13"/>
      <c r="I3026" s="7"/>
      <c r="M3026" s="64"/>
      <c r="N3026" s="52"/>
      <c r="O3026" s="75"/>
      <c r="P3026" s="7"/>
      <c r="Q3026"/>
      <c r="R3026"/>
    </row>
    <row r="3027" spans="5:18" x14ac:dyDescent="0.25">
      <c r="E3027" s="7"/>
      <c r="F3027" s="32"/>
      <c r="G3027" s="32"/>
      <c r="H3027" s="13"/>
      <c r="I3027" s="7"/>
      <c r="M3027" s="64"/>
      <c r="N3027" s="52"/>
      <c r="O3027" s="75"/>
      <c r="P3027" s="7"/>
      <c r="Q3027"/>
      <c r="R3027"/>
    </row>
    <row r="3028" spans="5:18" x14ac:dyDescent="0.25">
      <c r="E3028" s="7"/>
      <c r="F3028" s="32"/>
      <c r="G3028" s="32"/>
      <c r="H3028" s="13"/>
      <c r="I3028" s="7"/>
      <c r="M3028" s="64"/>
      <c r="N3028" s="52"/>
      <c r="O3028" s="75"/>
      <c r="P3028" s="7"/>
      <c r="Q3028"/>
      <c r="R3028"/>
    </row>
    <row r="3029" spans="5:18" x14ac:dyDescent="0.25">
      <c r="E3029" s="7"/>
      <c r="F3029" s="32"/>
      <c r="G3029" s="32"/>
      <c r="H3029" s="13"/>
      <c r="I3029" s="7"/>
      <c r="M3029" s="64"/>
      <c r="N3029" s="52"/>
      <c r="O3029" s="75"/>
      <c r="P3029" s="7"/>
      <c r="Q3029"/>
      <c r="R3029"/>
    </row>
    <row r="3030" spans="5:18" x14ac:dyDescent="0.25">
      <c r="E3030" s="7"/>
      <c r="F3030" s="32"/>
      <c r="G3030" s="32"/>
      <c r="H3030" s="13"/>
      <c r="I3030" s="7"/>
      <c r="M3030" s="64"/>
      <c r="N3030" s="52"/>
      <c r="O3030" s="75"/>
      <c r="P3030" s="7"/>
      <c r="Q3030"/>
      <c r="R3030"/>
    </row>
    <row r="3031" spans="5:18" x14ac:dyDescent="0.25">
      <c r="E3031" s="7"/>
      <c r="F3031" s="32"/>
      <c r="G3031" s="32"/>
      <c r="H3031" s="13"/>
      <c r="I3031" s="7"/>
      <c r="M3031" s="64"/>
      <c r="N3031" s="52"/>
      <c r="O3031" s="75"/>
      <c r="P3031" s="7"/>
      <c r="Q3031"/>
      <c r="R3031"/>
    </row>
    <row r="3032" spans="5:18" x14ac:dyDescent="0.25">
      <c r="E3032" s="7"/>
      <c r="F3032" s="32"/>
      <c r="G3032" s="32"/>
      <c r="H3032" s="13"/>
      <c r="I3032" s="7"/>
      <c r="M3032" s="64"/>
      <c r="N3032" s="52"/>
      <c r="O3032" s="75"/>
      <c r="P3032" s="7"/>
      <c r="Q3032"/>
      <c r="R3032"/>
    </row>
    <row r="3033" spans="5:18" x14ac:dyDescent="0.25">
      <c r="E3033" s="7"/>
      <c r="F3033" s="32"/>
      <c r="G3033" s="32"/>
      <c r="H3033" s="13"/>
      <c r="I3033" s="7"/>
      <c r="M3033" s="64"/>
      <c r="N3033" s="52"/>
      <c r="O3033" s="75"/>
      <c r="P3033" s="7"/>
      <c r="Q3033"/>
      <c r="R3033"/>
    </row>
    <row r="3034" spans="5:18" x14ac:dyDescent="0.25">
      <c r="E3034" s="7"/>
      <c r="F3034" s="32"/>
      <c r="G3034" s="32"/>
      <c r="H3034" s="13"/>
      <c r="I3034" s="7"/>
      <c r="M3034" s="64"/>
      <c r="N3034" s="52"/>
      <c r="O3034" s="75"/>
      <c r="P3034" s="7"/>
      <c r="Q3034"/>
      <c r="R3034"/>
    </row>
    <row r="3035" spans="5:18" x14ac:dyDescent="0.25">
      <c r="E3035" s="7"/>
      <c r="F3035" s="32"/>
      <c r="G3035" s="32"/>
      <c r="H3035" s="13"/>
      <c r="I3035" s="7"/>
      <c r="M3035" s="64"/>
      <c r="N3035" s="52"/>
      <c r="O3035" s="75"/>
      <c r="P3035" s="7"/>
      <c r="Q3035"/>
      <c r="R3035"/>
    </row>
    <row r="3036" spans="5:18" x14ac:dyDescent="0.25">
      <c r="E3036" s="7"/>
      <c r="F3036" s="32"/>
      <c r="G3036" s="32"/>
      <c r="H3036" s="13"/>
      <c r="I3036" s="7"/>
      <c r="M3036" s="64"/>
      <c r="N3036" s="52"/>
      <c r="O3036" s="75"/>
      <c r="P3036" s="7"/>
      <c r="Q3036"/>
      <c r="R3036"/>
    </row>
    <row r="3037" spans="5:18" x14ac:dyDescent="0.25">
      <c r="E3037" s="7"/>
      <c r="F3037" s="32"/>
      <c r="G3037" s="32"/>
      <c r="H3037" s="13"/>
      <c r="I3037" s="7"/>
      <c r="M3037" s="64"/>
      <c r="N3037" s="52"/>
      <c r="O3037" s="75"/>
      <c r="P3037" s="7"/>
      <c r="Q3037"/>
      <c r="R3037"/>
    </row>
    <row r="3038" spans="5:18" x14ac:dyDescent="0.25">
      <c r="E3038" s="7"/>
      <c r="F3038" s="32"/>
      <c r="G3038" s="32"/>
      <c r="H3038" s="13"/>
      <c r="I3038" s="7"/>
      <c r="M3038" s="64"/>
      <c r="N3038" s="52"/>
      <c r="O3038" s="75"/>
      <c r="P3038" s="7"/>
      <c r="Q3038"/>
      <c r="R3038"/>
    </row>
    <row r="3039" spans="5:18" x14ac:dyDescent="0.25">
      <c r="E3039" s="7"/>
      <c r="F3039" s="32"/>
      <c r="G3039" s="32"/>
      <c r="H3039" s="13"/>
      <c r="I3039" s="7"/>
      <c r="M3039" s="64"/>
      <c r="N3039" s="52"/>
      <c r="O3039" s="75"/>
      <c r="P3039" s="7"/>
      <c r="Q3039"/>
      <c r="R3039"/>
    </row>
    <row r="3040" spans="5:18" x14ac:dyDescent="0.25">
      <c r="E3040" s="7"/>
      <c r="F3040" s="32"/>
      <c r="G3040" s="32"/>
      <c r="H3040" s="13"/>
      <c r="I3040" s="7"/>
      <c r="M3040" s="64"/>
      <c r="N3040" s="52"/>
      <c r="O3040" s="75"/>
      <c r="P3040" s="7"/>
      <c r="Q3040"/>
      <c r="R3040"/>
    </row>
    <row r="3041" spans="5:18" x14ac:dyDescent="0.25">
      <c r="E3041" s="7"/>
      <c r="F3041" s="32"/>
      <c r="G3041" s="32"/>
      <c r="H3041" s="13"/>
      <c r="I3041" s="7"/>
      <c r="M3041" s="64"/>
      <c r="N3041" s="52"/>
      <c r="O3041" s="75"/>
      <c r="P3041" s="7"/>
      <c r="Q3041"/>
      <c r="R3041"/>
    </row>
    <row r="3042" spans="5:18" x14ac:dyDescent="0.25">
      <c r="E3042" s="7"/>
      <c r="F3042" s="32"/>
      <c r="G3042" s="32"/>
      <c r="H3042" s="13"/>
      <c r="I3042" s="7"/>
      <c r="M3042" s="64"/>
      <c r="N3042" s="52"/>
      <c r="O3042" s="75"/>
      <c r="P3042" s="7"/>
      <c r="Q3042"/>
      <c r="R3042"/>
    </row>
    <row r="3043" spans="5:18" x14ac:dyDescent="0.25">
      <c r="E3043" s="7"/>
      <c r="F3043" s="32"/>
      <c r="G3043" s="32"/>
      <c r="H3043" s="13"/>
      <c r="I3043" s="7"/>
      <c r="M3043" s="64"/>
      <c r="N3043" s="52"/>
      <c r="O3043" s="75"/>
      <c r="P3043" s="7"/>
      <c r="Q3043"/>
      <c r="R3043"/>
    </row>
    <row r="3044" spans="5:18" x14ac:dyDescent="0.25">
      <c r="E3044" s="7"/>
      <c r="F3044" s="32"/>
      <c r="G3044" s="32"/>
      <c r="H3044" s="13"/>
      <c r="I3044" s="7"/>
      <c r="M3044" s="64"/>
      <c r="N3044" s="52"/>
      <c r="O3044" s="75"/>
      <c r="P3044" s="7"/>
      <c r="Q3044"/>
      <c r="R3044"/>
    </row>
    <row r="3045" spans="5:18" x14ac:dyDescent="0.25">
      <c r="E3045" s="7"/>
      <c r="F3045" s="32"/>
      <c r="G3045" s="32"/>
      <c r="H3045" s="13"/>
      <c r="I3045" s="7"/>
      <c r="M3045" s="64"/>
      <c r="N3045" s="52"/>
      <c r="O3045" s="75"/>
      <c r="P3045" s="7"/>
      <c r="Q3045"/>
      <c r="R3045"/>
    </row>
    <row r="3046" spans="5:18" x14ac:dyDescent="0.25">
      <c r="E3046" s="7"/>
      <c r="F3046" s="32"/>
      <c r="G3046" s="32"/>
      <c r="H3046" s="13"/>
      <c r="I3046" s="7"/>
      <c r="M3046" s="64"/>
      <c r="N3046" s="52"/>
      <c r="O3046" s="75"/>
      <c r="P3046" s="7"/>
      <c r="Q3046"/>
      <c r="R3046"/>
    </row>
    <row r="3047" spans="5:18" x14ac:dyDescent="0.25">
      <c r="E3047" s="7"/>
      <c r="F3047" s="32"/>
      <c r="G3047" s="32"/>
      <c r="H3047" s="13"/>
      <c r="I3047" s="7"/>
      <c r="M3047" s="64"/>
      <c r="N3047" s="52"/>
      <c r="O3047" s="75"/>
      <c r="P3047" s="7"/>
      <c r="Q3047"/>
      <c r="R3047"/>
    </row>
    <row r="3048" spans="5:18" x14ac:dyDescent="0.25">
      <c r="E3048" s="7"/>
      <c r="F3048" s="32"/>
      <c r="G3048" s="32"/>
      <c r="H3048" s="13"/>
      <c r="I3048" s="7"/>
      <c r="M3048" s="64"/>
      <c r="N3048" s="52"/>
      <c r="O3048" s="75"/>
      <c r="P3048" s="7"/>
      <c r="Q3048"/>
      <c r="R3048"/>
    </row>
    <row r="3049" spans="5:18" x14ac:dyDescent="0.25">
      <c r="E3049" s="7"/>
      <c r="F3049" s="32"/>
      <c r="G3049" s="32"/>
      <c r="H3049" s="13"/>
      <c r="I3049" s="7"/>
      <c r="M3049" s="64"/>
      <c r="N3049" s="52"/>
      <c r="O3049" s="75"/>
      <c r="P3049" s="7"/>
      <c r="Q3049"/>
      <c r="R3049"/>
    </row>
    <row r="3050" spans="5:18" x14ac:dyDescent="0.25">
      <c r="E3050" s="7"/>
      <c r="F3050" s="32"/>
      <c r="G3050" s="32"/>
      <c r="H3050" s="13"/>
      <c r="I3050" s="7"/>
      <c r="M3050" s="64"/>
      <c r="N3050" s="52"/>
      <c r="O3050" s="75"/>
      <c r="P3050" s="7"/>
      <c r="Q3050"/>
      <c r="R3050"/>
    </row>
    <row r="3051" spans="5:18" x14ac:dyDescent="0.25">
      <c r="E3051" s="7"/>
      <c r="F3051" s="32"/>
      <c r="G3051" s="32"/>
      <c r="H3051" s="13"/>
      <c r="I3051" s="7"/>
      <c r="M3051" s="64"/>
      <c r="N3051" s="52"/>
      <c r="O3051" s="75"/>
      <c r="P3051" s="7"/>
      <c r="Q3051"/>
      <c r="R3051"/>
    </row>
    <row r="3052" spans="5:18" x14ac:dyDescent="0.25">
      <c r="E3052" s="7"/>
      <c r="F3052" s="32"/>
      <c r="G3052" s="32"/>
      <c r="H3052" s="13"/>
      <c r="I3052" s="7"/>
      <c r="M3052" s="64"/>
      <c r="N3052" s="52"/>
      <c r="O3052" s="75"/>
      <c r="P3052" s="7"/>
      <c r="Q3052"/>
      <c r="R3052"/>
    </row>
    <row r="3053" spans="5:18" x14ac:dyDescent="0.25">
      <c r="E3053" s="7"/>
      <c r="F3053" s="32"/>
      <c r="G3053" s="32"/>
      <c r="H3053" s="13"/>
      <c r="I3053" s="7"/>
      <c r="M3053" s="64"/>
      <c r="N3053" s="52"/>
      <c r="O3053" s="75"/>
      <c r="P3053" s="7"/>
      <c r="Q3053"/>
      <c r="R3053"/>
    </row>
    <row r="3054" spans="5:18" x14ac:dyDescent="0.25">
      <c r="E3054" s="7"/>
      <c r="F3054" s="32"/>
      <c r="G3054" s="32"/>
      <c r="H3054" s="13"/>
      <c r="I3054" s="7"/>
      <c r="M3054" s="64"/>
      <c r="N3054" s="52"/>
      <c r="O3054" s="75"/>
      <c r="P3054" s="7"/>
      <c r="Q3054"/>
      <c r="R3054"/>
    </row>
    <row r="3055" spans="5:18" x14ac:dyDescent="0.25">
      <c r="E3055" s="7"/>
      <c r="F3055" s="32"/>
      <c r="G3055" s="32"/>
      <c r="H3055" s="13"/>
      <c r="I3055" s="7"/>
      <c r="M3055" s="64"/>
      <c r="N3055" s="52"/>
      <c r="O3055" s="75"/>
      <c r="P3055" s="7"/>
      <c r="Q3055"/>
      <c r="R3055"/>
    </row>
    <row r="3056" spans="5:18" x14ac:dyDescent="0.25">
      <c r="E3056" s="7"/>
      <c r="F3056" s="32"/>
      <c r="G3056" s="32"/>
      <c r="H3056" s="13"/>
      <c r="I3056" s="7"/>
      <c r="M3056" s="64"/>
      <c r="N3056" s="52"/>
      <c r="O3056" s="75"/>
      <c r="P3056" s="7"/>
      <c r="Q3056"/>
      <c r="R3056"/>
    </row>
    <row r="3057" spans="5:18" x14ac:dyDescent="0.25">
      <c r="E3057" s="7"/>
      <c r="F3057" s="32"/>
      <c r="G3057" s="32"/>
      <c r="H3057" s="13"/>
      <c r="I3057" s="7"/>
      <c r="M3057" s="64"/>
      <c r="N3057" s="52"/>
      <c r="O3057" s="75"/>
      <c r="P3057" s="7"/>
      <c r="Q3057"/>
      <c r="R3057"/>
    </row>
    <row r="3058" spans="5:18" x14ac:dyDescent="0.25">
      <c r="E3058" s="7"/>
      <c r="F3058" s="32"/>
      <c r="G3058" s="32"/>
      <c r="H3058" s="13"/>
      <c r="I3058" s="7"/>
      <c r="M3058" s="64"/>
      <c r="N3058" s="52"/>
      <c r="O3058" s="75"/>
      <c r="P3058" s="7"/>
      <c r="Q3058"/>
      <c r="R3058"/>
    </row>
    <row r="3059" spans="5:18" x14ac:dyDescent="0.25">
      <c r="E3059" s="7"/>
      <c r="F3059" s="32"/>
      <c r="G3059" s="32"/>
      <c r="H3059" s="13"/>
      <c r="I3059" s="7"/>
      <c r="M3059" s="64"/>
      <c r="N3059" s="52"/>
      <c r="O3059" s="75"/>
      <c r="P3059" s="7"/>
      <c r="Q3059"/>
      <c r="R3059"/>
    </row>
    <row r="3060" spans="5:18" x14ac:dyDescent="0.25">
      <c r="E3060" s="7"/>
      <c r="F3060" s="32"/>
      <c r="G3060" s="32"/>
      <c r="H3060" s="13"/>
      <c r="I3060" s="7"/>
      <c r="M3060" s="64"/>
      <c r="N3060" s="52"/>
      <c r="O3060" s="75"/>
      <c r="P3060" s="7"/>
      <c r="Q3060"/>
      <c r="R3060"/>
    </row>
    <row r="3061" spans="5:18" x14ac:dyDescent="0.25">
      <c r="E3061" s="7"/>
      <c r="F3061" s="32"/>
      <c r="G3061" s="32"/>
      <c r="H3061" s="13"/>
      <c r="I3061" s="7"/>
      <c r="M3061" s="64"/>
      <c r="N3061" s="52"/>
      <c r="O3061" s="75"/>
      <c r="P3061" s="7"/>
      <c r="Q3061"/>
      <c r="R3061"/>
    </row>
    <row r="3062" spans="5:18" x14ac:dyDescent="0.25">
      <c r="E3062" s="7"/>
      <c r="F3062" s="32"/>
      <c r="G3062" s="32"/>
      <c r="H3062" s="13"/>
      <c r="I3062" s="7"/>
      <c r="M3062" s="64"/>
      <c r="N3062" s="52"/>
      <c r="O3062" s="75"/>
      <c r="P3062" s="7"/>
      <c r="Q3062"/>
      <c r="R3062"/>
    </row>
    <row r="3063" spans="5:18" x14ac:dyDescent="0.25">
      <c r="E3063" s="7"/>
      <c r="F3063" s="32"/>
      <c r="G3063" s="32"/>
      <c r="H3063" s="13"/>
      <c r="I3063" s="7"/>
      <c r="M3063" s="64"/>
      <c r="N3063" s="52"/>
      <c r="O3063" s="75"/>
      <c r="P3063" s="7"/>
      <c r="Q3063"/>
      <c r="R3063"/>
    </row>
    <row r="3064" spans="5:18" x14ac:dyDescent="0.25">
      <c r="E3064" s="7"/>
      <c r="F3064" s="32"/>
      <c r="G3064" s="32"/>
      <c r="H3064" s="13"/>
      <c r="I3064" s="7"/>
      <c r="M3064" s="64"/>
      <c r="N3064" s="52"/>
      <c r="O3064" s="75"/>
      <c r="P3064" s="7"/>
      <c r="Q3064"/>
      <c r="R3064"/>
    </row>
    <row r="3065" spans="5:18" x14ac:dyDescent="0.25">
      <c r="E3065" s="7"/>
      <c r="F3065" s="32"/>
      <c r="G3065" s="32"/>
      <c r="H3065" s="13"/>
      <c r="I3065" s="7"/>
      <c r="M3065" s="64"/>
      <c r="N3065" s="52"/>
      <c r="O3065" s="75"/>
      <c r="P3065" s="7"/>
      <c r="Q3065"/>
      <c r="R3065"/>
    </row>
    <row r="3066" spans="5:18" x14ac:dyDescent="0.25">
      <c r="E3066" s="7"/>
      <c r="F3066" s="32"/>
      <c r="G3066" s="32"/>
      <c r="H3066" s="13"/>
      <c r="I3066" s="7"/>
      <c r="M3066" s="64"/>
      <c r="N3066" s="52"/>
      <c r="O3066" s="75"/>
      <c r="P3066" s="7"/>
      <c r="Q3066"/>
      <c r="R3066"/>
    </row>
    <row r="3067" spans="5:18" x14ac:dyDescent="0.25">
      <c r="E3067" s="7"/>
      <c r="F3067" s="32"/>
      <c r="G3067" s="32"/>
      <c r="H3067" s="13"/>
      <c r="I3067" s="7"/>
      <c r="M3067" s="64"/>
      <c r="N3067" s="52"/>
      <c r="O3067" s="75"/>
      <c r="P3067" s="7"/>
      <c r="Q3067"/>
      <c r="R3067"/>
    </row>
    <row r="3068" spans="5:18" x14ac:dyDescent="0.25">
      <c r="E3068" s="7"/>
      <c r="F3068" s="32"/>
      <c r="G3068" s="32"/>
      <c r="H3068" s="13"/>
      <c r="I3068" s="7"/>
      <c r="M3068" s="64"/>
      <c r="N3068" s="52"/>
      <c r="O3068" s="75"/>
      <c r="P3068" s="7"/>
      <c r="Q3068"/>
      <c r="R3068"/>
    </row>
    <row r="3069" spans="5:18" x14ac:dyDescent="0.25">
      <c r="E3069" s="7"/>
      <c r="F3069" s="32"/>
      <c r="G3069" s="32"/>
      <c r="H3069" s="13"/>
      <c r="I3069" s="7"/>
      <c r="M3069" s="64"/>
      <c r="N3069" s="52"/>
      <c r="O3069" s="75"/>
      <c r="P3069" s="7"/>
      <c r="Q3069"/>
      <c r="R3069"/>
    </row>
    <row r="3070" spans="5:18" x14ac:dyDescent="0.25">
      <c r="E3070" s="7"/>
      <c r="F3070" s="32"/>
      <c r="G3070" s="32"/>
      <c r="H3070" s="13"/>
      <c r="I3070" s="7"/>
      <c r="M3070" s="64"/>
      <c r="N3070" s="52"/>
      <c r="O3070" s="75"/>
      <c r="P3070" s="7"/>
      <c r="Q3070"/>
      <c r="R3070"/>
    </row>
    <row r="3071" spans="5:18" x14ac:dyDescent="0.25">
      <c r="E3071" s="7"/>
      <c r="F3071" s="32"/>
      <c r="G3071" s="32"/>
      <c r="H3071" s="13"/>
      <c r="I3071" s="7"/>
      <c r="M3071" s="64"/>
      <c r="N3071" s="52"/>
      <c r="O3071" s="75"/>
      <c r="P3071" s="7"/>
      <c r="Q3071"/>
      <c r="R3071"/>
    </row>
    <row r="3072" spans="5:18" x14ac:dyDescent="0.25">
      <c r="E3072" s="7"/>
      <c r="F3072" s="32"/>
      <c r="G3072" s="32"/>
      <c r="H3072" s="13"/>
      <c r="I3072" s="7"/>
      <c r="M3072" s="64"/>
      <c r="N3072" s="52"/>
      <c r="O3072" s="75"/>
      <c r="P3072" s="7"/>
      <c r="Q3072"/>
      <c r="R3072"/>
    </row>
    <row r="3073" spans="5:18" x14ac:dyDescent="0.25">
      <c r="E3073" s="7"/>
      <c r="F3073" s="32"/>
      <c r="G3073" s="32"/>
      <c r="H3073" s="13"/>
      <c r="I3073" s="7"/>
      <c r="M3073" s="64"/>
      <c r="N3073" s="52"/>
      <c r="O3073" s="75"/>
      <c r="P3073" s="7"/>
      <c r="Q3073"/>
      <c r="R3073"/>
    </row>
    <row r="3074" spans="5:18" x14ac:dyDescent="0.25">
      <c r="E3074" s="7"/>
      <c r="F3074" s="32"/>
      <c r="G3074" s="32"/>
      <c r="H3074" s="13"/>
      <c r="I3074" s="7"/>
      <c r="M3074" s="64"/>
      <c r="N3074" s="52"/>
      <c r="O3074" s="75"/>
      <c r="P3074" s="7"/>
      <c r="Q3074"/>
      <c r="R3074"/>
    </row>
    <row r="3075" spans="5:18" x14ac:dyDescent="0.25">
      <c r="E3075" s="7"/>
      <c r="F3075" s="32"/>
      <c r="G3075" s="32"/>
      <c r="H3075" s="13"/>
      <c r="I3075" s="7"/>
      <c r="M3075" s="64"/>
      <c r="N3075" s="52"/>
      <c r="O3075" s="75"/>
      <c r="P3075" s="7"/>
      <c r="Q3075"/>
      <c r="R3075"/>
    </row>
    <row r="3076" spans="5:18" x14ac:dyDescent="0.25">
      <c r="E3076" s="7"/>
      <c r="F3076" s="32"/>
      <c r="G3076" s="32"/>
      <c r="H3076" s="13"/>
      <c r="I3076" s="7"/>
      <c r="M3076" s="64"/>
      <c r="N3076" s="52"/>
      <c r="O3076" s="75"/>
      <c r="P3076" s="7"/>
      <c r="Q3076"/>
      <c r="R3076"/>
    </row>
    <row r="3077" spans="5:18" x14ac:dyDescent="0.25">
      <c r="E3077" s="7"/>
      <c r="F3077" s="32"/>
      <c r="G3077" s="32"/>
      <c r="H3077" s="13"/>
      <c r="I3077" s="7"/>
      <c r="M3077" s="64"/>
      <c r="N3077" s="52"/>
      <c r="O3077" s="75"/>
      <c r="P3077" s="7"/>
      <c r="Q3077"/>
      <c r="R3077"/>
    </row>
    <row r="3078" spans="5:18" x14ac:dyDescent="0.25">
      <c r="E3078" s="7"/>
      <c r="F3078" s="32"/>
      <c r="G3078" s="32"/>
      <c r="H3078" s="13"/>
      <c r="I3078" s="7"/>
      <c r="M3078" s="64"/>
      <c r="N3078" s="52"/>
      <c r="O3078" s="75"/>
      <c r="P3078" s="7"/>
      <c r="Q3078"/>
      <c r="R3078"/>
    </row>
    <row r="3079" spans="5:18" x14ac:dyDescent="0.25">
      <c r="E3079" s="7"/>
      <c r="F3079" s="32"/>
      <c r="G3079" s="32"/>
      <c r="H3079" s="13"/>
      <c r="I3079" s="7"/>
      <c r="M3079" s="64"/>
      <c r="N3079" s="52"/>
      <c r="O3079" s="75"/>
      <c r="P3079" s="7"/>
      <c r="Q3079"/>
      <c r="R3079"/>
    </row>
    <row r="3080" spans="5:18" x14ac:dyDescent="0.25">
      <c r="E3080" s="7"/>
      <c r="F3080" s="32"/>
      <c r="G3080" s="32"/>
      <c r="H3080" s="13"/>
      <c r="I3080" s="7"/>
      <c r="M3080" s="64"/>
      <c r="N3080" s="52"/>
      <c r="O3080" s="75"/>
      <c r="P3080" s="7"/>
      <c r="Q3080"/>
      <c r="R3080"/>
    </row>
    <row r="3081" spans="5:18" x14ac:dyDescent="0.25">
      <c r="E3081" s="7"/>
      <c r="F3081" s="32"/>
      <c r="G3081" s="32"/>
      <c r="H3081" s="13"/>
      <c r="I3081" s="7"/>
      <c r="M3081" s="64"/>
      <c r="N3081" s="52"/>
      <c r="O3081" s="75"/>
      <c r="P3081" s="7"/>
      <c r="Q3081"/>
      <c r="R3081"/>
    </row>
    <row r="3082" spans="5:18" x14ac:dyDescent="0.25">
      <c r="E3082" s="7"/>
      <c r="F3082" s="32"/>
      <c r="G3082" s="32"/>
      <c r="H3082" s="13"/>
      <c r="I3082" s="7"/>
      <c r="M3082" s="64"/>
      <c r="N3082" s="52"/>
      <c r="O3082" s="75"/>
      <c r="P3082" s="7"/>
      <c r="Q3082"/>
      <c r="R3082"/>
    </row>
    <row r="3083" spans="5:18" x14ac:dyDescent="0.25">
      <c r="E3083" s="7"/>
      <c r="F3083" s="32"/>
      <c r="G3083" s="32"/>
      <c r="H3083" s="13"/>
      <c r="I3083" s="7"/>
      <c r="M3083" s="64"/>
      <c r="N3083" s="52"/>
      <c r="O3083" s="75"/>
      <c r="P3083" s="7"/>
      <c r="Q3083"/>
      <c r="R3083"/>
    </row>
    <row r="3084" spans="5:18" x14ac:dyDescent="0.25">
      <c r="E3084" s="7"/>
      <c r="F3084" s="32"/>
      <c r="G3084" s="32"/>
      <c r="H3084" s="13"/>
      <c r="I3084" s="7"/>
      <c r="M3084" s="64"/>
      <c r="N3084" s="52"/>
      <c r="O3084" s="75"/>
      <c r="P3084" s="7"/>
      <c r="Q3084"/>
      <c r="R3084"/>
    </row>
    <row r="3085" spans="5:18" x14ac:dyDescent="0.25">
      <c r="E3085" s="7"/>
      <c r="F3085" s="32"/>
      <c r="G3085" s="32"/>
      <c r="H3085" s="13"/>
      <c r="I3085" s="7"/>
      <c r="M3085" s="64"/>
      <c r="N3085" s="52"/>
      <c r="O3085" s="75"/>
      <c r="P3085" s="7"/>
      <c r="Q3085"/>
      <c r="R3085"/>
    </row>
    <row r="3086" spans="5:18" x14ac:dyDescent="0.25">
      <c r="E3086" s="7"/>
      <c r="F3086" s="32"/>
      <c r="G3086" s="32"/>
      <c r="H3086" s="13"/>
      <c r="I3086" s="7"/>
      <c r="M3086" s="64"/>
      <c r="N3086" s="52"/>
      <c r="O3086" s="75"/>
      <c r="P3086" s="7"/>
      <c r="Q3086"/>
      <c r="R3086"/>
    </row>
    <row r="3087" spans="5:18" x14ac:dyDescent="0.25">
      <c r="E3087" s="7"/>
      <c r="F3087" s="32"/>
      <c r="G3087" s="32"/>
      <c r="H3087" s="13"/>
      <c r="I3087" s="7"/>
      <c r="M3087" s="64"/>
      <c r="N3087" s="52"/>
      <c r="O3087" s="75"/>
      <c r="P3087" s="7"/>
      <c r="Q3087"/>
      <c r="R3087"/>
    </row>
    <row r="3088" spans="5:18" x14ac:dyDescent="0.25">
      <c r="E3088" s="7"/>
      <c r="F3088" s="32"/>
      <c r="G3088" s="32"/>
      <c r="H3088" s="13"/>
      <c r="I3088" s="7"/>
      <c r="M3088" s="64"/>
      <c r="N3088" s="52"/>
      <c r="O3088" s="75"/>
      <c r="P3088" s="7"/>
      <c r="Q3088"/>
      <c r="R3088"/>
    </row>
    <row r="3089" spans="5:18" x14ac:dyDescent="0.25">
      <c r="E3089" s="7"/>
      <c r="F3089" s="32"/>
      <c r="G3089" s="32"/>
      <c r="H3089" s="13"/>
      <c r="I3089" s="7"/>
      <c r="M3089" s="64"/>
      <c r="N3089" s="52"/>
      <c r="O3089" s="75"/>
      <c r="P3089" s="7"/>
      <c r="Q3089"/>
      <c r="R3089"/>
    </row>
    <row r="3090" spans="5:18" x14ac:dyDescent="0.25">
      <c r="E3090" s="7"/>
      <c r="F3090" s="32"/>
      <c r="G3090" s="32"/>
      <c r="H3090" s="13"/>
      <c r="I3090" s="7"/>
      <c r="M3090" s="64"/>
      <c r="N3090" s="52"/>
      <c r="O3090" s="75"/>
      <c r="P3090" s="7"/>
      <c r="Q3090"/>
      <c r="R3090"/>
    </row>
    <row r="3091" spans="5:18" x14ac:dyDescent="0.25">
      <c r="E3091" s="7"/>
      <c r="F3091" s="32"/>
      <c r="G3091" s="32"/>
      <c r="H3091" s="13"/>
      <c r="I3091" s="7"/>
      <c r="M3091" s="64"/>
      <c r="N3091" s="52"/>
      <c r="O3091" s="75"/>
      <c r="P3091" s="7"/>
      <c r="Q3091"/>
      <c r="R3091"/>
    </row>
    <row r="3092" spans="5:18" x14ac:dyDescent="0.25">
      <c r="E3092" s="7"/>
      <c r="F3092" s="32"/>
      <c r="G3092" s="32"/>
      <c r="H3092" s="13"/>
      <c r="I3092" s="7"/>
      <c r="M3092" s="64"/>
      <c r="N3092" s="52"/>
      <c r="O3092" s="75"/>
      <c r="P3092" s="7"/>
      <c r="Q3092"/>
      <c r="R3092"/>
    </row>
    <row r="3093" spans="5:18" x14ac:dyDescent="0.25">
      <c r="E3093" s="7"/>
      <c r="F3093" s="32"/>
      <c r="G3093" s="32"/>
      <c r="H3093" s="13"/>
      <c r="I3093" s="7"/>
      <c r="M3093" s="64"/>
      <c r="N3093" s="52"/>
      <c r="O3093" s="75"/>
      <c r="P3093" s="7"/>
      <c r="Q3093"/>
      <c r="R3093"/>
    </row>
    <row r="3094" spans="5:18" x14ac:dyDescent="0.25">
      <c r="E3094" s="7"/>
      <c r="F3094" s="32"/>
      <c r="G3094" s="32"/>
      <c r="H3094" s="13"/>
      <c r="I3094" s="7"/>
      <c r="M3094" s="64"/>
      <c r="N3094" s="52"/>
      <c r="O3094" s="75"/>
      <c r="P3094" s="7"/>
      <c r="Q3094"/>
      <c r="R3094"/>
    </row>
    <row r="3095" spans="5:18" x14ac:dyDescent="0.25">
      <c r="E3095" s="7"/>
      <c r="F3095" s="32"/>
      <c r="G3095" s="32"/>
      <c r="H3095" s="13"/>
      <c r="I3095" s="7"/>
      <c r="M3095" s="64"/>
      <c r="N3095" s="52"/>
      <c r="O3095" s="75"/>
      <c r="P3095" s="7"/>
      <c r="Q3095"/>
      <c r="R3095"/>
    </row>
    <row r="3096" spans="5:18" x14ac:dyDescent="0.25">
      <c r="E3096" s="7"/>
      <c r="F3096" s="32"/>
      <c r="G3096" s="32"/>
      <c r="H3096" s="13"/>
      <c r="I3096" s="7"/>
      <c r="M3096" s="64"/>
      <c r="N3096" s="52"/>
      <c r="O3096" s="75"/>
      <c r="P3096" s="7"/>
      <c r="Q3096"/>
      <c r="R3096"/>
    </row>
    <row r="3097" spans="5:18" x14ac:dyDescent="0.25">
      <c r="E3097" s="7"/>
      <c r="F3097" s="32"/>
      <c r="G3097" s="32"/>
      <c r="H3097" s="13"/>
      <c r="I3097" s="7"/>
      <c r="M3097" s="64"/>
      <c r="N3097" s="52"/>
      <c r="O3097" s="75"/>
      <c r="P3097" s="7"/>
      <c r="Q3097"/>
      <c r="R3097"/>
    </row>
    <row r="3098" spans="5:18" x14ac:dyDescent="0.25">
      <c r="E3098" s="7"/>
      <c r="F3098" s="32"/>
      <c r="G3098" s="32"/>
      <c r="H3098" s="13"/>
      <c r="I3098" s="7"/>
      <c r="M3098" s="64"/>
      <c r="N3098" s="52"/>
      <c r="O3098" s="75"/>
      <c r="P3098" s="7"/>
      <c r="Q3098"/>
      <c r="R3098"/>
    </row>
    <row r="3099" spans="5:18" x14ac:dyDescent="0.25">
      <c r="E3099" s="7"/>
      <c r="F3099" s="32"/>
      <c r="G3099" s="32"/>
      <c r="H3099" s="13"/>
      <c r="I3099" s="7"/>
      <c r="M3099" s="64"/>
      <c r="N3099" s="52"/>
      <c r="O3099" s="75"/>
      <c r="P3099" s="7"/>
      <c r="Q3099"/>
      <c r="R3099"/>
    </row>
    <row r="3100" spans="5:18" x14ac:dyDescent="0.25">
      <c r="E3100" s="7"/>
      <c r="F3100" s="32"/>
      <c r="G3100" s="32"/>
      <c r="H3100" s="13"/>
      <c r="I3100" s="7"/>
      <c r="M3100" s="64"/>
      <c r="N3100" s="52"/>
      <c r="O3100" s="75"/>
      <c r="P3100" s="7"/>
      <c r="Q3100"/>
      <c r="R3100"/>
    </row>
    <row r="3101" spans="5:18" x14ac:dyDescent="0.25">
      <c r="E3101" s="7"/>
      <c r="F3101" s="32"/>
      <c r="G3101" s="32"/>
      <c r="H3101" s="13"/>
      <c r="I3101" s="7"/>
      <c r="M3101" s="64"/>
      <c r="N3101" s="52"/>
      <c r="O3101" s="75"/>
      <c r="P3101" s="7"/>
      <c r="Q3101"/>
      <c r="R3101"/>
    </row>
    <row r="3102" spans="5:18" x14ac:dyDescent="0.25">
      <c r="E3102" s="7"/>
      <c r="F3102" s="32"/>
      <c r="G3102" s="32"/>
      <c r="H3102" s="13"/>
      <c r="I3102" s="7"/>
      <c r="M3102" s="64"/>
      <c r="N3102" s="52"/>
      <c r="O3102" s="75"/>
      <c r="P3102" s="7"/>
      <c r="Q3102"/>
      <c r="R3102"/>
    </row>
    <row r="3103" spans="5:18" x14ac:dyDescent="0.25">
      <c r="E3103" s="7"/>
      <c r="F3103" s="32"/>
      <c r="G3103" s="32"/>
      <c r="H3103" s="13"/>
      <c r="I3103" s="7"/>
      <c r="M3103" s="64"/>
      <c r="N3103" s="52"/>
      <c r="O3103" s="75"/>
      <c r="P3103" s="7"/>
      <c r="Q3103"/>
      <c r="R3103"/>
    </row>
    <row r="3104" spans="5:18" x14ac:dyDescent="0.25">
      <c r="E3104" s="7"/>
      <c r="F3104" s="32"/>
      <c r="G3104" s="32"/>
      <c r="H3104" s="13"/>
      <c r="I3104" s="7"/>
      <c r="M3104" s="64"/>
      <c r="N3104" s="52"/>
      <c r="O3104" s="75"/>
      <c r="P3104" s="7"/>
      <c r="Q3104"/>
      <c r="R3104"/>
    </row>
    <row r="3105" spans="5:18" x14ac:dyDescent="0.25">
      <c r="E3105" s="7"/>
      <c r="F3105" s="32"/>
      <c r="G3105" s="32"/>
      <c r="H3105" s="13"/>
      <c r="I3105" s="7"/>
      <c r="M3105" s="64"/>
      <c r="N3105" s="52"/>
      <c r="O3105" s="75"/>
      <c r="P3105" s="7"/>
      <c r="Q3105"/>
      <c r="R3105"/>
    </row>
    <row r="3106" spans="5:18" x14ac:dyDescent="0.25">
      <c r="E3106" s="7"/>
      <c r="F3106" s="32"/>
      <c r="G3106" s="32"/>
      <c r="H3106" s="13"/>
      <c r="I3106" s="7"/>
      <c r="M3106" s="64"/>
      <c r="N3106" s="52"/>
      <c r="O3106" s="75"/>
      <c r="P3106" s="7"/>
      <c r="Q3106"/>
      <c r="R3106"/>
    </row>
    <row r="3107" spans="5:18" x14ac:dyDescent="0.25">
      <c r="E3107" s="7"/>
      <c r="F3107" s="32"/>
      <c r="G3107" s="32"/>
      <c r="H3107" s="13"/>
      <c r="I3107" s="7"/>
      <c r="M3107" s="64"/>
      <c r="N3107" s="52"/>
      <c r="O3107" s="75"/>
      <c r="P3107" s="7"/>
      <c r="Q3107"/>
      <c r="R3107"/>
    </row>
    <row r="3108" spans="5:18" x14ac:dyDescent="0.25">
      <c r="E3108" s="7"/>
      <c r="F3108" s="32"/>
      <c r="G3108" s="32"/>
      <c r="H3108" s="13"/>
      <c r="I3108" s="7"/>
      <c r="M3108" s="64"/>
      <c r="N3108" s="52"/>
      <c r="O3108" s="75"/>
      <c r="P3108" s="7"/>
      <c r="Q3108"/>
      <c r="R3108"/>
    </row>
    <row r="3109" spans="5:18" x14ac:dyDescent="0.25">
      <c r="E3109" s="7"/>
      <c r="F3109" s="32"/>
      <c r="G3109" s="32"/>
      <c r="H3109" s="13"/>
      <c r="I3109" s="7"/>
      <c r="M3109" s="64"/>
      <c r="N3109" s="52"/>
      <c r="O3109" s="75"/>
      <c r="P3109" s="7"/>
      <c r="Q3109"/>
      <c r="R3109"/>
    </row>
    <row r="3110" spans="5:18" x14ac:dyDescent="0.25">
      <c r="E3110" s="7"/>
      <c r="F3110" s="32"/>
      <c r="G3110" s="32"/>
      <c r="H3110" s="13"/>
      <c r="I3110" s="7"/>
      <c r="M3110" s="64"/>
      <c r="N3110" s="52"/>
      <c r="O3110" s="75"/>
      <c r="P3110" s="7"/>
      <c r="Q3110"/>
      <c r="R3110"/>
    </row>
    <row r="3111" spans="5:18" x14ac:dyDescent="0.25">
      <c r="E3111" s="7"/>
      <c r="F3111" s="32"/>
      <c r="G3111" s="32"/>
      <c r="H3111" s="13"/>
      <c r="I3111" s="7"/>
      <c r="M3111" s="64"/>
      <c r="N3111" s="52"/>
      <c r="O3111" s="75"/>
      <c r="P3111" s="7"/>
      <c r="Q3111"/>
      <c r="R3111"/>
    </row>
    <row r="3112" spans="5:18" x14ac:dyDescent="0.25">
      <c r="E3112" s="7"/>
      <c r="F3112" s="32"/>
      <c r="G3112" s="32"/>
      <c r="H3112" s="13"/>
      <c r="I3112" s="7"/>
      <c r="M3112" s="64"/>
      <c r="N3112" s="52"/>
      <c r="O3112" s="75"/>
      <c r="P3112" s="7"/>
      <c r="Q3112"/>
      <c r="R3112"/>
    </row>
    <row r="3113" spans="5:18" x14ac:dyDescent="0.25">
      <c r="E3113" s="7"/>
      <c r="F3113" s="32"/>
      <c r="G3113" s="32"/>
      <c r="H3113" s="13"/>
      <c r="I3113" s="7"/>
      <c r="M3113" s="64"/>
      <c r="N3113" s="52"/>
      <c r="O3113" s="75"/>
      <c r="P3113" s="7"/>
      <c r="Q3113"/>
      <c r="R3113"/>
    </row>
    <row r="3114" spans="5:18" x14ac:dyDescent="0.25">
      <c r="E3114" s="7"/>
      <c r="F3114" s="32"/>
      <c r="G3114" s="32"/>
      <c r="H3114" s="13"/>
      <c r="I3114" s="7"/>
      <c r="M3114" s="64"/>
      <c r="N3114" s="52"/>
      <c r="O3114" s="75"/>
      <c r="P3114" s="7"/>
      <c r="Q3114"/>
      <c r="R3114"/>
    </row>
    <row r="3115" spans="5:18" x14ac:dyDescent="0.25">
      <c r="E3115" s="7"/>
      <c r="F3115" s="32"/>
      <c r="G3115" s="32"/>
      <c r="H3115" s="13"/>
      <c r="I3115" s="7"/>
      <c r="M3115" s="64"/>
      <c r="N3115" s="52"/>
      <c r="O3115" s="75"/>
      <c r="P3115" s="7"/>
      <c r="Q3115"/>
      <c r="R3115"/>
    </row>
    <row r="3116" spans="5:18" x14ac:dyDescent="0.25">
      <c r="E3116" s="7"/>
      <c r="F3116" s="32"/>
      <c r="G3116" s="32"/>
      <c r="H3116" s="13"/>
      <c r="I3116" s="7"/>
      <c r="M3116" s="64"/>
      <c r="N3116" s="52"/>
      <c r="O3116" s="75"/>
      <c r="P3116" s="7"/>
      <c r="Q3116"/>
      <c r="R3116"/>
    </row>
    <row r="3117" spans="5:18" x14ac:dyDescent="0.25">
      <c r="E3117" s="7"/>
      <c r="F3117" s="32"/>
      <c r="G3117" s="32"/>
      <c r="H3117" s="13"/>
      <c r="I3117" s="7"/>
      <c r="M3117" s="64"/>
      <c r="N3117" s="52"/>
      <c r="O3117" s="75"/>
      <c r="P3117" s="7"/>
      <c r="Q3117"/>
      <c r="R3117"/>
    </row>
    <row r="3118" spans="5:18" x14ac:dyDescent="0.25">
      <c r="E3118" s="7"/>
      <c r="F3118" s="32"/>
      <c r="G3118" s="32"/>
      <c r="H3118" s="13"/>
      <c r="I3118" s="7"/>
      <c r="M3118" s="64"/>
      <c r="N3118" s="52"/>
      <c r="O3118" s="75"/>
      <c r="P3118" s="7"/>
      <c r="Q3118"/>
      <c r="R3118"/>
    </row>
    <row r="3119" spans="5:18" x14ac:dyDescent="0.25">
      <c r="E3119" s="7"/>
      <c r="F3119" s="32"/>
      <c r="G3119" s="32"/>
      <c r="H3119" s="13"/>
      <c r="I3119" s="7"/>
      <c r="M3119" s="64"/>
      <c r="N3119" s="52"/>
      <c r="O3119" s="75"/>
      <c r="P3119" s="7"/>
      <c r="Q3119"/>
      <c r="R3119"/>
    </row>
    <row r="3120" spans="5:18" x14ac:dyDescent="0.25">
      <c r="E3120" s="7"/>
      <c r="F3120" s="32"/>
      <c r="G3120" s="32"/>
      <c r="H3120" s="13"/>
      <c r="I3120" s="7"/>
      <c r="M3120" s="64"/>
      <c r="N3120" s="52"/>
      <c r="O3120" s="75"/>
      <c r="P3120" s="7"/>
      <c r="Q3120"/>
      <c r="R3120"/>
    </row>
    <row r="3121" spans="5:18" x14ac:dyDescent="0.25">
      <c r="E3121" s="7"/>
      <c r="F3121" s="32"/>
      <c r="G3121" s="32"/>
      <c r="H3121" s="13"/>
      <c r="I3121" s="7"/>
      <c r="M3121" s="64"/>
      <c r="N3121" s="52"/>
      <c r="O3121" s="75"/>
      <c r="P3121" s="7"/>
      <c r="Q3121"/>
      <c r="R3121"/>
    </row>
    <row r="3122" spans="5:18" x14ac:dyDescent="0.25">
      <c r="E3122" s="7"/>
      <c r="F3122" s="32"/>
      <c r="G3122" s="32"/>
      <c r="H3122" s="13"/>
      <c r="I3122" s="7"/>
      <c r="M3122" s="64"/>
      <c r="N3122" s="52"/>
      <c r="O3122" s="75"/>
      <c r="P3122" s="7"/>
      <c r="Q3122"/>
      <c r="R3122"/>
    </row>
    <row r="3123" spans="5:18" x14ac:dyDescent="0.25">
      <c r="E3123" s="7"/>
      <c r="F3123" s="32"/>
      <c r="G3123" s="32"/>
      <c r="H3123" s="13"/>
      <c r="I3123" s="7"/>
      <c r="M3123" s="64"/>
      <c r="N3123" s="52"/>
      <c r="O3123" s="75"/>
      <c r="P3123" s="7"/>
      <c r="Q3123"/>
      <c r="R3123"/>
    </row>
    <row r="3124" spans="5:18" x14ac:dyDescent="0.25">
      <c r="E3124" s="7"/>
      <c r="F3124" s="32"/>
      <c r="G3124" s="32"/>
      <c r="H3124" s="13"/>
      <c r="I3124" s="7"/>
      <c r="M3124" s="64"/>
      <c r="N3124" s="52"/>
      <c r="O3124" s="75"/>
      <c r="P3124" s="7"/>
      <c r="Q3124"/>
      <c r="R3124"/>
    </row>
    <row r="3125" spans="5:18" x14ac:dyDescent="0.25">
      <c r="E3125" s="7"/>
      <c r="F3125" s="32"/>
      <c r="G3125" s="32"/>
      <c r="H3125" s="13"/>
      <c r="I3125" s="7"/>
      <c r="M3125" s="64"/>
      <c r="N3125" s="52"/>
      <c r="O3125" s="75"/>
      <c r="P3125" s="7"/>
      <c r="Q3125"/>
      <c r="R3125"/>
    </row>
    <row r="3126" spans="5:18" x14ac:dyDescent="0.25">
      <c r="E3126" s="7"/>
      <c r="F3126" s="32"/>
      <c r="G3126" s="32"/>
      <c r="H3126" s="13"/>
      <c r="I3126" s="7"/>
      <c r="M3126" s="64"/>
      <c r="N3126" s="52"/>
      <c r="O3126" s="75"/>
      <c r="P3126" s="7"/>
      <c r="Q3126"/>
      <c r="R3126"/>
    </row>
    <row r="3127" spans="5:18" x14ac:dyDescent="0.25">
      <c r="E3127" s="7"/>
      <c r="F3127" s="32"/>
      <c r="G3127" s="32"/>
      <c r="H3127" s="13"/>
      <c r="I3127" s="7"/>
      <c r="M3127" s="64"/>
      <c r="N3127" s="52"/>
      <c r="O3127" s="75"/>
      <c r="P3127" s="7"/>
      <c r="Q3127"/>
      <c r="R3127"/>
    </row>
    <row r="3128" spans="5:18" x14ac:dyDescent="0.25">
      <c r="E3128" s="7"/>
      <c r="F3128" s="32"/>
      <c r="G3128" s="32"/>
      <c r="H3128" s="13"/>
      <c r="I3128" s="7"/>
      <c r="M3128" s="64"/>
      <c r="N3128" s="52"/>
      <c r="O3128" s="75"/>
      <c r="P3128" s="7"/>
      <c r="Q3128"/>
      <c r="R3128"/>
    </row>
    <row r="3129" spans="5:18" x14ac:dyDescent="0.25">
      <c r="E3129" s="7"/>
      <c r="F3129" s="32"/>
      <c r="G3129" s="32"/>
      <c r="H3129" s="13"/>
      <c r="I3129" s="7"/>
      <c r="M3129" s="64"/>
      <c r="N3129" s="52"/>
      <c r="O3129" s="75"/>
      <c r="P3129" s="7"/>
      <c r="Q3129"/>
      <c r="R3129"/>
    </row>
    <row r="3130" spans="5:18" x14ac:dyDescent="0.25">
      <c r="E3130" s="7"/>
      <c r="F3130" s="32"/>
      <c r="G3130" s="32"/>
      <c r="H3130" s="13"/>
      <c r="I3130" s="7"/>
      <c r="M3130" s="64"/>
      <c r="N3130" s="52"/>
      <c r="O3130" s="75"/>
      <c r="P3130" s="7"/>
      <c r="Q3130"/>
      <c r="R3130"/>
    </row>
    <row r="3131" spans="5:18" x14ac:dyDescent="0.25">
      <c r="E3131" s="7"/>
      <c r="F3131" s="32"/>
      <c r="G3131" s="32"/>
      <c r="H3131" s="13"/>
      <c r="I3131" s="7"/>
      <c r="M3131" s="64"/>
      <c r="N3131" s="52"/>
      <c r="O3131" s="75"/>
      <c r="P3131" s="7"/>
      <c r="Q3131"/>
      <c r="R3131"/>
    </row>
    <row r="3132" spans="5:18" x14ac:dyDescent="0.25">
      <c r="E3132" s="7"/>
      <c r="F3132" s="32"/>
      <c r="G3132" s="32"/>
      <c r="H3132" s="13"/>
      <c r="I3132" s="7"/>
      <c r="M3132" s="64"/>
      <c r="N3132" s="52"/>
      <c r="O3132" s="75"/>
      <c r="P3132" s="7"/>
      <c r="Q3132"/>
      <c r="R3132"/>
    </row>
    <row r="3133" spans="5:18" x14ac:dyDescent="0.25">
      <c r="E3133" s="7"/>
      <c r="F3133" s="32"/>
      <c r="G3133" s="32"/>
      <c r="H3133" s="13"/>
      <c r="I3133" s="7"/>
      <c r="M3133" s="64"/>
      <c r="N3133" s="52"/>
      <c r="O3133" s="75"/>
      <c r="P3133" s="7"/>
      <c r="Q3133"/>
      <c r="R3133"/>
    </row>
    <row r="3134" spans="5:18" x14ac:dyDescent="0.25">
      <c r="E3134" s="7"/>
      <c r="F3134" s="32"/>
      <c r="G3134" s="32"/>
      <c r="H3134" s="13"/>
      <c r="I3134" s="7"/>
      <c r="M3134" s="64"/>
      <c r="N3134" s="52"/>
      <c r="O3134" s="75"/>
      <c r="P3134" s="7"/>
      <c r="Q3134"/>
      <c r="R3134"/>
    </row>
    <row r="3135" spans="5:18" x14ac:dyDescent="0.25">
      <c r="E3135" s="7"/>
      <c r="F3135" s="32"/>
      <c r="G3135" s="32"/>
      <c r="H3135" s="13"/>
      <c r="I3135" s="7"/>
      <c r="M3135" s="64"/>
      <c r="N3135" s="52"/>
      <c r="O3135" s="75"/>
      <c r="P3135" s="7"/>
      <c r="Q3135"/>
      <c r="R3135"/>
    </row>
    <row r="3136" spans="5:18" x14ac:dyDescent="0.25">
      <c r="E3136" s="7"/>
      <c r="F3136" s="32"/>
      <c r="G3136" s="32"/>
      <c r="H3136" s="13"/>
      <c r="I3136" s="7"/>
      <c r="M3136" s="64"/>
      <c r="N3136" s="52"/>
      <c r="O3136" s="75"/>
      <c r="P3136" s="7"/>
      <c r="Q3136"/>
      <c r="R3136"/>
    </row>
    <row r="3137" spans="5:18" x14ac:dyDescent="0.25">
      <c r="E3137" s="7"/>
      <c r="F3137" s="32"/>
      <c r="G3137" s="32"/>
      <c r="H3137" s="13"/>
      <c r="I3137" s="7"/>
      <c r="M3137" s="64"/>
      <c r="N3137" s="52"/>
      <c r="O3137" s="75"/>
      <c r="P3137" s="7"/>
      <c r="Q3137"/>
      <c r="R3137"/>
    </row>
    <row r="3138" spans="5:18" x14ac:dyDescent="0.25">
      <c r="E3138" s="7"/>
      <c r="F3138" s="32"/>
      <c r="G3138" s="32"/>
      <c r="H3138" s="13"/>
      <c r="I3138" s="7"/>
      <c r="M3138" s="64"/>
      <c r="N3138" s="52"/>
      <c r="O3138" s="75"/>
      <c r="P3138" s="7"/>
      <c r="Q3138"/>
      <c r="R3138"/>
    </row>
    <row r="3139" spans="5:18" x14ac:dyDescent="0.25">
      <c r="E3139" s="7"/>
      <c r="F3139" s="32"/>
      <c r="G3139" s="32"/>
      <c r="H3139" s="13"/>
      <c r="I3139" s="7"/>
      <c r="M3139" s="64"/>
      <c r="N3139" s="52"/>
      <c r="O3139" s="75"/>
      <c r="P3139" s="7"/>
      <c r="Q3139"/>
      <c r="R3139"/>
    </row>
    <row r="3140" spans="5:18" x14ac:dyDescent="0.25">
      <c r="E3140" s="7"/>
      <c r="F3140" s="32"/>
      <c r="G3140" s="32"/>
      <c r="H3140" s="13"/>
      <c r="I3140" s="7"/>
      <c r="M3140" s="64"/>
      <c r="N3140" s="52"/>
      <c r="O3140" s="75"/>
      <c r="P3140" s="7"/>
      <c r="Q3140"/>
      <c r="R3140"/>
    </row>
    <row r="3141" spans="5:18" x14ac:dyDescent="0.25">
      <c r="E3141" s="7"/>
      <c r="F3141" s="32"/>
      <c r="G3141" s="32"/>
      <c r="H3141" s="13"/>
      <c r="I3141" s="7"/>
      <c r="M3141" s="64"/>
      <c r="N3141" s="52"/>
      <c r="O3141" s="75"/>
      <c r="P3141" s="7"/>
      <c r="Q3141"/>
      <c r="R3141"/>
    </row>
    <row r="3142" spans="5:18" x14ac:dyDescent="0.25">
      <c r="E3142" s="7"/>
      <c r="F3142" s="32"/>
      <c r="G3142" s="32"/>
      <c r="H3142" s="13"/>
      <c r="I3142" s="7"/>
      <c r="M3142" s="64"/>
      <c r="N3142" s="52"/>
      <c r="O3142" s="75"/>
      <c r="P3142" s="7"/>
      <c r="Q3142"/>
      <c r="R3142"/>
    </row>
    <row r="3143" spans="5:18" x14ac:dyDescent="0.25">
      <c r="E3143" s="7"/>
      <c r="F3143" s="32"/>
      <c r="G3143" s="32"/>
      <c r="H3143" s="13"/>
      <c r="I3143" s="7"/>
      <c r="M3143" s="64"/>
      <c r="N3143" s="52"/>
      <c r="O3143" s="75"/>
      <c r="P3143" s="7"/>
      <c r="Q3143"/>
      <c r="R3143"/>
    </row>
    <row r="3144" spans="5:18" x14ac:dyDescent="0.25">
      <c r="E3144" s="7"/>
      <c r="F3144" s="32"/>
      <c r="G3144" s="32"/>
      <c r="H3144" s="13"/>
      <c r="I3144" s="7"/>
      <c r="M3144" s="64"/>
      <c r="N3144" s="52"/>
      <c r="O3144" s="75"/>
      <c r="P3144" s="7"/>
      <c r="Q3144"/>
      <c r="R3144"/>
    </row>
    <row r="3145" spans="5:18" x14ac:dyDescent="0.25">
      <c r="E3145" s="7"/>
      <c r="F3145" s="32"/>
      <c r="G3145" s="32"/>
      <c r="H3145" s="13"/>
      <c r="I3145" s="7"/>
      <c r="M3145" s="64"/>
      <c r="N3145" s="52"/>
      <c r="O3145" s="75"/>
      <c r="P3145" s="7"/>
      <c r="Q3145"/>
      <c r="R3145"/>
    </row>
    <row r="3146" spans="5:18" x14ac:dyDescent="0.25">
      <c r="E3146" s="7"/>
      <c r="F3146" s="32"/>
      <c r="G3146" s="32"/>
      <c r="H3146" s="13"/>
      <c r="I3146" s="7"/>
      <c r="M3146" s="64"/>
      <c r="N3146" s="52"/>
      <c r="O3146" s="75"/>
      <c r="P3146" s="7"/>
      <c r="Q3146"/>
      <c r="R3146"/>
    </row>
    <row r="3147" spans="5:18" x14ac:dyDescent="0.25">
      <c r="E3147" s="7"/>
      <c r="F3147" s="32"/>
      <c r="G3147" s="32"/>
      <c r="H3147" s="13"/>
      <c r="I3147" s="7"/>
      <c r="M3147" s="64"/>
      <c r="N3147" s="52"/>
      <c r="O3147" s="75"/>
      <c r="P3147" s="7"/>
      <c r="Q3147"/>
      <c r="R3147"/>
    </row>
    <row r="3148" spans="5:18" x14ac:dyDescent="0.25">
      <c r="E3148" s="7"/>
      <c r="F3148" s="32"/>
      <c r="G3148" s="32"/>
      <c r="H3148" s="13"/>
      <c r="I3148" s="7"/>
      <c r="M3148" s="64"/>
      <c r="N3148" s="52"/>
      <c r="O3148" s="75"/>
      <c r="P3148" s="7"/>
      <c r="Q3148"/>
      <c r="R3148"/>
    </row>
    <row r="3149" spans="5:18" x14ac:dyDescent="0.25">
      <c r="E3149" s="7"/>
      <c r="F3149" s="32"/>
      <c r="G3149" s="32"/>
      <c r="H3149" s="13"/>
      <c r="I3149" s="7"/>
      <c r="M3149" s="64"/>
      <c r="N3149" s="52"/>
      <c r="O3149" s="75"/>
      <c r="P3149" s="7"/>
      <c r="Q3149"/>
      <c r="R3149"/>
    </row>
    <row r="3150" spans="5:18" x14ac:dyDescent="0.25">
      <c r="E3150" s="7"/>
      <c r="F3150" s="32"/>
      <c r="G3150" s="32"/>
      <c r="H3150" s="13"/>
      <c r="I3150" s="7"/>
      <c r="M3150" s="64"/>
      <c r="N3150" s="52"/>
      <c r="O3150" s="75"/>
      <c r="P3150" s="7"/>
      <c r="Q3150"/>
      <c r="R3150"/>
    </row>
    <row r="3151" spans="5:18" x14ac:dyDescent="0.25">
      <c r="E3151" s="7"/>
      <c r="F3151" s="32"/>
      <c r="G3151" s="32"/>
      <c r="H3151" s="13"/>
      <c r="I3151" s="7"/>
      <c r="M3151" s="64"/>
      <c r="N3151" s="52"/>
      <c r="O3151" s="75"/>
      <c r="P3151" s="7"/>
      <c r="Q3151"/>
      <c r="R3151"/>
    </row>
    <row r="3152" spans="5:18" x14ac:dyDescent="0.25">
      <c r="E3152" s="7"/>
      <c r="F3152" s="32"/>
      <c r="G3152" s="32"/>
      <c r="H3152" s="13"/>
      <c r="I3152" s="7"/>
      <c r="M3152" s="64"/>
      <c r="N3152" s="52"/>
      <c r="O3152" s="75"/>
      <c r="P3152" s="7"/>
      <c r="Q3152"/>
      <c r="R3152"/>
    </row>
    <row r="3153" spans="5:18" x14ac:dyDescent="0.25">
      <c r="E3153" s="7"/>
      <c r="F3153" s="32"/>
      <c r="G3153" s="32"/>
      <c r="H3153" s="13"/>
      <c r="I3153" s="7"/>
      <c r="M3153" s="64"/>
      <c r="N3153" s="52"/>
      <c r="O3153" s="75"/>
      <c r="P3153" s="7"/>
      <c r="Q3153"/>
      <c r="R3153"/>
    </row>
    <row r="3154" spans="5:18" x14ac:dyDescent="0.25">
      <c r="E3154" s="7"/>
      <c r="F3154" s="32"/>
      <c r="G3154" s="32"/>
      <c r="H3154" s="13"/>
      <c r="I3154" s="7"/>
      <c r="M3154" s="64"/>
      <c r="N3154" s="52"/>
      <c r="O3154" s="75"/>
      <c r="P3154" s="7"/>
      <c r="Q3154"/>
      <c r="R3154"/>
    </row>
    <row r="3155" spans="5:18" x14ac:dyDescent="0.25">
      <c r="E3155" s="7"/>
      <c r="F3155" s="32"/>
      <c r="G3155" s="32"/>
      <c r="H3155" s="13"/>
      <c r="I3155" s="7"/>
      <c r="M3155" s="64"/>
      <c r="N3155" s="52"/>
      <c r="O3155" s="75"/>
      <c r="P3155" s="7"/>
      <c r="Q3155"/>
      <c r="R3155"/>
    </row>
    <row r="3156" spans="5:18" x14ac:dyDescent="0.25">
      <c r="E3156" s="7"/>
      <c r="F3156" s="32"/>
      <c r="G3156" s="32"/>
      <c r="H3156" s="13"/>
      <c r="I3156" s="7"/>
      <c r="M3156" s="64"/>
      <c r="N3156" s="52"/>
      <c r="O3156" s="75"/>
      <c r="P3156" s="7"/>
      <c r="Q3156"/>
      <c r="R3156"/>
    </row>
    <row r="3157" spans="5:18" x14ac:dyDescent="0.25">
      <c r="E3157" s="7"/>
      <c r="F3157" s="32"/>
      <c r="G3157" s="32"/>
      <c r="H3157" s="13"/>
      <c r="I3157" s="7"/>
      <c r="M3157" s="64"/>
      <c r="N3157" s="52"/>
      <c r="O3157" s="75"/>
      <c r="P3157" s="7"/>
      <c r="Q3157"/>
      <c r="R3157"/>
    </row>
    <row r="3158" spans="5:18" x14ac:dyDescent="0.25">
      <c r="E3158" s="7"/>
      <c r="F3158" s="32"/>
      <c r="G3158" s="32"/>
      <c r="H3158" s="13"/>
      <c r="I3158" s="7"/>
      <c r="M3158" s="64"/>
      <c r="N3158" s="52"/>
      <c r="O3158" s="75"/>
      <c r="P3158" s="7"/>
      <c r="Q3158"/>
      <c r="R3158"/>
    </row>
    <row r="3159" spans="5:18" x14ac:dyDescent="0.25">
      <c r="E3159" s="7"/>
      <c r="F3159" s="32"/>
      <c r="G3159" s="32"/>
      <c r="H3159" s="13"/>
      <c r="I3159" s="7"/>
      <c r="M3159" s="64"/>
      <c r="N3159" s="52"/>
      <c r="O3159" s="75"/>
      <c r="P3159" s="7"/>
      <c r="Q3159"/>
      <c r="R3159"/>
    </row>
    <row r="3160" spans="5:18" x14ac:dyDescent="0.25">
      <c r="E3160" s="7"/>
      <c r="F3160" s="32"/>
      <c r="G3160" s="32"/>
      <c r="H3160" s="13"/>
      <c r="I3160" s="7"/>
      <c r="M3160" s="64"/>
      <c r="N3160" s="52"/>
      <c r="O3160" s="75"/>
      <c r="P3160" s="7"/>
      <c r="Q3160"/>
      <c r="R3160"/>
    </row>
    <row r="3161" spans="5:18" x14ac:dyDescent="0.25">
      <c r="E3161" s="7"/>
      <c r="F3161" s="32"/>
      <c r="G3161" s="32"/>
      <c r="H3161" s="13"/>
      <c r="I3161" s="7"/>
      <c r="M3161" s="64"/>
      <c r="N3161" s="52"/>
      <c r="O3161" s="75"/>
      <c r="P3161" s="7"/>
      <c r="Q3161"/>
      <c r="R3161"/>
    </row>
    <row r="3162" spans="5:18" x14ac:dyDescent="0.25">
      <c r="E3162" s="7"/>
      <c r="F3162" s="32"/>
      <c r="G3162" s="32"/>
      <c r="H3162" s="13"/>
      <c r="I3162" s="7"/>
      <c r="M3162" s="64"/>
      <c r="N3162" s="52"/>
      <c r="O3162" s="75"/>
      <c r="P3162" s="7"/>
      <c r="Q3162"/>
      <c r="R3162"/>
    </row>
    <row r="3163" spans="5:18" x14ac:dyDescent="0.25">
      <c r="E3163" s="7"/>
      <c r="F3163" s="32"/>
      <c r="G3163" s="32"/>
      <c r="H3163" s="13"/>
      <c r="I3163" s="7"/>
      <c r="M3163" s="64"/>
      <c r="N3163" s="52"/>
      <c r="O3163" s="75"/>
      <c r="P3163" s="7"/>
      <c r="Q3163"/>
      <c r="R3163"/>
    </row>
    <row r="3164" spans="5:18" x14ac:dyDescent="0.25">
      <c r="E3164" s="7"/>
      <c r="F3164" s="32"/>
      <c r="G3164" s="32"/>
      <c r="H3164" s="13"/>
      <c r="I3164" s="7"/>
      <c r="M3164" s="64"/>
      <c r="N3164" s="52"/>
      <c r="O3164" s="75"/>
      <c r="P3164" s="7"/>
      <c r="Q3164"/>
      <c r="R3164"/>
    </row>
    <row r="3165" spans="5:18" x14ac:dyDescent="0.25">
      <c r="E3165" s="7"/>
      <c r="F3165" s="32"/>
      <c r="G3165" s="32"/>
      <c r="H3165" s="13"/>
      <c r="I3165" s="7"/>
      <c r="M3165" s="64"/>
      <c r="N3165" s="52"/>
      <c r="O3165" s="75"/>
      <c r="P3165" s="7"/>
      <c r="Q3165"/>
      <c r="R3165"/>
    </row>
    <row r="3166" spans="5:18" x14ac:dyDescent="0.25">
      <c r="E3166" s="7"/>
      <c r="F3166" s="32"/>
      <c r="G3166" s="32"/>
      <c r="H3166" s="13"/>
      <c r="I3166" s="7"/>
      <c r="M3166" s="64"/>
      <c r="N3166" s="52"/>
      <c r="O3166" s="75"/>
      <c r="P3166" s="7"/>
      <c r="Q3166"/>
      <c r="R3166"/>
    </row>
    <row r="3167" spans="5:18" x14ac:dyDescent="0.25">
      <c r="E3167" s="7"/>
      <c r="F3167" s="32"/>
      <c r="G3167" s="32"/>
      <c r="H3167" s="13"/>
      <c r="I3167" s="7"/>
      <c r="M3167" s="64"/>
      <c r="N3167" s="52"/>
      <c r="O3167" s="75"/>
      <c r="P3167" s="7"/>
      <c r="Q3167"/>
      <c r="R3167"/>
    </row>
    <row r="3168" spans="5:18" x14ac:dyDescent="0.25">
      <c r="E3168" s="7"/>
      <c r="F3168" s="32"/>
      <c r="G3168" s="32"/>
      <c r="H3168" s="13"/>
      <c r="I3168" s="7"/>
      <c r="M3168" s="64"/>
      <c r="N3168" s="52"/>
      <c r="O3168" s="75"/>
      <c r="P3168" s="7"/>
      <c r="Q3168"/>
      <c r="R3168"/>
    </row>
    <row r="3169" spans="5:18" x14ac:dyDescent="0.25">
      <c r="E3169" s="7"/>
      <c r="F3169" s="32"/>
      <c r="G3169" s="32"/>
      <c r="H3169" s="13"/>
      <c r="I3169" s="7"/>
      <c r="M3169" s="64"/>
      <c r="N3169" s="52"/>
      <c r="O3169" s="75"/>
      <c r="P3169" s="7"/>
      <c r="Q3169"/>
      <c r="R3169"/>
    </row>
    <row r="3170" spans="5:18" x14ac:dyDescent="0.25">
      <c r="E3170" s="7"/>
      <c r="F3170" s="32"/>
      <c r="G3170" s="32"/>
      <c r="H3170" s="13"/>
      <c r="I3170" s="7"/>
      <c r="M3170" s="64"/>
      <c r="N3170" s="52"/>
      <c r="O3170" s="75"/>
      <c r="P3170" s="7"/>
      <c r="Q3170"/>
      <c r="R3170"/>
    </row>
    <row r="3171" spans="5:18" x14ac:dyDescent="0.25">
      <c r="E3171" s="7"/>
      <c r="F3171" s="32"/>
      <c r="G3171" s="32"/>
      <c r="H3171" s="13"/>
      <c r="I3171" s="7"/>
      <c r="M3171" s="64"/>
      <c r="N3171" s="52"/>
      <c r="O3171" s="75"/>
      <c r="P3171" s="7"/>
      <c r="Q3171"/>
      <c r="R3171"/>
    </row>
    <row r="3172" spans="5:18" x14ac:dyDescent="0.25">
      <c r="E3172" s="7"/>
      <c r="F3172" s="32"/>
      <c r="G3172" s="32"/>
      <c r="H3172" s="13"/>
      <c r="I3172" s="7"/>
      <c r="M3172" s="64"/>
      <c r="N3172" s="52"/>
      <c r="O3172" s="75"/>
      <c r="P3172" s="7"/>
      <c r="Q3172"/>
      <c r="R3172"/>
    </row>
    <row r="3173" spans="5:18" x14ac:dyDescent="0.25">
      <c r="E3173" s="7"/>
      <c r="F3173" s="32"/>
      <c r="G3173" s="32"/>
      <c r="H3173" s="13"/>
      <c r="I3173" s="7"/>
      <c r="M3173" s="64"/>
      <c r="N3173" s="52"/>
      <c r="O3173" s="75"/>
      <c r="P3173" s="7"/>
      <c r="Q3173"/>
      <c r="R3173"/>
    </row>
    <row r="3174" spans="5:18" x14ac:dyDescent="0.25">
      <c r="E3174" s="7"/>
      <c r="F3174" s="32"/>
      <c r="G3174" s="32"/>
      <c r="H3174" s="13"/>
      <c r="I3174" s="7"/>
      <c r="M3174" s="64"/>
      <c r="N3174" s="52"/>
      <c r="O3174" s="75"/>
      <c r="P3174" s="7"/>
      <c r="Q3174"/>
      <c r="R3174"/>
    </row>
    <row r="3175" spans="5:18" x14ac:dyDescent="0.25">
      <c r="E3175" s="7"/>
      <c r="F3175" s="32"/>
      <c r="G3175" s="32"/>
      <c r="H3175" s="13"/>
      <c r="I3175" s="7"/>
      <c r="M3175" s="64"/>
      <c r="N3175" s="52"/>
      <c r="O3175" s="75"/>
      <c r="P3175" s="7"/>
      <c r="Q3175"/>
      <c r="R3175"/>
    </row>
    <row r="3176" spans="5:18" x14ac:dyDescent="0.25">
      <c r="E3176" s="7"/>
      <c r="F3176" s="32"/>
      <c r="G3176" s="32"/>
      <c r="H3176" s="13"/>
      <c r="I3176" s="7"/>
      <c r="M3176" s="64"/>
      <c r="N3176" s="52"/>
      <c r="O3176" s="75"/>
      <c r="P3176" s="7"/>
      <c r="Q3176"/>
      <c r="R3176"/>
    </row>
    <row r="3177" spans="5:18" x14ac:dyDescent="0.25">
      <c r="E3177" s="7"/>
      <c r="F3177" s="32"/>
      <c r="G3177" s="32"/>
      <c r="H3177" s="13"/>
      <c r="I3177" s="7"/>
      <c r="M3177" s="64"/>
      <c r="N3177" s="52"/>
      <c r="O3177" s="75"/>
      <c r="P3177" s="7"/>
      <c r="Q3177"/>
      <c r="R3177"/>
    </row>
    <row r="3178" spans="5:18" x14ac:dyDescent="0.25">
      <c r="E3178" s="7"/>
      <c r="F3178" s="32"/>
      <c r="G3178" s="32"/>
      <c r="H3178" s="13"/>
      <c r="I3178" s="7"/>
      <c r="M3178" s="64"/>
      <c r="N3178" s="52"/>
      <c r="O3178" s="75"/>
      <c r="P3178" s="7"/>
      <c r="Q3178"/>
      <c r="R3178"/>
    </row>
    <row r="3179" spans="5:18" x14ac:dyDescent="0.25">
      <c r="E3179" s="7"/>
      <c r="F3179" s="32"/>
      <c r="G3179" s="32"/>
      <c r="H3179" s="13"/>
      <c r="I3179" s="7"/>
      <c r="M3179" s="64"/>
      <c r="N3179" s="52"/>
      <c r="O3179" s="75"/>
      <c r="P3179" s="7"/>
      <c r="Q3179"/>
      <c r="R3179"/>
    </row>
    <row r="3180" spans="5:18" x14ac:dyDescent="0.25">
      <c r="E3180" s="7"/>
      <c r="F3180" s="32"/>
      <c r="G3180" s="32"/>
      <c r="H3180" s="13"/>
      <c r="I3180" s="7"/>
      <c r="M3180" s="64"/>
      <c r="N3180" s="52"/>
      <c r="O3180" s="75"/>
      <c r="P3180" s="7"/>
      <c r="Q3180"/>
      <c r="R3180"/>
    </row>
    <row r="3181" spans="5:18" x14ac:dyDescent="0.25">
      <c r="E3181" s="7"/>
      <c r="F3181" s="32"/>
      <c r="G3181" s="32"/>
      <c r="H3181" s="13"/>
      <c r="I3181" s="7"/>
      <c r="M3181" s="64"/>
      <c r="N3181" s="52"/>
      <c r="O3181" s="75"/>
      <c r="P3181" s="7"/>
      <c r="Q3181"/>
      <c r="R3181"/>
    </row>
    <row r="3182" spans="5:18" x14ac:dyDescent="0.25">
      <c r="E3182" s="7"/>
      <c r="F3182" s="32"/>
      <c r="G3182" s="32"/>
      <c r="H3182" s="13"/>
      <c r="I3182" s="7"/>
      <c r="M3182" s="64"/>
      <c r="N3182" s="52"/>
      <c r="O3182" s="75"/>
      <c r="P3182" s="7"/>
      <c r="Q3182"/>
      <c r="R3182"/>
    </row>
    <row r="3183" spans="5:18" x14ac:dyDescent="0.25">
      <c r="E3183" s="7"/>
      <c r="F3183" s="32"/>
      <c r="G3183" s="32"/>
      <c r="H3183" s="13"/>
      <c r="I3183" s="7"/>
      <c r="M3183" s="64"/>
      <c r="N3183" s="52"/>
      <c r="O3183" s="75"/>
      <c r="P3183" s="7"/>
      <c r="Q3183"/>
      <c r="R3183"/>
    </row>
    <row r="3184" spans="5:18" x14ac:dyDescent="0.25">
      <c r="E3184" s="7"/>
      <c r="F3184" s="32"/>
      <c r="G3184" s="32"/>
      <c r="H3184" s="13"/>
      <c r="I3184" s="7"/>
      <c r="M3184" s="64"/>
      <c r="N3184" s="52"/>
      <c r="O3184" s="75"/>
      <c r="P3184" s="7"/>
      <c r="Q3184"/>
      <c r="R3184"/>
    </row>
    <row r="3185" spans="5:18" x14ac:dyDescent="0.25">
      <c r="E3185" s="7"/>
      <c r="F3185" s="32"/>
      <c r="G3185" s="32"/>
      <c r="H3185" s="13"/>
      <c r="I3185" s="7"/>
      <c r="M3185" s="64"/>
      <c r="N3185" s="52"/>
      <c r="O3185" s="75"/>
      <c r="P3185" s="7"/>
      <c r="Q3185"/>
      <c r="R3185"/>
    </row>
    <row r="3186" spans="5:18" x14ac:dyDescent="0.25">
      <c r="E3186" s="7"/>
      <c r="F3186" s="32"/>
      <c r="G3186" s="32"/>
      <c r="H3186" s="13"/>
      <c r="I3186" s="7"/>
      <c r="M3186" s="64"/>
      <c r="N3186" s="52"/>
      <c r="O3186" s="75"/>
      <c r="P3186" s="7"/>
      <c r="Q3186"/>
      <c r="R3186"/>
    </row>
    <row r="3187" spans="5:18" x14ac:dyDescent="0.25">
      <c r="E3187" s="7"/>
      <c r="F3187" s="32"/>
      <c r="G3187" s="32"/>
      <c r="H3187" s="13"/>
      <c r="I3187" s="7"/>
      <c r="M3187" s="64"/>
      <c r="N3187" s="52"/>
      <c r="O3187" s="75"/>
      <c r="P3187" s="7"/>
      <c r="Q3187"/>
      <c r="R3187"/>
    </row>
    <row r="3188" spans="5:18" x14ac:dyDescent="0.25">
      <c r="E3188" s="7"/>
      <c r="F3188" s="32"/>
      <c r="G3188" s="32"/>
      <c r="H3188" s="13"/>
      <c r="I3188" s="7"/>
      <c r="M3188" s="64"/>
      <c r="N3188" s="52"/>
      <c r="O3188" s="75"/>
      <c r="P3188" s="7"/>
      <c r="Q3188"/>
      <c r="R3188"/>
    </row>
    <row r="3189" spans="5:18" x14ac:dyDescent="0.25">
      <c r="E3189" s="7"/>
      <c r="F3189" s="32"/>
      <c r="G3189" s="32"/>
      <c r="H3189" s="13"/>
      <c r="I3189" s="7"/>
      <c r="M3189" s="64"/>
      <c r="N3189" s="52"/>
      <c r="O3189" s="75"/>
      <c r="P3189" s="7"/>
      <c r="Q3189"/>
      <c r="R3189"/>
    </row>
    <row r="3190" spans="5:18" x14ac:dyDescent="0.25">
      <c r="E3190" s="7"/>
      <c r="F3190" s="32"/>
      <c r="G3190" s="32"/>
      <c r="H3190" s="13"/>
      <c r="I3190" s="7"/>
      <c r="M3190" s="64"/>
      <c r="N3190" s="52"/>
      <c r="O3190" s="75"/>
      <c r="P3190" s="7"/>
      <c r="Q3190"/>
      <c r="R3190"/>
    </row>
    <row r="3191" spans="5:18" x14ac:dyDescent="0.25">
      <c r="E3191" s="7"/>
      <c r="F3191" s="32"/>
      <c r="G3191" s="32"/>
      <c r="H3191" s="13"/>
      <c r="I3191" s="7"/>
      <c r="M3191" s="64"/>
      <c r="N3191" s="52"/>
      <c r="O3191" s="75"/>
      <c r="P3191" s="7"/>
      <c r="Q3191"/>
      <c r="R3191"/>
    </row>
    <row r="3192" spans="5:18" x14ac:dyDescent="0.25">
      <c r="E3192" s="7"/>
      <c r="F3192" s="32"/>
      <c r="G3192" s="32"/>
      <c r="H3192" s="13"/>
      <c r="I3192" s="7"/>
      <c r="M3192" s="64"/>
      <c r="N3192" s="52"/>
      <c r="O3192" s="75"/>
      <c r="P3192" s="7"/>
      <c r="Q3192"/>
      <c r="R3192"/>
    </row>
    <row r="3193" spans="5:18" x14ac:dyDescent="0.25">
      <c r="E3193" s="7"/>
      <c r="F3193" s="32"/>
      <c r="G3193" s="32"/>
      <c r="H3193" s="13"/>
      <c r="I3193" s="7"/>
      <c r="M3193" s="64"/>
      <c r="N3193" s="52"/>
      <c r="O3193" s="75"/>
      <c r="P3193" s="7"/>
      <c r="Q3193"/>
      <c r="R3193"/>
    </row>
    <row r="3194" spans="5:18" x14ac:dyDescent="0.25">
      <c r="E3194" s="7"/>
      <c r="F3194" s="32"/>
      <c r="G3194" s="32"/>
      <c r="H3194" s="13"/>
      <c r="I3194" s="7"/>
      <c r="M3194" s="64"/>
      <c r="N3194" s="52"/>
      <c r="O3194" s="75"/>
      <c r="P3194" s="7"/>
      <c r="Q3194"/>
      <c r="R3194"/>
    </row>
    <row r="3195" spans="5:18" x14ac:dyDescent="0.25">
      <c r="E3195" s="7"/>
      <c r="F3195" s="32"/>
      <c r="G3195" s="32"/>
      <c r="H3195" s="13"/>
      <c r="I3195" s="7"/>
      <c r="M3195" s="64"/>
      <c r="N3195" s="52"/>
      <c r="O3195" s="75"/>
      <c r="P3195" s="7"/>
      <c r="Q3195"/>
      <c r="R3195"/>
    </row>
    <row r="3196" spans="5:18" x14ac:dyDescent="0.25">
      <c r="E3196" s="7"/>
      <c r="F3196" s="32"/>
      <c r="G3196" s="32"/>
      <c r="H3196" s="13"/>
      <c r="I3196" s="7"/>
      <c r="M3196" s="64"/>
      <c r="N3196" s="52"/>
      <c r="O3196" s="75"/>
      <c r="P3196" s="7"/>
      <c r="Q3196"/>
      <c r="R3196"/>
    </row>
    <row r="3197" spans="5:18" x14ac:dyDescent="0.25">
      <c r="E3197" s="7"/>
      <c r="F3197" s="32"/>
      <c r="G3197" s="32"/>
      <c r="H3197" s="13"/>
      <c r="I3197" s="7"/>
      <c r="M3197" s="64"/>
      <c r="N3197" s="52"/>
      <c r="O3197" s="75"/>
      <c r="P3197" s="7"/>
      <c r="Q3197"/>
      <c r="R3197"/>
    </row>
    <row r="3198" spans="5:18" x14ac:dyDescent="0.25">
      <c r="E3198" s="7"/>
      <c r="F3198" s="32"/>
      <c r="G3198" s="32"/>
      <c r="H3198" s="13"/>
      <c r="I3198" s="7"/>
      <c r="M3198" s="64"/>
      <c r="N3198" s="52"/>
      <c r="O3198" s="75"/>
      <c r="P3198" s="7"/>
      <c r="Q3198"/>
      <c r="R3198"/>
    </row>
    <row r="3199" spans="5:18" x14ac:dyDescent="0.25">
      <c r="E3199" s="7"/>
      <c r="F3199" s="32"/>
      <c r="G3199" s="32"/>
      <c r="H3199" s="13"/>
      <c r="I3199" s="7"/>
      <c r="M3199" s="64"/>
      <c r="N3199" s="52"/>
      <c r="O3199" s="75"/>
      <c r="P3199" s="7"/>
      <c r="Q3199"/>
      <c r="R3199"/>
    </row>
    <row r="3200" spans="5:18" x14ac:dyDescent="0.25">
      <c r="E3200" s="7"/>
      <c r="F3200" s="32"/>
      <c r="G3200" s="32"/>
      <c r="H3200" s="13"/>
      <c r="I3200" s="7"/>
      <c r="M3200" s="64"/>
      <c r="N3200" s="52"/>
      <c r="O3200" s="75"/>
      <c r="P3200" s="7"/>
      <c r="Q3200"/>
      <c r="R3200"/>
    </row>
    <row r="3201" spans="5:18" x14ac:dyDescent="0.25">
      <c r="E3201" s="7"/>
      <c r="F3201" s="32"/>
      <c r="G3201" s="32"/>
      <c r="H3201" s="13"/>
      <c r="I3201" s="7"/>
      <c r="M3201" s="64"/>
      <c r="N3201" s="52"/>
      <c r="O3201" s="75"/>
      <c r="P3201" s="7"/>
      <c r="Q3201"/>
      <c r="R3201"/>
    </row>
    <row r="3202" spans="5:18" x14ac:dyDescent="0.25">
      <c r="E3202" s="7"/>
      <c r="F3202" s="32"/>
      <c r="G3202" s="32"/>
      <c r="H3202" s="13"/>
      <c r="I3202" s="7"/>
      <c r="M3202" s="64"/>
      <c r="N3202" s="52"/>
      <c r="O3202" s="75"/>
      <c r="P3202" s="7"/>
      <c r="Q3202"/>
      <c r="R3202"/>
    </row>
    <row r="3203" spans="5:18" x14ac:dyDescent="0.25">
      <c r="E3203" s="7"/>
      <c r="F3203" s="32"/>
      <c r="G3203" s="32"/>
      <c r="H3203" s="13"/>
      <c r="I3203" s="7"/>
      <c r="M3203" s="64"/>
      <c r="N3203" s="52"/>
      <c r="O3203" s="75"/>
      <c r="P3203" s="7"/>
      <c r="Q3203"/>
      <c r="R3203"/>
    </row>
    <row r="3204" spans="5:18" x14ac:dyDescent="0.25">
      <c r="E3204" s="7"/>
      <c r="F3204" s="32"/>
      <c r="G3204" s="32"/>
      <c r="H3204" s="13"/>
      <c r="I3204" s="7"/>
      <c r="M3204" s="64"/>
      <c r="N3204" s="52"/>
      <c r="O3204" s="75"/>
      <c r="P3204" s="7"/>
      <c r="Q3204"/>
      <c r="R3204"/>
    </row>
    <row r="3205" spans="5:18" x14ac:dyDescent="0.25">
      <c r="E3205" s="7"/>
      <c r="F3205" s="32"/>
      <c r="G3205" s="32"/>
      <c r="H3205" s="13"/>
      <c r="I3205" s="7"/>
      <c r="M3205" s="64"/>
      <c r="N3205" s="52"/>
      <c r="O3205" s="75"/>
      <c r="P3205" s="7"/>
      <c r="Q3205"/>
      <c r="R3205"/>
    </row>
    <row r="3206" spans="5:18" x14ac:dyDescent="0.25">
      <c r="E3206" s="7"/>
      <c r="F3206" s="32"/>
      <c r="G3206" s="32"/>
      <c r="H3206" s="13"/>
      <c r="I3206" s="7"/>
      <c r="M3206" s="64"/>
      <c r="N3206" s="52"/>
      <c r="O3206" s="75"/>
      <c r="P3206" s="7"/>
      <c r="Q3206"/>
      <c r="R3206"/>
    </row>
    <row r="3207" spans="5:18" x14ac:dyDescent="0.25">
      <c r="E3207" s="7"/>
      <c r="F3207" s="32"/>
      <c r="G3207" s="32"/>
      <c r="H3207" s="13"/>
      <c r="I3207" s="7"/>
      <c r="M3207" s="64"/>
      <c r="N3207" s="52"/>
      <c r="O3207" s="75"/>
      <c r="P3207" s="7"/>
      <c r="Q3207"/>
      <c r="R3207"/>
    </row>
    <row r="3208" spans="5:18" x14ac:dyDescent="0.25">
      <c r="E3208" s="7"/>
      <c r="F3208" s="32"/>
      <c r="G3208" s="32"/>
      <c r="H3208" s="13"/>
      <c r="I3208" s="7"/>
      <c r="M3208" s="64"/>
      <c r="N3208" s="52"/>
      <c r="O3208" s="75"/>
      <c r="P3208" s="7"/>
      <c r="Q3208"/>
      <c r="R3208"/>
    </row>
    <row r="3209" spans="5:18" x14ac:dyDescent="0.25">
      <c r="E3209" s="7"/>
      <c r="F3209" s="32"/>
      <c r="G3209" s="32"/>
      <c r="H3209" s="13"/>
      <c r="I3209" s="7"/>
      <c r="M3209" s="64"/>
      <c r="N3209" s="52"/>
      <c r="O3209" s="75"/>
      <c r="P3209" s="7"/>
      <c r="Q3209"/>
      <c r="R3209"/>
    </row>
    <row r="3210" spans="5:18" x14ac:dyDescent="0.25">
      <c r="E3210" s="7"/>
      <c r="F3210" s="32"/>
      <c r="G3210" s="32"/>
      <c r="H3210" s="13"/>
      <c r="I3210" s="7"/>
      <c r="M3210" s="64"/>
      <c r="N3210" s="52"/>
      <c r="O3210" s="75"/>
      <c r="P3210" s="7"/>
      <c r="Q3210"/>
      <c r="R3210"/>
    </row>
    <row r="3211" spans="5:18" x14ac:dyDescent="0.25">
      <c r="E3211" s="7"/>
      <c r="F3211" s="32"/>
      <c r="G3211" s="32"/>
      <c r="H3211" s="13"/>
      <c r="I3211" s="7"/>
      <c r="M3211" s="64"/>
      <c r="N3211" s="52"/>
      <c r="O3211" s="75"/>
      <c r="P3211" s="7"/>
      <c r="Q3211"/>
      <c r="R3211"/>
    </row>
    <row r="3212" spans="5:18" x14ac:dyDescent="0.25">
      <c r="E3212" s="7"/>
      <c r="F3212" s="32"/>
      <c r="G3212" s="32"/>
      <c r="H3212" s="13"/>
      <c r="I3212" s="7"/>
      <c r="M3212" s="64"/>
      <c r="N3212" s="52"/>
      <c r="O3212" s="75"/>
      <c r="P3212" s="7"/>
      <c r="Q3212"/>
      <c r="R3212"/>
    </row>
    <row r="3213" spans="5:18" x14ac:dyDescent="0.25">
      <c r="E3213" s="7"/>
      <c r="F3213" s="32"/>
      <c r="G3213" s="32"/>
      <c r="H3213" s="13"/>
      <c r="I3213" s="7"/>
      <c r="M3213" s="64"/>
      <c r="N3213" s="52"/>
      <c r="O3213" s="75"/>
      <c r="P3213" s="7"/>
      <c r="Q3213"/>
      <c r="R3213"/>
    </row>
    <row r="3214" spans="5:18" x14ac:dyDescent="0.25">
      <c r="E3214" s="7"/>
      <c r="F3214" s="32"/>
      <c r="G3214" s="32"/>
      <c r="H3214" s="13"/>
      <c r="I3214" s="7"/>
      <c r="M3214" s="64"/>
      <c r="N3214" s="52"/>
      <c r="O3214" s="75"/>
      <c r="P3214" s="7"/>
      <c r="Q3214"/>
      <c r="R3214"/>
    </row>
    <row r="3215" spans="5:18" x14ac:dyDescent="0.25">
      <c r="E3215" s="7"/>
      <c r="F3215" s="32"/>
      <c r="G3215" s="32"/>
      <c r="H3215" s="13"/>
      <c r="I3215" s="7"/>
      <c r="M3215" s="64"/>
      <c r="N3215" s="52"/>
      <c r="O3215" s="75"/>
      <c r="P3215" s="7"/>
      <c r="Q3215"/>
      <c r="R3215"/>
    </row>
    <row r="3216" spans="5:18" x14ac:dyDescent="0.25">
      <c r="E3216" s="7"/>
      <c r="F3216" s="32"/>
      <c r="G3216" s="32"/>
      <c r="H3216" s="13"/>
      <c r="I3216" s="7"/>
      <c r="M3216" s="64"/>
      <c r="N3216" s="52"/>
      <c r="O3216" s="75"/>
      <c r="P3216" s="7"/>
      <c r="Q3216"/>
      <c r="R3216"/>
    </row>
    <row r="3217" spans="5:18" x14ac:dyDescent="0.25">
      <c r="E3217" s="7"/>
      <c r="F3217" s="32"/>
      <c r="G3217" s="32"/>
      <c r="H3217" s="13"/>
      <c r="I3217" s="7"/>
      <c r="M3217" s="64"/>
      <c r="N3217" s="52"/>
      <c r="O3217" s="75"/>
      <c r="P3217" s="7"/>
      <c r="Q3217"/>
      <c r="R3217"/>
    </row>
    <row r="3218" spans="5:18" x14ac:dyDescent="0.25">
      <c r="E3218" s="7"/>
      <c r="F3218" s="32"/>
      <c r="G3218" s="32"/>
      <c r="H3218" s="13"/>
      <c r="I3218" s="7"/>
      <c r="M3218" s="64"/>
      <c r="N3218" s="52"/>
      <c r="O3218" s="75"/>
      <c r="P3218" s="7"/>
      <c r="Q3218"/>
      <c r="R3218"/>
    </row>
    <row r="3219" spans="5:18" x14ac:dyDescent="0.25">
      <c r="E3219" s="7"/>
      <c r="F3219" s="32"/>
      <c r="G3219" s="32"/>
      <c r="H3219" s="13"/>
      <c r="I3219" s="7"/>
      <c r="M3219" s="64"/>
      <c r="N3219" s="52"/>
      <c r="O3219" s="75"/>
      <c r="P3219" s="7"/>
      <c r="Q3219"/>
      <c r="R3219"/>
    </row>
    <row r="3220" spans="5:18" x14ac:dyDescent="0.25">
      <c r="E3220" s="7"/>
      <c r="F3220" s="32"/>
      <c r="G3220" s="32"/>
      <c r="H3220" s="13"/>
      <c r="I3220" s="7"/>
      <c r="M3220" s="64"/>
      <c r="N3220" s="52"/>
      <c r="O3220" s="75"/>
      <c r="P3220" s="7"/>
      <c r="Q3220"/>
      <c r="R3220"/>
    </row>
    <row r="3221" spans="5:18" x14ac:dyDescent="0.25">
      <c r="E3221" s="7"/>
      <c r="F3221" s="32"/>
      <c r="G3221" s="32"/>
      <c r="H3221" s="13"/>
      <c r="I3221" s="7"/>
      <c r="M3221" s="64"/>
      <c r="N3221" s="52"/>
      <c r="O3221" s="75"/>
      <c r="P3221" s="7"/>
      <c r="Q3221"/>
      <c r="R3221"/>
    </row>
    <row r="3222" spans="5:18" x14ac:dyDescent="0.25">
      <c r="E3222" s="7"/>
      <c r="F3222" s="32"/>
      <c r="G3222" s="32"/>
      <c r="H3222" s="13"/>
      <c r="I3222" s="7"/>
      <c r="M3222" s="64"/>
      <c r="N3222" s="52"/>
      <c r="O3222" s="75"/>
      <c r="P3222" s="7"/>
      <c r="Q3222"/>
      <c r="R3222"/>
    </row>
    <row r="3223" spans="5:18" x14ac:dyDescent="0.25">
      <c r="E3223" s="7"/>
      <c r="F3223" s="32"/>
      <c r="G3223" s="32"/>
      <c r="H3223" s="13"/>
      <c r="I3223" s="7"/>
      <c r="M3223" s="64"/>
      <c r="N3223" s="52"/>
      <c r="O3223" s="75"/>
      <c r="P3223" s="7"/>
      <c r="Q3223"/>
      <c r="R3223"/>
    </row>
    <row r="3224" spans="5:18" x14ac:dyDescent="0.25">
      <c r="E3224" s="7"/>
      <c r="F3224" s="32"/>
      <c r="G3224" s="32"/>
      <c r="H3224" s="13"/>
      <c r="I3224" s="7"/>
      <c r="M3224" s="64"/>
      <c r="N3224" s="52"/>
      <c r="O3224" s="75"/>
      <c r="P3224" s="7"/>
      <c r="Q3224"/>
      <c r="R3224"/>
    </row>
    <row r="3225" spans="5:18" x14ac:dyDescent="0.25">
      <c r="E3225" s="7"/>
      <c r="F3225" s="32"/>
      <c r="G3225" s="32"/>
      <c r="H3225" s="13"/>
      <c r="I3225" s="7"/>
      <c r="M3225" s="64"/>
      <c r="N3225" s="52"/>
      <c r="O3225" s="75"/>
      <c r="P3225" s="7"/>
      <c r="Q3225"/>
      <c r="R3225"/>
    </row>
    <row r="3226" spans="5:18" x14ac:dyDescent="0.25">
      <c r="E3226" s="7"/>
      <c r="F3226" s="32"/>
      <c r="G3226" s="32"/>
      <c r="H3226" s="13"/>
      <c r="I3226" s="7"/>
      <c r="M3226" s="64"/>
      <c r="N3226" s="52"/>
      <c r="O3226" s="75"/>
      <c r="P3226" s="7"/>
      <c r="Q3226"/>
      <c r="R3226"/>
    </row>
    <row r="3227" spans="5:18" x14ac:dyDescent="0.25">
      <c r="E3227" s="7"/>
      <c r="F3227" s="32"/>
      <c r="G3227" s="32"/>
      <c r="H3227" s="13"/>
      <c r="I3227" s="7"/>
      <c r="M3227" s="64"/>
      <c r="N3227" s="52"/>
      <c r="O3227" s="75"/>
      <c r="P3227" s="7"/>
      <c r="Q3227"/>
      <c r="R3227"/>
    </row>
    <row r="3228" spans="5:18" x14ac:dyDescent="0.25">
      <c r="E3228" s="7"/>
      <c r="F3228" s="32"/>
      <c r="G3228" s="32"/>
      <c r="H3228" s="13"/>
      <c r="I3228" s="7"/>
      <c r="M3228" s="64"/>
      <c r="N3228" s="52"/>
      <c r="O3228" s="75"/>
      <c r="P3228" s="7"/>
      <c r="Q3228"/>
      <c r="R3228"/>
    </row>
    <row r="3229" spans="5:18" x14ac:dyDescent="0.25">
      <c r="E3229" s="7"/>
      <c r="F3229" s="32"/>
      <c r="G3229" s="32"/>
      <c r="H3229" s="13"/>
      <c r="I3229" s="7"/>
      <c r="M3229" s="64"/>
      <c r="N3229" s="52"/>
      <c r="O3229" s="75"/>
      <c r="P3229" s="7"/>
      <c r="Q3229"/>
      <c r="R3229"/>
    </row>
    <row r="3230" spans="5:18" x14ac:dyDescent="0.25">
      <c r="E3230" s="7"/>
      <c r="F3230" s="32"/>
      <c r="G3230" s="32"/>
      <c r="H3230" s="13"/>
      <c r="I3230" s="7"/>
      <c r="M3230" s="64"/>
      <c r="N3230" s="52"/>
      <c r="O3230" s="75"/>
      <c r="P3230" s="7"/>
      <c r="Q3230"/>
      <c r="R3230"/>
    </row>
    <row r="3231" spans="5:18" x14ac:dyDescent="0.25">
      <c r="E3231" s="7"/>
      <c r="F3231" s="32"/>
      <c r="G3231" s="32"/>
      <c r="H3231" s="13"/>
      <c r="I3231" s="7"/>
      <c r="M3231" s="64"/>
      <c r="N3231" s="52"/>
      <c r="O3231" s="75"/>
      <c r="P3231" s="7"/>
      <c r="Q3231"/>
      <c r="R3231"/>
    </row>
    <row r="3232" spans="5:18" x14ac:dyDescent="0.25">
      <c r="E3232" s="7"/>
      <c r="F3232" s="32"/>
      <c r="G3232" s="32"/>
      <c r="H3232" s="13"/>
      <c r="I3232" s="7"/>
      <c r="M3232" s="64"/>
      <c r="N3232" s="52"/>
      <c r="O3232" s="75"/>
      <c r="P3232" s="7"/>
      <c r="Q3232"/>
      <c r="R3232"/>
    </row>
    <row r="3233" spans="5:18" x14ac:dyDescent="0.25">
      <c r="E3233" s="7"/>
      <c r="F3233" s="32"/>
      <c r="G3233" s="32"/>
      <c r="H3233" s="13"/>
      <c r="I3233" s="7"/>
      <c r="M3233" s="64"/>
      <c r="N3233" s="52"/>
      <c r="O3233" s="75"/>
      <c r="P3233" s="7"/>
      <c r="Q3233"/>
      <c r="R3233"/>
    </row>
    <row r="3234" spans="5:18" x14ac:dyDescent="0.25">
      <c r="E3234" s="7"/>
      <c r="F3234" s="32"/>
      <c r="G3234" s="32"/>
      <c r="H3234" s="13"/>
      <c r="I3234" s="7"/>
      <c r="M3234" s="64"/>
      <c r="N3234" s="52"/>
      <c r="O3234" s="75"/>
      <c r="P3234" s="7"/>
      <c r="Q3234"/>
      <c r="R3234"/>
    </row>
    <row r="3235" spans="5:18" x14ac:dyDescent="0.25">
      <c r="E3235" s="7"/>
      <c r="F3235" s="32"/>
      <c r="G3235" s="32"/>
      <c r="H3235" s="13"/>
      <c r="I3235" s="7"/>
      <c r="M3235" s="64"/>
      <c r="N3235" s="52"/>
      <c r="O3235" s="75"/>
      <c r="P3235" s="7"/>
      <c r="Q3235"/>
      <c r="R3235"/>
    </row>
    <row r="3236" spans="5:18" x14ac:dyDescent="0.25">
      <c r="E3236" s="7"/>
      <c r="F3236" s="32"/>
      <c r="G3236" s="32"/>
      <c r="H3236" s="13"/>
      <c r="I3236" s="7"/>
      <c r="M3236" s="64"/>
      <c r="N3236" s="52"/>
      <c r="O3236" s="75"/>
      <c r="P3236" s="7"/>
      <c r="Q3236"/>
      <c r="R3236"/>
    </row>
    <row r="3237" spans="5:18" x14ac:dyDescent="0.25">
      <c r="E3237" s="7"/>
      <c r="F3237" s="32"/>
      <c r="G3237" s="32"/>
      <c r="H3237" s="13"/>
      <c r="I3237" s="7"/>
      <c r="M3237" s="64"/>
      <c r="N3237" s="52"/>
      <c r="O3237" s="75"/>
      <c r="P3237" s="7"/>
      <c r="Q3237"/>
      <c r="R3237"/>
    </row>
    <row r="3238" spans="5:18" x14ac:dyDescent="0.25">
      <c r="E3238" s="7"/>
      <c r="F3238" s="32"/>
      <c r="G3238" s="32"/>
      <c r="H3238" s="13"/>
      <c r="I3238" s="7"/>
      <c r="M3238" s="64"/>
      <c r="N3238" s="52"/>
      <c r="O3238" s="75"/>
      <c r="P3238" s="7"/>
      <c r="Q3238"/>
      <c r="R3238"/>
    </row>
    <row r="3239" spans="5:18" x14ac:dyDescent="0.25">
      <c r="E3239" s="7"/>
      <c r="F3239" s="32"/>
      <c r="G3239" s="32"/>
      <c r="H3239" s="13"/>
      <c r="I3239" s="7"/>
      <c r="M3239" s="64"/>
      <c r="N3239" s="52"/>
      <c r="O3239" s="75"/>
      <c r="P3239" s="7"/>
      <c r="Q3239"/>
      <c r="R3239"/>
    </row>
    <row r="3240" spans="5:18" x14ac:dyDescent="0.25">
      <c r="E3240" s="7"/>
      <c r="F3240" s="32"/>
      <c r="G3240" s="32"/>
      <c r="H3240" s="13"/>
      <c r="I3240" s="7"/>
      <c r="M3240" s="64"/>
      <c r="N3240" s="52"/>
      <c r="O3240" s="75"/>
      <c r="P3240" s="7"/>
      <c r="Q3240"/>
      <c r="R3240"/>
    </row>
    <row r="3241" spans="5:18" x14ac:dyDescent="0.25">
      <c r="E3241" s="7"/>
      <c r="F3241" s="32"/>
      <c r="G3241" s="32"/>
      <c r="H3241" s="13"/>
      <c r="I3241" s="7"/>
      <c r="M3241" s="64"/>
      <c r="N3241" s="52"/>
      <c r="O3241" s="75"/>
      <c r="P3241" s="7"/>
      <c r="Q3241"/>
      <c r="R3241"/>
    </row>
    <row r="3242" spans="5:18" x14ac:dyDescent="0.25">
      <c r="E3242" s="7"/>
      <c r="F3242" s="32"/>
      <c r="G3242" s="32"/>
      <c r="H3242" s="13"/>
      <c r="I3242" s="7"/>
      <c r="M3242" s="64"/>
      <c r="N3242" s="52"/>
      <c r="O3242" s="75"/>
      <c r="P3242" s="7"/>
      <c r="Q3242"/>
      <c r="R3242"/>
    </row>
    <row r="3243" spans="5:18" x14ac:dyDescent="0.25">
      <c r="E3243" s="7"/>
      <c r="F3243" s="32"/>
      <c r="G3243" s="32"/>
      <c r="H3243" s="13"/>
      <c r="I3243" s="7"/>
      <c r="M3243" s="64"/>
      <c r="N3243" s="52"/>
      <c r="O3243" s="75"/>
      <c r="P3243" s="7"/>
      <c r="Q3243"/>
      <c r="R3243"/>
    </row>
    <row r="3244" spans="5:18" x14ac:dyDescent="0.25">
      <c r="E3244" s="7"/>
      <c r="F3244" s="32"/>
      <c r="G3244" s="32"/>
      <c r="H3244" s="13"/>
      <c r="I3244" s="7"/>
      <c r="M3244" s="64"/>
      <c r="N3244" s="52"/>
      <c r="O3244" s="75"/>
      <c r="P3244" s="7"/>
      <c r="Q3244"/>
      <c r="R3244"/>
    </row>
    <row r="3245" spans="5:18" x14ac:dyDescent="0.25">
      <c r="E3245" s="7"/>
      <c r="F3245" s="32"/>
      <c r="G3245" s="32"/>
      <c r="H3245" s="13"/>
      <c r="I3245" s="7"/>
      <c r="M3245" s="64"/>
      <c r="N3245" s="52"/>
      <c r="O3245" s="75"/>
      <c r="P3245" s="7"/>
      <c r="Q3245"/>
      <c r="R3245"/>
    </row>
    <row r="3246" spans="5:18" x14ac:dyDescent="0.25">
      <c r="E3246" s="7"/>
      <c r="F3246" s="32"/>
      <c r="G3246" s="32"/>
      <c r="H3246" s="13"/>
      <c r="I3246" s="7"/>
      <c r="M3246" s="64"/>
      <c r="N3246" s="52"/>
      <c r="O3246" s="75"/>
      <c r="P3246" s="7"/>
      <c r="Q3246"/>
      <c r="R3246"/>
    </row>
    <row r="3247" spans="5:18" x14ac:dyDescent="0.25">
      <c r="E3247" s="7"/>
      <c r="F3247" s="32"/>
      <c r="G3247" s="32"/>
      <c r="H3247" s="13"/>
      <c r="I3247" s="7"/>
      <c r="M3247" s="64"/>
      <c r="N3247" s="52"/>
      <c r="O3247" s="75"/>
      <c r="P3247" s="7"/>
      <c r="Q3247"/>
      <c r="R3247"/>
    </row>
    <row r="3248" spans="5:18" x14ac:dyDescent="0.25">
      <c r="E3248" s="7"/>
      <c r="F3248" s="32"/>
      <c r="G3248" s="32"/>
      <c r="H3248" s="13"/>
      <c r="I3248" s="7"/>
      <c r="M3248" s="64"/>
      <c r="N3248" s="52"/>
      <c r="O3248" s="75"/>
      <c r="P3248" s="7"/>
      <c r="Q3248"/>
      <c r="R3248"/>
    </row>
    <row r="3249" spans="5:18" x14ac:dyDescent="0.25">
      <c r="E3249" s="7"/>
      <c r="F3249" s="32"/>
      <c r="G3249" s="32"/>
      <c r="H3249" s="13"/>
      <c r="I3249" s="7"/>
      <c r="M3249" s="64"/>
      <c r="N3249" s="52"/>
      <c r="O3249" s="75"/>
      <c r="P3249" s="7"/>
      <c r="Q3249"/>
      <c r="R3249"/>
    </row>
    <row r="3250" spans="5:18" x14ac:dyDescent="0.25">
      <c r="E3250" s="7"/>
      <c r="F3250" s="32"/>
      <c r="G3250" s="32"/>
      <c r="H3250" s="13"/>
      <c r="I3250" s="7"/>
      <c r="M3250" s="64"/>
      <c r="N3250" s="52"/>
      <c r="O3250" s="75"/>
      <c r="P3250" s="7"/>
      <c r="Q3250"/>
      <c r="R3250"/>
    </row>
    <row r="3251" spans="5:18" x14ac:dyDescent="0.25">
      <c r="E3251" s="7"/>
      <c r="F3251" s="32"/>
      <c r="G3251" s="32"/>
      <c r="H3251" s="13"/>
      <c r="I3251" s="7"/>
      <c r="M3251" s="64"/>
      <c r="N3251" s="52"/>
      <c r="O3251" s="75"/>
      <c r="P3251" s="7"/>
      <c r="Q3251"/>
      <c r="R3251"/>
    </row>
    <row r="3252" spans="5:18" x14ac:dyDescent="0.25">
      <c r="E3252" s="7"/>
      <c r="F3252" s="32"/>
      <c r="G3252" s="32"/>
      <c r="H3252" s="13"/>
      <c r="I3252" s="7"/>
      <c r="M3252" s="64"/>
      <c r="N3252" s="52"/>
      <c r="O3252" s="75"/>
      <c r="P3252" s="7"/>
      <c r="Q3252"/>
      <c r="R3252"/>
    </row>
    <row r="3253" spans="5:18" x14ac:dyDescent="0.25">
      <c r="E3253" s="7"/>
      <c r="F3253" s="32"/>
      <c r="G3253" s="32"/>
      <c r="H3253" s="13"/>
      <c r="I3253" s="7"/>
      <c r="M3253" s="64"/>
      <c r="N3253" s="52"/>
      <c r="O3253" s="75"/>
      <c r="P3253" s="7"/>
      <c r="Q3253"/>
      <c r="R3253"/>
    </row>
    <row r="3254" spans="5:18" x14ac:dyDescent="0.25">
      <c r="E3254" s="7"/>
      <c r="F3254" s="32"/>
      <c r="G3254" s="32"/>
      <c r="H3254" s="13"/>
      <c r="I3254" s="7"/>
      <c r="M3254" s="64"/>
      <c r="N3254" s="52"/>
      <c r="O3254" s="75"/>
      <c r="P3254" s="7"/>
      <c r="Q3254"/>
      <c r="R3254"/>
    </row>
    <row r="3255" spans="5:18" x14ac:dyDescent="0.25">
      <c r="E3255" s="7"/>
      <c r="F3255" s="32"/>
      <c r="G3255" s="32"/>
      <c r="H3255" s="13"/>
      <c r="I3255" s="7"/>
      <c r="M3255" s="64"/>
      <c r="N3255" s="52"/>
      <c r="O3255" s="75"/>
      <c r="P3255" s="7"/>
      <c r="Q3255"/>
      <c r="R3255"/>
    </row>
    <row r="3256" spans="5:18" x14ac:dyDescent="0.25">
      <c r="E3256" s="7"/>
      <c r="F3256" s="32"/>
      <c r="G3256" s="32"/>
      <c r="H3256" s="13"/>
      <c r="I3256" s="7"/>
      <c r="M3256" s="64"/>
      <c r="N3256" s="52"/>
      <c r="O3256" s="75"/>
      <c r="P3256" s="7"/>
      <c r="Q3256"/>
      <c r="R3256"/>
    </row>
    <row r="3257" spans="5:18" x14ac:dyDescent="0.25">
      <c r="E3257" s="7"/>
      <c r="F3257" s="32"/>
      <c r="G3257" s="32"/>
      <c r="H3257" s="13"/>
      <c r="I3257" s="7"/>
      <c r="M3257" s="64"/>
      <c r="N3257" s="52"/>
      <c r="O3257" s="75"/>
      <c r="P3257" s="7"/>
      <c r="Q3257"/>
      <c r="R3257"/>
    </row>
    <row r="3258" spans="5:18" x14ac:dyDescent="0.25">
      <c r="E3258" s="7"/>
      <c r="F3258" s="32"/>
      <c r="G3258" s="32"/>
      <c r="H3258" s="13"/>
      <c r="I3258" s="7"/>
      <c r="M3258" s="64"/>
      <c r="N3258" s="52"/>
      <c r="O3258" s="75"/>
      <c r="P3258" s="7"/>
      <c r="Q3258"/>
      <c r="R3258"/>
    </row>
    <row r="3259" spans="5:18" x14ac:dyDescent="0.25">
      <c r="E3259" s="7"/>
      <c r="F3259" s="32"/>
      <c r="G3259" s="32"/>
      <c r="H3259" s="13"/>
      <c r="I3259" s="7"/>
      <c r="M3259" s="64"/>
      <c r="N3259" s="52"/>
      <c r="O3259" s="75"/>
      <c r="P3259" s="7"/>
      <c r="Q3259"/>
      <c r="R3259"/>
    </row>
    <row r="3260" spans="5:18" x14ac:dyDescent="0.25">
      <c r="E3260" s="7"/>
      <c r="F3260" s="32"/>
      <c r="G3260" s="32"/>
      <c r="H3260" s="13"/>
      <c r="I3260" s="7"/>
    </row>
    <row r="3261" spans="5:18" x14ac:dyDescent="0.25">
      <c r="E3261" s="7"/>
      <c r="F3261" s="32"/>
      <c r="G3261" s="32"/>
      <c r="H3261" s="13"/>
      <c r="I3261" s="7"/>
    </row>
    <row r="3262" spans="5:18" x14ac:dyDescent="0.25">
      <c r="E3262" s="7"/>
      <c r="F3262" s="32"/>
      <c r="G3262" s="32"/>
      <c r="H3262" s="13"/>
      <c r="I3262" s="7"/>
    </row>
    <row r="3263" spans="5:18" x14ac:dyDescent="0.25">
      <c r="E3263" s="7"/>
      <c r="F3263" s="32"/>
      <c r="G3263" s="32"/>
      <c r="H3263" s="13"/>
      <c r="I3263" s="7"/>
    </row>
    <row r="3264" spans="5:18" x14ac:dyDescent="0.25">
      <c r="E3264" s="7"/>
      <c r="F3264" s="32"/>
      <c r="G3264" s="32"/>
      <c r="H3264" s="13"/>
      <c r="I3264" s="7"/>
    </row>
    <row r="3265" spans="5:9" x14ac:dyDescent="0.25">
      <c r="E3265" s="7"/>
      <c r="F3265" s="32"/>
      <c r="G3265" s="32"/>
      <c r="H3265" s="13"/>
      <c r="I3265" s="7"/>
    </row>
    <row r="3266" spans="5:9" x14ac:dyDescent="0.25">
      <c r="E3266" s="7"/>
      <c r="F3266" s="32"/>
      <c r="G3266" s="32"/>
      <c r="H3266" s="13"/>
      <c r="I3266" s="7"/>
    </row>
    <row r="3267" spans="5:9" x14ac:dyDescent="0.25">
      <c r="E3267" s="7"/>
      <c r="F3267" s="32"/>
      <c r="G3267" s="32"/>
      <c r="H3267" s="13"/>
      <c r="I3267" s="7"/>
    </row>
  </sheetData>
  <mergeCells count="5">
    <mergeCell ref="H21:I21"/>
    <mergeCell ref="B21:C21"/>
    <mergeCell ref="B3:C3"/>
    <mergeCell ref="E21:F21"/>
    <mergeCell ref="E3:F3"/>
  </mergeCells>
  <dataValidations disablePrompts="1" count="1">
    <dataValidation allowBlank="1" showInputMessage="1" showErrorMessage="1" promptTitle="Qualificação" sqref="J59 J61 J55:J56 J70:J77 J81:J82 J120:J121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A2D7294E-E906-4AD4-B5A5-35806CD4310B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M39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01"/>
  <sheetViews>
    <sheetView showGridLines="0" workbookViewId="0">
      <selection activeCell="I14" sqref="I14"/>
    </sheetView>
  </sheetViews>
  <sheetFormatPr defaultRowHeight="15" x14ac:dyDescent="0.25"/>
  <cols>
    <col min="1" max="1" width="6" customWidth="1"/>
    <col min="2" max="5" width="15.7109375" customWidth="1"/>
    <col min="6" max="6" width="39.85546875" bestFit="1" customWidth="1"/>
    <col min="7" max="8" width="15.7109375" customWidth="1"/>
    <col min="9" max="9" width="19.7109375" style="184" bestFit="1" customWidth="1"/>
    <col min="10" max="10" width="15.7109375" style="288" customWidth="1"/>
    <col min="11" max="11" width="42.42578125" style="237" customWidth="1"/>
    <col min="12" max="12" width="15.7109375" customWidth="1"/>
    <col min="13" max="13" width="150.5703125" bestFit="1" customWidth="1"/>
    <col min="14" max="14" width="5.7109375" customWidth="1"/>
    <col min="15" max="15" width="146.85546875" customWidth="1"/>
  </cols>
  <sheetData>
    <row r="5" spans="1:11" ht="15.75" thickBot="1" x14ac:dyDescent="0.3">
      <c r="A5" s="137" t="s">
        <v>109</v>
      </c>
      <c r="B5" s="136" t="s">
        <v>1</v>
      </c>
      <c r="C5" s="136" t="s">
        <v>2</v>
      </c>
      <c r="D5" s="136" t="s">
        <v>212</v>
      </c>
      <c r="E5" s="136" t="s">
        <v>3</v>
      </c>
      <c r="F5" s="31" t="s">
        <v>4</v>
      </c>
      <c r="G5" s="136" t="s">
        <v>5</v>
      </c>
      <c r="H5" s="136" t="s">
        <v>94</v>
      </c>
      <c r="I5" s="136" t="s">
        <v>8</v>
      </c>
      <c r="J5" s="136" t="s">
        <v>220</v>
      </c>
      <c r="K5" s="210" t="s">
        <v>7</v>
      </c>
    </row>
    <row r="6" spans="1:11" x14ac:dyDescent="0.25">
      <c r="A6" s="148">
        <v>1</v>
      </c>
      <c r="B6" s="148" t="s">
        <v>133</v>
      </c>
      <c r="C6" s="147">
        <v>44412</v>
      </c>
      <c r="D6" s="147"/>
      <c r="E6" s="148">
        <v>589904</v>
      </c>
      <c r="F6" s="149" t="s">
        <v>36</v>
      </c>
      <c r="G6" s="148" t="s">
        <v>17</v>
      </c>
      <c r="H6" s="150" t="s">
        <v>150</v>
      </c>
      <c r="I6" s="150" t="s">
        <v>221</v>
      </c>
      <c r="J6" s="151">
        <v>44736</v>
      </c>
      <c r="K6" s="225" t="s">
        <v>38</v>
      </c>
    </row>
    <row r="7" spans="1:11" x14ac:dyDescent="0.25">
      <c r="A7" s="43">
        <v>2</v>
      </c>
      <c r="B7" s="43" t="s">
        <v>155</v>
      </c>
      <c r="C7" s="90">
        <v>44532</v>
      </c>
      <c r="D7" s="90"/>
      <c r="E7" s="43">
        <v>506962</v>
      </c>
      <c r="F7" s="91" t="s">
        <v>118</v>
      </c>
      <c r="G7" s="43" t="s">
        <v>14</v>
      </c>
      <c r="H7" s="152" t="s">
        <v>152</v>
      </c>
      <c r="I7" s="152" t="s">
        <v>221</v>
      </c>
      <c r="J7" s="153">
        <v>44742</v>
      </c>
      <c r="K7" s="226" t="s">
        <v>154</v>
      </c>
    </row>
    <row r="8" spans="1:11" x14ac:dyDescent="0.25">
      <c r="A8" s="139">
        <v>3</v>
      </c>
      <c r="B8" s="139" t="s">
        <v>186</v>
      </c>
      <c r="C8" s="138">
        <v>44606</v>
      </c>
      <c r="D8" s="138"/>
      <c r="E8" s="139">
        <v>683385</v>
      </c>
      <c r="F8" s="154" t="s">
        <v>187</v>
      </c>
      <c r="G8" s="139" t="s">
        <v>14</v>
      </c>
      <c r="H8" s="155" t="s">
        <v>188</v>
      </c>
      <c r="I8" s="141" t="s">
        <v>221</v>
      </c>
      <c r="J8" s="156">
        <v>44743</v>
      </c>
      <c r="K8" s="227" t="s">
        <v>153</v>
      </c>
    </row>
    <row r="9" spans="1:11" x14ac:dyDescent="0.25">
      <c r="A9" s="140">
        <v>4</v>
      </c>
      <c r="B9" s="140" t="s">
        <v>204</v>
      </c>
      <c r="C9" s="145">
        <v>44733</v>
      </c>
      <c r="D9" s="145"/>
      <c r="E9" s="140">
        <v>582776</v>
      </c>
      <c r="F9" s="146" t="s">
        <v>205</v>
      </c>
      <c r="G9" s="157" t="s">
        <v>14</v>
      </c>
      <c r="H9" s="157" t="s">
        <v>84</v>
      </c>
      <c r="I9" s="140" t="s">
        <v>222</v>
      </c>
      <c r="J9" s="145">
        <v>44753</v>
      </c>
      <c r="K9" s="228" t="s">
        <v>126</v>
      </c>
    </row>
    <row r="10" spans="1:11" x14ac:dyDescent="0.25">
      <c r="A10" s="144">
        <v>5</v>
      </c>
      <c r="B10" s="144" t="s">
        <v>207</v>
      </c>
      <c r="C10" s="158">
        <v>44469</v>
      </c>
      <c r="D10" s="158"/>
      <c r="E10" s="144">
        <v>724388</v>
      </c>
      <c r="F10" s="159" t="s">
        <v>208</v>
      </c>
      <c r="G10" s="160" t="s">
        <v>14</v>
      </c>
      <c r="H10" s="160" t="s">
        <v>209</v>
      </c>
      <c r="I10" s="141" t="s">
        <v>221</v>
      </c>
      <c r="J10" s="151">
        <v>44739</v>
      </c>
      <c r="K10" s="229" t="s">
        <v>127</v>
      </c>
    </row>
    <row r="11" spans="1:11" x14ac:dyDescent="0.25">
      <c r="A11" s="142">
        <v>6</v>
      </c>
      <c r="B11" s="142" t="s">
        <v>213</v>
      </c>
      <c r="C11" s="161">
        <v>44689</v>
      </c>
      <c r="D11" s="161"/>
      <c r="E11" s="142">
        <v>779975</v>
      </c>
      <c r="F11" s="162" t="s">
        <v>214</v>
      </c>
      <c r="G11" s="142" t="s">
        <v>14</v>
      </c>
      <c r="H11" s="163" t="s">
        <v>188</v>
      </c>
      <c r="I11" s="143" t="s">
        <v>222</v>
      </c>
      <c r="J11" s="161">
        <v>44735</v>
      </c>
      <c r="K11" s="230" t="s">
        <v>126</v>
      </c>
    </row>
    <row r="12" spans="1:11" x14ac:dyDescent="0.25">
      <c r="A12" s="152">
        <v>7</v>
      </c>
      <c r="B12" s="152" t="s">
        <v>84</v>
      </c>
      <c r="C12" s="153">
        <v>43662</v>
      </c>
      <c r="D12" s="153"/>
      <c r="E12" s="171">
        <v>801575</v>
      </c>
      <c r="F12" s="176" t="s">
        <v>231</v>
      </c>
      <c r="G12" s="152" t="s">
        <v>14</v>
      </c>
      <c r="H12" s="185" t="s">
        <v>188</v>
      </c>
      <c r="I12" s="152" t="s">
        <v>221</v>
      </c>
      <c r="J12" s="153" t="s">
        <v>232</v>
      </c>
      <c r="K12" s="227" t="s">
        <v>153</v>
      </c>
    </row>
    <row r="13" spans="1:11" x14ac:dyDescent="0.25">
      <c r="A13" s="53">
        <v>8</v>
      </c>
      <c r="B13" s="53" t="s">
        <v>234</v>
      </c>
      <c r="C13" s="96">
        <v>44058</v>
      </c>
      <c r="D13" s="96"/>
      <c r="E13" s="278">
        <v>548141</v>
      </c>
      <c r="F13" s="279" t="s">
        <v>235</v>
      </c>
      <c r="G13" s="53" t="s">
        <v>14</v>
      </c>
      <c r="H13" s="207" t="s">
        <v>188</v>
      </c>
      <c r="I13" s="53" t="s">
        <v>221</v>
      </c>
      <c r="J13" s="96">
        <v>44397</v>
      </c>
      <c r="K13" s="231" t="s">
        <v>89</v>
      </c>
    </row>
    <row r="14" spans="1:11" x14ac:dyDescent="0.25">
      <c r="A14" s="53">
        <v>9</v>
      </c>
      <c r="B14" s="53" t="s">
        <v>238</v>
      </c>
      <c r="C14" s="96">
        <v>44658</v>
      </c>
      <c r="D14" s="96"/>
      <c r="E14" s="16">
        <v>666954</v>
      </c>
      <c r="F14" s="34" t="s">
        <v>239</v>
      </c>
      <c r="G14" s="53" t="s">
        <v>14</v>
      </c>
      <c r="H14" s="207" t="s">
        <v>188</v>
      </c>
      <c r="I14" s="53" t="s">
        <v>221</v>
      </c>
      <c r="J14" s="96">
        <v>44742</v>
      </c>
      <c r="K14" s="232" t="s">
        <v>240</v>
      </c>
    </row>
    <row r="15" spans="1:11" s="263" customFormat="1" x14ac:dyDescent="0.25">
      <c r="A15" s="257">
        <v>10</v>
      </c>
      <c r="B15" s="258" t="s">
        <v>128</v>
      </c>
      <c r="C15" s="259">
        <v>44649</v>
      </c>
      <c r="D15" s="259"/>
      <c r="E15" s="258">
        <v>765921</v>
      </c>
      <c r="F15" s="260" t="s">
        <v>124</v>
      </c>
      <c r="G15" s="112" t="s">
        <v>14</v>
      </c>
      <c r="H15" s="261" t="s">
        <v>125</v>
      </c>
      <c r="I15" s="261" t="s">
        <v>222</v>
      </c>
      <c r="J15" s="264">
        <v>44771</v>
      </c>
      <c r="K15" s="262" t="s">
        <v>38</v>
      </c>
    </row>
    <row r="16" spans="1:11" x14ac:dyDescent="0.25">
      <c r="A16" s="53">
        <v>11</v>
      </c>
      <c r="B16" s="53"/>
      <c r="C16" s="96">
        <v>44518</v>
      </c>
      <c r="D16" s="96"/>
      <c r="E16" s="16">
        <v>511581</v>
      </c>
      <c r="F16" s="236" t="s">
        <v>291</v>
      </c>
      <c r="G16" s="53" t="s">
        <v>14</v>
      </c>
      <c r="H16" s="207" t="s">
        <v>188</v>
      </c>
      <c r="I16" s="53" t="s">
        <v>221</v>
      </c>
      <c r="J16" s="96">
        <v>44775</v>
      </c>
      <c r="K16" s="232" t="s">
        <v>240</v>
      </c>
    </row>
    <row r="17" spans="1:11" s="184" customFormat="1" x14ac:dyDescent="0.25">
      <c r="A17" s="14">
        <v>12</v>
      </c>
      <c r="B17" s="14"/>
      <c r="C17" s="271">
        <v>44586</v>
      </c>
      <c r="D17" s="14"/>
      <c r="E17" s="16">
        <v>714648</v>
      </c>
      <c r="F17" s="273" t="s">
        <v>293</v>
      </c>
      <c r="G17" s="14" t="s">
        <v>14</v>
      </c>
      <c r="H17" s="14" t="s">
        <v>188</v>
      </c>
      <c r="I17" s="14" t="s">
        <v>221</v>
      </c>
      <c r="J17" s="271">
        <v>44778</v>
      </c>
      <c r="K17" s="272" t="s">
        <v>89</v>
      </c>
    </row>
    <row r="18" spans="1:11" s="7" customFormat="1" ht="14.25" x14ac:dyDescent="0.2">
      <c r="A18" s="13">
        <v>13</v>
      </c>
      <c r="B18" s="48" t="s">
        <v>248</v>
      </c>
      <c r="C18" s="17">
        <v>44525</v>
      </c>
      <c r="D18" s="17">
        <v>44539</v>
      </c>
      <c r="E18" s="48">
        <v>546823</v>
      </c>
      <c r="F18" s="10" t="s">
        <v>250</v>
      </c>
      <c r="G18" s="48" t="s">
        <v>14</v>
      </c>
      <c r="H18" s="48" t="s">
        <v>251</v>
      </c>
      <c r="I18" s="16" t="s">
        <v>301</v>
      </c>
      <c r="J18" s="17">
        <v>44675</v>
      </c>
      <c r="K18" s="197" t="s">
        <v>153</v>
      </c>
    </row>
    <row r="19" spans="1:11" x14ac:dyDescent="0.25">
      <c r="A19" s="13">
        <v>14</v>
      </c>
      <c r="B19" s="16" t="s">
        <v>259</v>
      </c>
      <c r="C19" s="17">
        <v>44525</v>
      </c>
      <c r="D19" s="245">
        <v>44539</v>
      </c>
      <c r="E19" s="16">
        <v>682117</v>
      </c>
      <c r="F19" s="34" t="s">
        <v>258</v>
      </c>
      <c r="G19" s="48" t="s">
        <v>14</v>
      </c>
      <c r="H19" s="244" t="s">
        <v>263</v>
      </c>
      <c r="I19" s="16" t="s">
        <v>301</v>
      </c>
      <c r="J19" s="245">
        <v>44797</v>
      </c>
      <c r="K19" s="242" t="s">
        <v>153</v>
      </c>
    </row>
    <row r="20" spans="1:11" x14ac:dyDescent="0.25">
      <c r="A20" s="13">
        <v>15</v>
      </c>
      <c r="B20" s="16" t="s">
        <v>256</v>
      </c>
      <c r="C20" s="17">
        <v>44497</v>
      </c>
      <c r="D20" s="245">
        <v>44553</v>
      </c>
      <c r="E20" s="16">
        <v>654113</v>
      </c>
      <c r="F20" s="34" t="s">
        <v>260</v>
      </c>
      <c r="G20" s="48" t="s">
        <v>14</v>
      </c>
      <c r="H20" s="48" t="s">
        <v>257</v>
      </c>
      <c r="I20" s="16" t="s">
        <v>301</v>
      </c>
      <c r="J20" s="245">
        <v>44797</v>
      </c>
      <c r="K20" s="242" t="s">
        <v>153</v>
      </c>
    </row>
    <row r="21" spans="1:11" x14ac:dyDescent="0.25">
      <c r="A21" s="13">
        <v>16</v>
      </c>
      <c r="B21" s="13"/>
      <c r="C21" s="245">
        <v>44658</v>
      </c>
      <c r="D21" s="13"/>
      <c r="E21" s="204">
        <v>626358</v>
      </c>
      <c r="F21" s="205" t="s">
        <v>303</v>
      </c>
      <c r="G21" s="13" t="s">
        <v>14</v>
      </c>
      <c r="H21" s="13" t="s">
        <v>188</v>
      </c>
      <c r="I21" s="16" t="s">
        <v>301</v>
      </c>
      <c r="J21" s="245">
        <v>44799</v>
      </c>
      <c r="K21" s="242" t="s">
        <v>153</v>
      </c>
    </row>
    <row r="22" spans="1:11" x14ac:dyDescent="0.25">
      <c r="A22" s="285">
        <v>17</v>
      </c>
      <c r="B22" s="165" t="s">
        <v>106</v>
      </c>
      <c r="C22" s="166">
        <v>44658</v>
      </c>
      <c r="D22" s="166"/>
      <c r="E22" s="165">
        <v>650263</v>
      </c>
      <c r="F22" s="167" t="s">
        <v>107</v>
      </c>
      <c r="G22" s="168" t="s">
        <v>14</v>
      </c>
      <c r="H22" s="169" t="s">
        <v>108</v>
      </c>
      <c r="I22" s="169" t="s">
        <v>304</v>
      </c>
      <c r="J22" s="280">
        <v>44795</v>
      </c>
      <c r="K22" s="233" t="s">
        <v>38</v>
      </c>
    </row>
    <row r="23" spans="1:11" x14ac:dyDescent="0.25">
      <c r="A23" s="285">
        <v>18</v>
      </c>
      <c r="B23" s="204" t="s">
        <v>305</v>
      </c>
      <c r="C23" s="203">
        <v>44042</v>
      </c>
      <c r="D23" s="254"/>
      <c r="E23" s="204">
        <v>760898</v>
      </c>
      <c r="F23" s="205" t="s">
        <v>306</v>
      </c>
      <c r="G23" s="206" t="s">
        <v>10</v>
      </c>
      <c r="H23" s="255" t="s">
        <v>309</v>
      </c>
      <c r="I23" s="204" t="s">
        <v>304</v>
      </c>
      <c r="J23" s="286">
        <v>44791</v>
      </c>
      <c r="K23" s="34" t="s">
        <v>89</v>
      </c>
    </row>
    <row r="24" spans="1:11" x14ac:dyDescent="0.25">
      <c r="A24" s="186">
        <v>19</v>
      </c>
      <c r="B24" s="204" t="s">
        <v>305</v>
      </c>
      <c r="C24" s="203">
        <v>44042</v>
      </c>
      <c r="D24" s="254"/>
      <c r="E24" s="204">
        <v>765797</v>
      </c>
      <c r="F24" s="205" t="s">
        <v>308</v>
      </c>
      <c r="G24" s="206" t="s">
        <v>10</v>
      </c>
      <c r="H24" s="255" t="s">
        <v>309</v>
      </c>
      <c r="I24" s="204" t="s">
        <v>304</v>
      </c>
      <c r="J24" s="286">
        <v>44791</v>
      </c>
      <c r="K24" s="34" t="s">
        <v>89</v>
      </c>
    </row>
    <row r="25" spans="1:11" x14ac:dyDescent="0.25">
      <c r="A25" s="186">
        <v>20</v>
      </c>
      <c r="B25" s="204" t="s">
        <v>305</v>
      </c>
      <c r="C25" s="203">
        <v>44042</v>
      </c>
      <c r="D25" s="254"/>
      <c r="E25" s="204">
        <v>742733</v>
      </c>
      <c r="F25" s="205" t="s">
        <v>307</v>
      </c>
      <c r="G25" s="206" t="s">
        <v>10</v>
      </c>
      <c r="H25" s="255" t="s">
        <v>309</v>
      </c>
      <c r="I25" s="204" t="s">
        <v>304</v>
      </c>
      <c r="J25" s="286">
        <v>44791</v>
      </c>
      <c r="K25" s="34" t="s">
        <v>89</v>
      </c>
    </row>
    <row r="26" spans="1:11" x14ac:dyDescent="0.25">
      <c r="A26" s="186">
        <v>21</v>
      </c>
      <c r="B26" s="289" t="s">
        <v>312</v>
      </c>
      <c r="C26" s="203">
        <v>44565</v>
      </c>
      <c r="D26" s="254"/>
      <c r="E26" s="204">
        <v>494801</v>
      </c>
      <c r="F26" s="205" t="s">
        <v>310</v>
      </c>
      <c r="G26" s="206" t="s">
        <v>10</v>
      </c>
      <c r="H26" s="206" t="s">
        <v>311</v>
      </c>
      <c r="I26" s="204" t="s">
        <v>304</v>
      </c>
      <c r="J26" s="286">
        <v>44791</v>
      </c>
      <c r="K26" s="34" t="s">
        <v>285</v>
      </c>
    </row>
    <row r="27" spans="1:11" x14ac:dyDescent="0.25">
      <c r="A27" s="186">
        <v>22</v>
      </c>
      <c r="B27" s="204" t="s">
        <v>313</v>
      </c>
      <c r="C27" s="203">
        <v>44184</v>
      </c>
      <c r="D27" s="254"/>
      <c r="E27" s="204">
        <v>773379</v>
      </c>
      <c r="F27" s="205" t="s">
        <v>314</v>
      </c>
      <c r="G27" s="205"/>
      <c r="H27" s="206" t="s">
        <v>315</v>
      </c>
      <c r="I27" s="204" t="s">
        <v>304</v>
      </c>
      <c r="J27" s="286">
        <v>44791</v>
      </c>
      <c r="K27" s="34" t="s">
        <v>285</v>
      </c>
    </row>
    <row r="28" spans="1:11" x14ac:dyDescent="0.25">
      <c r="A28" s="186">
        <v>23</v>
      </c>
      <c r="B28" s="204" t="s">
        <v>316</v>
      </c>
      <c r="C28" s="203">
        <v>44055</v>
      </c>
      <c r="D28" s="284">
        <v>44060</v>
      </c>
      <c r="E28" s="204">
        <v>764637</v>
      </c>
      <c r="F28" s="205" t="s">
        <v>317</v>
      </c>
      <c r="G28" s="205"/>
      <c r="H28" s="206" t="s">
        <v>318</v>
      </c>
      <c r="I28" s="204" t="s">
        <v>304</v>
      </c>
      <c r="J28" s="286">
        <v>44790</v>
      </c>
      <c r="K28" s="243" t="s">
        <v>88</v>
      </c>
    </row>
    <row r="29" spans="1:11" x14ac:dyDescent="0.25">
      <c r="A29" s="186">
        <v>24</v>
      </c>
      <c r="B29" s="204" t="s">
        <v>319</v>
      </c>
      <c r="C29" s="203">
        <v>44183</v>
      </c>
      <c r="D29" s="284">
        <v>44186</v>
      </c>
      <c r="E29" s="204">
        <v>745631</v>
      </c>
      <c r="F29" s="205" t="s">
        <v>320</v>
      </c>
      <c r="G29" s="206" t="s">
        <v>14</v>
      </c>
      <c r="H29" s="206" t="s">
        <v>321</v>
      </c>
      <c r="I29" s="204" t="s">
        <v>304</v>
      </c>
      <c r="J29" s="286">
        <v>44789</v>
      </c>
      <c r="K29" s="34" t="s">
        <v>89</v>
      </c>
    </row>
    <row r="30" spans="1:11" x14ac:dyDescent="0.25">
      <c r="A30" s="186">
        <v>25</v>
      </c>
      <c r="B30" s="16" t="s">
        <v>137</v>
      </c>
      <c r="C30" s="203">
        <v>44620</v>
      </c>
      <c r="D30" s="254"/>
      <c r="E30" s="204">
        <v>543305</v>
      </c>
      <c r="F30" s="205" t="s">
        <v>110</v>
      </c>
      <c r="G30" s="206" t="s">
        <v>14</v>
      </c>
      <c r="H30" s="206" t="s">
        <v>111</v>
      </c>
      <c r="I30" s="204" t="s">
        <v>304</v>
      </c>
      <c r="J30" s="203">
        <v>44789</v>
      </c>
      <c r="K30" s="34" t="s">
        <v>285</v>
      </c>
    </row>
    <row r="31" spans="1:11" x14ac:dyDescent="0.25">
      <c r="A31" s="53">
        <v>26</v>
      </c>
      <c r="B31" s="53" t="s">
        <v>324</v>
      </c>
      <c r="C31" s="96">
        <v>44031</v>
      </c>
      <c r="D31" s="96"/>
      <c r="E31" s="204">
        <v>754186</v>
      </c>
      <c r="F31" s="34" t="s">
        <v>325</v>
      </c>
      <c r="G31" s="48" t="s">
        <v>17</v>
      </c>
      <c r="H31" s="207" t="s">
        <v>327</v>
      </c>
      <c r="I31" s="53" t="s">
        <v>304</v>
      </c>
      <c r="J31" s="96">
        <v>44789</v>
      </c>
      <c r="K31" s="34" t="s">
        <v>285</v>
      </c>
    </row>
    <row r="32" spans="1:11" x14ac:dyDescent="0.25">
      <c r="A32" s="53">
        <v>27</v>
      </c>
      <c r="B32" s="16" t="s">
        <v>328</v>
      </c>
      <c r="C32" s="17">
        <v>44070</v>
      </c>
      <c r="D32" s="253">
        <v>44076</v>
      </c>
      <c r="E32" s="16">
        <v>643866</v>
      </c>
      <c r="F32" s="34" t="s">
        <v>329</v>
      </c>
      <c r="G32" s="48" t="s">
        <v>17</v>
      </c>
      <c r="H32" s="48" t="s">
        <v>331</v>
      </c>
      <c r="I32" s="16" t="s">
        <v>304</v>
      </c>
      <c r="J32" s="96">
        <v>44789</v>
      </c>
      <c r="K32" s="243" t="s">
        <v>88</v>
      </c>
    </row>
    <row r="33" spans="1:11" x14ac:dyDescent="0.25">
      <c r="A33" s="53">
        <v>28</v>
      </c>
      <c r="B33" s="53" t="s">
        <v>132</v>
      </c>
      <c r="C33" s="96">
        <v>43827</v>
      </c>
      <c r="D33" s="96"/>
      <c r="E33" s="3">
        <v>757621</v>
      </c>
      <c r="F33" s="22" t="s">
        <v>97</v>
      </c>
      <c r="G33" s="3" t="s">
        <v>10</v>
      </c>
      <c r="H33" s="37" t="s">
        <v>98</v>
      </c>
      <c r="I33" s="3" t="s">
        <v>332</v>
      </c>
      <c r="J33" s="96">
        <v>44789</v>
      </c>
      <c r="K33" s="34" t="s">
        <v>89</v>
      </c>
    </row>
    <row r="34" spans="1:11" x14ac:dyDescent="0.25">
      <c r="A34" s="48">
        <v>29</v>
      </c>
      <c r="B34" s="186" t="s">
        <v>101</v>
      </c>
      <c r="C34" s="281">
        <v>44541</v>
      </c>
      <c r="D34" s="281"/>
      <c r="E34" s="3">
        <v>667647</v>
      </c>
      <c r="F34" s="22" t="s">
        <v>99</v>
      </c>
      <c r="G34" s="186" t="s">
        <v>14</v>
      </c>
      <c r="H34" s="282" t="s">
        <v>100</v>
      </c>
      <c r="I34" s="3" t="s">
        <v>332</v>
      </c>
      <c r="J34" s="281">
        <v>44789</v>
      </c>
      <c r="K34" s="34" t="s">
        <v>89</v>
      </c>
    </row>
    <row r="35" spans="1:11" x14ac:dyDescent="0.25">
      <c r="A35" s="186">
        <v>30</v>
      </c>
      <c r="B35" s="186" t="s">
        <v>135</v>
      </c>
      <c r="C35" s="281">
        <v>44602</v>
      </c>
      <c r="D35" s="281"/>
      <c r="E35" s="3">
        <v>625291</v>
      </c>
      <c r="F35" s="22" t="s">
        <v>116</v>
      </c>
      <c r="G35" s="186" t="s">
        <v>14</v>
      </c>
      <c r="H35" s="282" t="s">
        <v>117</v>
      </c>
      <c r="I35" s="3" t="s">
        <v>332</v>
      </c>
      <c r="J35" s="281">
        <v>44816</v>
      </c>
      <c r="K35" s="34" t="s">
        <v>89</v>
      </c>
    </row>
    <row r="36" spans="1:11" x14ac:dyDescent="0.25">
      <c r="A36" s="186">
        <v>31</v>
      </c>
      <c r="B36" s="186" t="s">
        <v>337</v>
      </c>
      <c r="C36" s="281">
        <v>44752</v>
      </c>
      <c r="D36" s="281"/>
      <c r="E36" s="290">
        <v>656542</v>
      </c>
      <c r="F36" s="291" t="s">
        <v>25</v>
      </c>
      <c r="G36" s="186" t="s">
        <v>10</v>
      </c>
      <c r="H36" s="282" t="s">
        <v>338</v>
      </c>
      <c r="I36" s="186"/>
      <c r="J36" s="281"/>
      <c r="K36" s="34" t="s">
        <v>285</v>
      </c>
    </row>
    <row r="37" spans="1:11" x14ac:dyDescent="0.25">
      <c r="A37" s="186">
        <v>32</v>
      </c>
      <c r="B37" s="18" t="s">
        <v>179</v>
      </c>
      <c r="C37" s="20">
        <v>44738</v>
      </c>
      <c r="D37" s="281">
        <v>44748</v>
      </c>
      <c r="E37" s="18">
        <v>798248</v>
      </c>
      <c r="F37" s="24" t="s">
        <v>180</v>
      </c>
      <c r="G37" s="186" t="s">
        <v>10</v>
      </c>
      <c r="H37" s="282" t="s">
        <v>181</v>
      </c>
      <c r="I37" s="186"/>
      <c r="J37" s="281"/>
      <c r="K37" s="34" t="s">
        <v>285</v>
      </c>
    </row>
    <row r="38" spans="1:11" x14ac:dyDescent="0.25">
      <c r="A38" s="186">
        <v>33</v>
      </c>
      <c r="B38" s="292" t="s">
        <v>179</v>
      </c>
      <c r="C38" s="293">
        <v>44738</v>
      </c>
      <c r="D38" s="281">
        <v>44748</v>
      </c>
      <c r="E38" s="18">
        <v>799120</v>
      </c>
      <c r="F38" s="24" t="s">
        <v>182</v>
      </c>
      <c r="G38" s="186" t="s">
        <v>10</v>
      </c>
      <c r="H38" s="282" t="s">
        <v>181</v>
      </c>
      <c r="I38" s="186"/>
      <c r="J38" s="281"/>
      <c r="K38" s="34" t="s">
        <v>285</v>
      </c>
    </row>
    <row r="39" spans="1:11" x14ac:dyDescent="0.25">
      <c r="A39" s="186">
        <v>34</v>
      </c>
      <c r="B39" s="204" t="s">
        <v>179</v>
      </c>
      <c r="C39" s="203">
        <v>44738</v>
      </c>
      <c r="D39" s="281">
        <v>44748</v>
      </c>
      <c r="E39" s="18">
        <v>794588</v>
      </c>
      <c r="F39" s="24" t="s">
        <v>183</v>
      </c>
      <c r="G39" s="186" t="s">
        <v>10</v>
      </c>
      <c r="H39" s="282" t="s">
        <v>181</v>
      </c>
      <c r="I39" s="186"/>
      <c r="J39" s="281"/>
      <c r="K39" s="34" t="s">
        <v>285</v>
      </c>
    </row>
    <row r="40" spans="1:11" x14ac:dyDescent="0.25">
      <c r="A40" s="186">
        <v>35</v>
      </c>
      <c r="B40" s="186" t="s">
        <v>339</v>
      </c>
      <c r="C40" s="281">
        <v>44497</v>
      </c>
      <c r="D40" s="281">
        <v>44503</v>
      </c>
      <c r="E40" s="204">
        <v>658349</v>
      </c>
      <c r="F40" s="205" t="s">
        <v>340</v>
      </c>
      <c r="G40" s="186" t="s">
        <v>14</v>
      </c>
      <c r="H40" s="282" t="s">
        <v>341</v>
      </c>
      <c r="I40" s="3" t="s">
        <v>332</v>
      </c>
      <c r="J40" s="281">
        <v>44848</v>
      </c>
      <c r="K40" s="34" t="s">
        <v>89</v>
      </c>
    </row>
    <row r="41" spans="1:11" x14ac:dyDescent="0.25">
      <c r="A41" s="186">
        <v>36</v>
      </c>
      <c r="B41" s="186" t="s">
        <v>342</v>
      </c>
      <c r="C41" s="281">
        <v>44317</v>
      </c>
      <c r="D41" s="281">
        <v>44323</v>
      </c>
      <c r="E41" s="204">
        <v>547450</v>
      </c>
      <c r="F41" s="205" t="s">
        <v>343</v>
      </c>
      <c r="G41" s="186"/>
      <c r="H41" s="282" t="s">
        <v>349</v>
      </c>
      <c r="I41" s="3" t="s">
        <v>332</v>
      </c>
      <c r="J41" s="281">
        <v>44848</v>
      </c>
      <c r="K41" s="34" t="s">
        <v>344</v>
      </c>
    </row>
    <row r="42" spans="1:11" x14ac:dyDescent="0.25">
      <c r="A42" s="186">
        <v>37</v>
      </c>
      <c r="B42" s="186" t="s">
        <v>342</v>
      </c>
      <c r="C42" s="281">
        <v>44317</v>
      </c>
      <c r="D42" s="281">
        <v>44323</v>
      </c>
      <c r="E42" s="204">
        <v>684989</v>
      </c>
      <c r="F42" s="205" t="s">
        <v>345</v>
      </c>
      <c r="G42" s="186"/>
      <c r="H42" s="282" t="s">
        <v>349</v>
      </c>
      <c r="I42" s="3" t="s">
        <v>332</v>
      </c>
      <c r="J42" s="281">
        <v>44848</v>
      </c>
      <c r="K42" s="34" t="s">
        <v>344</v>
      </c>
    </row>
    <row r="43" spans="1:11" x14ac:dyDescent="0.25">
      <c r="A43" s="186">
        <v>38</v>
      </c>
      <c r="B43" s="186" t="s">
        <v>346</v>
      </c>
      <c r="C43" s="281">
        <v>44461</v>
      </c>
      <c r="D43" s="281">
        <v>44473</v>
      </c>
      <c r="E43" s="204">
        <v>676773</v>
      </c>
      <c r="F43" s="205" t="s">
        <v>347</v>
      </c>
      <c r="G43" s="186"/>
      <c r="H43" s="282" t="s">
        <v>348</v>
      </c>
      <c r="I43" s="3" t="s">
        <v>332</v>
      </c>
      <c r="J43" s="281">
        <v>44849</v>
      </c>
      <c r="K43" s="283" t="s">
        <v>350</v>
      </c>
    </row>
    <row r="44" spans="1:11" x14ac:dyDescent="0.25">
      <c r="A44" s="186">
        <v>39</v>
      </c>
      <c r="B44" s="186" t="s">
        <v>351</v>
      </c>
      <c r="C44" s="281">
        <v>44650</v>
      </c>
      <c r="D44" s="281">
        <v>44655</v>
      </c>
      <c r="E44" s="204">
        <v>699461</v>
      </c>
      <c r="F44" s="205" t="s">
        <v>352</v>
      </c>
      <c r="G44" s="186"/>
      <c r="H44" s="282" t="s">
        <v>353</v>
      </c>
      <c r="I44" s="3" t="s">
        <v>332</v>
      </c>
      <c r="J44" s="281">
        <v>44847</v>
      </c>
      <c r="K44" s="283" t="s">
        <v>350</v>
      </c>
    </row>
    <row r="45" spans="1:11" x14ac:dyDescent="0.25">
      <c r="A45" s="186">
        <v>40</v>
      </c>
      <c r="B45" s="294" t="s">
        <v>354</v>
      </c>
      <c r="C45" s="281">
        <v>44211</v>
      </c>
      <c r="D45" s="281">
        <v>44214</v>
      </c>
      <c r="E45" s="204">
        <v>721841</v>
      </c>
      <c r="F45" s="205" t="s">
        <v>355</v>
      </c>
      <c r="G45" s="186"/>
      <c r="H45" s="282" t="s">
        <v>354</v>
      </c>
      <c r="I45" s="186" t="s">
        <v>332</v>
      </c>
      <c r="J45" s="281">
        <v>44845</v>
      </c>
      <c r="K45" s="34" t="s">
        <v>89</v>
      </c>
    </row>
    <row r="46" spans="1:11" x14ac:dyDescent="0.25">
      <c r="A46" s="186">
        <v>41</v>
      </c>
      <c r="B46" s="186" t="s">
        <v>136</v>
      </c>
      <c r="C46" s="281">
        <v>44613</v>
      </c>
      <c r="D46" s="281">
        <v>44622</v>
      </c>
      <c r="E46" s="1">
        <v>725622</v>
      </c>
      <c r="F46" s="41" t="s">
        <v>9</v>
      </c>
      <c r="G46" s="186" t="s">
        <v>10</v>
      </c>
      <c r="H46" s="282" t="s">
        <v>113</v>
      </c>
      <c r="I46" s="186" t="s">
        <v>332</v>
      </c>
      <c r="J46" s="281">
        <v>44845</v>
      </c>
      <c r="K46" s="34" t="s">
        <v>89</v>
      </c>
    </row>
    <row r="47" spans="1:11" x14ac:dyDescent="0.25">
      <c r="A47" s="186">
        <v>42</v>
      </c>
      <c r="B47" s="186" t="s">
        <v>279</v>
      </c>
      <c r="C47" s="281">
        <v>43979</v>
      </c>
      <c r="D47" s="281" t="s">
        <v>84</v>
      </c>
      <c r="E47" s="204">
        <v>725969</v>
      </c>
      <c r="F47" s="205" t="s">
        <v>277</v>
      </c>
      <c r="G47" s="186"/>
      <c r="H47" s="282" t="s">
        <v>280</v>
      </c>
      <c r="I47" s="186" t="s">
        <v>332</v>
      </c>
      <c r="J47" s="281">
        <v>44845</v>
      </c>
      <c r="K47" s="283" t="s">
        <v>356</v>
      </c>
    </row>
    <row r="48" spans="1:11" x14ac:dyDescent="0.25">
      <c r="A48" s="186">
        <v>43</v>
      </c>
      <c r="B48" s="186" t="s">
        <v>357</v>
      </c>
      <c r="C48" s="281">
        <v>44560</v>
      </c>
      <c r="D48" s="281">
        <v>44201</v>
      </c>
      <c r="E48" s="204">
        <v>555738</v>
      </c>
      <c r="F48" s="205" t="s">
        <v>358</v>
      </c>
      <c r="G48" s="186"/>
      <c r="H48" s="282" t="s">
        <v>360</v>
      </c>
      <c r="I48" s="186" t="s">
        <v>332</v>
      </c>
      <c r="J48" s="281">
        <v>44845</v>
      </c>
      <c r="K48" s="34" t="s">
        <v>285</v>
      </c>
    </row>
    <row r="49" spans="1:11" x14ac:dyDescent="0.25">
      <c r="A49" s="186">
        <v>44</v>
      </c>
      <c r="B49" s="186" t="s">
        <v>357</v>
      </c>
      <c r="C49" s="281">
        <v>44560</v>
      </c>
      <c r="D49" s="281">
        <v>44201</v>
      </c>
      <c r="E49" s="204">
        <v>598132</v>
      </c>
      <c r="F49" s="205" t="s">
        <v>359</v>
      </c>
      <c r="G49" s="186"/>
      <c r="H49" s="282" t="s">
        <v>360</v>
      </c>
      <c r="I49" s="186" t="s">
        <v>332</v>
      </c>
      <c r="J49" s="281">
        <v>44834</v>
      </c>
      <c r="K49" s="34" t="s">
        <v>285</v>
      </c>
    </row>
    <row r="50" spans="1:11" x14ac:dyDescent="0.25">
      <c r="A50" s="186">
        <v>45</v>
      </c>
      <c r="B50" s="186" t="s">
        <v>361</v>
      </c>
      <c r="C50" s="281">
        <v>44347</v>
      </c>
      <c r="D50" s="281">
        <v>44354</v>
      </c>
      <c r="E50" s="204">
        <v>754186</v>
      </c>
      <c r="F50" s="205" t="s">
        <v>325</v>
      </c>
      <c r="G50" s="186"/>
      <c r="H50" s="282" t="s">
        <v>365</v>
      </c>
      <c r="I50" s="186" t="s">
        <v>332</v>
      </c>
      <c r="J50" s="281">
        <v>44841</v>
      </c>
      <c r="K50" s="205" t="s">
        <v>362</v>
      </c>
    </row>
    <row r="51" spans="1:11" x14ac:dyDescent="0.25">
      <c r="A51" s="186">
        <v>46</v>
      </c>
      <c r="B51" s="186" t="s">
        <v>361</v>
      </c>
      <c r="C51" s="281">
        <v>44347</v>
      </c>
      <c r="D51" s="281">
        <v>44354</v>
      </c>
      <c r="E51" s="204">
        <v>655195</v>
      </c>
      <c r="F51" s="205" t="s">
        <v>27</v>
      </c>
      <c r="G51" s="186"/>
      <c r="H51" s="282" t="s">
        <v>366</v>
      </c>
      <c r="I51" s="186" t="s">
        <v>332</v>
      </c>
      <c r="J51" s="281">
        <v>44841</v>
      </c>
      <c r="K51" s="205" t="s">
        <v>362</v>
      </c>
    </row>
    <row r="52" spans="1:11" x14ac:dyDescent="0.25">
      <c r="A52" s="186">
        <v>47</v>
      </c>
      <c r="B52" s="186" t="s">
        <v>361</v>
      </c>
      <c r="C52" s="281">
        <v>44347</v>
      </c>
      <c r="D52" s="281">
        <v>44354</v>
      </c>
      <c r="E52" s="204">
        <v>696540</v>
      </c>
      <c r="F52" s="205" t="s">
        <v>363</v>
      </c>
      <c r="G52" s="186"/>
      <c r="H52" s="282" t="s">
        <v>367</v>
      </c>
      <c r="I52" s="186" t="s">
        <v>332</v>
      </c>
      <c r="J52" s="281">
        <v>44841</v>
      </c>
      <c r="K52" s="205" t="s">
        <v>362</v>
      </c>
    </row>
    <row r="53" spans="1:11" x14ac:dyDescent="0.25">
      <c r="A53" s="186">
        <v>48</v>
      </c>
      <c r="B53" s="186" t="s">
        <v>361</v>
      </c>
      <c r="C53" s="281">
        <v>44347</v>
      </c>
      <c r="D53" s="281">
        <v>44354</v>
      </c>
      <c r="E53" s="204">
        <v>640424</v>
      </c>
      <c r="F53" s="205" t="s">
        <v>364</v>
      </c>
      <c r="G53" s="186"/>
      <c r="H53" s="282" t="s">
        <v>368</v>
      </c>
      <c r="I53" s="186" t="s">
        <v>332</v>
      </c>
      <c r="J53" s="281">
        <v>44841</v>
      </c>
      <c r="K53" s="205" t="s">
        <v>362</v>
      </c>
    </row>
    <row r="54" spans="1:11" x14ac:dyDescent="0.25">
      <c r="A54" s="186">
        <v>49</v>
      </c>
      <c r="B54" s="186" t="s">
        <v>139</v>
      </c>
      <c r="C54" s="281">
        <v>44648</v>
      </c>
      <c r="D54" s="281">
        <v>44655</v>
      </c>
      <c r="E54" s="204">
        <v>656542</v>
      </c>
      <c r="F54" s="205" t="s">
        <v>25</v>
      </c>
      <c r="G54" s="186" t="s">
        <v>10</v>
      </c>
      <c r="H54" s="282" t="s">
        <v>121</v>
      </c>
      <c r="I54" s="186" t="s">
        <v>332</v>
      </c>
      <c r="J54" s="281">
        <v>44912</v>
      </c>
      <c r="K54" s="34" t="s">
        <v>89</v>
      </c>
    </row>
    <row r="55" spans="1:11" x14ac:dyDescent="0.25">
      <c r="A55" s="186">
        <v>50</v>
      </c>
      <c r="B55" s="285" t="s">
        <v>283</v>
      </c>
      <c r="C55" s="192">
        <v>44538</v>
      </c>
      <c r="D55" s="281">
        <v>44544</v>
      </c>
      <c r="E55" s="204">
        <v>588439</v>
      </c>
      <c r="F55" s="205" t="s">
        <v>370</v>
      </c>
      <c r="G55" s="186"/>
      <c r="H55" s="282" t="s">
        <v>286</v>
      </c>
      <c r="I55" s="186" t="s">
        <v>332</v>
      </c>
      <c r="J55" s="281">
        <v>44838</v>
      </c>
      <c r="K55" s="34" t="s">
        <v>285</v>
      </c>
    </row>
    <row r="56" spans="1:11" x14ac:dyDescent="0.25">
      <c r="A56" s="186">
        <v>51</v>
      </c>
      <c r="B56" s="186" t="s">
        <v>371</v>
      </c>
      <c r="C56" s="281">
        <v>44279</v>
      </c>
      <c r="D56" s="96" t="s">
        <v>84</v>
      </c>
      <c r="E56" s="204">
        <v>640424</v>
      </c>
      <c r="F56" s="205" t="s">
        <v>364</v>
      </c>
      <c r="G56" s="186"/>
      <c r="H56" s="282" t="s">
        <v>373</v>
      </c>
      <c r="I56" s="186" t="s">
        <v>332</v>
      </c>
      <c r="J56" s="281">
        <v>44837</v>
      </c>
      <c r="K56" s="34" t="s">
        <v>285</v>
      </c>
    </row>
    <row r="57" spans="1:11" x14ac:dyDescent="0.25">
      <c r="A57" s="186">
        <v>52</v>
      </c>
      <c r="B57" s="186" t="s">
        <v>123</v>
      </c>
      <c r="C57" s="281">
        <v>44707</v>
      </c>
      <c r="D57" s="281">
        <v>44713</v>
      </c>
      <c r="E57" s="1">
        <v>519721</v>
      </c>
      <c r="F57" s="41" t="s">
        <v>86</v>
      </c>
      <c r="G57" s="186" t="s">
        <v>14</v>
      </c>
      <c r="H57" s="282" t="s">
        <v>122</v>
      </c>
      <c r="I57" s="186" t="s">
        <v>332</v>
      </c>
      <c r="J57" s="281">
        <v>44837</v>
      </c>
      <c r="K57" s="34" t="s">
        <v>89</v>
      </c>
    </row>
    <row r="58" spans="1:11" x14ac:dyDescent="0.25">
      <c r="A58" s="186">
        <v>53</v>
      </c>
      <c r="B58" s="53" t="s">
        <v>120</v>
      </c>
      <c r="C58" s="281">
        <v>44635</v>
      </c>
      <c r="D58" s="281">
        <v>44637</v>
      </c>
      <c r="E58" s="3">
        <v>676516</v>
      </c>
      <c r="F58" s="22" t="s">
        <v>118</v>
      </c>
      <c r="G58" s="53" t="s">
        <v>14</v>
      </c>
      <c r="H58" s="207" t="s">
        <v>119</v>
      </c>
      <c r="I58" s="53" t="s">
        <v>332</v>
      </c>
      <c r="J58" s="281">
        <v>44837</v>
      </c>
      <c r="K58" s="34" t="s">
        <v>89</v>
      </c>
    </row>
    <row r="59" spans="1:11" x14ac:dyDescent="0.25">
      <c r="A59" s="53">
        <v>54</v>
      </c>
      <c r="B59" s="53" t="s">
        <v>374</v>
      </c>
      <c r="C59" s="96">
        <v>44378</v>
      </c>
      <c r="D59" s="96" t="s">
        <v>84</v>
      </c>
      <c r="E59" s="204">
        <v>701731</v>
      </c>
      <c r="F59" s="34" t="s">
        <v>375</v>
      </c>
      <c r="G59" s="53" t="s">
        <v>14</v>
      </c>
      <c r="H59" s="207" t="s">
        <v>376</v>
      </c>
      <c r="I59" s="53" t="s">
        <v>332</v>
      </c>
      <c r="J59" s="96">
        <v>44827</v>
      </c>
      <c r="K59" s="34" t="s">
        <v>89</v>
      </c>
    </row>
    <row r="60" spans="1:11" x14ac:dyDescent="0.25">
      <c r="A60" s="53">
        <v>55</v>
      </c>
      <c r="B60" s="53" t="s">
        <v>134</v>
      </c>
      <c r="C60" s="96">
        <v>44599</v>
      </c>
      <c r="D60" s="96">
        <v>44600</v>
      </c>
      <c r="E60" s="3">
        <v>726917</v>
      </c>
      <c r="F60" s="22" t="s">
        <v>114</v>
      </c>
      <c r="G60" s="3" t="s">
        <v>14</v>
      </c>
      <c r="H60" s="37" t="s">
        <v>115</v>
      </c>
      <c r="I60" s="53" t="s">
        <v>332</v>
      </c>
      <c r="J60" s="96">
        <v>44826</v>
      </c>
      <c r="K60" s="34" t="s">
        <v>89</v>
      </c>
    </row>
    <row r="61" spans="1:11" x14ac:dyDescent="0.25">
      <c r="A61" s="53">
        <v>56</v>
      </c>
      <c r="B61" s="298">
        <v>44287</v>
      </c>
      <c r="C61" s="96">
        <v>44211</v>
      </c>
      <c r="D61" s="96">
        <v>44214</v>
      </c>
      <c r="E61" s="16">
        <v>742850</v>
      </c>
      <c r="F61" s="34" t="s">
        <v>377</v>
      </c>
      <c r="G61" s="53"/>
      <c r="H61" s="207" t="s">
        <v>378</v>
      </c>
      <c r="I61" s="53" t="s">
        <v>332</v>
      </c>
      <c r="J61" s="96">
        <v>44825</v>
      </c>
      <c r="K61" s="34" t="s">
        <v>89</v>
      </c>
    </row>
    <row r="62" spans="1:11" x14ac:dyDescent="0.25">
      <c r="A62" s="53">
        <v>57</v>
      </c>
      <c r="B62" s="53" t="s">
        <v>339</v>
      </c>
      <c r="C62" s="96">
        <v>44497</v>
      </c>
      <c r="D62" s="96">
        <v>40850</v>
      </c>
      <c r="E62" s="16">
        <v>537591</v>
      </c>
      <c r="F62" s="34" t="s">
        <v>379</v>
      </c>
      <c r="G62" s="48" t="s">
        <v>14</v>
      </c>
      <c r="H62" s="48" t="s">
        <v>380</v>
      </c>
      <c r="I62" s="53" t="s">
        <v>332</v>
      </c>
      <c r="J62" s="96">
        <v>44825</v>
      </c>
      <c r="K62" s="34" t="s">
        <v>89</v>
      </c>
    </row>
    <row r="63" spans="1:11" x14ac:dyDescent="0.25">
      <c r="A63" s="53">
        <v>58</v>
      </c>
      <c r="B63" s="53" t="s">
        <v>381</v>
      </c>
      <c r="C63" s="96">
        <v>44195</v>
      </c>
      <c r="D63" s="96">
        <v>44925</v>
      </c>
      <c r="E63" s="16">
        <v>730090</v>
      </c>
      <c r="F63" s="34" t="s">
        <v>382</v>
      </c>
      <c r="G63" s="53"/>
      <c r="H63" s="207" t="s">
        <v>383</v>
      </c>
      <c r="I63" s="53" t="s">
        <v>332</v>
      </c>
      <c r="J63" s="96">
        <v>44825</v>
      </c>
      <c r="K63" s="34" t="s">
        <v>89</v>
      </c>
    </row>
    <row r="64" spans="1:11" x14ac:dyDescent="0.25">
      <c r="A64" s="53">
        <v>59</v>
      </c>
      <c r="B64" s="53"/>
      <c r="C64" s="96"/>
      <c r="D64" s="96"/>
      <c r="E64" s="16"/>
      <c r="F64" s="34"/>
      <c r="G64" s="53"/>
      <c r="H64" s="207"/>
      <c r="I64" s="53"/>
      <c r="J64" s="96"/>
      <c r="K64" s="246"/>
    </row>
    <row r="65" spans="1:11" x14ac:dyDescent="0.25">
      <c r="A65" s="186"/>
      <c r="B65" s="186"/>
      <c r="C65" s="281"/>
      <c r="D65" s="281"/>
      <c r="E65" s="204"/>
      <c r="F65" s="205"/>
      <c r="G65" s="186"/>
      <c r="H65" s="282"/>
      <c r="I65" s="186"/>
      <c r="J65" s="281"/>
      <c r="K65" s="283"/>
    </row>
    <row r="66" spans="1:11" x14ac:dyDescent="0.25">
      <c r="A66" s="186"/>
      <c r="B66" s="186"/>
      <c r="C66" s="281"/>
      <c r="D66" s="281"/>
      <c r="E66" s="204"/>
      <c r="F66" s="205"/>
      <c r="G66" s="186"/>
      <c r="H66" s="282"/>
      <c r="I66" s="186"/>
      <c r="J66" s="281"/>
      <c r="K66" s="283"/>
    </row>
    <row r="67" spans="1:11" x14ac:dyDescent="0.25">
      <c r="A67" s="53"/>
      <c r="B67" s="53"/>
      <c r="C67" s="96"/>
      <c r="D67" s="96"/>
      <c r="E67" s="16"/>
      <c r="F67" s="34"/>
      <c r="G67" s="53"/>
      <c r="H67" s="207"/>
      <c r="I67" s="53"/>
      <c r="J67" s="96"/>
      <c r="K67" s="246"/>
    </row>
    <row r="70" spans="1:11" ht="15.75" thickBot="1" x14ac:dyDescent="0.3">
      <c r="A70" s="30" t="s">
        <v>109</v>
      </c>
      <c r="B70" s="30" t="s">
        <v>1</v>
      </c>
      <c r="C70" s="30" t="s">
        <v>2</v>
      </c>
      <c r="D70" s="30" t="s">
        <v>212</v>
      </c>
      <c r="E70" s="30" t="s">
        <v>3</v>
      </c>
      <c r="F70" s="31" t="s">
        <v>4</v>
      </c>
      <c r="G70" s="30" t="s">
        <v>5</v>
      </c>
      <c r="H70" s="30" t="s">
        <v>94</v>
      </c>
      <c r="I70" s="30" t="s">
        <v>8</v>
      </c>
      <c r="J70" s="252" t="s">
        <v>195</v>
      </c>
      <c r="K70" s="50" t="s">
        <v>7</v>
      </c>
    </row>
    <row r="71" spans="1:11" hidden="1" x14ac:dyDescent="0.25">
      <c r="A71" s="208">
        <v>1</v>
      </c>
      <c r="B71" s="165" t="s">
        <v>132</v>
      </c>
      <c r="C71" s="166">
        <v>43827</v>
      </c>
      <c r="D71" s="166">
        <v>44195</v>
      </c>
      <c r="E71" s="165">
        <v>757621</v>
      </c>
      <c r="F71" s="167" t="s">
        <v>97</v>
      </c>
      <c r="G71" s="168" t="s">
        <v>10</v>
      </c>
      <c r="H71" s="169" t="s">
        <v>98</v>
      </c>
      <c r="I71" s="169" t="s">
        <v>275</v>
      </c>
      <c r="J71" s="287"/>
      <c r="K71" s="233" t="s">
        <v>89</v>
      </c>
    </row>
    <row r="72" spans="1:11" hidden="1" x14ac:dyDescent="0.25">
      <c r="A72" s="43">
        <v>2</v>
      </c>
      <c r="B72" s="1" t="s">
        <v>101</v>
      </c>
      <c r="C72" s="36">
        <v>44541</v>
      </c>
      <c r="D72" s="36"/>
      <c r="E72" s="1">
        <v>667647</v>
      </c>
      <c r="F72" s="41" t="s">
        <v>99</v>
      </c>
      <c r="G72" s="37" t="s">
        <v>14</v>
      </c>
      <c r="H72" s="171" t="s">
        <v>100</v>
      </c>
      <c r="I72" s="171" t="s">
        <v>90</v>
      </c>
      <c r="J72" s="25"/>
      <c r="K72" s="231" t="s">
        <v>89</v>
      </c>
    </row>
    <row r="73" spans="1:11" hidden="1" x14ac:dyDescent="0.25">
      <c r="A73" s="208">
        <v>3</v>
      </c>
      <c r="B73" s="165" t="s">
        <v>134</v>
      </c>
      <c r="C73" s="166">
        <v>44599</v>
      </c>
      <c r="D73" s="166"/>
      <c r="E73" s="165">
        <v>726917</v>
      </c>
      <c r="F73" s="167" t="s">
        <v>114</v>
      </c>
      <c r="G73" s="168" t="s">
        <v>14</v>
      </c>
      <c r="H73" s="169" t="s">
        <v>115</v>
      </c>
      <c r="I73" s="169" t="s">
        <v>90</v>
      </c>
      <c r="J73" s="287"/>
      <c r="K73" s="233" t="s">
        <v>89</v>
      </c>
    </row>
    <row r="74" spans="1:11" hidden="1" x14ac:dyDescent="0.25">
      <c r="A74" s="43">
        <v>4</v>
      </c>
      <c r="B74" s="1" t="s">
        <v>135</v>
      </c>
      <c r="C74" s="36">
        <v>44602</v>
      </c>
      <c r="D74" s="36"/>
      <c r="E74" s="1">
        <v>625291</v>
      </c>
      <c r="F74" s="41" t="s">
        <v>116</v>
      </c>
      <c r="G74" s="37" t="s">
        <v>14</v>
      </c>
      <c r="H74" s="171" t="s">
        <v>117</v>
      </c>
      <c r="I74" s="171" t="s">
        <v>90</v>
      </c>
      <c r="J74" s="25"/>
      <c r="K74" s="231" t="s">
        <v>89</v>
      </c>
    </row>
    <row r="75" spans="1:11" hidden="1" x14ac:dyDescent="0.25">
      <c r="A75" s="208">
        <v>5</v>
      </c>
      <c r="B75" s="165" t="s">
        <v>136</v>
      </c>
      <c r="C75" s="166">
        <v>44613</v>
      </c>
      <c r="D75" s="166"/>
      <c r="E75" s="165">
        <v>725622</v>
      </c>
      <c r="F75" s="167" t="s">
        <v>9</v>
      </c>
      <c r="G75" s="168" t="s">
        <v>10</v>
      </c>
      <c r="H75" s="169" t="s">
        <v>113</v>
      </c>
      <c r="I75" s="169" t="s">
        <v>90</v>
      </c>
      <c r="J75" s="287"/>
      <c r="K75" s="233" t="s">
        <v>89</v>
      </c>
    </row>
    <row r="76" spans="1:11" hidden="1" x14ac:dyDescent="0.25">
      <c r="A76" s="43">
        <v>6</v>
      </c>
      <c r="B76" s="1" t="s">
        <v>137</v>
      </c>
      <c r="C76" s="36">
        <v>44620</v>
      </c>
      <c r="D76" s="36"/>
      <c r="E76" s="1">
        <v>543305</v>
      </c>
      <c r="F76" s="41" t="s">
        <v>110</v>
      </c>
      <c r="G76" s="37" t="s">
        <v>10</v>
      </c>
      <c r="H76" s="171" t="s">
        <v>111</v>
      </c>
      <c r="I76" s="171" t="s">
        <v>90</v>
      </c>
      <c r="J76" s="25"/>
      <c r="K76" s="231" t="s">
        <v>112</v>
      </c>
    </row>
    <row r="77" spans="1:11" hidden="1" x14ac:dyDescent="0.25">
      <c r="A77" s="208">
        <v>7</v>
      </c>
      <c r="B77" s="165" t="s">
        <v>120</v>
      </c>
      <c r="C77" s="166">
        <v>44635</v>
      </c>
      <c r="D77" s="166"/>
      <c r="E77" s="165">
        <v>676516</v>
      </c>
      <c r="F77" s="167" t="s">
        <v>118</v>
      </c>
      <c r="G77" s="168" t="s">
        <v>14</v>
      </c>
      <c r="H77" s="169" t="s">
        <v>119</v>
      </c>
      <c r="I77" s="169" t="s">
        <v>90</v>
      </c>
      <c r="J77" s="287"/>
      <c r="K77" s="233" t="s">
        <v>89</v>
      </c>
    </row>
    <row r="78" spans="1:11" hidden="1" x14ac:dyDescent="0.25">
      <c r="A78" s="43">
        <v>8</v>
      </c>
      <c r="B78" s="1" t="s">
        <v>139</v>
      </c>
      <c r="C78" s="36">
        <v>44648</v>
      </c>
      <c r="D78" s="36"/>
      <c r="E78" s="1">
        <v>656542</v>
      </c>
      <c r="F78" s="41" t="s">
        <v>25</v>
      </c>
      <c r="G78" s="37" t="s">
        <v>10</v>
      </c>
      <c r="H78" s="171" t="s">
        <v>121</v>
      </c>
      <c r="I78" s="171" t="s">
        <v>90</v>
      </c>
      <c r="J78" s="25"/>
      <c r="K78" s="231" t="s">
        <v>89</v>
      </c>
    </row>
    <row r="79" spans="1:11" hidden="1" x14ac:dyDescent="0.25">
      <c r="A79" s="209"/>
      <c r="B79" s="254"/>
      <c r="C79" s="254"/>
      <c r="D79" s="254"/>
      <c r="E79" s="254"/>
      <c r="F79" s="254"/>
      <c r="G79" s="254"/>
      <c r="H79" s="254"/>
      <c r="I79" s="255"/>
      <c r="J79" s="285"/>
      <c r="K79" s="256"/>
    </row>
    <row r="80" spans="1:11" hidden="1" x14ac:dyDescent="0.25">
      <c r="A80" s="43">
        <v>10</v>
      </c>
      <c r="B80" s="1" t="s">
        <v>105</v>
      </c>
      <c r="C80" s="36">
        <v>44650</v>
      </c>
      <c r="D80" s="36"/>
      <c r="E80" s="1">
        <v>708377</v>
      </c>
      <c r="F80" s="41" t="s">
        <v>102</v>
      </c>
      <c r="G80" s="37" t="s">
        <v>14</v>
      </c>
      <c r="H80" s="171" t="s">
        <v>103</v>
      </c>
      <c r="I80" s="171" t="s">
        <v>90</v>
      </c>
      <c r="J80" s="25"/>
      <c r="K80" s="231" t="s">
        <v>104</v>
      </c>
    </row>
    <row r="81" spans="1:12" hidden="1" x14ac:dyDescent="0.25">
      <c r="A81" s="43">
        <v>12</v>
      </c>
      <c r="B81" s="1" t="s">
        <v>91</v>
      </c>
      <c r="C81" s="36">
        <v>44662</v>
      </c>
      <c r="D81" s="36"/>
      <c r="E81" s="1">
        <v>730082</v>
      </c>
      <c r="F81" s="35" t="s">
        <v>92</v>
      </c>
      <c r="G81" s="37" t="s">
        <v>14</v>
      </c>
      <c r="H81" s="1" t="s">
        <v>96</v>
      </c>
      <c r="I81" s="1" t="s">
        <v>90</v>
      </c>
      <c r="J81" s="37"/>
      <c r="K81" s="231" t="s">
        <v>38</v>
      </c>
    </row>
    <row r="82" spans="1:12" hidden="1" x14ac:dyDescent="0.25">
      <c r="A82" s="208">
        <v>13</v>
      </c>
      <c r="B82" s="169" t="s">
        <v>131</v>
      </c>
      <c r="C82" s="174">
        <v>44679</v>
      </c>
      <c r="D82" s="174"/>
      <c r="E82" s="169">
        <v>672504</v>
      </c>
      <c r="F82" s="167" t="s">
        <v>129</v>
      </c>
      <c r="G82" s="170" t="s">
        <v>10</v>
      </c>
      <c r="H82" s="169" t="s">
        <v>130</v>
      </c>
      <c r="I82" s="165" t="s">
        <v>90</v>
      </c>
      <c r="J82" s="287"/>
      <c r="K82" s="234" t="s">
        <v>89</v>
      </c>
    </row>
    <row r="83" spans="1:12" hidden="1" x14ac:dyDescent="0.25">
      <c r="A83" s="43">
        <v>14</v>
      </c>
      <c r="B83" s="1" t="s">
        <v>123</v>
      </c>
      <c r="C83" s="2">
        <v>44707</v>
      </c>
      <c r="D83" s="2">
        <v>44713</v>
      </c>
      <c r="E83" s="1">
        <v>519721</v>
      </c>
      <c r="F83" s="41" t="s">
        <v>86</v>
      </c>
      <c r="G83" s="1" t="s">
        <v>14</v>
      </c>
      <c r="H83" s="1" t="s">
        <v>122</v>
      </c>
      <c r="I83" s="1" t="s">
        <v>276</v>
      </c>
      <c r="J83" s="37"/>
      <c r="K83" s="4" t="s">
        <v>89</v>
      </c>
    </row>
    <row r="84" spans="1:12" hidden="1" x14ac:dyDescent="0.25">
      <c r="A84" s="208">
        <v>15</v>
      </c>
      <c r="B84" s="165" t="s">
        <v>149</v>
      </c>
      <c r="C84" s="164">
        <v>44731</v>
      </c>
      <c r="D84" s="164"/>
      <c r="E84" s="165">
        <v>581874</v>
      </c>
      <c r="F84" s="167" t="s">
        <v>85</v>
      </c>
      <c r="G84" s="165" t="s">
        <v>17</v>
      </c>
      <c r="H84" s="165" t="s">
        <v>95</v>
      </c>
      <c r="I84" s="165" t="s">
        <v>90</v>
      </c>
      <c r="J84" s="168"/>
      <c r="K84" s="217" t="s">
        <v>88</v>
      </c>
    </row>
    <row r="85" spans="1:12" hidden="1" x14ac:dyDescent="0.25">
      <c r="A85" s="43">
        <v>16</v>
      </c>
      <c r="B85" s="1" t="s">
        <v>179</v>
      </c>
      <c r="C85" s="36">
        <v>44738</v>
      </c>
      <c r="D85" s="36"/>
      <c r="E85" s="1">
        <v>798248</v>
      </c>
      <c r="F85" s="35" t="s">
        <v>180</v>
      </c>
      <c r="G85" s="37" t="s">
        <v>10</v>
      </c>
      <c r="H85" s="37" t="s">
        <v>181</v>
      </c>
      <c r="I85" s="1" t="s">
        <v>90</v>
      </c>
      <c r="J85" s="37"/>
      <c r="K85" s="231" t="s">
        <v>112</v>
      </c>
    </row>
    <row r="86" spans="1:12" hidden="1" x14ac:dyDescent="0.25">
      <c r="A86" s="208">
        <v>17</v>
      </c>
      <c r="B86" s="169" t="s">
        <v>179</v>
      </c>
      <c r="C86" s="174">
        <v>44738</v>
      </c>
      <c r="D86" s="174"/>
      <c r="E86" s="169">
        <v>799120</v>
      </c>
      <c r="F86" s="175" t="s">
        <v>182</v>
      </c>
      <c r="G86" s="170" t="s">
        <v>10</v>
      </c>
      <c r="H86" s="170" t="s">
        <v>184</v>
      </c>
      <c r="I86" s="169" t="s">
        <v>90</v>
      </c>
      <c r="J86" s="170"/>
      <c r="K86" s="234" t="s">
        <v>112</v>
      </c>
    </row>
    <row r="87" spans="1:12" hidden="1" x14ac:dyDescent="0.25">
      <c r="A87" s="43">
        <v>18</v>
      </c>
      <c r="B87" s="171" t="s">
        <v>179</v>
      </c>
      <c r="C87" s="172">
        <v>44738</v>
      </c>
      <c r="D87" s="172"/>
      <c r="E87" s="171">
        <v>794588</v>
      </c>
      <c r="F87" s="176" t="s">
        <v>183</v>
      </c>
      <c r="G87" s="173" t="s">
        <v>10</v>
      </c>
      <c r="H87" s="173" t="s">
        <v>185</v>
      </c>
      <c r="I87" s="171" t="s">
        <v>90</v>
      </c>
      <c r="J87" s="173"/>
      <c r="K87" s="235" t="s">
        <v>112</v>
      </c>
    </row>
    <row r="88" spans="1:12" hidden="1" x14ac:dyDescent="0.25">
      <c r="A88" s="208">
        <v>19</v>
      </c>
      <c r="B88" s="170" t="s">
        <v>173</v>
      </c>
      <c r="C88" s="174">
        <v>44739</v>
      </c>
      <c r="D88" s="174"/>
      <c r="E88" s="170">
        <v>532247</v>
      </c>
      <c r="F88" s="175" t="s">
        <v>174</v>
      </c>
      <c r="G88" s="170" t="s">
        <v>14</v>
      </c>
      <c r="H88" s="170" t="s">
        <v>175</v>
      </c>
      <c r="I88" s="169" t="s">
        <v>90</v>
      </c>
      <c r="J88" s="170"/>
      <c r="K88" s="234" t="s">
        <v>89</v>
      </c>
    </row>
    <row r="89" spans="1:12" hidden="1" x14ac:dyDescent="0.25">
      <c r="A89" s="77">
        <v>20</v>
      </c>
      <c r="B89" s="218" t="s">
        <v>176</v>
      </c>
      <c r="C89" s="219">
        <v>44741</v>
      </c>
      <c r="D89" s="223"/>
      <c r="E89" s="218">
        <v>773590</v>
      </c>
      <c r="F89" s="220" t="s">
        <v>177</v>
      </c>
      <c r="G89" s="221" t="s">
        <v>14</v>
      </c>
      <c r="H89" s="221" t="s">
        <v>178</v>
      </c>
      <c r="I89" s="218" t="s">
        <v>90</v>
      </c>
      <c r="J89" s="48"/>
      <c r="K89" s="201" t="s">
        <v>127</v>
      </c>
    </row>
    <row r="90" spans="1:12" hidden="1" x14ac:dyDescent="0.25">
      <c r="A90" s="222">
        <v>21</v>
      </c>
      <c r="B90" s="12" t="s">
        <v>241</v>
      </c>
      <c r="C90" s="17">
        <v>44441</v>
      </c>
      <c r="D90" s="121">
        <v>44448</v>
      </c>
      <c r="E90" s="48">
        <v>711835</v>
      </c>
      <c r="F90" s="224" t="s">
        <v>242</v>
      </c>
      <c r="G90" s="48" t="s">
        <v>14</v>
      </c>
      <c r="H90" s="48" t="s">
        <v>243</v>
      </c>
      <c r="I90" s="16" t="s">
        <v>245</v>
      </c>
      <c r="J90" s="48"/>
      <c r="K90" s="233" t="s">
        <v>38</v>
      </c>
    </row>
    <row r="91" spans="1:12" hidden="1" x14ac:dyDescent="0.25">
      <c r="A91" s="77">
        <v>22</v>
      </c>
      <c r="B91" s="17" t="s">
        <v>252</v>
      </c>
      <c r="C91" s="121">
        <v>44154</v>
      </c>
      <c r="D91" s="17">
        <v>44182</v>
      </c>
      <c r="E91" s="16">
        <v>663519</v>
      </c>
      <c r="F91" s="34" t="s">
        <v>246</v>
      </c>
      <c r="G91" s="48" t="s">
        <v>14</v>
      </c>
      <c r="H91" s="48" t="s">
        <v>247</v>
      </c>
      <c r="I91" s="16" t="s">
        <v>245</v>
      </c>
      <c r="J91" s="13"/>
      <c r="K91" s="197" t="s">
        <v>153</v>
      </c>
    </row>
    <row r="92" spans="1:12" hidden="1" x14ac:dyDescent="0.25">
      <c r="A92" s="77">
        <v>23</v>
      </c>
      <c r="B92" s="254"/>
      <c r="C92" s="254"/>
      <c r="D92" s="254"/>
      <c r="E92" s="254"/>
      <c r="F92" s="254"/>
      <c r="G92" s="254"/>
      <c r="H92" s="254"/>
      <c r="I92" s="255"/>
      <c r="J92" s="285"/>
      <c r="K92" s="256"/>
    </row>
    <row r="93" spans="1:12" hidden="1" x14ac:dyDescent="0.25">
      <c r="A93" s="77">
        <v>24</v>
      </c>
      <c r="B93" s="16" t="s">
        <v>253</v>
      </c>
      <c r="C93" s="17">
        <v>44454</v>
      </c>
      <c r="D93" s="245">
        <v>44454</v>
      </c>
      <c r="E93" s="16">
        <v>570167</v>
      </c>
      <c r="F93" s="34" t="s">
        <v>254</v>
      </c>
      <c r="G93" s="48" t="s">
        <v>14</v>
      </c>
      <c r="H93" s="48" t="s">
        <v>255</v>
      </c>
      <c r="I93" s="16" t="s">
        <v>245</v>
      </c>
      <c r="J93" s="13"/>
      <c r="K93" s="236" t="s">
        <v>89</v>
      </c>
      <c r="L93" s="10"/>
    </row>
    <row r="94" spans="1:12" hidden="1" x14ac:dyDescent="0.25">
      <c r="A94" s="77">
        <v>25</v>
      </c>
      <c r="B94" s="254"/>
      <c r="C94" s="254"/>
      <c r="D94" s="254"/>
      <c r="E94" s="254"/>
      <c r="F94" s="254"/>
      <c r="G94" s="254"/>
      <c r="H94" s="254"/>
      <c r="I94" s="255"/>
      <c r="J94" s="285"/>
      <c r="K94" s="256"/>
    </row>
    <row r="95" spans="1:12" hidden="1" x14ac:dyDescent="0.25">
      <c r="A95" s="77">
        <v>27</v>
      </c>
      <c r="B95" s="13" t="s">
        <v>262</v>
      </c>
      <c r="C95" s="17">
        <v>44119</v>
      </c>
      <c r="D95" s="245">
        <v>44326</v>
      </c>
      <c r="E95" s="16">
        <v>645532</v>
      </c>
      <c r="F95" s="34" t="s">
        <v>261</v>
      </c>
      <c r="G95" s="13" t="s">
        <v>14</v>
      </c>
      <c r="H95" s="13" t="s">
        <v>264</v>
      </c>
      <c r="I95" s="48" t="s">
        <v>245</v>
      </c>
      <c r="J95" s="48"/>
      <c r="K95" s="242" t="s">
        <v>153</v>
      </c>
    </row>
    <row r="96" spans="1:12" hidden="1" x14ac:dyDescent="0.25">
      <c r="A96" s="77">
        <v>28</v>
      </c>
      <c r="B96" s="16" t="s">
        <v>265</v>
      </c>
      <c r="C96" s="17">
        <v>43783</v>
      </c>
      <c r="D96" s="245">
        <v>44050</v>
      </c>
      <c r="E96" s="16">
        <v>594160</v>
      </c>
      <c r="F96" s="34" t="s">
        <v>266</v>
      </c>
      <c r="G96" s="48" t="s">
        <v>14</v>
      </c>
      <c r="H96" s="48" t="s">
        <v>267</v>
      </c>
      <c r="I96" s="16" t="s">
        <v>245</v>
      </c>
      <c r="J96" s="13"/>
      <c r="K96" s="242" t="s">
        <v>153</v>
      </c>
    </row>
    <row r="97" spans="1:11" hidden="1" x14ac:dyDescent="0.25">
      <c r="A97" s="189">
        <v>29</v>
      </c>
      <c r="B97" s="206" t="s">
        <v>84</v>
      </c>
      <c r="C97" s="203">
        <v>43861</v>
      </c>
      <c r="D97" s="203">
        <v>44039</v>
      </c>
      <c r="E97" s="206">
        <v>520636</v>
      </c>
      <c r="F97" s="250" t="s">
        <v>269</v>
      </c>
      <c r="G97" s="206" t="s">
        <v>14</v>
      </c>
      <c r="H97" s="206" t="s">
        <v>270</v>
      </c>
      <c r="I97" s="204" t="s">
        <v>245</v>
      </c>
      <c r="J97" s="206"/>
      <c r="K97" s="242" t="s">
        <v>153</v>
      </c>
    </row>
    <row r="98" spans="1:11" hidden="1" x14ac:dyDescent="0.25">
      <c r="A98" s="77">
        <v>30</v>
      </c>
      <c r="B98" s="48" t="s">
        <v>279</v>
      </c>
      <c r="C98" s="17">
        <v>43979</v>
      </c>
      <c r="D98" s="17">
        <v>43997</v>
      </c>
      <c r="E98" s="48">
        <v>725969</v>
      </c>
      <c r="F98" s="10" t="s">
        <v>277</v>
      </c>
      <c r="G98" s="48" t="s">
        <v>10</v>
      </c>
      <c r="H98" s="48" t="s">
        <v>280</v>
      </c>
      <c r="I98" s="16" t="s">
        <v>281</v>
      </c>
      <c r="J98" s="48"/>
      <c r="K98" s="236" t="s">
        <v>282</v>
      </c>
    </row>
    <row r="99" spans="1:11" hidden="1" x14ac:dyDescent="0.25">
      <c r="A99" s="77">
        <v>31</v>
      </c>
      <c r="B99" s="16" t="s">
        <v>283</v>
      </c>
      <c r="C99" s="17">
        <v>44538</v>
      </c>
      <c r="D99" s="253">
        <v>44544</v>
      </c>
      <c r="E99" s="16">
        <v>588439</v>
      </c>
      <c r="F99" s="34" t="s">
        <v>284</v>
      </c>
      <c r="G99" s="34"/>
      <c r="H99" s="48" t="s">
        <v>286</v>
      </c>
      <c r="I99" s="16" t="s">
        <v>287</v>
      </c>
      <c r="J99" s="48"/>
      <c r="K99" s="236" t="s">
        <v>285</v>
      </c>
    </row>
    <row r="100" spans="1:11" hidden="1" x14ac:dyDescent="0.25">
      <c r="A100" s="189">
        <v>31</v>
      </c>
      <c r="B100" s="250"/>
      <c r="C100" s="277">
        <v>44664</v>
      </c>
      <c r="D100" s="250"/>
      <c r="E100" s="204">
        <v>730082</v>
      </c>
      <c r="F100" s="205" t="s">
        <v>302</v>
      </c>
      <c r="G100" s="250" t="s">
        <v>14</v>
      </c>
      <c r="H100" s="250"/>
      <c r="I100" s="204" t="s">
        <v>90</v>
      </c>
      <c r="J100" s="206"/>
      <c r="K100" s="201" t="s">
        <v>127</v>
      </c>
    </row>
    <row r="101" spans="1:11" hidden="1" x14ac:dyDescent="0.25">
      <c r="A101" s="189">
        <v>32</v>
      </c>
      <c r="B101" s="250"/>
      <c r="C101" s="250"/>
      <c r="D101" s="250"/>
      <c r="E101" s="250"/>
      <c r="F101" s="250"/>
      <c r="G101" s="250"/>
      <c r="H101" s="250"/>
      <c r="I101" s="204"/>
      <c r="J101" s="206"/>
      <c r="K101" s="274"/>
    </row>
  </sheetData>
  <dataValidations count="1">
    <dataValidation allowBlank="1" showInputMessage="1" showErrorMessage="1" promptTitle="Qualificação" sqref="K9:K10 K82:K89 K100"/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5D422D7-D41D-4402-932C-DCC3D0C9FEBF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I81:J81</xm:sqref>
        </x14:conditionalFormatting>
        <x14:conditionalFormatting xmlns:xm="http://schemas.microsoft.com/office/excel/2006/main">
          <x14:cfRule type="iconSet" priority="3" id="{985FAB75-0358-45EE-94D1-B618E1B0BFCB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I81</xm:sqref>
        </x14:conditionalFormatting>
        <x14:conditionalFormatting xmlns:xm="http://schemas.microsoft.com/office/excel/2006/main">
          <x14:cfRule type="iconSet" priority="1" id="{98C421EB-D308-421C-8902-74EBA92805E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I84:J84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showGridLines="0" workbookViewId="0">
      <selection activeCell="F5" sqref="F5"/>
    </sheetView>
  </sheetViews>
  <sheetFormatPr defaultRowHeight="15" x14ac:dyDescent="0.25"/>
  <cols>
    <col min="1" max="1" width="10.7109375" style="7" customWidth="1"/>
    <col min="2" max="2" width="9.28515625" style="7" bestFit="1" customWidth="1"/>
    <col min="3" max="3" width="3.7109375" style="7" customWidth="1"/>
    <col min="4" max="4" width="10.7109375" style="7" customWidth="1"/>
    <col min="5" max="5" width="5.7109375" style="7" customWidth="1"/>
    <col min="6" max="6" width="9.140625" style="7"/>
    <col min="7" max="7" width="10.7109375" style="7" customWidth="1"/>
    <col min="8" max="8" width="5.7109375" style="7" customWidth="1"/>
    <col min="9" max="9" width="3.7109375" style="7" customWidth="1"/>
    <col min="10" max="10" width="10.7109375" style="7" customWidth="1"/>
    <col min="11" max="11" width="5.7109375" style="7" customWidth="1"/>
    <col min="12" max="12" width="9.140625" style="7"/>
    <col min="13" max="13" width="10.7109375" style="7" customWidth="1"/>
    <col min="14" max="14" width="5.7109375" style="7" customWidth="1"/>
    <col min="15" max="15" width="3.7109375" style="7" customWidth="1"/>
    <col min="16" max="16" width="10.7109375" style="7" customWidth="1"/>
    <col min="17" max="17" width="5.7109375" style="7" customWidth="1"/>
    <col min="18" max="24" width="9.140625" style="7"/>
  </cols>
  <sheetData>
    <row r="2" spans="1:17" x14ac:dyDescent="0.25">
      <c r="A2" s="300" t="s">
        <v>170</v>
      </c>
      <c r="B2" s="300"/>
      <c r="C2" s="300"/>
      <c r="D2" s="300"/>
      <c r="E2" s="300"/>
      <c r="G2" s="300" t="s">
        <v>171</v>
      </c>
      <c r="H2" s="300"/>
      <c r="I2" s="300"/>
      <c r="J2" s="300"/>
      <c r="K2" s="300"/>
      <c r="M2" s="300" t="s">
        <v>172</v>
      </c>
      <c r="N2" s="300"/>
      <c r="O2" s="300"/>
      <c r="P2" s="300"/>
      <c r="Q2" s="300"/>
    </row>
    <row r="3" spans="1:17" x14ac:dyDescent="0.25">
      <c r="A3" s="6" t="s">
        <v>169</v>
      </c>
      <c r="B3" s="6" t="e">
        <f>COUNTIFS(Faltas!F38:F78,"2022",Faltas!E38:E78,"1",Faltas!J38:J1048576,"provisório")</f>
        <v>#VALUE!</v>
      </c>
      <c r="C3" s="6"/>
      <c r="D3" s="6" t="s">
        <v>163</v>
      </c>
      <c r="E3" s="6"/>
      <c r="G3" s="6" t="s">
        <v>169</v>
      </c>
      <c r="H3" s="6"/>
      <c r="I3" s="6"/>
      <c r="J3" s="6" t="s">
        <v>163</v>
      </c>
      <c r="K3" s="6"/>
      <c r="M3" s="6" t="s">
        <v>169</v>
      </c>
      <c r="N3" s="6"/>
      <c r="O3" s="6"/>
      <c r="P3" s="6" t="s">
        <v>163</v>
      </c>
      <c r="Q3" s="6"/>
    </row>
    <row r="4" spans="1:17" x14ac:dyDescent="0.25">
      <c r="A4" s="6" t="s">
        <v>158</v>
      </c>
      <c r="B4" s="6"/>
      <c r="C4" s="5"/>
      <c r="D4" s="5" t="s">
        <v>164</v>
      </c>
      <c r="E4" s="6"/>
      <c r="G4" s="6" t="s">
        <v>158</v>
      </c>
      <c r="H4" s="6"/>
      <c r="I4" s="5"/>
      <c r="J4" s="5" t="s">
        <v>164</v>
      </c>
      <c r="K4" s="6"/>
      <c r="M4" s="6" t="s">
        <v>158</v>
      </c>
      <c r="N4" s="6"/>
      <c r="O4" s="5"/>
      <c r="P4" s="5" t="s">
        <v>164</v>
      </c>
      <c r="Q4" s="6"/>
    </row>
    <row r="5" spans="1:17" x14ac:dyDescent="0.25">
      <c r="A5" s="5" t="s">
        <v>159</v>
      </c>
      <c r="B5" s="6"/>
      <c r="C5" s="5"/>
      <c r="D5" s="5" t="s">
        <v>165</v>
      </c>
      <c r="E5" s="6"/>
      <c r="G5" s="5" t="s">
        <v>159</v>
      </c>
      <c r="H5" s="6"/>
      <c r="I5" s="5"/>
      <c r="J5" s="5" t="s">
        <v>165</v>
      </c>
      <c r="K5" s="6"/>
      <c r="M5" s="5" t="s">
        <v>159</v>
      </c>
      <c r="N5" s="6"/>
      <c r="O5" s="5"/>
      <c r="P5" s="5" t="s">
        <v>165</v>
      </c>
      <c r="Q5" s="6"/>
    </row>
    <row r="6" spans="1:17" x14ac:dyDescent="0.25">
      <c r="A6" s="5" t="s">
        <v>160</v>
      </c>
      <c r="B6" s="6"/>
      <c r="C6" s="5"/>
      <c r="D6" s="5" t="s">
        <v>166</v>
      </c>
      <c r="E6" s="6"/>
      <c r="G6" s="5" t="s">
        <v>160</v>
      </c>
      <c r="H6" s="6"/>
      <c r="I6" s="5"/>
      <c r="J6" s="5" t="s">
        <v>166</v>
      </c>
      <c r="K6" s="6"/>
      <c r="M6" s="5" t="s">
        <v>160</v>
      </c>
      <c r="N6" s="6"/>
      <c r="O6" s="5"/>
      <c r="P6" s="5" t="s">
        <v>166</v>
      </c>
      <c r="Q6" s="6"/>
    </row>
    <row r="7" spans="1:17" x14ac:dyDescent="0.25">
      <c r="A7" s="5" t="s">
        <v>161</v>
      </c>
      <c r="B7" s="6"/>
      <c r="C7" s="5"/>
      <c r="D7" s="5" t="s">
        <v>167</v>
      </c>
      <c r="E7" s="6"/>
      <c r="G7" s="5" t="s">
        <v>161</v>
      </c>
      <c r="H7" s="6"/>
      <c r="I7" s="5"/>
      <c r="J7" s="5" t="s">
        <v>167</v>
      </c>
      <c r="K7" s="6"/>
      <c r="M7" s="5" t="s">
        <v>161</v>
      </c>
      <c r="N7" s="6"/>
      <c r="O7" s="5"/>
      <c r="P7" s="5" t="s">
        <v>167</v>
      </c>
      <c r="Q7" s="6"/>
    </row>
    <row r="8" spans="1:17" x14ac:dyDescent="0.25">
      <c r="A8" s="5" t="s">
        <v>162</v>
      </c>
      <c r="B8" s="6"/>
      <c r="C8" s="5"/>
      <c r="D8" s="5" t="s">
        <v>168</v>
      </c>
      <c r="E8" s="6"/>
      <c r="G8" s="5" t="s">
        <v>162</v>
      </c>
      <c r="H8" s="6"/>
      <c r="I8" s="5"/>
      <c r="J8" s="5" t="s">
        <v>168</v>
      </c>
      <c r="K8" s="6"/>
      <c r="M8" s="5" t="s">
        <v>162</v>
      </c>
      <c r="N8" s="6"/>
      <c r="O8" s="5"/>
      <c r="P8" s="5" t="s">
        <v>168</v>
      </c>
      <c r="Q8" s="6"/>
    </row>
    <row r="9" spans="1:17" x14ac:dyDescent="0.25">
      <c r="A9" s="301" t="s">
        <v>41</v>
      </c>
      <c r="B9" s="301"/>
      <c r="C9" s="301"/>
      <c r="D9" s="302" t="e">
        <f>SUM(B3:B8,E3:E8)</f>
        <v>#VALUE!</v>
      </c>
      <c r="E9" s="302"/>
      <c r="G9" s="301" t="s">
        <v>41</v>
      </c>
      <c r="H9" s="301"/>
      <c r="I9" s="301"/>
      <c r="J9" s="302">
        <f>SUM(H3:H8,K3:K8)</f>
        <v>0</v>
      </c>
      <c r="K9" s="302"/>
      <c r="M9" s="301" t="s">
        <v>41</v>
      </c>
      <c r="N9" s="301"/>
      <c r="O9" s="301"/>
      <c r="P9" s="302">
        <f>SUM(N3:N8,Q3:Q8)</f>
        <v>0</v>
      </c>
      <c r="Q9" s="302"/>
    </row>
    <row r="12" spans="1:17" x14ac:dyDescent="0.25">
      <c r="A12" s="7" t="s">
        <v>200</v>
      </c>
    </row>
  </sheetData>
  <mergeCells count="9">
    <mergeCell ref="M2:Q2"/>
    <mergeCell ref="M9:O9"/>
    <mergeCell ref="P9:Q9"/>
    <mergeCell ref="A2:E2"/>
    <mergeCell ref="A9:C9"/>
    <mergeCell ref="D9:E9"/>
    <mergeCell ref="G2:K2"/>
    <mergeCell ref="G9:I9"/>
    <mergeCell ref="J9:K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T205"/>
  <sheetViews>
    <sheetView showGridLines="0" topLeftCell="A16" workbookViewId="0">
      <selection activeCell="J14" sqref="J14"/>
    </sheetView>
  </sheetViews>
  <sheetFormatPr defaultRowHeight="15" x14ac:dyDescent="0.25"/>
  <cols>
    <col min="1" max="1" width="6" style="44" customWidth="1"/>
    <col min="2" max="6" width="16.7109375" style="7" customWidth="1"/>
    <col min="7" max="7" width="19.5703125" style="14" bestFit="1" customWidth="1"/>
    <col min="8" max="8" width="15.7109375" style="14" customWidth="1"/>
    <col min="9" max="9" width="5.7109375" style="7" customWidth="1"/>
    <col min="10" max="10" width="5.7109375" style="70" customWidth="1"/>
    <col min="11" max="11" width="5.7109375" style="68" customWidth="1"/>
    <col min="12" max="12" width="43.5703125" style="202" customWidth="1"/>
    <col min="13" max="14" width="126" style="7" bestFit="1" customWidth="1"/>
    <col min="15" max="20" width="9.140625" style="7"/>
  </cols>
  <sheetData>
    <row r="1" spans="1:20" x14ac:dyDescent="0.25">
      <c r="J1" s="46"/>
      <c r="L1" s="194"/>
    </row>
    <row r="2" spans="1:20" x14ac:dyDescent="0.25">
      <c r="J2" s="46"/>
      <c r="L2" s="194"/>
    </row>
    <row r="3" spans="1:20" x14ac:dyDescent="0.25">
      <c r="J3" s="46"/>
      <c r="L3" s="194"/>
    </row>
    <row r="4" spans="1:20" x14ac:dyDescent="0.25">
      <c r="J4" s="46"/>
      <c r="L4" s="194"/>
    </row>
    <row r="5" spans="1:20" ht="15.75" thickBot="1" x14ac:dyDescent="0.3">
      <c r="B5" s="299" t="s">
        <v>217</v>
      </c>
      <c r="C5" s="299"/>
      <c r="J5" s="69"/>
      <c r="K5" s="65"/>
      <c r="L5" s="195"/>
    </row>
    <row r="6" spans="1:20" x14ac:dyDescent="0.25">
      <c r="B6" s="9" t="s">
        <v>216</v>
      </c>
      <c r="C6" s="9">
        <f>COUNTIF($G:$G,"Caract. Jud")</f>
        <v>0</v>
      </c>
      <c r="J6" s="69"/>
      <c r="K6" s="65"/>
      <c r="L6" s="195"/>
    </row>
    <row r="7" spans="1:20" x14ac:dyDescent="0.25">
      <c r="B7" s="6" t="s">
        <v>218</v>
      </c>
      <c r="C7" s="6">
        <f>COUNTIF($F:$G,"Caract. Adm")</f>
        <v>6</v>
      </c>
      <c r="J7" s="69"/>
      <c r="K7" s="65"/>
      <c r="L7" s="195"/>
    </row>
    <row r="8" spans="1:20" ht="15.75" thickBot="1" x14ac:dyDescent="0.3">
      <c r="B8" s="29" t="s">
        <v>41</v>
      </c>
      <c r="C8" s="29">
        <f>SUM(C6:C7)</f>
        <v>6</v>
      </c>
      <c r="J8" s="69"/>
      <c r="K8" s="65"/>
      <c r="L8" s="195"/>
    </row>
    <row r="9" spans="1:20" x14ac:dyDescent="0.25">
      <c r="J9" s="69"/>
      <c r="K9" s="65"/>
      <c r="L9" s="195"/>
    </row>
    <row r="10" spans="1:20" x14ac:dyDescent="0.25">
      <c r="J10" s="69"/>
      <c r="K10" s="65"/>
      <c r="L10" s="195"/>
    </row>
    <row r="11" spans="1:20" ht="15.75" thickBot="1" x14ac:dyDescent="0.3">
      <c r="J11" s="69"/>
      <c r="K11" s="65"/>
      <c r="L11" s="195"/>
    </row>
    <row r="12" spans="1:20" x14ac:dyDescent="0.25">
      <c r="I12" s="303" t="s">
        <v>15</v>
      </c>
      <c r="J12" s="304"/>
      <c r="K12" s="305"/>
      <c r="L12" s="196"/>
      <c r="T12"/>
    </row>
    <row r="13" spans="1:20" x14ac:dyDescent="0.25">
      <c r="I13" s="63" t="s">
        <v>192</v>
      </c>
      <c r="J13" s="66" t="s">
        <v>193</v>
      </c>
      <c r="K13" s="67" t="s">
        <v>194</v>
      </c>
      <c r="L13" s="196"/>
      <c r="T13"/>
    </row>
    <row r="14" spans="1:20" x14ac:dyDescent="0.25">
      <c r="I14" s="79">
        <f>AVERAGE(I16:I32)</f>
        <v>238.58823529411765</v>
      </c>
      <c r="J14" s="78">
        <f>AVERAGE(J16:J32)</f>
        <v>7.9529411764705911</v>
      </c>
      <c r="K14" s="80">
        <f>AVERAGE(K16:K32)</f>
        <v>0.65366639806607585</v>
      </c>
      <c r="L14" s="196"/>
      <c r="T14"/>
    </row>
    <row r="15" spans="1:20" ht="15.75" thickBot="1" x14ac:dyDescent="0.3">
      <c r="A15" s="30" t="s">
        <v>109</v>
      </c>
      <c r="B15" s="30" t="s">
        <v>0</v>
      </c>
      <c r="C15" s="30" t="s">
        <v>2</v>
      </c>
      <c r="D15" s="45" t="s">
        <v>3</v>
      </c>
      <c r="E15" s="31" t="s">
        <v>4</v>
      </c>
      <c r="F15" s="87" t="s">
        <v>195</v>
      </c>
      <c r="G15" s="30" t="s">
        <v>8</v>
      </c>
      <c r="H15" s="30" t="s">
        <v>151</v>
      </c>
      <c r="I15" s="84" t="s">
        <v>189</v>
      </c>
      <c r="J15" s="85" t="s">
        <v>196</v>
      </c>
      <c r="K15" s="86" t="s">
        <v>197</v>
      </c>
      <c r="L15" s="50" t="s">
        <v>7</v>
      </c>
      <c r="O15"/>
      <c r="P15"/>
      <c r="Q15"/>
      <c r="R15"/>
      <c r="S15"/>
      <c r="T15"/>
    </row>
    <row r="16" spans="1:20" x14ac:dyDescent="0.25">
      <c r="A16" s="98">
        <v>1</v>
      </c>
      <c r="B16" s="99">
        <v>44757</v>
      </c>
      <c r="C16" s="99">
        <v>44537</v>
      </c>
      <c r="D16" s="43">
        <v>609309</v>
      </c>
      <c r="E16" s="100" t="s">
        <v>191</v>
      </c>
      <c r="F16" s="92"/>
      <c r="G16" s="101" t="s">
        <v>301</v>
      </c>
      <c r="H16" s="99">
        <v>44746</v>
      </c>
      <c r="I16" s="102">
        <f>Tabela4[[#This Row],[Concluído]]-Tabela4[[#This Row],[Data]]</f>
        <v>209</v>
      </c>
      <c r="J16" s="103">
        <f>I16/30</f>
        <v>6.9666666666666668</v>
      </c>
      <c r="K16" s="104">
        <f>I16/365</f>
        <v>0.57260273972602738</v>
      </c>
      <c r="L16" s="197" t="s">
        <v>89</v>
      </c>
      <c r="S16"/>
      <c r="T16"/>
    </row>
    <row r="17" spans="1:20" x14ac:dyDescent="0.25">
      <c r="A17" s="98">
        <v>2</v>
      </c>
      <c r="B17" s="99">
        <v>44757</v>
      </c>
      <c r="C17" s="99">
        <v>44559</v>
      </c>
      <c r="D17" s="43">
        <v>609309</v>
      </c>
      <c r="E17" s="100" t="s">
        <v>191</v>
      </c>
      <c r="F17" s="92"/>
      <c r="G17" s="105" t="s">
        <v>301</v>
      </c>
      <c r="H17" s="106">
        <v>44746</v>
      </c>
      <c r="I17" s="102">
        <f>Tabela4[[#This Row],[Concluído]]-Tabela4[[#This Row],[Data]]</f>
        <v>187</v>
      </c>
      <c r="J17" s="103">
        <f t="shared" ref="J17:J18" si="0">I17/30</f>
        <v>6.2333333333333334</v>
      </c>
      <c r="K17" s="104">
        <f t="shared" ref="K17:K18" si="1">I17/365</f>
        <v>0.51232876712328768</v>
      </c>
      <c r="L17" s="197" t="s">
        <v>89</v>
      </c>
      <c r="S17"/>
      <c r="T17"/>
    </row>
    <row r="18" spans="1:20" x14ac:dyDescent="0.25">
      <c r="A18" s="94">
        <v>3</v>
      </c>
      <c r="B18" s="93">
        <v>44754</v>
      </c>
      <c r="C18" s="93">
        <v>44640</v>
      </c>
      <c r="D18" s="77">
        <v>705523</v>
      </c>
      <c r="E18" s="107" t="s">
        <v>156</v>
      </c>
      <c r="F18" s="108"/>
      <c r="G18" s="101" t="s">
        <v>301</v>
      </c>
      <c r="H18" s="93">
        <v>44647</v>
      </c>
      <c r="I18" s="109">
        <f>Tabela4[[#This Row],[Concluído]]-Tabela4[[#This Row],[Data]]</f>
        <v>7</v>
      </c>
      <c r="J18" s="110">
        <f t="shared" si="0"/>
        <v>0.23333333333333334</v>
      </c>
      <c r="K18" s="111">
        <f t="shared" si="1"/>
        <v>1.9178082191780823E-2</v>
      </c>
      <c r="L18" s="198" t="s">
        <v>89</v>
      </c>
      <c r="S18"/>
      <c r="T18"/>
    </row>
    <row r="19" spans="1:20" x14ac:dyDescent="0.25">
      <c r="A19" s="94">
        <v>4</v>
      </c>
      <c r="B19" s="71">
        <v>44760</v>
      </c>
      <c r="C19" s="71">
        <v>44058</v>
      </c>
      <c r="D19" s="16">
        <v>485532</v>
      </c>
      <c r="E19" s="39" t="s">
        <v>199</v>
      </c>
      <c r="F19" s="12"/>
      <c r="G19" s="105" t="s">
        <v>301</v>
      </c>
      <c r="H19" s="76">
        <v>44747</v>
      </c>
      <c r="I19" s="81">
        <f>Tabela4[[#This Row],[Concluído]]-Tabela4[[#This Row],[Data]]</f>
        <v>689</v>
      </c>
      <c r="J19" s="82">
        <f t="shared" ref="J19:J27" si="2">I19/30</f>
        <v>22.966666666666665</v>
      </c>
      <c r="K19" s="83">
        <f t="shared" ref="K19:K25" si="3">I19/365</f>
        <v>1.8876712328767122</v>
      </c>
      <c r="L19" s="197" t="s">
        <v>89</v>
      </c>
      <c r="T19"/>
    </row>
    <row r="20" spans="1:20" x14ac:dyDescent="0.25">
      <c r="A20" s="105">
        <v>5</v>
      </c>
      <c r="B20" s="93">
        <v>44761</v>
      </c>
      <c r="C20" s="93">
        <v>44552</v>
      </c>
      <c r="D20" s="77">
        <v>543305</v>
      </c>
      <c r="E20" s="107" t="s">
        <v>110</v>
      </c>
      <c r="F20" s="108"/>
      <c r="G20" s="101" t="s">
        <v>301</v>
      </c>
      <c r="H20" s="124">
        <v>44741</v>
      </c>
      <c r="I20" s="81">
        <f>Tabela4[[#This Row],[Concluído]]-Tabela4[[#This Row],[Data]]</f>
        <v>189</v>
      </c>
      <c r="J20" s="82">
        <f t="shared" si="2"/>
        <v>6.3</v>
      </c>
      <c r="K20" s="83">
        <f t="shared" si="3"/>
        <v>0.51780821917808217</v>
      </c>
      <c r="L20" s="197" t="s">
        <v>89</v>
      </c>
      <c r="T20"/>
    </row>
    <row r="21" spans="1:20" x14ac:dyDescent="0.25">
      <c r="A21" s="187">
        <v>6</v>
      </c>
      <c r="B21" s="188">
        <v>44769</v>
      </c>
      <c r="C21" s="188">
        <v>44716</v>
      </c>
      <c r="D21" s="189">
        <v>588073</v>
      </c>
      <c r="E21" s="190" t="s">
        <v>229</v>
      </c>
      <c r="F21" s="191"/>
      <c r="G21" s="105" t="s">
        <v>301</v>
      </c>
      <c r="H21" s="192">
        <v>44764</v>
      </c>
      <c r="I21" s="81">
        <f>Tabela4[[#This Row],[Concluído]]-Tabela4[[#This Row],[Data]]</f>
        <v>48</v>
      </c>
      <c r="J21" s="82">
        <f t="shared" si="2"/>
        <v>1.6</v>
      </c>
      <c r="K21" s="83">
        <f t="shared" si="3"/>
        <v>0.13150684931506848</v>
      </c>
      <c r="L21" s="193" t="s">
        <v>89</v>
      </c>
      <c r="M21" s="95"/>
    </row>
    <row r="22" spans="1:20" x14ac:dyDescent="0.25">
      <c r="A22" s="187">
        <v>7</v>
      </c>
      <c r="B22" s="188">
        <v>44769</v>
      </c>
      <c r="C22" s="188">
        <v>44008</v>
      </c>
      <c r="D22" s="189">
        <v>561533</v>
      </c>
      <c r="E22" s="190" t="s">
        <v>230</v>
      </c>
      <c r="F22" s="191"/>
      <c r="G22" s="101" t="s">
        <v>301</v>
      </c>
      <c r="H22" s="192">
        <v>44712</v>
      </c>
      <c r="I22" s="81">
        <f>Tabela4[[#This Row],[Concluído]]-Tabela4[[#This Row],[Data]]</f>
        <v>704</v>
      </c>
      <c r="J22" s="82">
        <f t="shared" si="2"/>
        <v>23.466666666666665</v>
      </c>
      <c r="K22" s="83">
        <f t="shared" si="3"/>
        <v>1.9287671232876713</v>
      </c>
      <c r="L22" s="193" t="s">
        <v>89</v>
      </c>
      <c r="M22" s="95"/>
    </row>
    <row r="23" spans="1:20" x14ac:dyDescent="0.25">
      <c r="A23" s="187">
        <v>8</v>
      </c>
      <c r="B23" s="188">
        <v>44770</v>
      </c>
      <c r="C23" s="188">
        <v>44290</v>
      </c>
      <c r="D23" s="189">
        <v>760084</v>
      </c>
      <c r="E23" s="190" t="s">
        <v>233</v>
      </c>
      <c r="F23" s="191"/>
      <c r="G23" s="105" t="s">
        <v>301</v>
      </c>
      <c r="H23" s="192">
        <v>44742</v>
      </c>
      <c r="I23" s="81">
        <f>Tabela4[[#This Row],[Concluído]]-Tabela4[[#This Row],[Data]]</f>
        <v>452</v>
      </c>
      <c r="J23" s="82">
        <f t="shared" si="2"/>
        <v>15.066666666666666</v>
      </c>
      <c r="K23" s="83">
        <f t="shared" si="3"/>
        <v>1.2383561643835617</v>
      </c>
      <c r="L23" s="193" t="s">
        <v>89</v>
      </c>
      <c r="M23" s="95"/>
    </row>
    <row r="24" spans="1:20" x14ac:dyDescent="0.25">
      <c r="A24" s="187">
        <v>9</v>
      </c>
      <c r="B24" s="188">
        <v>44771</v>
      </c>
      <c r="C24" s="188">
        <v>44703</v>
      </c>
      <c r="D24" s="189">
        <v>740042</v>
      </c>
      <c r="E24" s="190" t="s">
        <v>236</v>
      </c>
      <c r="F24" s="191"/>
      <c r="G24" s="101" t="s">
        <v>301</v>
      </c>
      <c r="H24" s="192">
        <v>44767</v>
      </c>
      <c r="I24" s="81">
        <f>Tabela4[[#This Row],[Concluído]]-Tabela4[[#This Row],[Data]]</f>
        <v>64</v>
      </c>
      <c r="J24" s="82">
        <f t="shared" si="2"/>
        <v>2.1333333333333333</v>
      </c>
      <c r="K24" s="83">
        <f t="shared" si="3"/>
        <v>0.17534246575342466</v>
      </c>
      <c r="L24" s="193" t="s">
        <v>89</v>
      </c>
      <c r="M24" s="95"/>
    </row>
    <row r="25" spans="1:20" x14ac:dyDescent="0.25">
      <c r="A25" s="211">
        <v>10</v>
      </c>
      <c r="B25" s="212">
        <v>44771</v>
      </c>
      <c r="C25" s="212">
        <v>44718</v>
      </c>
      <c r="D25" s="209">
        <v>525481</v>
      </c>
      <c r="E25" s="213" t="s">
        <v>237</v>
      </c>
      <c r="F25" s="214"/>
      <c r="G25" s="105" t="s">
        <v>301</v>
      </c>
      <c r="H25" s="192">
        <v>44767</v>
      </c>
      <c r="I25" s="81">
        <f>Tabela4[[#This Row],[Concluído]]-Tabela4[[#This Row],[Data]]</f>
        <v>49</v>
      </c>
      <c r="J25" s="82">
        <f t="shared" si="2"/>
        <v>1.6333333333333333</v>
      </c>
      <c r="K25" s="83">
        <f t="shared" si="3"/>
        <v>0.13424657534246576</v>
      </c>
      <c r="L25" s="193" t="s">
        <v>89</v>
      </c>
      <c r="M25" s="95"/>
    </row>
    <row r="26" spans="1:20" x14ac:dyDescent="0.25">
      <c r="A26" s="211">
        <v>11</v>
      </c>
      <c r="B26" s="212">
        <v>44774</v>
      </c>
      <c r="C26" s="212">
        <v>44443</v>
      </c>
      <c r="D26" s="209">
        <v>523766</v>
      </c>
      <c r="E26" s="213" t="s">
        <v>268</v>
      </c>
      <c r="F26" s="214"/>
      <c r="G26" s="101" t="s">
        <v>301</v>
      </c>
      <c r="H26" s="192">
        <v>44767</v>
      </c>
      <c r="I26" s="81">
        <f>Tabela4[[#This Row],[Concluído]]-Tabela4[[#This Row],[Data]]</f>
        <v>324</v>
      </c>
      <c r="J26" s="82">
        <f t="shared" si="2"/>
        <v>10.8</v>
      </c>
      <c r="K26" s="83">
        <f t="shared" ref="K26:K27" si="4">I26/365</f>
        <v>0.88767123287671235</v>
      </c>
      <c r="L26" s="193" t="s">
        <v>89</v>
      </c>
    </row>
    <row r="27" spans="1:20" x14ac:dyDescent="0.25">
      <c r="A27" s="211">
        <v>12</v>
      </c>
      <c r="B27" s="212">
        <v>44774</v>
      </c>
      <c r="C27" s="212">
        <v>44470</v>
      </c>
      <c r="D27" s="209">
        <v>523767</v>
      </c>
      <c r="E27" s="213" t="s">
        <v>268</v>
      </c>
      <c r="F27" s="214"/>
      <c r="G27" s="105" t="s">
        <v>301</v>
      </c>
      <c r="H27" s="192">
        <v>44767</v>
      </c>
      <c r="I27" s="81">
        <f>Tabela4[[#This Row],[Concluído]]-Tabela4[[#This Row],[Data]]</f>
        <v>297</v>
      </c>
      <c r="J27" s="82">
        <f t="shared" si="2"/>
        <v>9.9</v>
      </c>
      <c r="K27" s="83">
        <f t="shared" si="4"/>
        <v>0.81369863013698629</v>
      </c>
      <c r="L27" s="193" t="s">
        <v>89</v>
      </c>
    </row>
    <row r="28" spans="1:20" x14ac:dyDescent="0.25">
      <c r="A28" s="187">
        <v>13</v>
      </c>
      <c r="B28" s="188">
        <v>44813</v>
      </c>
      <c r="C28" s="188">
        <v>44384</v>
      </c>
      <c r="D28" s="189">
        <v>672285</v>
      </c>
      <c r="E28" s="190" t="s">
        <v>273</v>
      </c>
      <c r="F28" s="191"/>
      <c r="G28" s="101" t="s">
        <v>301</v>
      </c>
      <c r="H28" s="192">
        <v>44712</v>
      </c>
      <c r="I28" s="81">
        <f>Tabela4[[#This Row],[Concluído]]-Tabela4[[#This Row],[Data]]</f>
        <v>328</v>
      </c>
      <c r="J28" s="82">
        <f t="shared" ref="J28:J31" si="5">I28/30</f>
        <v>10.933333333333334</v>
      </c>
      <c r="K28" s="83">
        <f t="shared" ref="K28:K31" si="6">I28/365</f>
        <v>0.89863013698630134</v>
      </c>
      <c r="L28" s="193" t="s">
        <v>89</v>
      </c>
    </row>
    <row r="29" spans="1:20" x14ac:dyDescent="0.25">
      <c r="A29" s="211">
        <v>14</v>
      </c>
      <c r="B29" s="212">
        <v>44813</v>
      </c>
      <c r="C29" s="212">
        <v>44662</v>
      </c>
      <c r="D29" s="209">
        <v>649140</v>
      </c>
      <c r="E29" s="213" t="s">
        <v>288</v>
      </c>
      <c r="F29" s="214"/>
      <c r="G29" s="105" t="s">
        <v>301</v>
      </c>
      <c r="H29" s="192">
        <v>44743</v>
      </c>
      <c r="I29" s="81">
        <f>Tabela4[[#This Row],[Concluído]]-Tabela4[[#This Row],[Data]]</f>
        <v>81</v>
      </c>
      <c r="J29" s="82">
        <f t="shared" si="5"/>
        <v>2.7</v>
      </c>
      <c r="K29" s="83">
        <f t="shared" si="6"/>
        <v>0.22191780821917809</v>
      </c>
      <c r="L29" s="193" t="s">
        <v>89</v>
      </c>
    </row>
    <row r="30" spans="1:20" x14ac:dyDescent="0.25">
      <c r="A30" s="187">
        <v>15</v>
      </c>
      <c r="B30" s="188">
        <v>44813</v>
      </c>
      <c r="C30" s="188">
        <v>44455</v>
      </c>
      <c r="D30" s="189">
        <v>698076</v>
      </c>
      <c r="E30" s="190" t="s">
        <v>290</v>
      </c>
      <c r="F30" s="191"/>
      <c r="G30" s="101" t="s">
        <v>301</v>
      </c>
      <c r="H30" s="192">
        <v>44746</v>
      </c>
      <c r="I30" s="81">
        <f>Tabela4[[#This Row],[Concluído]]-Tabela4[[#This Row],[Data]]</f>
        <v>291</v>
      </c>
      <c r="J30" s="82">
        <f t="shared" si="5"/>
        <v>9.6999999999999993</v>
      </c>
      <c r="K30" s="83">
        <f t="shared" si="6"/>
        <v>0.79726027397260268</v>
      </c>
      <c r="L30" s="193" t="s">
        <v>89</v>
      </c>
    </row>
    <row r="31" spans="1:20" x14ac:dyDescent="0.25">
      <c r="A31" s="187">
        <v>16</v>
      </c>
      <c r="B31" s="188">
        <v>44813</v>
      </c>
      <c r="C31" s="188">
        <v>44677</v>
      </c>
      <c r="D31" s="189">
        <v>544229</v>
      </c>
      <c r="E31" s="107" t="s">
        <v>300</v>
      </c>
      <c r="F31" s="191"/>
      <c r="G31" s="53" t="s">
        <v>222</v>
      </c>
      <c r="H31" s="192">
        <v>44791</v>
      </c>
      <c r="I31" s="81">
        <f>Tabela4[[#This Row],[Concluído]]-Tabela4[[#This Row],[Data]]</f>
        <v>114</v>
      </c>
      <c r="J31" s="82">
        <f t="shared" si="5"/>
        <v>3.8</v>
      </c>
      <c r="K31" s="83">
        <f t="shared" si="6"/>
        <v>0.31232876712328766</v>
      </c>
      <c r="L31" s="201" t="s">
        <v>224</v>
      </c>
    </row>
    <row r="32" spans="1:20" x14ac:dyDescent="0.25">
      <c r="A32" s="94">
        <v>17</v>
      </c>
      <c r="B32" s="93">
        <v>44813</v>
      </c>
      <c r="C32" s="93">
        <v>44768</v>
      </c>
      <c r="D32" s="140">
        <v>518184</v>
      </c>
      <c r="E32" s="265" t="s">
        <v>223</v>
      </c>
      <c r="F32" s="108"/>
      <c r="G32" s="53" t="s">
        <v>222</v>
      </c>
      <c r="H32" s="124">
        <v>44791</v>
      </c>
      <c r="I32" s="275">
        <f>Tabela4[[#This Row],[Concluído]]-Tabela4[[#This Row],[Data]]</f>
        <v>23</v>
      </c>
      <c r="J32" s="276">
        <f>I32/30</f>
        <v>0.76666666666666672</v>
      </c>
      <c r="K32" s="276">
        <f>I32/365</f>
        <v>6.3013698630136991E-2</v>
      </c>
      <c r="L32" s="201" t="s">
        <v>224</v>
      </c>
    </row>
    <row r="33" spans="1:20" x14ac:dyDescent="0.25">
      <c r="A33" s="247"/>
      <c r="B33" s="192"/>
      <c r="C33" s="192"/>
      <c r="D33" s="186"/>
      <c r="E33" s="248"/>
      <c r="F33" s="249"/>
      <c r="G33" s="186"/>
      <c r="H33" s="192"/>
      <c r="I33" s="215"/>
      <c r="J33" s="216"/>
      <c r="K33" s="216"/>
      <c r="L33" s="193"/>
    </row>
    <row r="34" spans="1:20" x14ac:dyDescent="0.25">
      <c r="A34" s="247"/>
      <c r="B34" s="192"/>
      <c r="C34" s="192"/>
      <c r="D34" s="186"/>
      <c r="E34" s="248"/>
      <c r="F34" s="249"/>
      <c r="G34" s="186"/>
      <c r="H34" s="192"/>
      <c r="I34" s="215"/>
      <c r="J34" s="216"/>
      <c r="K34" s="216"/>
      <c r="L34" s="193"/>
    </row>
    <row r="35" spans="1:20" x14ac:dyDescent="0.25">
      <c r="A35" s="247"/>
      <c r="B35" s="192"/>
      <c r="C35" s="192"/>
      <c r="D35" s="186"/>
      <c r="E35" s="248"/>
      <c r="F35" s="249"/>
      <c r="G35" s="186"/>
      <c r="H35" s="192"/>
      <c r="I35" s="215"/>
      <c r="J35" s="216"/>
      <c r="K35" s="216"/>
      <c r="L35" s="193"/>
    </row>
    <row r="36" spans="1:20" x14ac:dyDescent="0.25">
      <c r="A36" s="247"/>
      <c r="B36" s="192"/>
      <c r="C36" s="192"/>
      <c r="D36" s="186"/>
      <c r="E36" s="248"/>
      <c r="F36" s="249"/>
      <c r="G36" s="186"/>
      <c r="H36" s="192"/>
      <c r="I36" s="215"/>
      <c r="J36" s="216"/>
      <c r="K36" s="216"/>
      <c r="L36" s="193"/>
      <c r="M36"/>
      <c r="N36"/>
      <c r="O36"/>
      <c r="P36"/>
      <c r="Q36"/>
      <c r="R36"/>
      <c r="S36"/>
      <c r="T36"/>
    </row>
    <row r="37" spans="1:20" s="21" customFormat="1" x14ac:dyDescent="0.25">
      <c r="A37" s="122"/>
      <c r="B37" s="124"/>
      <c r="C37" s="124"/>
      <c r="D37" s="53"/>
      <c r="E37" s="125"/>
      <c r="F37" s="126"/>
      <c r="G37" s="53"/>
      <c r="H37" s="53"/>
      <c r="I37" s="95"/>
      <c r="J37" s="122"/>
      <c r="K37" s="123"/>
      <c r="L37" s="199"/>
      <c r="M37" s="10"/>
      <c r="N37" s="10"/>
      <c r="O37" s="10"/>
      <c r="P37" s="10"/>
      <c r="Q37" s="10"/>
      <c r="R37" s="10"/>
    </row>
    <row r="38" spans="1:20" s="21" customFormat="1" x14ac:dyDescent="0.25">
      <c r="A38" s="44"/>
      <c r="B38" s="7"/>
      <c r="C38" s="7"/>
      <c r="D38" s="7"/>
      <c r="E38" s="7"/>
      <c r="F38" s="7"/>
      <c r="G38" s="14"/>
      <c r="H38" s="14"/>
      <c r="I38" s="7"/>
      <c r="J38" s="69"/>
      <c r="K38" s="65"/>
      <c r="L38" s="195"/>
      <c r="M38" s="10"/>
      <c r="N38" s="10"/>
      <c r="O38" s="10"/>
      <c r="P38" s="10"/>
      <c r="Q38" s="10"/>
      <c r="R38" s="10"/>
      <c r="S38" s="10"/>
    </row>
    <row r="39" spans="1:20" s="21" customFormat="1" x14ac:dyDescent="0.25">
      <c r="A39" s="44"/>
      <c r="B39" s="7"/>
      <c r="C39" s="7"/>
      <c r="D39" s="7"/>
      <c r="E39" s="7"/>
      <c r="F39" s="7"/>
      <c r="G39" s="14"/>
      <c r="H39" s="14"/>
      <c r="I39" s="306">
        <f ca="1">TODAY()</f>
        <v>44854</v>
      </c>
      <c r="J39" s="306"/>
      <c r="K39" s="306"/>
      <c r="L39" s="200"/>
      <c r="M39" s="10"/>
      <c r="N39" s="10"/>
      <c r="O39" s="10"/>
      <c r="P39" s="10"/>
      <c r="Q39" s="10"/>
      <c r="R39" s="10"/>
      <c r="S39" s="10"/>
    </row>
    <row r="40" spans="1:20" s="21" customFormat="1" ht="15.75" thickBot="1" x14ac:dyDescent="0.3">
      <c r="A40" s="45" t="s">
        <v>109</v>
      </c>
      <c r="B40" s="30" t="s">
        <v>0</v>
      </c>
      <c r="C40" s="30" t="s">
        <v>2</v>
      </c>
      <c r="D40" s="30" t="s">
        <v>3</v>
      </c>
      <c r="E40" s="50" t="s">
        <v>4</v>
      </c>
      <c r="F40" s="50" t="s">
        <v>195</v>
      </c>
      <c r="G40" s="30" t="s">
        <v>8</v>
      </c>
      <c r="H40" s="30" t="s">
        <v>225</v>
      </c>
      <c r="I40" s="72" t="s">
        <v>192</v>
      </c>
      <c r="J40" s="73" t="s">
        <v>193</v>
      </c>
      <c r="K40" s="74" t="s">
        <v>194</v>
      </c>
      <c r="L40" s="50" t="s">
        <v>7</v>
      </c>
      <c r="M40" s="10"/>
      <c r="N40" s="10"/>
      <c r="O40" s="10"/>
      <c r="P40" s="10"/>
      <c r="Q40" s="10"/>
      <c r="R40" s="10"/>
      <c r="S40" s="10"/>
    </row>
    <row r="41" spans="1:20" s="21" customFormat="1" x14ac:dyDescent="0.25">
      <c r="A41" s="97">
        <v>1</v>
      </c>
      <c r="B41" s="71">
        <v>44756</v>
      </c>
      <c r="C41" s="71">
        <v>44742</v>
      </c>
      <c r="D41" s="16">
        <v>510286</v>
      </c>
      <c r="E41" s="39" t="s">
        <v>190</v>
      </c>
      <c r="F41" s="12"/>
      <c r="G41" s="112" t="s">
        <v>157</v>
      </c>
      <c r="H41" s="16" t="s">
        <v>228</v>
      </c>
      <c r="I41" s="81">
        <f t="shared" ref="I41:I46" ca="1" si="7">$I$39-C41</f>
        <v>112</v>
      </c>
      <c r="J41" s="82">
        <f t="shared" ref="J41:J46" ca="1" si="8">I41/30</f>
        <v>3.7333333333333334</v>
      </c>
      <c r="K41" s="83">
        <f ca="1">I41/365</f>
        <v>0.30684931506849317</v>
      </c>
      <c r="L41" s="201" t="s">
        <v>89</v>
      </c>
      <c r="M41" s="10"/>
      <c r="N41" s="10"/>
      <c r="O41" s="10"/>
      <c r="P41" s="10"/>
      <c r="Q41" s="10"/>
      <c r="R41" s="10"/>
      <c r="S41" s="10"/>
      <c r="T41" s="10"/>
    </row>
    <row r="42" spans="1:20" s="21" customFormat="1" x14ac:dyDescent="0.25">
      <c r="A42" s="97">
        <v>2</v>
      </c>
      <c r="B42" s="17">
        <v>44764</v>
      </c>
      <c r="C42" s="121">
        <v>44664</v>
      </c>
      <c r="D42" s="16">
        <v>661271</v>
      </c>
      <c r="E42" s="34" t="s">
        <v>211</v>
      </c>
      <c r="F42" s="49"/>
      <c r="G42" s="112" t="s">
        <v>157</v>
      </c>
      <c r="H42" s="16" t="s">
        <v>227</v>
      </c>
      <c r="I42" s="81">
        <f t="shared" ca="1" si="7"/>
        <v>190</v>
      </c>
      <c r="J42" s="82">
        <f t="shared" ca="1" si="8"/>
        <v>6.333333333333333</v>
      </c>
      <c r="K42" s="83">
        <f ca="1">I42/365</f>
        <v>0.52054794520547942</v>
      </c>
      <c r="L42" s="201" t="s">
        <v>89</v>
      </c>
      <c r="M42" s="10"/>
      <c r="N42" s="10"/>
      <c r="O42" s="10"/>
      <c r="P42" s="10"/>
      <c r="Q42" s="10"/>
      <c r="R42" s="10"/>
      <c r="S42" s="10"/>
      <c r="T42" s="10"/>
    </row>
    <row r="43" spans="1:20" s="21" customFormat="1" x14ac:dyDescent="0.25">
      <c r="A43" s="128">
        <v>3</v>
      </c>
      <c r="B43" s="129">
        <v>44767</v>
      </c>
      <c r="C43" s="129">
        <v>44609</v>
      </c>
      <c r="D43" s="116">
        <v>748249</v>
      </c>
      <c r="E43" s="130" t="s">
        <v>215</v>
      </c>
      <c r="F43" s="131"/>
      <c r="G43" s="132" t="s">
        <v>157</v>
      </c>
      <c r="H43" s="16" t="s">
        <v>226</v>
      </c>
      <c r="I43" s="133">
        <f t="shared" ca="1" si="7"/>
        <v>245</v>
      </c>
      <c r="J43" s="134">
        <f t="shared" ca="1" si="8"/>
        <v>8.1666666666666661</v>
      </c>
      <c r="K43" s="135">
        <f ca="1">I43/365</f>
        <v>0.67123287671232879</v>
      </c>
      <c r="L43" s="201" t="s">
        <v>89</v>
      </c>
      <c r="M43" s="10"/>
      <c r="N43" s="10"/>
      <c r="O43" s="10"/>
      <c r="P43" s="10"/>
      <c r="Q43" s="10"/>
      <c r="R43" s="10"/>
      <c r="S43" s="10"/>
      <c r="T43" s="10"/>
    </row>
    <row r="44" spans="1:20" x14ac:dyDescent="0.25">
      <c r="A44" s="97">
        <v>4</v>
      </c>
      <c r="B44" s="183">
        <v>44813</v>
      </c>
      <c r="C44" s="121">
        <v>44217</v>
      </c>
      <c r="D44" s="12">
        <v>733091</v>
      </c>
      <c r="E44" s="40" t="s">
        <v>292</v>
      </c>
      <c r="F44" s="12"/>
      <c r="G44" s="112" t="s">
        <v>157</v>
      </c>
      <c r="H44" s="16" t="s">
        <v>298</v>
      </c>
      <c r="I44" s="133">
        <f t="shared" ca="1" si="7"/>
        <v>637</v>
      </c>
      <c r="J44" s="134">
        <f t="shared" ca="1" si="8"/>
        <v>21.233333333333334</v>
      </c>
      <c r="K44" s="135">
        <f ca="1">I44/365</f>
        <v>1.7452054794520548</v>
      </c>
      <c r="L44" s="201" t="s">
        <v>224</v>
      </c>
    </row>
    <row r="45" spans="1:20" x14ac:dyDescent="0.25">
      <c r="A45" s="97">
        <v>5</v>
      </c>
      <c r="B45" s="266">
        <v>44813</v>
      </c>
      <c r="C45" s="267">
        <v>44357</v>
      </c>
      <c r="D45" s="268">
        <v>712221</v>
      </c>
      <c r="E45" s="40" t="s">
        <v>295</v>
      </c>
      <c r="F45" s="268"/>
      <c r="G45" s="112" t="s">
        <v>157</v>
      </c>
      <c r="H45" s="16" t="s">
        <v>297</v>
      </c>
      <c r="I45" s="269">
        <f t="shared" ca="1" si="7"/>
        <v>497</v>
      </c>
      <c r="J45" s="270">
        <f t="shared" ca="1" si="8"/>
        <v>16.566666666666666</v>
      </c>
      <c r="K45" s="135">
        <f t="shared" ref="K45:K46" ca="1" si="9">I45/365</f>
        <v>1.3616438356164384</v>
      </c>
      <c r="L45" s="201" t="s">
        <v>89</v>
      </c>
    </row>
    <row r="46" spans="1:20" x14ac:dyDescent="0.25">
      <c r="A46" s="128">
        <v>6</v>
      </c>
      <c r="B46" s="121">
        <v>44813</v>
      </c>
      <c r="C46" s="121">
        <v>44715</v>
      </c>
      <c r="D46" s="16">
        <v>605336</v>
      </c>
      <c r="E46" s="39" t="s">
        <v>296</v>
      </c>
      <c r="F46" s="12"/>
      <c r="G46" s="112" t="s">
        <v>157</v>
      </c>
      <c r="H46" s="16" t="s">
        <v>299</v>
      </c>
      <c r="I46" s="81">
        <f t="shared" ca="1" si="7"/>
        <v>139</v>
      </c>
      <c r="J46" s="82">
        <f t="shared" ca="1" si="8"/>
        <v>4.6333333333333337</v>
      </c>
      <c r="K46" s="135">
        <f t="shared" ca="1" si="9"/>
        <v>0.38082191780821917</v>
      </c>
      <c r="L46" s="201" t="s">
        <v>89</v>
      </c>
    </row>
    <row r="47" spans="1:20" x14ac:dyDescent="0.25">
      <c r="A47" s="97">
        <v>7</v>
      </c>
      <c r="B47" s="121"/>
      <c r="C47" s="121"/>
      <c r="D47" s="16"/>
      <c r="E47" s="39"/>
      <c r="F47" s="12"/>
      <c r="G47" s="112"/>
      <c r="H47" s="16"/>
      <c r="I47" s="81"/>
      <c r="J47" s="82"/>
      <c r="K47" s="82"/>
      <c r="L47" s="201"/>
    </row>
    <row r="48" spans="1:20" x14ac:dyDescent="0.25">
      <c r="I48" s="10"/>
      <c r="J48" s="46"/>
      <c r="L48" s="194"/>
    </row>
    <row r="49" spans="9:12" x14ac:dyDescent="0.25">
      <c r="I49" s="10"/>
      <c r="J49" s="46"/>
      <c r="L49" s="194"/>
    </row>
    <row r="50" spans="9:12" x14ac:dyDescent="0.25">
      <c r="I50" s="10"/>
      <c r="J50" s="46"/>
      <c r="L50" s="194"/>
    </row>
    <row r="51" spans="9:12" x14ac:dyDescent="0.25">
      <c r="I51" s="10"/>
      <c r="J51" s="46"/>
      <c r="L51" s="194"/>
    </row>
    <row r="52" spans="9:12" x14ac:dyDescent="0.25">
      <c r="I52" s="10"/>
      <c r="J52" s="46"/>
      <c r="L52" s="194"/>
    </row>
    <row r="53" spans="9:12" x14ac:dyDescent="0.25">
      <c r="I53" s="10"/>
      <c r="J53" s="46"/>
      <c r="L53" s="194"/>
    </row>
    <row r="54" spans="9:12" x14ac:dyDescent="0.25">
      <c r="I54" s="10"/>
      <c r="J54" s="46"/>
      <c r="L54" s="194"/>
    </row>
    <row r="55" spans="9:12" x14ac:dyDescent="0.25">
      <c r="I55" s="10"/>
      <c r="J55" s="46"/>
      <c r="L55" s="194"/>
    </row>
    <row r="56" spans="9:12" x14ac:dyDescent="0.25">
      <c r="I56" s="10"/>
      <c r="J56" s="46"/>
      <c r="L56" s="194"/>
    </row>
    <row r="57" spans="9:12" x14ac:dyDescent="0.25">
      <c r="I57" s="10"/>
      <c r="J57" s="46"/>
      <c r="L57" s="194"/>
    </row>
    <row r="58" spans="9:12" x14ac:dyDescent="0.25">
      <c r="I58" s="10"/>
      <c r="J58" s="46"/>
      <c r="L58" s="194"/>
    </row>
    <row r="59" spans="9:12" x14ac:dyDescent="0.25">
      <c r="I59" s="10"/>
      <c r="J59" s="46"/>
      <c r="L59" s="194"/>
    </row>
    <row r="60" spans="9:12" x14ac:dyDescent="0.25">
      <c r="I60" s="10"/>
      <c r="J60" s="46"/>
      <c r="L60" s="194"/>
    </row>
    <row r="61" spans="9:12" x14ac:dyDescent="0.25">
      <c r="I61" s="10"/>
      <c r="J61" s="46"/>
      <c r="L61" s="194"/>
    </row>
    <row r="62" spans="9:12" x14ac:dyDescent="0.25">
      <c r="I62" s="10"/>
      <c r="J62" s="46"/>
      <c r="L62" s="194"/>
    </row>
    <row r="63" spans="9:12" x14ac:dyDescent="0.25">
      <c r="I63" s="10"/>
      <c r="J63" s="46"/>
      <c r="L63" s="194"/>
    </row>
    <row r="64" spans="9:12" x14ac:dyDescent="0.25">
      <c r="I64" s="10"/>
      <c r="J64" s="46"/>
      <c r="L64" s="194"/>
    </row>
    <row r="65" spans="9:12" x14ac:dyDescent="0.25">
      <c r="I65" s="10"/>
      <c r="J65" s="46"/>
      <c r="L65" s="194"/>
    </row>
    <row r="66" spans="9:12" x14ac:dyDescent="0.25">
      <c r="I66" s="10"/>
      <c r="J66" s="46"/>
      <c r="L66" s="194"/>
    </row>
    <row r="67" spans="9:12" x14ac:dyDescent="0.25">
      <c r="I67" s="10"/>
      <c r="J67" s="46"/>
      <c r="L67" s="194"/>
    </row>
    <row r="68" spans="9:12" x14ac:dyDescent="0.25">
      <c r="I68" s="10"/>
      <c r="J68" s="46"/>
      <c r="L68" s="194"/>
    </row>
    <row r="69" spans="9:12" x14ac:dyDescent="0.25">
      <c r="I69" s="10"/>
      <c r="J69" s="46"/>
      <c r="L69" s="194"/>
    </row>
    <row r="70" spans="9:12" x14ac:dyDescent="0.25">
      <c r="I70" s="10"/>
      <c r="J70" s="46"/>
      <c r="L70" s="194"/>
    </row>
    <row r="71" spans="9:12" x14ac:dyDescent="0.25">
      <c r="I71" s="10"/>
      <c r="J71" s="46"/>
      <c r="L71" s="194"/>
    </row>
    <row r="72" spans="9:12" x14ac:dyDescent="0.25">
      <c r="I72" s="10"/>
      <c r="J72" s="46"/>
      <c r="L72" s="194"/>
    </row>
    <row r="73" spans="9:12" x14ac:dyDescent="0.25">
      <c r="I73" s="10"/>
      <c r="J73" s="46"/>
      <c r="L73" s="194"/>
    </row>
    <row r="74" spans="9:12" x14ac:dyDescent="0.25">
      <c r="I74" s="10"/>
      <c r="J74" s="46"/>
      <c r="L74" s="194"/>
    </row>
    <row r="75" spans="9:12" x14ac:dyDescent="0.25">
      <c r="I75" s="10"/>
      <c r="J75" s="46"/>
      <c r="L75" s="194"/>
    </row>
    <row r="76" spans="9:12" x14ac:dyDescent="0.25">
      <c r="I76" s="10"/>
      <c r="J76" s="46"/>
      <c r="L76" s="194"/>
    </row>
    <row r="77" spans="9:12" x14ac:dyDescent="0.25">
      <c r="I77" s="10"/>
      <c r="J77" s="46"/>
      <c r="L77" s="194"/>
    </row>
    <row r="78" spans="9:12" x14ac:dyDescent="0.25">
      <c r="I78" s="10"/>
      <c r="J78" s="46"/>
      <c r="L78" s="194"/>
    </row>
    <row r="79" spans="9:12" x14ac:dyDescent="0.25">
      <c r="I79" s="10"/>
      <c r="J79" s="46"/>
      <c r="L79" s="194"/>
    </row>
    <row r="80" spans="9:12" x14ac:dyDescent="0.25">
      <c r="I80" s="10"/>
      <c r="J80" s="46"/>
      <c r="L80" s="194"/>
    </row>
    <row r="81" spans="9:12" x14ac:dyDescent="0.25">
      <c r="I81" s="10"/>
      <c r="J81" s="46"/>
      <c r="L81" s="194"/>
    </row>
    <row r="82" spans="9:12" x14ac:dyDescent="0.25">
      <c r="I82" s="10"/>
      <c r="J82" s="46"/>
      <c r="L82" s="194"/>
    </row>
    <row r="83" spans="9:12" x14ac:dyDescent="0.25">
      <c r="I83" s="10"/>
      <c r="J83" s="46"/>
      <c r="L83" s="194"/>
    </row>
    <row r="84" spans="9:12" x14ac:dyDescent="0.25">
      <c r="I84" s="10"/>
      <c r="J84" s="46"/>
      <c r="L84" s="194"/>
    </row>
    <row r="85" spans="9:12" x14ac:dyDescent="0.25">
      <c r="I85" s="10"/>
      <c r="J85" s="46"/>
      <c r="L85" s="194"/>
    </row>
    <row r="86" spans="9:12" x14ac:dyDescent="0.25">
      <c r="I86" s="10"/>
      <c r="J86" s="46"/>
      <c r="L86" s="194"/>
    </row>
    <row r="87" spans="9:12" x14ac:dyDescent="0.25">
      <c r="I87" s="10"/>
      <c r="J87" s="46"/>
      <c r="L87" s="194"/>
    </row>
    <row r="88" spans="9:12" x14ac:dyDescent="0.25">
      <c r="I88" s="10"/>
      <c r="J88" s="46"/>
      <c r="L88" s="194"/>
    </row>
    <row r="89" spans="9:12" x14ac:dyDescent="0.25">
      <c r="I89" s="10"/>
      <c r="J89" s="46"/>
      <c r="L89" s="194"/>
    </row>
    <row r="90" spans="9:12" x14ac:dyDescent="0.25">
      <c r="I90" s="10"/>
      <c r="J90" s="46"/>
      <c r="L90" s="194"/>
    </row>
    <row r="91" spans="9:12" x14ac:dyDescent="0.25">
      <c r="I91" s="10"/>
      <c r="J91" s="46"/>
      <c r="L91" s="194"/>
    </row>
    <row r="92" spans="9:12" x14ac:dyDescent="0.25">
      <c r="I92" s="10"/>
      <c r="J92" s="46"/>
      <c r="L92" s="194"/>
    </row>
    <row r="93" spans="9:12" x14ac:dyDescent="0.25">
      <c r="I93" s="10"/>
      <c r="J93" s="46"/>
      <c r="L93" s="194"/>
    </row>
    <row r="94" spans="9:12" x14ac:dyDescent="0.25">
      <c r="I94" s="10"/>
      <c r="J94" s="46"/>
      <c r="L94" s="194"/>
    </row>
    <row r="95" spans="9:12" x14ac:dyDescent="0.25">
      <c r="I95" s="10"/>
      <c r="J95" s="46"/>
      <c r="L95" s="194"/>
    </row>
    <row r="96" spans="9:12" x14ac:dyDescent="0.25">
      <c r="I96" s="10"/>
      <c r="J96" s="46"/>
      <c r="L96" s="194"/>
    </row>
    <row r="97" spans="9:12" x14ac:dyDescent="0.25">
      <c r="I97" s="10"/>
      <c r="J97" s="46"/>
      <c r="L97" s="194"/>
    </row>
    <row r="98" spans="9:12" x14ac:dyDescent="0.25">
      <c r="I98" s="10"/>
      <c r="J98" s="46"/>
      <c r="L98" s="194"/>
    </row>
    <row r="99" spans="9:12" x14ac:dyDescent="0.25">
      <c r="I99" s="10"/>
      <c r="J99" s="46"/>
      <c r="L99" s="194"/>
    </row>
    <row r="100" spans="9:12" x14ac:dyDescent="0.25">
      <c r="I100" s="10"/>
      <c r="J100" s="46"/>
      <c r="L100" s="194"/>
    </row>
    <row r="101" spans="9:12" x14ac:dyDescent="0.25">
      <c r="I101" s="10"/>
      <c r="J101" s="46"/>
      <c r="L101" s="194"/>
    </row>
    <row r="102" spans="9:12" x14ac:dyDescent="0.25">
      <c r="I102" s="10"/>
      <c r="J102" s="46"/>
      <c r="L102" s="194"/>
    </row>
    <row r="103" spans="9:12" x14ac:dyDescent="0.25">
      <c r="I103" s="10"/>
      <c r="J103" s="46"/>
      <c r="L103" s="194"/>
    </row>
    <row r="104" spans="9:12" x14ac:dyDescent="0.25">
      <c r="I104" s="10"/>
      <c r="J104" s="46"/>
      <c r="L104" s="194"/>
    </row>
    <row r="105" spans="9:12" x14ac:dyDescent="0.25">
      <c r="I105" s="10"/>
      <c r="J105" s="46"/>
      <c r="L105" s="194"/>
    </row>
    <row r="106" spans="9:12" x14ac:dyDescent="0.25">
      <c r="I106" s="10"/>
      <c r="J106" s="46"/>
      <c r="L106" s="194"/>
    </row>
    <row r="107" spans="9:12" x14ac:dyDescent="0.25">
      <c r="I107" s="10"/>
      <c r="J107" s="46"/>
      <c r="L107" s="194"/>
    </row>
    <row r="108" spans="9:12" x14ac:dyDescent="0.25">
      <c r="I108" s="10"/>
      <c r="J108" s="46"/>
      <c r="L108" s="194"/>
    </row>
    <row r="109" spans="9:12" x14ac:dyDescent="0.25">
      <c r="I109" s="10"/>
      <c r="J109" s="46"/>
      <c r="L109" s="194"/>
    </row>
    <row r="110" spans="9:12" x14ac:dyDescent="0.25">
      <c r="I110" s="10"/>
      <c r="J110" s="46"/>
      <c r="L110" s="194"/>
    </row>
    <row r="111" spans="9:12" x14ac:dyDescent="0.25">
      <c r="I111" s="10"/>
      <c r="J111" s="46"/>
      <c r="L111" s="194"/>
    </row>
    <row r="112" spans="9:12" x14ac:dyDescent="0.25">
      <c r="I112" s="10"/>
      <c r="J112" s="46"/>
      <c r="L112" s="194"/>
    </row>
    <row r="113" spans="9:12" x14ac:dyDescent="0.25">
      <c r="I113" s="10"/>
      <c r="J113" s="46"/>
      <c r="L113" s="194"/>
    </row>
    <row r="114" spans="9:12" x14ac:dyDescent="0.25">
      <c r="I114" s="10"/>
      <c r="J114" s="46"/>
      <c r="L114" s="194"/>
    </row>
    <row r="115" spans="9:12" x14ac:dyDescent="0.25">
      <c r="I115" s="10"/>
      <c r="J115" s="46"/>
      <c r="L115" s="194"/>
    </row>
    <row r="116" spans="9:12" x14ac:dyDescent="0.25">
      <c r="I116" s="10"/>
      <c r="J116" s="46"/>
      <c r="L116" s="194"/>
    </row>
    <row r="117" spans="9:12" x14ac:dyDescent="0.25">
      <c r="I117" s="10"/>
      <c r="J117" s="46"/>
      <c r="L117" s="194"/>
    </row>
    <row r="118" spans="9:12" x14ac:dyDescent="0.25">
      <c r="I118" s="10"/>
      <c r="J118" s="46"/>
      <c r="L118" s="194"/>
    </row>
    <row r="119" spans="9:12" x14ac:dyDescent="0.25">
      <c r="I119" s="10"/>
      <c r="J119" s="46"/>
      <c r="L119" s="194"/>
    </row>
    <row r="120" spans="9:12" x14ac:dyDescent="0.25">
      <c r="I120" s="10"/>
      <c r="J120" s="46"/>
    </row>
    <row r="121" spans="9:12" x14ac:dyDescent="0.25">
      <c r="I121" s="10"/>
      <c r="J121" s="46"/>
    </row>
    <row r="122" spans="9:12" x14ac:dyDescent="0.25">
      <c r="I122" s="10"/>
      <c r="J122" s="46"/>
    </row>
    <row r="123" spans="9:12" x14ac:dyDescent="0.25">
      <c r="I123" s="10"/>
      <c r="J123" s="46"/>
    </row>
    <row r="124" spans="9:12" x14ac:dyDescent="0.25">
      <c r="I124" s="10"/>
      <c r="J124" s="46"/>
    </row>
    <row r="125" spans="9:12" x14ac:dyDescent="0.25">
      <c r="I125" s="10"/>
      <c r="J125" s="46"/>
    </row>
    <row r="126" spans="9:12" x14ac:dyDescent="0.25">
      <c r="I126" s="10"/>
      <c r="J126" s="46"/>
    </row>
    <row r="127" spans="9:12" x14ac:dyDescent="0.25">
      <c r="I127" s="10"/>
      <c r="J127" s="46"/>
    </row>
    <row r="128" spans="9:12" x14ac:dyDescent="0.25">
      <c r="I128" s="10"/>
      <c r="J128" s="46"/>
    </row>
    <row r="129" spans="9:10" x14ac:dyDescent="0.25">
      <c r="I129" s="10"/>
      <c r="J129" s="46"/>
    </row>
    <row r="130" spans="9:10" x14ac:dyDescent="0.25">
      <c r="I130" s="10"/>
      <c r="J130" s="46"/>
    </row>
    <row r="131" spans="9:10" x14ac:dyDescent="0.25">
      <c r="I131" s="10"/>
      <c r="J131" s="46"/>
    </row>
    <row r="132" spans="9:10" x14ac:dyDescent="0.25">
      <c r="I132" s="10"/>
      <c r="J132" s="46"/>
    </row>
    <row r="133" spans="9:10" x14ac:dyDescent="0.25">
      <c r="I133" s="10"/>
      <c r="J133" s="46"/>
    </row>
    <row r="134" spans="9:10" x14ac:dyDescent="0.25">
      <c r="I134" s="10"/>
      <c r="J134" s="46"/>
    </row>
    <row r="135" spans="9:10" x14ac:dyDescent="0.25">
      <c r="I135" s="10"/>
      <c r="J135" s="46"/>
    </row>
    <row r="136" spans="9:10" x14ac:dyDescent="0.25">
      <c r="I136" s="10"/>
      <c r="J136" s="46"/>
    </row>
    <row r="137" spans="9:10" x14ac:dyDescent="0.25">
      <c r="I137" s="10"/>
      <c r="J137" s="46"/>
    </row>
    <row r="138" spans="9:10" x14ac:dyDescent="0.25">
      <c r="I138" s="10"/>
      <c r="J138" s="46"/>
    </row>
    <row r="139" spans="9:10" x14ac:dyDescent="0.25">
      <c r="I139" s="10"/>
      <c r="J139" s="46"/>
    </row>
    <row r="140" spans="9:10" x14ac:dyDescent="0.25">
      <c r="I140" s="10"/>
      <c r="J140" s="46"/>
    </row>
    <row r="141" spans="9:10" x14ac:dyDescent="0.25">
      <c r="I141" s="10"/>
      <c r="J141" s="46"/>
    </row>
    <row r="142" spans="9:10" x14ac:dyDescent="0.25">
      <c r="I142" s="10"/>
      <c r="J142" s="46"/>
    </row>
    <row r="143" spans="9:10" x14ac:dyDescent="0.25">
      <c r="I143" s="10"/>
      <c r="J143" s="46"/>
    </row>
    <row r="144" spans="9:10" x14ac:dyDescent="0.25">
      <c r="I144" s="10"/>
      <c r="J144" s="46"/>
    </row>
    <row r="145" spans="9:10" x14ac:dyDescent="0.25">
      <c r="I145" s="10"/>
      <c r="J145" s="46"/>
    </row>
    <row r="146" spans="9:10" x14ac:dyDescent="0.25">
      <c r="I146" s="10"/>
      <c r="J146" s="46"/>
    </row>
    <row r="147" spans="9:10" x14ac:dyDescent="0.25">
      <c r="I147" s="10"/>
      <c r="J147" s="46"/>
    </row>
    <row r="148" spans="9:10" x14ac:dyDescent="0.25">
      <c r="I148" s="10"/>
      <c r="J148" s="46"/>
    </row>
    <row r="149" spans="9:10" x14ac:dyDescent="0.25">
      <c r="I149" s="10"/>
      <c r="J149" s="46"/>
    </row>
    <row r="150" spans="9:10" x14ac:dyDescent="0.25">
      <c r="I150" s="10"/>
      <c r="J150" s="46"/>
    </row>
    <row r="151" spans="9:10" x14ac:dyDescent="0.25">
      <c r="I151" s="10"/>
      <c r="J151" s="46"/>
    </row>
    <row r="152" spans="9:10" x14ac:dyDescent="0.25">
      <c r="I152" s="10"/>
      <c r="J152" s="46"/>
    </row>
    <row r="153" spans="9:10" x14ac:dyDescent="0.25">
      <c r="I153" s="10"/>
      <c r="J153" s="46"/>
    </row>
    <row r="154" spans="9:10" x14ac:dyDescent="0.25">
      <c r="I154" s="10"/>
      <c r="J154" s="46"/>
    </row>
    <row r="155" spans="9:10" x14ac:dyDescent="0.25">
      <c r="I155" s="10"/>
      <c r="J155" s="46"/>
    </row>
    <row r="156" spans="9:10" x14ac:dyDescent="0.25">
      <c r="I156" s="10"/>
      <c r="J156" s="46"/>
    </row>
    <row r="157" spans="9:10" x14ac:dyDescent="0.25">
      <c r="I157" s="10"/>
      <c r="J157" s="46"/>
    </row>
    <row r="158" spans="9:10" x14ac:dyDescent="0.25">
      <c r="I158" s="10"/>
      <c r="J158" s="46"/>
    </row>
    <row r="159" spans="9:10" x14ac:dyDescent="0.25">
      <c r="I159" s="10"/>
      <c r="J159" s="46"/>
    </row>
    <row r="160" spans="9:10" x14ac:dyDescent="0.25">
      <c r="I160" s="10"/>
      <c r="J160" s="46"/>
    </row>
    <row r="161" spans="9:10" x14ac:dyDescent="0.25">
      <c r="I161" s="10"/>
      <c r="J161" s="46"/>
    </row>
    <row r="162" spans="9:10" x14ac:dyDescent="0.25">
      <c r="I162" s="10"/>
      <c r="J162" s="46"/>
    </row>
    <row r="163" spans="9:10" x14ac:dyDescent="0.25">
      <c r="I163" s="10"/>
      <c r="J163" s="46"/>
    </row>
    <row r="164" spans="9:10" x14ac:dyDescent="0.25">
      <c r="I164" s="10"/>
      <c r="J164" s="46"/>
    </row>
    <row r="165" spans="9:10" x14ac:dyDescent="0.25">
      <c r="I165" s="10"/>
      <c r="J165" s="46"/>
    </row>
    <row r="166" spans="9:10" x14ac:dyDescent="0.25">
      <c r="I166" s="10"/>
      <c r="J166" s="46"/>
    </row>
    <row r="167" spans="9:10" x14ac:dyDescent="0.25">
      <c r="I167" s="10"/>
      <c r="J167" s="46"/>
    </row>
    <row r="168" spans="9:10" x14ac:dyDescent="0.25">
      <c r="I168" s="10"/>
      <c r="J168" s="46"/>
    </row>
    <row r="169" spans="9:10" x14ac:dyDescent="0.25">
      <c r="I169" s="10"/>
      <c r="J169" s="46"/>
    </row>
    <row r="170" spans="9:10" x14ac:dyDescent="0.25">
      <c r="I170" s="10"/>
      <c r="J170" s="46"/>
    </row>
    <row r="171" spans="9:10" x14ac:dyDescent="0.25">
      <c r="I171" s="10"/>
      <c r="J171" s="46"/>
    </row>
    <row r="172" spans="9:10" x14ac:dyDescent="0.25">
      <c r="I172" s="10"/>
      <c r="J172" s="46"/>
    </row>
    <row r="173" spans="9:10" x14ac:dyDescent="0.25">
      <c r="I173" s="10"/>
      <c r="J173" s="46"/>
    </row>
    <row r="174" spans="9:10" x14ac:dyDescent="0.25">
      <c r="I174" s="10"/>
      <c r="J174" s="46"/>
    </row>
    <row r="175" spans="9:10" x14ac:dyDescent="0.25">
      <c r="I175" s="10"/>
      <c r="J175" s="46"/>
    </row>
    <row r="176" spans="9:10" x14ac:dyDescent="0.25">
      <c r="I176" s="10"/>
      <c r="J176" s="46"/>
    </row>
    <row r="177" spans="9:10" x14ac:dyDescent="0.25">
      <c r="I177" s="10"/>
      <c r="J177" s="46"/>
    </row>
    <row r="178" spans="9:10" x14ac:dyDescent="0.25">
      <c r="I178" s="10"/>
      <c r="J178" s="46"/>
    </row>
    <row r="179" spans="9:10" x14ac:dyDescent="0.25">
      <c r="I179" s="10"/>
      <c r="J179" s="46"/>
    </row>
    <row r="180" spans="9:10" x14ac:dyDescent="0.25">
      <c r="I180" s="10"/>
      <c r="J180" s="46"/>
    </row>
    <row r="181" spans="9:10" x14ac:dyDescent="0.25">
      <c r="I181" s="10"/>
      <c r="J181" s="46"/>
    </row>
    <row r="182" spans="9:10" x14ac:dyDescent="0.25">
      <c r="I182" s="10"/>
      <c r="J182" s="46"/>
    </row>
    <row r="183" spans="9:10" x14ac:dyDescent="0.25">
      <c r="I183" s="10"/>
      <c r="J183" s="46"/>
    </row>
    <row r="184" spans="9:10" x14ac:dyDescent="0.25">
      <c r="I184" s="10"/>
      <c r="J184" s="46"/>
    </row>
    <row r="185" spans="9:10" x14ac:dyDescent="0.25">
      <c r="I185" s="10"/>
      <c r="J185" s="46"/>
    </row>
    <row r="186" spans="9:10" x14ac:dyDescent="0.25">
      <c r="I186" s="10"/>
      <c r="J186" s="46"/>
    </row>
    <row r="187" spans="9:10" x14ac:dyDescent="0.25">
      <c r="I187" s="10"/>
      <c r="J187" s="46"/>
    </row>
    <row r="188" spans="9:10" x14ac:dyDescent="0.25">
      <c r="I188" s="10"/>
      <c r="J188" s="46"/>
    </row>
    <row r="189" spans="9:10" x14ac:dyDescent="0.25">
      <c r="I189" s="10"/>
      <c r="J189" s="46"/>
    </row>
    <row r="190" spans="9:10" x14ac:dyDescent="0.25">
      <c r="I190" s="10"/>
      <c r="J190" s="46"/>
    </row>
    <row r="191" spans="9:10" x14ac:dyDescent="0.25">
      <c r="I191" s="10"/>
      <c r="J191" s="46"/>
    </row>
    <row r="192" spans="9:10" x14ac:dyDescent="0.25">
      <c r="I192" s="10"/>
      <c r="J192" s="46"/>
    </row>
    <row r="193" spans="9:10" x14ac:dyDescent="0.25">
      <c r="I193" s="10"/>
      <c r="J193" s="46"/>
    </row>
    <row r="194" spans="9:10" x14ac:dyDescent="0.25">
      <c r="I194" s="10"/>
      <c r="J194" s="46"/>
    </row>
    <row r="195" spans="9:10" x14ac:dyDescent="0.25">
      <c r="I195" s="10"/>
      <c r="J195" s="46"/>
    </row>
    <row r="196" spans="9:10" x14ac:dyDescent="0.25">
      <c r="I196" s="10"/>
      <c r="J196" s="46"/>
    </row>
    <row r="197" spans="9:10" x14ac:dyDescent="0.25">
      <c r="I197" s="10"/>
      <c r="J197" s="46"/>
    </row>
    <row r="198" spans="9:10" x14ac:dyDescent="0.25">
      <c r="I198" s="10"/>
      <c r="J198" s="46"/>
    </row>
    <row r="199" spans="9:10" x14ac:dyDescent="0.25">
      <c r="I199" s="10"/>
      <c r="J199" s="46"/>
    </row>
    <row r="200" spans="9:10" x14ac:dyDescent="0.25">
      <c r="I200" s="10"/>
      <c r="J200" s="46"/>
    </row>
    <row r="201" spans="9:10" x14ac:dyDescent="0.25">
      <c r="I201" s="10"/>
      <c r="J201" s="46"/>
    </row>
    <row r="202" spans="9:10" x14ac:dyDescent="0.25">
      <c r="I202" s="10"/>
      <c r="J202" s="46"/>
    </row>
    <row r="203" spans="9:10" x14ac:dyDescent="0.25">
      <c r="I203" s="10"/>
      <c r="J203" s="46"/>
    </row>
    <row r="204" spans="9:10" x14ac:dyDescent="0.25">
      <c r="I204" s="10"/>
      <c r="J204" s="46"/>
    </row>
    <row r="205" spans="9:10" x14ac:dyDescent="0.25">
      <c r="I205" s="10"/>
      <c r="J205" s="46"/>
    </row>
  </sheetData>
  <mergeCells count="3">
    <mergeCell ref="I12:K12"/>
    <mergeCell ref="B5:C5"/>
    <mergeCell ref="I39:K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D0F7C9-5A75-4D45-9E7D-E62AB3CA6E4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G17 G19 G21 G23 G25 G27 G29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44"/>
  <sheetViews>
    <sheetView topLeftCell="A16" workbookViewId="0">
      <selection activeCell="C36" sqref="C36"/>
    </sheetView>
  </sheetViews>
  <sheetFormatPr defaultRowHeight="15" x14ac:dyDescent="0.25"/>
  <cols>
    <col min="1" max="1" width="10.5703125" style="14" bestFit="1" customWidth="1"/>
    <col min="2" max="2" width="9.140625" style="14"/>
    <col min="3" max="3" width="160.28515625" style="7" bestFit="1" customWidth="1"/>
    <col min="4" max="4" width="40" style="7" bestFit="1" customWidth="1"/>
  </cols>
  <sheetData>
    <row r="1" spans="1:4" x14ac:dyDescent="0.25">
      <c r="A1" s="11" t="s">
        <v>5</v>
      </c>
      <c r="B1" s="11" t="s">
        <v>6</v>
      </c>
      <c r="C1" s="8" t="s">
        <v>7</v>
      </c>
      <c r="D1" s="8" t="s">
        <v>8</v>
      </c>
    </row>
    <row r="2" spans="1:4" x14ac:dyDescent="0.25">
      <c r="A2" s="14" t="s">
        <v>10</v>
      </c>
      <c r="B2" s="14" t="s">
        <v>11</v>
      </c>
      <c r="C2" s="7" t="s">
        <v>45</v>
      </c>
      <c r="D2" s="7" t="s">
        <v>46</v>
      </c>
    </row>
    <row r="3" spans="1:4" x14ac:dyDescent="0.25">
      <c r="A3" s="14" t="s">
        <v>47</v>
      </c>
      <c r="B3" s="14" t="s">
        <v>15</v>
      </c>
      <c r="C3" s="7" t="s">
        <v>48</v>
      </c>
      <c r="D3" s="7" t="s">
        <v>244</v>
      </c>
    </row>
    <row r="4" spans="1:4" x14ac:dyDescent="0.25">
      <c r="A4" s="14" t="s">
        <v>17</v>
      </c>
      <c r="B4" s="14" t="s">
        <v>37</v>
      </c>
      <c r="C4" s="7" t="s">
        <v>49</v>
      </c>
      <c r="D4" s="7" t="s">
        <v>39</v>
      </c>
    </row>
    <row r="5" spans="1:4" x14ac:dyDescent="0.25">
      <c r="C5" s="7" t="s">
        <v>50</v>
      </c>
      <c r="D5" s="7" t="s">
        <v>51</v>
      </c>
    </row>
    <row r="6" spans="1:4" x14ac:dyDescent="0.25">
      <c r="C6" s="7" t="s">
        <v>52</v>
      </c>
      <c r="D6" s="7" t="s">
        <v>53</v>
      </c>
    </row>
    <row r="7" spans="1:4" x14ac:dyDescent="0.25">
      <c r="C7" s="7" t="s">
        <v>54</v>
      </c>
      <c r="D7" s="7" t="s">
        <v>55</v>
      </c>
    </row>
    <row r="8" spans="1:4" x14ac:dyDescent="0.25">
      <c r="C8" s="7" t="s">
        <v>56</v>
      </c>
      <c r="D8" s="7" t="s">
        <v>57</v>
      </c>
    </row>
    <row r="9" spans="1:4" x14ac:dyDescent="0.25">
      <c r="C9" s="7" t="s">
        <v>58</v>
      </c>
      <c r="D9" s="7" t="s">
        <v>59</v>
      </c>
    </row>
    <row r="10" spans="1:4" x14ac:dyDescent="0.25">
      <c r="C10" s="7" t="s">
        <v>60</v>
      </c>
    </row>
    <row r="11" spans="1:4" x14ac:dyDescent="0.25">
      <c r="C11" s="7" t="s">
        <v>61</v>
      </c>
    </row>
    <row r="12" spans="1:4" x14ac:dyDescent="0.25">
      <c r="C12" s="7" t="s">
        <v>62</v>
      </c>
    </row>
    <row r="13" spans="1:4" x14ac:dyDescent="0.25">
      <c r="C13" s="7" t="s">
        <v>63</v>
      </c>
    </row>
    <row r="14" spans="1:4" x14ac:dyDescent="0.25">
      <c r="C14" s="7" t="s">
        <v>64</v>
      </c>
    </row>
    <row r="15" spans="1:4" x14ac:dyDescent="0.25">
      <c r="C15" s="7" t="s">
        <v>65</v>
      </c>
    </row>
    <row r="16" spans="1:4" x14ac:dyDescent="0.25">
      <c r="C16" s="7" t="s">
        <v>66</v>
      </c>
    </row>
    <row r="17" spans="3:3" x14ac:dyDescent="0.25">
      <c r="C17" s="7" t="s">
        <v>67</v>
      </c>
    </row>
    <row r="18" spans="3:3" x14ac:dyDescent="0.25">
      <c r="C18" s="7" t="s">
        <v>68</v>
      </c>
    </row>
    <row r="19" spans="3:3" x14ac:dyDescent="0.25">
      <c r="C19" s="7" t="s">
        <v>69</v>
      </c>
    </row>
    <row r="20" spans="3:3" x14ac:dyDescent="0.25">
      <c r="C20" s="7" t="s">
        <v>70</v>
      </c>
    </row>
    <row r="21" spans="3:3" x14ac:dyDescent="0.25">
      <c r="C21" s="7" t="s">
        <v>71</v>
      </c>
    </row>
    <row r="22" spans="3:3" x14ac:dyDescent="0.25">
      <c r="C22" s="7" t="s">
        <v>72</v>
      </c>
    </row>
    <row r="23" spans="3:3" x14ac:dyDescent="0.25">
      <c r="C23" s="7" t="s">
        <v>73</v>
      </c>
    </row>
    <row r="24" spans="3:3" x14ac:dyDescent="0.25">
      <c r="C24" s="7" t="s">
        <v>203</v>
      </c>
    </row>
    <row r="25" spans="3:3" x14ac:dyDescent="0.25">
      <c r="C25" s="7" t="s">
        <v>74</v>
      </c>
    </row>
    <row r="26" spans="3:3" x14ac:dyDescent="0.25">
      <c r="C26" s="7" t="s">
        <v>75</v>
      </c>
    </row>
    <row r="27" spans="3:3" x14ac:dyDescent="0.25">
      <c r="C27" s="7" t="s">
        <v>76</v>
      </c>
    </row>
    <row r="28" spans="3:3" x14ac:dyDescent="0.25">
      <c r="C28" s="7" t="s">
        <v>77</v>
      </c>
    </row>
    <row r="29" spans="3:3" x14ac:dyDescent="0.25">
      <c r="C29" s="7" t="s">
        <v>78</v>
      </c>
    </row>
    <row r="30" spans="3:3" x14ac:dyDescent="0.25">
      <c r="C30" s="15" t="s">
        <v>87</v>
      </c>
    </row>
    <row r="31" spans="3:3" x14ac:dyDescent="0.25">
      <c r="C31" s="7" t="s">
        <v>79</v>
      </c>
    </row>
    <row r="32" spans="3:3" x14ac:dyDescent="0.25">
      <c r="C32" s="7" t="s">
        <v>153</v>
      </c>
    </row>
    <row r="33" spans="1:3" x14ac:dyDescent="0.25">
      <c r="C33" s="7" t="s">
        <v>93</v>
      </c>
    </row>
    <row r="34" spans="1:3" x14ac:dyDescent="0.25">
      <c r="C34" s="7" t="s">
        <v>80</v>
      </c>
    </row>
    <row r="35" spans="1:3" x14ac:dyDescent="0.25">
      <c r="C35" s="7" t="s">
        <v>224</v>
      </c>
    </row>
    <row r="36" spans="1:3" x14ac:dyDescent="0.25">
      <c r="C36" s="7" t="s">
        <v>112</v>
      </c>
    </row>
    <row r="37" spans="1:3" x14ac:dyDescent="0.25">
      <c r="A37" s="7"/>
      <c r="B37" s="7"/>
      <c r="C37" s="7" t="s">
        <v>126</v>
      </c>
    </row>
    <row r="38" spans="1:3" x14ac:dyDescent="0.25">
      <c r="A38" s="7"/>
      <c r="B38" s="7"/>
      <c r="C38" s="7" t="s">
        <v>127</v>
      </c>
    </row>
    <row r="39" spans="1:3" x14ac:dyDescent="0.25">
      <c r="C39" s="7" t="s">
        <v>104</v>
      </c>
    </row>
    <row r="40" spans="1:3" x14ac:dyDescent="0.25">
      <c r="C40" s="7" t="s">
        <v>206</v>
      </c>
    </row>
    <row r="41" spans="1:3" x14ac:dyDescent="0.25">
      <c r="C41" s="7" t="s">
        <v>81</v>
      </c>
    </row>
    <row r="42" spans="1:3" x14ac:dyDescent="0.25">
      <c r="C42" s="7" t="s">
        <v>82</v>
      </c>
    </row>
    <row r="43" spans="1:3" x14ac:dyDescent="0.25">
      <c r="C43" s="7" t="s">
        <v>83</v>
      </c>
    </row>
    <row r="44" spans="1:3" x14ac:dyDescent="0.25">
      <c r="C44" s="7" t="s">
        <v>89</v>
      </c>
    </row>
  </sheetData>
  <dataValidations count="1">
    <dataValidation allowBlank="1" showInputMessage="1" showErrorMessage="1" promptTitle="Qualificação" sqref="C1:C44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Faltas</vt:lpstr>
      <vt:lpstr>PADs - em construção</vt:lpstr>
      <vt:lpstr>Outros gráficos</vt:lpstr>
      <vt:lpstr>ABERTO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JURIDICO-ARQUIVO</dc:creator>
  <cp:lastModifiedBy>Mariane</cp:lastModifiedBy>
  <dcterms:created xsi:type="dcterms:W3CDTF">2022-07-04T16:04:36Z</dcterms:created>
  <dcterms:modified xsi:type="dcterms:W3CDTF">2022-10-20T22:07:50Z</dcterms:modified>
</cp:coreProperties>
</file>