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desarrollador.sena\Desktop\criadoresDirectorio\src\assets\"/>
    </mc:Choice>
  </mc:AlternateContent>
  <xr:revisionPtr revIDLastSave="0" documentId="13_ncr:1_{E891CD63-C75E-4418-A5BC-356C920CA031}" xr6:coauthVersionLast="47" xr6:coauthVersionMax="47" xr10:uidLastSave="{00000000-0000-0000-0000-000000000000}"/>
  <bookViews>
    <workbookView xWindow="-120" yWindow="-120" windowWidth="29040" windowHeight="15990" activeTab="1" xr2:uid="{3B29B677-D6F4-4426-A511-B8471B1BDDDE}"/>
  </bookViews>
  <sheets>
    <sheet name="directorioActualizable" sheetId="6" r:id="rId1"/>
    <sheet name="directorioCriadores (NO BORRAR)" sheetId="2" r:id="rId2"/>
    <sheet name="Instrucciones" sheetId="7" r:id="rId3"/>
  </sheets>
  <definedNames>
    <definedName name="_xlnm._FilterDatabase" localSheetId="1" hidden="1">'directorioCriadores (NO BORRAR)'!$A$118:$AD$655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6" l="1"/>
  <c r="C2" i="6"/>
  <c r="D2" i="6"/>
  <c r="E2" i="6"/>
  <c r="F2" i="6"/>
  <c r="G2" i="6"/>
  <c r="H2" i="6"/>
  <c r="I2" i="6"/>
  <c r="J2" i="6"/>
  <c r="K2" i="6"/>
  <c r="L2" i="6"/>
  <c r="M2" i="6"/>
  <c r="N2" i="6"/>
  <c r="O2" i="6"/>
  <c r="P2" i="6"/>
  <c r="Q2" i="6"/>
  <c r="R2" i="6"/>
  <c r="S2" i="6"/>
  <c r="T2" i="6"/>
  <c r="U2" i="6"/>
  <c r="V2" i="6"/>
  <c r="W2" i="6"/>
  <c r="X2" i="6"/>
  <c r="Y2" i="6"/>
  <c r="Z2" i="6"/>
  <c r="AA2" i="6"/>
  <c r="AB2" i="6"/>
  <c r="AC2" i="6"/>
  <c r="AD2" i="6"/>
  <c r="AE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Andres Moncada</author>
  </authors>
  <commentList>
    <comment ref="E1" authorId="0" shapeId="0" xr:uid="{3EA0FDAF-7411-45EA-A3A2-50D2A496B434}">
      <text>
        <r>
          <rPr>
            <b/>
            <sz val="9"/>
            <color indexed="81"/>
            <rFont val="Tahoma"/>
            <family val="2"/>
          </rPr>
          <t>Andres Moncada:</t>
        </r>
        <r>
          <rPr>
            <sz val="9"/>
            <color indexed="81"/>
            <rFont val="Tahoma"/>
            <family val="2"/>
          </rPr>
          <t xml:space="preserve">
Organizar A -&gt; Z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7FEF1-5D64-4DE4-B65D-004BAB45C58A}" keepAlive="1" name="Consulta - Nuevo documento de texto" description="Conexión a la consulta 'Nuevo documento de texto' en el libro." type="5" refreshedVersion="7" background="1" saveData="1">
    <dbPr connection="Provider=Microsoft.Mashup.OleDb.1;Data Source=$Workbook$;Location=&quot;Nuevo documento de texto&quot;;Extended Properties=&quot;&quot;" command="SELECT * FROM [Nuevo documento de texto]"/>
  </connection>
</connections>
</file>

<file path=xl/sharedStrings.xml><?xml version="1.0" encoding="utf-8"?>
<sst xmlns="http://schemas.openxmlformats.org/spreadsheetml/2006/main" count="7045" uniqueCount="3585">
  <si>
    <t>nombre</t>
  </si>
  <si>
    <t>tipoGanado</t>
  </si>
  <si>
    <t>direccion</t>
  </si>
  <si>
    <t>ciudadDireccion</t>
  </si>
  <si>
    <t>departamentoDireccion</t>
  </si>
  <si>
    <t>telefono1</t>
  </si>
  <si>
    <t>telefono2</t>
  </si>
  <si>
    <t>email1</t>
  </si>
  <si>
    <t>email2</t>
  </si>
  <si>
    <t>sitioWeb</t>
  </si>
  <si>
    <t>codigoAsociado</t>
  </si>
  <si>
    <t>Fredonia</t>
  </si>
  <si>
    <t>Antioquia</t>
  </si>
  <si>
    <t/>
  </si>
  <si>
    <t>ganaderiacanadulce@gmail.com</t>
  </si>
  <si>
    <t>AGRO GANADERIA PANIEL SAS</t>
  </si>
  <si>
    <t>Yondo</t>
  </si>
  <si>
    <t>3122402786</t>
  </si>
  <si>
    <t>saramile22@hotmail.com</t>
  </si>
  <si>
    <t>2910</t>
  </si>
  <si>
    <t>AGRO GANADERIA RANCHO ILUSION SAS</t>
  </si>
  <si>
    <t>Girardota</t>
  </si>
  <si>
    <t>3218330826</t>
  </si>
  <si>
    <t>carlondoon87@hotmail.com</t>
  </si>
  <si>
    <t>ganaderiarancholailusionri@outlook.com</t>
  </si>
  <si>
    <t>2909</t>
  </si>
  <si>
    <t>AGROPECUARIA LA FANTASIA</t>
  </si>
  <si>
    <t>San Roque</t>
  </si>
  <si>
    <t>produccionfresita@une.net.co</t>
  </si>
  <si>
    <t>2292</t>
  </si>
  <si>
    <t>AGROPECUARIA LAS TINAJAS S.A.</t>
  </si>
  <si>
    <t>CL 10 35 18</t>
  </si>
  <si>
    <t>0448</t>
  </si>
  <si>
    <t>AGROPECUARIA PORCE S.A.S</t>
  </si>
  <si>
    <t>agroporce@gmail.com</t>
  </si>
  <si>
    <t>1117</t>
  </si>
  <si>
    <t>AGROPECUARIA SUBIENDA S.A.S</t>
  </si>
  <si>
    <t>Maceo</t>
  </si>
  <si>
    <t>Brahman</t>
  </si>
  <si>
    <t>3128299346</t>
  </si>
  <si>
    <t>3137317435</t>
  </si>
  <si>
    <t>5582624</t>
  </si>
  <si>
    <t>agpsubienda@hotmail.com</t>
  </si>
  <si>
    <t>2588</t>
  </si>
  <si>
    <t>ALEX FERNEY CANO TAMAYO</t>
  </si>
  <si>
    <t>Gyr</t>
  </si>
  <si>
    <t>3227866038</t>
  </si>
  <si>
    <t>cano-2004@hotmail.com</t>
  </si>
  <si>
    <t>2536</t>
  </si>
  <si>
    <t>CL 18 7 45</t>
  </si>
  <si>
    <t>Tunja</t>
  </si>
  <si>
    <t>charles_cf10@hotmail.com</t>
  </si>
  <si>
    <t>1658</t>
  </si>
  <si>
    <t>Turbo</t>
  </si>
  <si>
    <t>CL 94A 104 45 BR NUEVO APARTADO</t>
  </si>
  <si>
    <t>hdalasofia@gmail.com</t>
  </si>
  <si>
    <t>1749</t>
  </si>
  <si>
    <t>ALVARO PUERTA ARANGO</t>
  </si>
  <si>
    <t>Bolombolo</t>
  </si>
  <si>
    <t>Brahman Rojo y Nelore</t>
  </si>
  <si>
    <t>3128505226</t>
  </si>
  <si>
    <t>6042059459</t>
  </si>
  <si>
    <t>alvaropuertas5@yahoo.com</t>
  </si>
  <si>
    <t>2852</t>
  </si>
  <si>
    <t>ALVARO YEPEZ ESCOBAR</t>
  </si>
  <si>
    <t>Brahman Rojo</t>
  </si>
  <si>
    <t>3137978255</t>
  </si>
  <si>
    <t>3163582773</t>
  </si>
  <si>
    <t>1329</t>
  </si>
  <si>
    <t>ANDREA VANESA TORO ANAYA</t>
  </si>
  <si>
    <t>3003047827</t>
  </si>
  <si>
    <t>6044134885</t>
  </si>
  <si>
    <t>2802</t>
  </si>
  <si>
    <t>Caucasia</t>
  </si>
  <si>
    <t>3137773031</t>
  </si>
  <si>
    <t>ganaderiasannicolascaucasia@gmail.com</t>
  </si>
  <si>
    <t>2916</t>
  </si>
  <si>
    <t>C.I. AGROGANADERA LA FERIA S.A.S.</t>
  </si>
  <si>
    <t>3154589952</t>
  </si>
  <si>
    <t>3007681175</t>
  </si>
  <si>
    <t>0348245422</t>
  </si>
  <si>
    <t>frutosmadeconstrucciones@gmail.com</t>
  </si>
  <si>
    <t>2466</t>
  </si>
  <si>
    <t>COMPANY GAMA SAS</t>
  </si>
  <si>
    <t>Puerto Berrio</t>
  </si>
  <si>
    <t>3209485988</t>
  </si>
  <si>
    <t>3144443031</t>
  </si>
  <si>
    <t>alcontar@outlook.com</t>
  </si>
  <si>
    <t>2656</t>
  </si>
  <si>
    <t>Cundinamarca</t>
  </si>
  <si>
    <t>fincalarosita@hotmail.com</t>
  </si>
  <si>
    <t>1771</t>
  </si>
  <si>
    <t>DANIEL MONTOYA MAYA</t>
  </si>
  <si>
    <t>2896</t>
  </si>
  <si>
    <t>DIEGO ALEJANDRO CRUZ JIMENEZ</t>
  </si>
  <si>
    <t>Amalfi</t>
  </si>
  <si>
    <t>Gyr y Brahman</t>
  </si>
  <si>
    <t>3234649528</t>
  </si>
  <si>
    <t>2342775</t>
  </si>
  <si>
    <t>diego.cruzj8@gmail.com</t>
  </si>
  <si>
    <t>2617</t>
  </si>
  <si>
    <t>3113460356</t>
  </si>
  <si>
    <t>ganaderia.sandiego@hotmail.com</t>
  </si>
  <si>
    <t>2967</t>
  </si>
  <si>
    <t>FELIPE PELAEZ RIOS</t>
  </si>
  <si>
    <t>Medellin</t>
  </si>
  <si>
    <t>pipepelaezz89@hotmail.com</t>
  </si>
  <si>
    <t>2314</t>
  </si>
  <si>
    <t>FRANCISCO ELADIO CADAVID ARTEAGA</t>
  </si>
  <si>
    <t>3122966478</t>
  </si>
  <si>
    <t>2987</t>
  </si>
  <si>
    <t>http://www.ganaderiariogrande.com</t>
  </si>
  <si>
    <t>1307</t>
  </si>
  <si>
    <t>slondonog@riogrande.co</t>
  </si>
  <si>
    <t>2306</t>
  </si>
  <si>
    <t>3218037489</t>
  </si>
  <si>
    <t>agrofredonia@yahoo.com</t>
  </si>
  <si>
    <t>1785</t>
  </si>
  <si>
    <t>3163976065</t>
  </si>
  <si>
    <t>epedropablo@gmail.com</t>
  </si>
  <si>
    <t>2506</t>
  </si>
  <si>
    <t>3125908735</t>
  </si>
  <si>
    <t>hmganaderia0@gmail.com</t>
  </si>
  <si>
    <t>3001</t>
  </si>
  <si>
    <t>GANADERIA MULTIGANGAS</t>
  </si>
  <si>
    <t>Planeta Rica</t>
  </si>
  <si>
    <t>ganaderia@multigangasltda.com</t>
  </si>
  <si>
    <t>1402</t>
  </si>
  <si>
    <t>3138720730</t>
  </si>
  <si>
    <t>santiagolopdo@hotmail.com</t>
  </si>
  <si>
    <t>2516</t>
  </si>
  <si>
    <t>Venecia</t>
  </si>
  <si>
    <t>info@ganaderiasanjuan.com</t>
  </si>
  <si>
    <t>2359</t>
  </si>
  <si>
    <t>CL 7 SUR 42 70 OF 705 ED FORUM</t>
  </si>
  <si>
    <t>hespinosa@ganaderiasanrafael.com</t>
  </si>
  <si>
    <t>http://www.ganaderiasanrafael.com</t>
  </si>
  <si>
    <t>0830</t>
  </si>
  <si>
    <t>Remedios</t>
  </si>
  <si>
    <t>ganaderiasantaclara@hotmail.com</t>
  </si>
  <si>
    <t>1801</t>
  </si>
  <si>
    <t>Armenia</t>
  </si>
  <si>
    <t>boga3h@hotmail.com</t>
  </si>
  <si>
    <t>1652</t>
  </si>
  <si>
    <t>GIROLANDAS LA PALMA SAS</t>
  </si>
  <si>
    <t>Rionegro</t>
  </si>
  <si>
    <t>3116084668</t>
  </si>
  <si>
    <t>info@girolandaslapalma.com</t>
  </si>
  <si>
    <t>2931</t>
  </si>
  <si>
    <t>GONZALO ALONSO CHAVERRA ACEVEDO</t>
  </si>
  <si>
    <t>GR INVERSIONES SAS</t>
  </si>
  <si>
    <t>Envigado</t>
  </si>
  <si>
    <t>4946176</t>
  </si>
  <si>
    <t>3164783127</t>
  </si>
  <si>
    <t>lagabrielahda@gmail.com</t>
  </si>
  <si>
    <t>2648</t>
  </si>
  <si>
    <t>GREGORIO MORENO PIEDRAHITA</t>
  </si>
  <si>
    <t>3138975577</t>
  </si>
  <si>
    <t>ganaderialatenencia@gmail.com</t>
  </si>
  <si>
    <t>2880</t>
  </si>
  <si>
    <t>HACIENDA ORO SAS</t>
  </si>
  <si>
    <t>3222370700</t>
  </si>
  <si>
    <t>3106661643</t>
  </si>
  <si>
    <t>haciendaoro4@gmail.com</t>
  </si>
  <si>
    <t>2885</t>
  </si>
  <si>
    <t>HACIENDA SAN JUAN DE CAUCA</t>
  </si>
  <si>
    <t>hdasjc@gmail.com</t>
  </si>
  <si>
    <t>1581</t>
  </si>
  <si>
    <t>HACIENDA SANTA LUCIA</t>
  </si>
  <si>
    <t>Titiribi</t>
  </si>
  <si>
    <t>Brahman puro y sus cruces</t>
  </si>
  <si>
    <t>discalar@gmail.com</t>
  </si>
  <si>
    <t>2340</t>
  </si>
  <si>
    <t>3185782588</t>
  </si>
  <si>
    <t>3146310944</t>
  </si>
  <si>
    <t>3146310951</t>
  </si>
  <si>
    <t>6045112796</t>
  </si>
  <si>
    <t>contabilidadtyh@une.net.co</t>
  </si>
  <si>
    <t>2977</t>
  </si>
  <si>
    <t>3003470595</t>
  </si>
  <si>
    <t>palpitoganaderia@gmail.com</t>
  </si>
  <si>
    <t>2972</t>
  </si>
  <si>
    <t>INVERSIONES AGROPECUARIAS BUILES YEPES SAS</t>
  </si>
  <si>
    <t>Ebejico</t>
  </si>
  <si>
    <t>3233097109</t>
  </si>
  <si>
    <t>leonelbuiles@hotmail.com</t>
  </si>
  <si>
    <t>2683</t>
  </si>
  <si>
    <t>INVERSIONES GANADERAS LA SOFIA SAS</t>
  </si>
  <si>
    <t>CL 18B SUR 38 54 IN 1401</t>
  </si>
  <si>
    <t>inversionesganaderaslasofia@gmail.com</t>
  </si>
  <si>
    <t>http://www.criaderolasofia.com</t>
  </si>
  <si>
    <t>1798</t>
  </si>
  <si>
    <t>INVERSIONES GANADERAS M&amp;M SAS</t>
  </si>
  <si>
    <t>Segovia</t>
  </si>
  <si>
    <t>3106122276</t>
  </si>
  <si>
    <t>3183438284</t>
  </si>
  <si>
    <t>carlosmario.11@gmail.com</t>
  </si>
  <si>
    <t>2828</t>
  </si>
  <si>
    <t>INVERSIONES JAIBU S.A.S.</t>
  </si>
  <si>
    <t>CL 6 SUR 43A 200 OF 704 ED LUGO</t>
  </si>
  <si>
    <t>jairobuileso@hotmail.com</t>
  </si>
  <si>
    <t>1763</t>
  </si>
  <si>
    <t>INVERSIONES JUAN LUIS TORO SAS</t>
  </si>
  <si>
    <t>villaluism@gmail.com</t>
  </si>
  <si>
    <t>2370</t>
  </si>
  <si>
    <t>Brahman y Gyr</t>
  </si>
  <si>
    <t>2205129</t>
  </si>
  <si>
    <t>3113180964</t>
  </si>
  <si>
    <t>2563</t>
  </si>
  <si>
    <t>INVERSIONES VANEMO S.A.</t>
  </si>
  <si>
    <t>1492</t>
  </si>
  <si>
    <t>INVERSIONES Y GANADOS LA ESMERALDA SAS</t>
  </si>
  <si>
    <t>3225117493</t>
  </si>
  <si>
    <t>3225117418</t>
  </si>
  <si>
    <t>garcesalejandra@hotmail.com</t>
  </si>
  <si>
    <t>INVERSORA CORONA SAS</t>
  </si>
  <si>
    <t>3217709417</t>
  </si>
  <si>
    <t>luisfernandogo@une.net.co</t>
  </si>
  <si>
    <t>2940</t>
  </si>
  <si>
    <t>CL 16 55 129</t>
  </si>
  <si>
    <t>jaimea@estudiodemoda.com.co</t>
  </si>
  <si>
    <t>1781</t>
  </si>
  <si>
    <t>CL 18 B SUR 36 120</t>
  </si>
  <si>
    <t>javierlp@une.net.co</t>
  </si>
  <si>
    <t>1991</t>
  </si>
  <si>
    <t>JHON FREDY CARTAGENA MONTOYA</t>
  </si>
  <si>
    <t>ganaderiabrisas123@hotmail.com</t>
  </si>
  <si>
    <t>1805</t>
  </si>
  <si>
    <t>3187826133</t>
  </si>
  <si>
    <t>jem-20@hotmail.com</t>
  </si>
  <si>
    <t>2935</t>
  </si>
  <si>
    <t>3217836626</t>
  </si>
  <si>
    <t>jorgegiraldo04@hotmail.com</t>
  </si>
  <si>
    <t>2971</t>
  </si>
  <si>
    <t>3217152577</t>
  </si>
  <si>
    <t>elcielo.ganaderia@gmail.com</t>
  </si>
  <si>
    <t>2521</t>
  </si>
  <si>
    <t>JUAN CARLOS HIGUITA PALACIO</t>
  </si>
  <si>
    <t>Brahman Gris y Brahman Rojo</t>
  </si>
  <si>
    <t>3126620693</t>
  </si>
  <si>
    <t>juancahiguita40@gmail.com</t>
  </si>
  <si>
    <t>2760</t>
  </si>
  <si>
    <t>Puerto Nare</t>
  </si>
  <si>
    <t>3005579860</t>
  </si>
  <si>
    <t>3234604207</t>
  </si>
  <si>
    <t>juandavidlg521@gmail.com</t>
  </si>
  <si>
    <t>2502</t>
  </si>
  <si>
    <t>jmartinez@celutec.com.co</t>
  </si>
  <si>
    <t>1557</t>
  </si>
  <si>
    <t>hdasj@gmail.com</t>
  </si>
  <si>
    <t>elrobleganaderia@gmail.com</t>
  </si>
  <si>
    <t>1962</t>
  </si>
  <si>
    <t>3117336544</t>
  </si>
  <si>
    <t>julianlema_s@hotmail.com</t>
  </si>
  <si>
    <t>2686</t>
  </si>
  <si>
    <t>LAS RIENDAS S.A.S.</t>
  </si>
  <si>
    <t>ganaderialasriendas@gmail.com</t>
  </si>
  <si>
    <t>1745</t>
  </si>
  <si>
    <t>LOGISTICA CARGA INMEDIATA S.A.S.</t>
  </si>
  <si>
    <t>3104572463</t>
  </si>
  <si>
    <t>2832</t>
  </si>
  <si>
    <t>DG 1 26 60</t>
  </si>
  <si>
    <t>molinoelleon@hotmail.com</t>
  </si>
  <si>
    <t>1698</t>
  </si>
  <si>
    <t>5575315</t>
  </si>
  <si>
    <t>3216063745</t>
  </si>
  <si>
    <t>inversiones.sinifana@une.net.co</t>
  </si>
  <si>
    <t>2645</t>
  </si>
  <si>
    <t>LUIS FERNANDO FONSECA VALENCIA</t>
  </si>
  <si>
    <t>3124294606</t>
  </si>
  <si>
    <t>luifonseca3@hotmail.com</t>
  </si>
  <si>
    <t>2988</t>
  </si>
  <si>
    <t>CL 99 100 54</t>
  </si>
  <si>
    <t>martha195707@hotmail.com</t>
  </si>
  <si>
    <t>3164284945</t>
  </si>
  <si>
    <t>fernandorua.1253@hotmail.com</t>
  </si>
  <si>
    <t>2955</t>
  </si>
  <si>
    <t>Hdas. El Caney</t>
  </si>
  <si>
    <t>0218</t>
  </si>
  <si>
    <t>http://www.luisamuelmartinez.com</t>
  </si>
  <si>
    <t>8393187</t>
  </si>
  <si>
    <t>3226880998</t>
  </si>
  <si>
    <t>mar-velezm@hotmail.com</t>
  </si>
  <si>
    <t>2924</t>
  </si>
  <si>
    <t>Hispania</t>
  </si>
  <si>
    <t>mariohagudelo@hotmail.com</t>
  </si>
  <si>
    <t>1872</t>
  </si>
  <si>
    <t>Cisneros</t>
  </si>
  <si>
    <t>3104712358</t>
  </si>
  <si>
    <t>martin.pulido@expresoandino.com</t>
  </si>
  <si>
    <t>1738</t>
  </si>
  <si>
    <t>MUNDO INSUMOS S.A</t>
  </si>
  <si>
    <t>Marinilla</t>
  </si>
  <si>
    <t>3156123353</t>
  </si>
  <si>
    <t>3187114866</t>
  </si>
  <si>
    <t>2707</t>
  </si>
  <si>
    <t>criaderosanagustin01@gmail.com</t>
  </si>
  <si>
    <t>NATIVA ECOSISTEMAS INTEGRALES SAS</t>
  </si>
  <si>
    <t>6046051266</t>
  </si>
  <si>
    <t>3196504276</t>
  </si>
  <si>
    <t>3103807202</t>
  </si>
  <si>
    <t>2847</t>
  </si>
  <si>
    <t>Yali</t>
  </si>
  <si>
    <t>3175740376</t>
  </si>
  <si>
    <t>2631667</t>
  </si>
  <si>
    <t>ganaderialosguaduales2020@gmail.com</t>
  </si>
  <si>
    <t>2679</t>
  </si>
  <si>
    <t>oszaga8@hotmail.com</t>
  </si>
  <si>
    <t>1892</t>
  </si>
  <si>
    <t>RAFAEL ORLANDO RIVERA ARISMENDY</t>
  </si>
  <si>
    <t>3206766266</t>
  </si>
  <si>
    <t>5818327</t>
  </si>
  <si>
    <t>rafaelorlandorivera@hotmail.com</t>
  </si>
  <si>
    <t>2670</t>
  </si>
  <si>
    <t>3143773318</t>
  </si>
  <si>
    <t>3015202133</t>
  </si>
  <si>
    <t>rjmillosfacturas@gmail.com</t>
  </si>
  <si>
    <t>2966</t>
  </si>
  <si>
    <t>REPRESENTACIONES GANG LTDA</t>
  </si>
  <si>
    <t>Olaya</t>
  </si>
  <si>
    <t>3228803706</t>
  </si>
  <si>
    <t>1966</t>
  </si>
  <si>
    <t>Arboletes</t>
  </si>
  <si>
    <t>rolreyes02@yahoo.com</t>
  </si>
  <si>
    <t>1751</t>
  </si>
  <si>
    <t>5581961</t>
  </si>
  <si>
    <t>3217220433</t>
  </si>
  <si>
    <t>sgl-ganaderia@hotmail.com</t>
  </si>
  <si>
    <t>2812</t>
  </si>
  <si>
    <t>sergioaristizabal123@gmail.com</t>
  </si>
  <si>
    <t>2302</t>
  </si>
  <si>
    <t>TERIOGEN S.A.S.</t>
  </si>
  <si>
    <t>3205641658</t>
  </si>
  <si>
    <t>5898057</t>
  </si>
  <si>
    <t>teriogenauxiliar@gmail.com</t>
  </si>
  <si>
    <t>1926</t>
  </si>
  <si>
    <t>TODO TIEMPO S.A.S.</t>
  </si>
  <si>
    <t>Mutata</t>
  </si>
  <si>
    <t>4423355</t>
  </si>
  <si>
    <t>3104491695</t>
  </si>
  <si>
    <t>3103596634</t>
  </si>
  <si>
    <t>maria_teresa98@yahoo.com</t>
  </si>
  <si>
    <t>fabioaristizabalt@hotmail.com</t>
  </si>
  <si>
    <t>2624</t>
  </si>
  <si>
    <t>UNIVERSIDAD NACIONAL DE COLOMBIA</t>
  </si>
  <si>
    <t>8532623</t>
  </si>
  <si>
    <t>4309028</t>
  </si>
  <si>
    <t>2531</t>
  </si>
  <si>
    <t>secestagra_med@unal.edu.co</t>
  </si>
  <si>
    <t>URIEL ANTONIO GARCIA CORREO</t>
  </si>
  <si>
    <t>TV 38 71 109</t>
  </si>
  <si>
    <t>urielgarciac@vima.com.co</t>
  </si>
  <si>
    <t>1818</t>
  </si>
  <si>
    <t>VICTOR RODRIGO GALLEGO MEJIA</t>
  </si>
  <si>
    <t>Don Matias</t>
  </si>
  <si>
    <t>asesoriayconsultoriasas@outlook.com</t>
  </si>
  <si>
    <t>2860</t>
  </si>
  <si>
    <t>AGRO CAÑADULCE S.A.S.</t>
  </si>
  <si>
    <t>Ganado Puro Gyr y Girolando</t>
  </si>
  <si>
    <t>Medellín</t>
  </si>
  <si>
    <t>Antoquia</t>
  </si>
  <si>
    <t>Puerto Berrío</t>
  </si>
  <si>
    <t>telefono3</t>
  </si>
  <si>
    <t>telefono4</t>
  </si>
  <si>
    <t>agrotin@une.net.co</t>
  </si>
  <si>
    <t>gape@une.net.co</t>
  </si>
  <si>
    <t>Bello</t>
  </si>
  <si>
    <t>Necoclí</t>
  </si>
  <si>
    <t>Bolívar</t>
  </si>
  <si>
    <t>Ganado Puro, Brahman, Gyr y Guzerá</t>
  </si>
  <si>
    <t>Ganado Puro, Brahman Puro Blanco y Rojo</t>
  </si>
  <si>
    <t>Boyacá</t>
  </si>
  <si>
    <t>ÁLVARO DE JESÚS PUERTA HERRERA</t>
  </si>
  <si>
    <t>ÁLVARO MESA CADAVID</t>
  </si>
  <si>
    <t>Apartadó</t>
  </si>
  <si>
    <t>Nechí</t>
  </si>
  <si>
    <t>Brahman Rojo, Brahman Gris y Gyr</t>
  </si>
  <si>
    <t>Brahman y Guzerá</t>
  </si>
  <si>
    <t>ANDRÉS FELIPE ZAPATA GIL</t>
  </si>
  <si>
    <t>Mulatos - Necoclí</t>
  </si>
  <si>
    <t>Ganado Puro, Guzerá</t>
  </si>
  <si>
    <t>Brahman, Gyr y Guzerá</t>
  </si>
  <si>
    <t>Bucaramanga</t>
  </si>
  <si>
    <t>Santander</t>
  </si>
  <si>
    <t>CORNELIO HUMBERTO SEGURA BARRAGÁN</t>
  </si>
  <si>
    <t>Bogotá</t>
  </si>
  <si>
    <t>Titiribí</t>
  </si>
  <si>
    <t>DIEGO ALEXANDER UPEGUI GARCÍA</t>
  </si>
  <si>
    <t>Caracolí</t>
  </si>
  <si>
    <t>GANADERÍA HM SAS</t>
  </si>
  <si>
    <t>GANADERÍA JV</t>
  </si>
  <si>
    <t>GANADERÍA SAN JUAN DE LOS CERROS</t>
  </si>
  <si>
    <t>GANADERÍA SAN RAFAEL</t>
  </si>
  <si>
    <t>GANADERÍA SANTA CLARA</t>
  </si>
  <si>
    <t>FUNDACIÓN GRUPO ARGOS</t>
  </si>
  <si>
    <t>3136860539/40</t>
  </si>
  <si>
    <t>telefono5</t>
  </si>
  <si>
    <t>avalderrama@rgrande.co</t>
  </si>
  <si>
    <t>andres.valderrama@alianzaganadera.co</t>
  </si>
  <si>
    <t xml:space="preserve"> Medellín</t>
  </si>
  <si>
    <t>G3 BIOTECNOLOGÍA ANIMAL SAS</t>
  </si>
  <si>
    <t>GANADERÍA AMARÚ</t>
  </si>
  <si>
    <t>Sopetrán</t>
  </si>
  <si>
    <t>Brahman Gyr y Girolando</t>
  </si>
  <si>
    <t>instagram</t>
  </si>
  <si>
    <t>Ganado Puro, Brahman</t>
  </si>
  <si>
    <t>Córdoba</t>
  </si>
  <si>
    <t>GANADERÍA SAN ANTONIO DEL RÍO S.A.S.</t>
  </si>
  <si>
    <t>Sonsón</t>
  </si>
  <si>
    <t>Ganado Puro, Brahman Blanco</t>
  </si>
  <si>
    <t>GANADERÍA Y CENTRAL GENÉTICA BOGA S.A.S.</t>
  </si>
  <si>
    <t>Quindío</t>
  </si>
  <si>
    <t>Girolando, Gyr y Holstein</t>
  </si>
  <si>
    <t>Rio Negro</t>
  </si>
  <si>
    <t>Cáceres</t>
  </si>
  <si>
    <t>chalo.1000@hotmail.com</t>
  </si>
  <si>
    <t>Gyr, Guzerá, Red Sindhi y Brahman</t>
  </si>
  <si>
    <t>Jericó</t>
  </si>
  <si>
    <t>HÉCTOR EMILIO HOYOS SALAZAR</t>
  </si>
  <si>
    <t>HYBRIDO CARDIOLOGÍA SAS</t>
  </si>
  <si>
    <t>Goméz Plata</t>
  </si>
  <si>
    <t>Gyr, Nelore, Brahman y Guzerá</t>
  </si>
  <si>
    <t>Ganado Puro, Brahman Rojo</t>
  </si>
  <si>
    <t>hacienda2</t>
  </si>
  <si>
    <t>municipio2</t>
  </si>
  <si>
    <t>departamento3</t>
  </si>
  <si>
    <t>departamento2</t>
  </si>
  <si>
    <t>departamento1</t>
  </si>
  <si>
    <t>municipio1</t>
  </si>
  <si>
    <t>hacienda1</t>
  </si>
  <si>
    <t>Montelíbano</t>
  </si>
  <si>
    <t xml:space="preserve">Puerto Nare </t>
  </si>
  <si>
    <t>Carmen de Viboral</t>
  </si>
  <si>
    <t>Palmito</t>
  </si>
  <si>
    <t>Sucre</t>
  </si>
  <si>
    <t>hacienda3</t>
  </si>
  <si>
    <t>Casanare</t>
  </si>
  <si>
    <t>INVERSIONES MEJÍA MORENO S.A.S.</t>
  </si>
  <si>
    <t>invanemo@hotmail.com</t>
  </si>
  <si>
    <t>vvanegas-7@hotmail.com</t>
  </si>
  <si>
    <t>Marsella</t>
  </si>
  <si>
    <t>Risaralda</t>
  </si>
  <si>
    <t>Gómez Plata</t>
  </si>
  <si>
    <t>JAIME ALBERTO ÁLVAREZ PÉREZ</t>
  </si>
  <si>
    <t>JAVIER LÓPEZ PARRA</t>
  </si>
  <si>
    <t>JOHN ÉDISON MORALES ORDOÑEZ</t>
  </si>
  <si>
    <t>JORGE MAURICIO GIRALDO GÓMEZ</t>
  </si>
  <si>
    <t>Nordeste Yalí</t>
  </si>
  <si>
    <t>JUAN CARLOS GARCÍA CORREA</t>
  </si>
  <si>
    <t>JUAN ESTEBAN MARTÍNEZ ESTRADA</t>
  </si>
  <si>
    <t>JUAN SEBASTIÁN ROLDÁN GIRALDO</t>
  </si>
  <si>
    <t>Ganado Puro, Brahman Rojo y Blanco</t>
  </si>
  <si>
    <t>JULIÁN LEMA SUAREZ</t>
  </si>
  <si>
    <t>San Pedro de Urabá</t>
  </si>
  <si>
    <t>LUIS FERNANDO BUSTAMANTE RAMÍREZ</t>
  </si>
  <si>
    <t>Yondó</t>
  </si>
  <si>
    <t>LUIS FERNANDO GONZÁLEZ DÍAZ</t>
  </si>
  <si>
    <t>Chigorodó</t>
  </si>
  <si>
    <t>municipio3</t>
  </si>
  <si>
    <t>Andes</t>
  </si>
  <si>
    <t>LUIS FERNANDO RÚA DUQUE</t>
  </si>
  <si>
    <t>LUIS SAMUEL MARTÍNEZ E HIJOS</t>
  </si>
  <si>
    <t>Santa Fé de Antioquia</t>
  </si>
  <si>
    <t>ls@luisamuelmartinez.com</t>
  </si>
  <si>
    <t>ganaderiaelcaney@gmail.com</t>
  </si>
  <si>
    <t>MARIO AUGUSTO VÉLEZ MUÑOZ</t>
  </si>
  <si>
    <t>MARIO HERNÁN AGUDELO CÁRDENAS</t>
  </si>
  <si>
    <t>Ganado Puro, Brahman y Gyr</t>
  </si>
  <si>
    <t>MARTÍN JULIÁN PULIDO CASTRO</t>
  </si>
  <si>
    <t>Brahman, Gyr y Girolando</t>
  </si>
  <si>
    <t>NÉSTOR GARCIA DUQUE</t>
  </si>
  <si>
    <t>OSCAR GERARDO ZAMBRANO GARZÓN</t>
  </si>
  <si>
    <t>Puerto BerrÍo</t>
  </si>
  <si>
    <t>Mutatá</t>
  </si>
  <si>
    <t>Cebú Comercial</t>
  </si>
  <si>
    <t>RAÚL FERNANDO JARAMILLO CARDONA</t>
  </si>
  <si>
    <t>San Luis</t>
  </si>
  <si>
    <t>Ganado Puro, Gyr y Hembras F1</t>
  </si>
  <si>
    <t>ROLANDO REYES GONZÁLEZ</t>
  </si>
  <si>
    <t>Ganado Puro, Gyr</t>
  </si>
  <si>
    <t>Montería</t>
  </si>
  <si>
    <t>SEBASTIÁN GRISALES LÓPEZ</t>
  </si>
  <si>
    <t>SERGIO ALBERTO ARISTIZABAL PATIÑO</t>
  </si>
  <si>
    <t>Cebú , Brangus, Simental</t>
  </si>
  <si>
    <t>San José de la Montaña</t>
  </si>
  <si>
    <t>AGROPECUARIA SIETE PALMAS S.A.S.</t>
  </si>
  <si>
    <t>GANADERIA LOS PLACERES</t>
  </si>
  <si>
    <t>YOHANA KATIUSKA GIRALDO RESTREPO</t>
  </si>
  <si>
    <t>Ganaderia Los Placeres</t>
  </si>
  <si>
    <t>Arauca</t>
  </si>
  <si>
    <t>Saravena</t>
  </si>
  <si>
    <t>Tame</t>
  </si>
  <si>
    <t>Arauquita</t>
  </si>
  <si>
    <t>Ganado Puro, Brahman Gris y Brahman Rojo</t>
  </si>
  <si>
    <t>Brahman Gris y Gyr</t>
  </si>
  <si>
    <t>3214266058</t>
  </si>
  <si>
    <t>3102540285</t>
  </si>
  <si>
    <t>3112114325</t>
  </si>
  <si>
    <t>3143509568</t>
  </si>
  <si>
    <t>3196508060</t>
  </si>
  <si>
    <t>3225957483</t>
  </si>
  <si>
    <t>3112379969</t>
  </si>
  <si>
    <t>agropecuaria7palmas@hotmail.com</t>
  </si>
  <si>
    <t>agroceba@hotmail.com</t>
  </si>
  <si>
    <t>c.fernandanieto@gmail.com</t>
  </si>
  <si>
    <t>ganaderia_el_buho@hotmail.com</t>
  </si>
  <si>
    <t>ganaderiajjcanassas@gmail.com</t>
  </si>
  <si>
    <t>haciendalosplaceres@hotmail.com</t>
  </si>
  <si>
    <t>ofirogger@gmail.com</t>
  </si>
  <si>
    <t>alpesa01@gmail.com</t>
  </si>
  <si>
    <t>jkgrl98706@gmail.com</t>
  </si>
  <si>
    <t>CL 14 19 05</t>
  </si>
  <si>
    <t>CARLOS ALBERTO GÓMEZ REMOLINA</t>
  </si>
  <si>
    <t>Americas</t>
  </si>
  <si>
    <t>GANADERÍA EL BÚHO S.A.S.</t>
  </si>
  <si>
    <t>GANADERÍA JJ CAÑAS SAS</t>
  </si>
  <si>
    <t>CL 40 29 00</t>
  </si>
  <si>
    <t>Yopal</t>
  </si>
  <si>
    <t>ROGGER ULISES MARTINEZ TRASLAVIÑA</t>
  </si>
  <si>
    <t>Hda Caña Dulce</t>
  </si>
  <si>
    <t>Hda La Ilusión</t>
  </si>
  <si>
    <t>Hda La Fantasia</t>
  </si>
  <si>
    <t>Hda La Constancia</t>
  </si>
  <si>
    <t>Hda Agropecuaria el Porce S.A.S, Jardín Caceres</t>
  </si>
  <si>
    <t>Hda Ganadería La Abundancia</t>
  </si>
  <si>
    <t>Hda El Algarrobo</t>
  </si>
  <si>
    <t>Hda La Sofia BR</t>
  </si>
  <si>
    <t>Hda Popala</t>
  </si>
  <si>
    <t>Hda Judea, Colorado</t>
  </si>
  <si>
    <t>Hda Polvillal</t>
  </si>
  <si>
    <t>Hda Buena Vista</t>
  </si>
  <si>
    <t>Hda Villa Rica</t>
  </si>
  <si>
    <t>Hda El Amparo</t>
  </si>
  <si>
    <t>Hda La Sarita, Virginias</t>
  </si>
  <si>
    <t>Hda Casanare, La Magdalena</t>
  </si>
  <si>
    <t>Hda Centenario</t>
  </si>
  <si>
    <t>Hda Fundadores</t>
  </si>
  <si>
    <t>Hda La Brasilia</t>
  </si>
  <si>
    <t>HdaBuenavista</t>
  </si>
  <si>
    <t>Hda San Miguel</t>
  </si>
  <si>
    <t>Hda San Juan de los Cerros</t>
  </si>
  <si>
    <t>Hda San Rafael</t>
  </si>
  <si>
    <t>Hda Santa Clara</t>
  </si>
  <si>
    <t>Hda La Colina</t>
  </si>
  <si>
    <t>Hda El Rayado</t>
  </si>
  <si>
    <t>Hda San Fernando</t>
  </si>
  <si>
    <t>Hda La Tenencia</t>
  </si>
  <si>
    <t>Hda Oro - Alicante</t>
  </si>
  <si>
    <t>Hda San Juan de Cauca</t>
  </si>
  <si>
    <t>Hda Santa Lucia</t>
  </si>
  <si>
    <t>Hda Miramar, Currulado, Vereda Galleta</t>
  </si>
  <si>
    <t>Hda Tasmania</t>
  </si>
  <si>
    <t>Hda Santa Cruz</t>
  </si>
  <si>
    <t>Hda Severa, Vereda Río Viejo</t>
  </si>
  <si>
    <t>Hda San Cristóbal</t>
  </si>
  <si>
    <t>Hda Los Tibets, San José del Nus - Vía San Roque</t>
  </si>
  <si>
    <t>Hda El Silencio</t>
  </si>
  <si>
    <t>Hda La Roca</t>
  </si>
  <si>
    <t>Hda Los Angeles</t>
  </si>
  <si>
    <t>Hda La Mayoría</t>
  </si>
  <si>
    <t>Hda El Carimagual, Cgto. la Unión</t>
  </si>
  <si>
    <t>Hda La Sánchez</t>
  </si>
  <si>
    <t>Hda El Roble</t>
  </si>
  <si>
    <t>HdaEl Calafate, Puente Iglesias</t>
  </si>
  <si>
    <t>Hda Villa Fernanda</t>
  </si>
  <si>
    <t>Hda Portobelo</t>
  </si>
  <si>
    <t>Hda El Manzanillo</t>
  </si>
  <si>
    <t>Hda El Guaimaro - Salgar</t>
  </si>
  <si>
    <t>Hda Los Bohios</t>
  </si>
  <si>
    <t>Hda Palma Real</t>
  </si>
  <si>
    <t>Hda Casi que no</t>
  </si>
  <si>
    <t>Hda La Carolina</t>
  </si>
  <si>
    <t>Hda El ParaÍso</t>
  </si>
  <si>
    <t>Hda Las Delicias</t>
  </si>
  <si>
    <t>Hda La Loma, Venecia</t>
  </si>
  <si>
    <t>Hda Finca el Paraiso</t>
  </si>
  <si>
    <t>Hda Palma</t>
  </si>
  <si>
    <t>Hda Corocoro</t>
  </si>
  <si>
    <t>Hda Janeiro</t>
  </si>
  <si>
    <t>Asociado Puro,  Brahman</t>
  </si>
  <si>
    <t>Asociado Puro, Brahman, Gyr y Guzerá</t>
  </si>
  <si>
    <t>Asociado Puro, Brahman</t>
  </si>
  <si>
    <t>Asociado Puro, Guzerá</t>
  </si>
  <si>
    <t>Asociado Puro, Brahman Rojo, Brahman Gris y Gyr</t>
  </si>
  <si>
    <t xml:space="preserve">Asociado Puro, Brahman </t>
  </si>
  <si>
    <t xml:space="preserve">Asociado Puro, Brahman Rojo </t>
  </si>
  <si>
    <t>Asociado Puro, Gyr</t>
  </si>
  <si>
    <t>Asociado Puro, Brahman, Gyr y F1</t>
  </si>
  <si>
    <t>CL 9A SUR # 25 - 101 ED TORDESILLAS APTO 103</t>
  </si>
  <si>
    <t>CL 5C # 36B - 20 APTO 201 ARBOLEDA DE CASTILLA</t>
  </si>
  <si>
    <t>CR 25 # 3 - 45, Mall del Este</t>
  </si>
  <si>
    <t>CL 39B SUR # 28 - 85</t>
  </si>
  <si>
    <t>CL 7 # 39 - 290 - 1208</t>
  </si>
  <si>
    <t>CL 3 # 54 - 120</t>
  </si>
  <si>
    <t>CL 19 # 3 - 10</t>
  </si>
  <si>
    <t>CL 36 SUR # 43B - 25</t>
  </si>
  <si>
    <t>CL 9B SUR # 25 - 161</t>
  </si>
  <si>
    <t>CL 80 # 67 - 02</t>
  </si>
  <si>
    <t>CL 106 # 56 - 62</t>
  </si>
  <si>
    <t>CL 15 # 25 -08</t>
  </si>
  <si>
    <t>CL 17 # 21 - 05</t>
  </si>
  <si>
    <t>CL 45 55 - 33</t>
  </si>
  <si>
    <t>CL 50 53 91</t>
  </si>
  <si>
    <t>CL 12  7D 36</t>
  </si>
  <si>
    <t>CL 27 16 16</t>
  </si>
  <si>
    <t>CL 64 # 76A - 29 APTO 2303</t>
  </si>
  <si>
    <t xml:space="preserve">CL 64 # 76A - 29 / APTO 805 </t>
  </si>
  <si>
    <t>WILBER ALEXANDER PEÑALOZA SANTOS</t>
  </si>
  <si>
    <t>WALTER DAVID BAYONA BUELVAS</t>
  </si>
  <si>
    <t>RAFAEL ERNESTO CUELLO SANTANA</t>
  </si>
  <si>
    <t>MONARCA AGROINDUSTRIAL S.A.S.</t>
  </si>
  <si>
    <t>INVERSIONES NOVA ASS S.A.S.</t>
  </si>
  <si>
    <t>CONSTRUASESORIAS D &amp; P SAS</t>
  </si>
  <si>
    <t>BEY BALTAZAR BROCHERO RAVELO</t>
  </si>
  <si>
    <t>ANDRES MAURICIO DE LA ROSA</t>
  </si>
  <si>
    <t>AGROPECUARIA LOS CAMPANOS SAS</t>
  </si>
  <si>
    <t>AGROINDUSTRIA PEDREGAL SAS</t>
  </si>
  <si>
    <t>Ganado Puro, Gyr y Holstein</t>
  </si>
  <si>
    <t>Ganada Puro, Brahman</t>
  </si>
  <si>
    <t>Gyr y F1</t>
  </si>
  <si>
    <t>CL 60 46 55</t>
  </si>
  <si>
    <t>Barranquilla</t>
  </si>
  <si>
    <t>Nelore</t>
  </si>
  <si>
    <t>Sabanalarga</t>
  </si>
  <si>
    <t>3116928537</t>
  </si>
  <si>
    <t>3158504678</t>
  </si>
  <si>
    <t>3009716</t>
  </si>
  <si>
    <t>3114030431</t>
  </si>
  <si>
    <t>3205708346</t>
  </si>
  <si>
    <t>3008714761</t>
  </si>
  <si>
    <t>3008118403</t>
  </si>
  <si>
    <t>3127346459</t>
  </si>
  <si>
    <t>8782104</t>
  </si>
  <si>
    <t>3162715815</t>
  </si>
  <si>
    <t>contabilidad@loscampanos.com</t>
  </si>
  <si>
    <t>beybrocheror@gmail.com</t>
  </si>
  <si>
    <t>ecepedamacias18@yahoo.com</t>
  </si>
  <si>
    <t>3104796761</t>
  </si>
  <si>
    <t>3108278082</t>
  </si>
  <si>
    <t>inorena14@yahoo.com</t>
  </si>
  <si>
    <t>6053100240</t>
  </si>
  <si>
    <t>agroindustriapedregalsas@gmail.com</t>
  </si>
  <si>
    <t>2960</t>
  </si>
  <si>
    <t>julsaade@metrotel.net.co</t>
  </si>
  <si>
    <t>1959</t>
  </si>
  <si>
    <t>3244761972</t>
  </si>
  <si>
    <t>3043080577</t>
  </si>
  <si>
    <t>santigabo77@hotmail.com</t>
  </si>
  <si>
    <t>2861</t>
  </si>
  <si>
    <t>3135991751</t>
  </si>
  <si>
    <t>marc_anto_1@hotmail.com</t>
  </si>
  <si>
    <t>director@dariocabello.com</t>
  </si>
  <si>
    <t>2569</t>
  </si>
  <si>
    <t>lafamiliaganaderia@outlook.com</t>
  </si>
  <si>
    <t>2766</t>
  </si>
  <si>
    <t>3659444</t>
  </si>
  <si>
    <t>inversionesnovaass@hotmail.com</t>
  </si>
  <si>
    <t>2486</t>
  </si>
  <si>
    <t>juanraad16@hotmail.com</t>
  </si>
  <si>
    <t>2532</t>
  </si>
  <si>
    <t>julio6054@hotmail.com</t>
  </si>
  <si>
    <t>3156837159</t>
  </si>
  <si>
    <t>2873</t>
  </si>
  <si>
    <t>2704</t>
  </si>
  <si>
    <t>2443</t>
  </si>
  <si>
    <t>rafaelecs@hotmail.com</t>
  </si>
  <si>
    <t>walbayona@yahoo.com</t>
  </si>
  <si>
    <t>1757</t>
  </si>
  <si>
    <t>Atlántico</t>
  </si>
  <si>
    <t>AGROPECUARIA SJ SAN JOAQUÍN S EN C</t>
  </si>
  <si>
    <t>Sabanagrande</t>
  </si>
  <si>
    <t>Santo Tomas</t>
  </si>
  <si>
    <t>Santa Lucía</t>
  </si>
  <si>
    <t>Luruaco</t>
  </si>
  <si>
    <t>Turbaná</t>
  </si>
  <si>
    <t>DARIO TOMÁS CABELLO BAQUERO</t>
  </si>
  <si>
    <t>Baranoa</t>
  </si>
  <si>
    <t>Gyr y Guzerá</t>
  </si>
  <si>
    <t>GANADERÍA LA FAMILIA SAS</t>
  </si>
  <si>
    <t>Juan de Acosta</t>
  </si>
  <si>
    <t>JUAN RAAD PEÑA</t>
  </si>
  <si>
    <t>Girolando, Gyr y Guzerá</t>
  </si>
  <si>
    <t>JULIO CÉSAR HERNÁNDEZ BOCHAGA</t>
  </si>
  <si>
    <t>OSCAR DARÍO NOREÑA MESA</t>
  </si>
  <si>
    <t>Guzerá Lechero y F1</t>
  </si>
  <si>
    <t>whatsapp1</t>
  </si>
  <si>
    <t>whatsapp2</t>
  </si>
  <si>
    <t>Hda Los Campanos</t>
  </si>
  <si>
    <t>Hda San Joaquín Las Luces</t>
  </si>
  <si>
    <t>Hda Lilia Elvira San Joaquin - El Bonguito</t>
  </si>
  <si>
    <t>Hda Mottawa</t>
  </si>
  <si>
    <t>Hda Ganadería Las Palmeras - Mirador</t>
  </si>
  <si>
    <t>Hda Las Potrancas, Currulao</t>
  </si>
  <si>
    <t>Hda La Conquista</t>
  </si>
  <si>
    <t>Hda El Oasis</t>
  </si>
  <si>
    <t>Ganadería La Fe Hda El Legado</t>
  </si>
  <si>
    <t>Hda Luxemburgo</t>
  </si>
  <si>
    <t>Hda Pedregal, Molinero</t>
  </si>
  <si>
    <t>CL 9 # 10-17</t>
  </si>
  <si>
    <t>CL 20 # 15 - 32</t>
  </si>
  <si>
    <t>CL 29 # 18 -35</t>
  </si>
  <si>
    <t>CL 67 # 39B - 42</t>
  </si>
  <si>
    <t>LUIS CARLOS CL RESTREPO</t>
  </si>
  <si>
    <t>AGREGADOS LA PAZ SAS</t>
  </si>
  <si>
    <t>contabilidad@agregadoslapaz.com</t>
  </si>
  <si>
    <t>ALBERTO MANUEL PATERNINA PATERNINA</t>
  </si>
  <si>
    <t>4292583</t>
  </si>
  <si>
    <t>3106271327</t>
  </si>
  <si>
    <t>ferre-todoelbanco@hotmail.com</t>
  </si>
  <si>
    <t>Guzerá, Gyr y Brahman</t>
  </si>
  <si>
    <t>Cartagena</t>
  </si>
  <si>
    <t>El Banco Magdalena</t>
  </si>
  <si>
    <t>AZIZ MIKHAEL EL SKAF</t>
  </si>
  <si>
    <t>Calamar</t>
  </si>
  <si>
    <t>3126387788</t>
  </si>
  <si>
    <t>azizskaff@hotmail.com</t>
  </si>
  <si>
    <t>3057684365</t>
  </si>
  <si>
    <t>ccvelandia02@gmail.com</t>
  </si>
  <si>
    <t>CARMELO HADECHINE DEULOFEUT</t>
  </si>
  <si>
    <t>Mahates</t>
  </si>
  <si>
    <t>San Martín de Loba</t>
  </si>
  <si>
    <t>CARLOS ARNULFO CALDERÓN VELANDIA</t>
  </si>
  <si>
    <t>Simití</t>
  </si>
  <si>
    <t>nicosalazar96@hotmail.com</t>
  </si>
  <si>
    <t>Morales</t>
  </si>
  <si>
    <t>3162477050</t>
  </si>
  <si>
    <t>3502676683</t>
  </si>
  <si>
    <t>2942</t>
  </si>
  <si>
    <t>EFRAIN ARTURO BOTERO SALAZAR</t>
  </si>
  <si>
    <t>Magangue</t>
  </si>
  <si>
    <t>indiana225@gmail.com</t>
  </si>
  <si>
    <t>San Juan Nepomuceno</t>
  </si>
  <si>
    <t>3137562598</t>
  </si>
  <si>
    <t>losciruelosganaderia@gmail.com</t>
  </si>
  <si>
    <t>2911</t>
  </si>
  <si>
    <t>HERMANOS ARABIA TORRES S.A.S.</t>
  </si>
  <si>
    <t>3114156285</t>
  </si>
  <si>
    <t>3205214258</t>
  </si>
  <si>
    <t>administracion@efel.com.co</t>
  </si>
  <si>
    <t>hernanaltorestrepo@gmail.com</t>
  </si>
  <si>
    <t>gerencia@codis.com.co</t>
  </si>
  <si>
    <t>INVERSIONES SALAS ARAUJO &amp; CIA S EN C</t>
  </si>
  <si>
    <t>willnerfp@hotmail.com</t>
  </si>
  <si>
    <t>1582</t>
  </si>
  <si>
    <t>Criadero IG</t>
  </si>
  <si>
    <t>Turbana</t>
  </si>
  <si>
    <t>3157356377</t>
  </si>
  <si>
    <t>3005521537</t>
  </si>
  <si>
    <t>ig@asesoriasyconstrucciones.com.co</t>
  </si>
  <si>
    <t>2688</t>
  </si>
  <si>
    <t>Santa Rosa de Lima</t>
  </si>
  <si>
    <t>3117252969</t>
  </si>
  <si>
    <t>yuli_giraldo25@hotmail.com</t>
  </si>
  <si>
    <t>2929</t>
  </si>
  <si>
    <t>luisalfonsolondono57@hotmail.com</t>
  </si>
  <si>
    <t>1454</t>
  </si>
  <si>
    <t>LUIS VENECIA CAPATAZ</t>
  </si>
  <si>
    <t>3207690960</t>
  </si>
  <si>
    <t>3122432086</t>
  </si>
  <si>
    <t>luisvenecia06@gmail.com</t>
  </si>
  <si>
    <t>2650</t>
  </si>
  <si>
    <t>MARTA BOTERO MAYA</t>
  </si>
  <si>
    <t>boteromaya@hotmail.com</t>
  </si>
  <si>
    <t>1556</t>
  </si>
  <si>
    <t>RICARDO ARANGO BOTERO</t>
  </si>
  <si>
    <t>Zambrano</t>
  </si>
  <si>
    <t>Cali</t>
  </si>
  <si>
    <t>Valle del Cauca</t>
  </si>
  <si>
    <t>agrocosto@gmail.com</t>
  </si>
  <si>
    <t>EDINSON, OSIRIS Y LADYS SALAZAR</t>
  </si>
  <si>
    <t>Cañaveral</t>
  </si>
  <si>
    <t>carmelo.hadechine@gmail.com</t>
  </si>
  <si>
    <t>GABRIEL ENRIQUE PÉREZ LÓPEZ</t>
  </si>
  <si>
    <t>San Juan</t>
  </si>
  <si>
    <t>HERNÁN ALBERTO RESTREPO OROZCO</t>
  </si>
  <si>
    <t>Magangué</t>
  </si>
  <si>
    <t>HUGO PUENTES PATIÑO</t>
  </si>
  <si>
    <t>Hda El Diamante</t>
  </si>
  <si>
    <t>Arjona</t>
  </si>
  <si>
    <t>ISMAEL GUETTE LÓPEZ</t>
  </si>
  <si>
    <t>JUAN SEBASTIÁN QUINTERO GIRALDO</t>
  </si>
  <si>
    <t>Turbaco</t>
  </si>
  <si>
    <t>LUIS ALFONSO LONDOÑO BOTERO</t>
  </si>
  <si>
    <t>El Peñón</t>
  </si>
  <si>
    <t>Gyr y sus cruces</t>
  </si>
  <si>
    <t>AGRICOLA Y GANADERA PALAGUA</t>
  </si>
  <si>
    <t>palagua2004@gmail.com</t>
  </si>
  <si>
    <t>AGROLOGISTICA INCA SAS</t>
  </si>
  <si>
    <t>3204182285</t>
  </si>
  <si>
    <t>3102088603</t>
  </si>
  <si>
    <t>agrologisticainca@gmail.com</t>
  </si>
  <si>
    <t>CAMILO SANTANDER SIERRA LOZANO</t>
  </si>
  <si>
    <t>camilo.sierra@geoespectro.com</t>
  </si>
  <si>
    <t>CI LILIGEMS LTDA</t>
  </si>
  <si>
    <t>3344064</t>
  </si>
  <si>
    <t>3214928021</t>
  </si>
  <si>
    <t>cililigemsltda@hotmail.com</t>
  </si>
  <si>
    <t>Gyr y Girolando</t>
  </si>
  <si>
    <t>3167595136</t>
  </si>
  <si>
    <t>CL 20 21 27</t>
  </si>
  <si>
    <t>Duitama</t>
  </si>
  <si>
    <t>germanmejiaduitama@gmail.com</t>
  </si>
  <si>
    <t>HUGO ESCOBAR BERNAL</t>
  </si>
  <si>
    <t>3208260626</t>
  </si>
  <si>
    <t>HUGO LIZANDRO OSORIO SIERRA</t>
  </si>
  <si>
    <t>San Pablo De Borbur</t>
  </si>
  <si>
    <t>3214966087</t>
  </si>
  <si>
    <t>5514096</t>
  </si>
  <si>
    <t>lisandro0529@gmail.com</t>
  </si>
  <si>
    <t>CL 113 7 45 TO B OF 1016 ED TELEPORT</t>
  </si>
  <si>
    <t>informacion@hatocebu.com</t>
  </si>
  <si>
    <t>INVERSIONES AGROGANADERAS OS SAS</t>
  </si>
  <si>
    <t>3112633897</t>
  </si>
  <si>
    <t>3017895825</t>
  </si>
  <si>
    <t>elmilagrosoganaderia@gmail.com</t>
  </si>
  <si>
    <t>INVERSIONES AGROPECUARIAS PLAYA LINDA</t>
  </si>
  <si>
    <t>2666636</t>
  </si>
  <si>
    <t>agrocomercialplayalinda@gmail.com</t>
  </si>
  <si>
    <t>CL 27 6 75 OF 501</t>
  </si>
  <si>
    <t>aovalle@haciendaelparaiso.co</t>
  </si>
  <si>
    <t>OSCAR MAURICIO ESCOBAR PARADA</t>
  </si>
  <si>
    <t>Brahman Gris y Brahman Blanco</t>
  </si>
  <si>
    <t>3114774661</t>
  </si>
  <si>
    <t>ganaderiaellegado@gmail.com</t>
  </si>
  <si>
    <t>3203458082</t>
  </si>
  <si>
    <t>3174363274</t>
  </si>
  <si>
    <t>Puerto Boyacá</t>
  </si>
  <si>
    <t>Muzo</t>
  </si>
  <si>
    <t>ELKIN MONSALVE CASTAÑO</t>
  </si>
  <si>
    <t>GERMÁN ALBERTO MEJÍA ESTUPIÑÁN</t>
  </si>
  <si>
    <t>Susacón</t>
  </si>
  <si>
    <t>Santa Maria</t>
  </si>
  <si>
    <t>INDUSTRIA GANADERA HATO CEBÚ S.A.</t>
  </si>
  <si>
    <t>telefono6</t>
  </si>
  <si>
    <t xml:space="preserve">Itagüi </t>
  </si>
  <si>
    <t>JOSÉ ABRAHAM OVALLE GUTIÉRREZ</t>
  </si>
  <si>
    <t>AGROPECUARIA LA GIRALDA SAS</t>
  </si>
  <si>
    <t>Palestina</t>
  </si>
  <si>
    <t>Caldas</t>
  </si>
  <si>
    <t>F1 Leche</t>
  </si>
  <si>
    <t>oficinagiraldo@gmail.com</t>
  </si>
  <si>
    <t>Belalcazar</t>
  </si>
  <si>
    <t>ganaderiaamp@gmail.com</t>
  </si>
  <si>
    <t>Aguadas</t>
  </si>
  <si>
    <t>3206984941</t>
  </si>
  <si>
    <t>amejiah2@gmail.com</t>
  </si>
  <si>
    <t>CARLOS FELIPE HOYOS ZULUAGA</t>
  </si>
  <si>
    <t>Manizales</t>
  </si>
  <si>
    <t>3163700787</t>
  </si>
  <si>
    <t>gerencia.agropecuariaelportal@gmail.com</t>
  </si>
  <si>
    <t>CRECENTO INVERSIONES SAS</t>
  </si>
  <si>
    <t>Aranzazu</t>
  </si>
  <si>
    <t>Girolando y Guzolando</t>
  </si>
  <si>
    <t>3206750049</t>
  </si>
  <si>
    <t>romeroj@crecento.co</t>
  </si>
  <si>
    <t>representanteLegal</t>
  </si>
  <si>
    <t>Sr. Simón Andrés Giraldo</t>
  </si>
  <si>
    <t>ÁLVARO MONTOYA PUERTA</t>
  </si>
  <si>
    <t>ANDRÉS EDUARDO MEJÍA HERNÁNDEZ</t>
  </si>
  <si>
    <t>Retiro</t>
  </si>
  <si>
    <t>FRANCISCO LUIS ZULUAGA DUQUE</t>
  </si>
  <si>
    <t>Filadelfia</t>
  </si>
  <si>
    <t>CL 24 21 30 APTO 301 ED BCH</t>
  </si>
  <si>
    <t>tgrancaldas@hotmail.com</t>
  </si>
  <si>
    <t>1722</t>
  </si>
  <si>
    <t>La Dorada</t>
  </si>
  <si>
    <t>Puerto Salgar</t>
  </si>
  <si>
    <t>jorgelopezsacapalos@hotmail.com</t>
  </si>
  <si>
    <t>0980</t>
  </si>
  <si>
    <t>GRAFICAS MUNDO NUEVO S.A.S</t>
  </si>
  <si>
    <t>3175109280</t>
  </si>
  <si>
    <t>3107699034</t>
  </si>
  <si>
    <t>3507346869</t>
  </si>
  <si>
    <t>rlievano312@gmail.com</t>
  </si>
  <si>
    <t>2397</t>
  </si>
  <si>
    <t>INVERSIONES GAMBURIBE Y CIA. S. EN C.</t>
  </si>
  <si>
    <t>TRV 22 BIS # 59-61</t>
  </si>
  <si>
    <t>320-8066366</t>
  </si>
  <si>
    <t>inversionesgamburibe@outlook.es</t>
  </si>
  <si>
    <t>JAM CONSULTING S.A.S</t>
  </si>
  <si>
    <t>CL 93B 18 12 OF 402</t>
  </si>
  <si>
    <t>jorgea.morenor@hotmail.com</t>
  </si>
  <si>
    <t>AV CL 127 60 39</t>
  </si>
  <si>
    <t>sandrajohv@hotmail.com</t>
  </si>
  <si>
    <t>1595</t>
  </si>
  <si>
    <t>KOMERCO TRADING COMPANY SAS</t>
  </si>
  <si>
    <t>3124579494</t>
  </si>
  <si>
    <t>carlos.serrano@komercotc.com</t>
  </si>
  <si>
    <t>LA PONDEROSA RANCH GROUP SAS</t>
  </si>
  <si>
    <t>3115255191</t>
  </si>
  <si>
    <t>3014607279</t>
  </si>
  <si>
    <t>dianaaguilar135@gmail.com</t>
  </si>
  <si>
    <t>Dorada</t>
  </si>
  <si>
    <t>haciendaalabama@gmail.com</t>
  </si>
  <si>
    <t>pfsolano@gmail.com</t>
  </si>
  <si>
    <t>1196</t>
  </si>
  <si>
    <t>Norcasia</t>
  </si>
  <si>
    <t>CL 152 45 95 BL 6 APTO 302</t>
  </si>
  <si>
    <t>reinaldov@etb.net.co</t>
  </si>
  <si>
    <t>1641</t>
  </si>
  <si>
    <t>GANADERÍA SACAPALOS</t>
  </si>
  <si>
    <t>Hdas. Yucatán</t>
  </si>
  <si>
    <t>Brahman, Brangus y Pardo Suizo</t>
  </si>
  <si>
    <t>Ganado Puro, F1</t>
  </si>
  <si>
    <t>Bogotá D.C</t>
  </si>
  <si>
    <t>Ganado Puro, Gyr, Guzerá y Hembras F1</t>
  </si>
  <si>
    <t>JOANA P. VÁSQUEZ R. Y CARLOS A. VÁSQUEZ R.</t>
  </si>
  <si>
    <t>Girón</t>
  </si>
  <si>
    <t>PABLO FELIPE SOLANO CASTAÑEDA</t>
  </si>
  <si>
    <t>Cajicá</t>
  </si>
  <si>
    <t>REINALDO VÁSQUEZ ARROYAVE</t>
  </si>
  <si>
    <t>ALEXANDER VALENCIA MONTOYA</t>
  </si>
  <si>
    <t>Florencia</t>
  </si>
  <si>
    <t>sandraplaza2406@hotmail.com</t>
  </si>
  <si>
    <t>ecada570@hotmail.com</t>
  </si>
  <si>
    <t>agroproductora@gmail.com</t>
  </si>
  <si>
    <t>Valle</t>
  </si>
  <si>
    <t>dicarnes1@gmail.com</t>
  </si>
  <si>
    <t>EZEQUIEL FIGUEROA BENAVIDES</t>
  </si>
  <si>
    <t>3103239579</t>
  </si>
  <si>
    <t>efbmagicolor@yahoo.es</t>
  </si>
  <si>
    <t>El Paujil</t>
  </si>
  <si>
    <t>3168240054</t>
  </si>
  <si>
    <t>centrogeneticolaaurora@gmail.com</t>
  </si>
  <si>
    <t>Puerto Rico</t>
  </si>
  <si>
    <t>Neiva</t>
  </si>
  <si>
    <t>Huila</t>
  </si>
  <si>
    <t>guillermo_9553@hotmail.com</t>
  </si>
  <si>
    <t>3115226617</t>
  </si>
  <si>
    <t>info@agroproyectosbrasilia.com</t>
  </si>
  <si>
    <t>Valparaiso</t>
  </si>
  <si>
    <t>3216388567</t>
  </si>
  <si>
    <t>ganaderiasantamarthazomac@gmail.com</t>
  </si>
  <si>
    <t>Canelos</t>
  </si>
  <si>
    <t>HACIENDA BUENOS AIRES LTDA.</t>
  </si>
  <si>
    <t>HERNANDO ZAMBRANO CUELLAR</t>
  </si>
  <si>
    <t>hzambranoc84@gmail.com</t>
  </si>
  <si>
    <t>CL 8 35 30 CA 2A</t>
  </si>
  <si>
    <t>irotamo72@hotmail.com</t>
  </si>
  <si>
    <t>3134706153</t>
  </si>
  <si>
    <t>5797178</t>
  </si>
  <si>
    <t>miltonanturir@hotmail.com</t>
  </si>
  <si>
    <t>3113743127</t>
  </si>
  <si>
    <t>ranchoelencantosas@gmail.com</t>
  </si>
  <si>
    <t>Pajuil</t>
  </si>
  <si>
    <t>dianaoprieto@hotmail.com</t>
  </si>
  <si>
    <t>LIZARDO ORTIZ CICERI</t>
  </si>
  <si>
    <t>3112277661</t>
  </si>
  <si>
    <t>rana197614@hotmail.com</t>
  </si>
  <si>
    <t>4357745</t>
  </si>
  <si>
    <t>3214847272</t>
  </si>
  <si>
    <t>1795</t>
  </si>
  <si>
    <t>1321</t>
  </si>
  <si>
    <t>2922</t>
  </si>
  <si>
    <t>Brasilia del Losada</t>
  </si>
  <si>
    <t>3147918226</t>
  </si>
  <si>
    <t>2769</t>
  </si>
  <si>
    <t>2558</t>
  </si>
  <si>
    <t>3142795891</t>
  </si>
  <si>
    <t>3503357366</t>
  </si>
  <si>
    <t>1341</t>
  </si>
  <si>
    <t>3143043045</t>
  </si>
  <si>
    <t>3142542929</t>
  </si>
  <si>
    <t>1871</t>
  </si>
  <si>
    <t>Sabaneta</t>
  </si>
  <si>
    <t>2426</t>
  </si>
  <si>
    <t>2350</t>
  </si>
  <si>
    <t>2737</t>
  </si>
  <si>
    <t>NELSON ENRIQUE ANDRADE BAQUERO</t>
  </si>
  <si>
    <t>3209636562</t>
  </si>
  <si>
    <t>ganaderiamoscu@gmail.com</t>
  </si>
  <si>
    <t>BERNARDO DE JESÚS DÍAZ ECHEVERRI</t>
  </si>
  <si>
    <t>Caquetá</t>
  </si>
  <si>
    <t>San Vicente del Caguán</t>
  </si>
  <si>
    <t>CESAR AUGUSTO ÁLVAREZ LEÓN</t>
  </si>
  <si>
    <t>DIEGO LEÓN CASTAÑO AGUDELO</t>
  </si>
  <si>
    <t>CL 17 114 350 BR CIUDAD JARDÍN</t>
  </si>
  <si>
    <t>Gyr, Brahman y Cruces</t>
  </si>
  <si>
    <t>FÉLIX JULIÁN AYA CÁRDENAS</t>
  </si>
  <si>
    <t>GANADERÍA GALÁPAGOS</t>
  </si>
  <si>
    <t>GANADERÍA GB BRASILIA</t>
  </si>
  <si>
    <t>Ciudad Jardín</t>
  </si>
  <si>
    <t>GANADERÍA SANTA MARTA ZOMAC SAS</t>
  </si>
  <si>
    <t>GILMA DÍAZ ARIAS</t>
  </si>
  <si>
    <t>Gyr, Girolando y Brahman</t>
  </si>
  <si>
    <t>0935</t>
  </si>
  <si>
    <t>Gyr, Brahman y sus cruces</t>
  </si>
  <si>
    <t>IVÁN RODRIGO TAFUR MONJE</t>
  </si>
  <si>
    <t>JOSÉ MILTÓN ANTURI ROJAS</t>
  </si>
  <si>
    <t>Belén de los Andaquies</t>
  </si>
  <si>
    <t>JUAN SEBASTIÁN MELGAREJO ÁLVAREZ</t>
  </si>
  <si>
    <t>JUAN SEBASTIAN NUÑEZ CORRALES</t>
  </si>
  <si>
    <t>Guzerá</t>
  </si>
  <si>
    <t>San Vicente del Cagúan</t>
  </si>
  <si>
    <t>+573102018635</t>
  </si>
  <si>
    <t>orlandoortizp@yahoo.com.co</t>
  </si>
  <si>
    <t>1514</t>
  </si>
  <si>
    <t>El Doncello</t>
  </si>
  <si>
    <t>3184634115</t>
  </si>
  <si>
    <t>rafa-07891@hotmail.com</t>
  </si>
  <si>
    <t>SANTA HELENA INMOBILIARIA Y CIA ZOMAC S EN C</t>
  </si>
  <si>
    <t>ingenieriachpo@gmail.com</t>
  </si>
  <si>
    <t>SIAM ZOMAC SAS</t>
  </si>
  <si>
    <t>Brahman, Gyr y sus cruces</t>
  </si>
  <si>
    <t>3102775128</t>
  </si>
  <si>
    <t>contactomontelibano@gmail.com</t>
  </si>
  <si>
    <t>2697</t>
  </si>
  <si>
    <t>TIBERIO MEDINA OSORIO</t>
  </si>
  <si>
    <t>Gyr, Brahman Gris y Brahman Rojo</t>
  </si>
  <si>
    <t>3208501218</t>
  </si>
  <si>
    <t>tiberiomedina17@gmail.com</t>
  </si>
  <si>
    <t>ORLANDO ORTIZ PEÑA</t>
  </si>
  <si>
    <t>RAFAEL DARÍO TRUJILLO PERDOMO</t>
  </si>
  <si>
    <t>AGROINVERSIONES GYR SAS</t>
  </si>
  <si>
    <t>Pore</t>
  </si>
  <si>
    <t>ivan.granados@geosinc.com.co</t>
  </si>
  <si>
    <t>AGROINVERSIONES PICADELLI S.A.S.</t>
  </si>
  <si>
    <t>Oiba</t>
  </si>
  <si>
    <t>orfiru61@me.com</t>
  </si>
  <si>
    <t>AGROLAR SAS</t>
  </si>
  <si>
    <t>Tauramena</t>
  </si>
  <si>
    <t>Villavicencio</t>
  </si>
  <si>
    <t>Meta</t>
  </si>
  <si>
    <t>recepcion@agrolar.net</t>
  </si>
  <si>
    <t>AGROPECUARIA EL GUARO</t>
  </si>
  <si>
    <t>agropecuariaelguarosas@gmail.com</t>
  </si>
  <si>
    <t>AGROPECUARIA GUAYABAL DEL CRAVO S.A.S.</t>
  </si>
  <si>
    <t>guayabaldelcravo@gmail.com</t>
  </si>
  <si>
    <t>AGROPROYECTOS SIERRA S.A.S.</t>
  </si>
  <si>
    <t>ANDRÉS IGNACIO CHÁVEZ ROJAS</t>
  </si>
  <si>
    <t>Maní</t>
  </si>
  <si>
    <t>nacholee29@hotmail.com</t>
  </si>
  <si>
    <t>ANDRÉS MAURICIO CHACÓN DELGADO</t>
  </si>
  <si>
    <t>Hato Corozal</t>
  </si>
  <si>
    <t>Brahman Puro</t>
  </si>
  <si>
    <t>ganaderiavalbella@hotmail.com</t>
  </si>
  <si>
    <t>ÁNGEL MIGUEL ARCHILA VARGAS</t>
  </si>
  <si>
    <t>ganaderiarioclaro@gmail.com</t>
  </si>
  <si>
    <t>CONSUELO IBETH PARRA VELANDIA</t>
  </si>
  <si>
    <t>Orocué</t>
  </si>
  <si>
    <t>Neloré</t>
  </si>
  <si>
    <t>consuelop79@hotmail.com</t>
  </si>
  <si>
    <t>DIAMANTE S.A.S.</t>
  </si>
  <si>
    <t>gerencia.diaman7e@gmail.com</t>
  </si>
  <si>
    <t>EDGAR DUARTE MORENO</t>
  </si>
  <si>
    <t>San Luis de Palenque</t>
  </si>
  <si>
    <t>edgarduartemoreno@yahoo.es</t>
  </si>
  <si>
    <t>EDUARDO AUGUSTO BERNAL CARDENAS</t>
  </si>
  <si>
    <t>Cota</t>
  </si>
  <si>
    <t>ebernalcardenas@yahoo.com</t>
  </si>
  <si>
    <t>EDUARDO JOSÉ GONZÁLEZ ANGULO</t>
  </si>
  <si>
    <t>Nelore, Brahman Gris y Brahman Rojo</t>
  </si>
  <si>
    <t>eduardojose2006@yahoo.com</t>
  </si>
  <si>
    <t>HACIENDA GUADUALITO</t>
  </si>
  <si>
    <t>Nunchia</t>
  </si>
  <si>
    <t>INVERSIONES DRUPI S.A.S.</t>
  </si>
  <si>
    <t>Brahman y Nelore</t>
  </si>
  <si>
    <t>inversionesdupri@hotmail.com</t>
  </si>
  <si>
    <t>INVERSIONES EL CUMARE SAS</t>
  </si>
  <si>
    <t>yalylecol@yahoo.es</t>
  </si>
  <si>
    <t>JAIME ANDRÉS RUIZ GUTIÉRREZ</t>
  </si>
  <si>
    <t>reprollano@gmail.com</t>
  </si>
  <si>
    <t>CL 9 4 39</t>
  </si>
  <si>
    <t>c.cd.agricultura@hotmail.com</t>
  </si>
  <si>
    <t>JAIRO REYNA NIÑO</t>
  </si>
  <si>
    <t>Hato Cantarrana</t>
  </si>
  <si>
    <t>jairoreyna@yahoo.com</t>
  </si>
  <si>
    <t>JHOANNA HIGUERA MURCIA</t>
  </si>
  <si>
    <t>Monterrey</t>
  </si>
  <si>
    <t>ferreteriaferreruedas@hotmail.com</t>
  </si>
  <si>
    <t>JOHN FELIPE GAMA BRITO</t>
  </si>
  <si>
    <t>Paz de Ariporo</t>
  </si>
  <si>
    <t>jhongama_12@hotmail.com</t>
  </si>
  <si>
    <t>JOSÉ EVER TRIANA PEÑA</t>
  </si>
  <si>
    <t>Villanueva</t>
  </si>
  <si>
    <t>combullanoeu@hotmail.com</t>
  </si>
  <si>
    <t>JOSÉ LUIS PLANA VILLARROEL</t>
  </si>
  <si>
    <t>jose.luis.plana@aon.com</t>
  </si>
  <si>
    <t>M&amp;J GANADERÍA Y CIA S EN C</t>
  </si>
  <si>
    <t>Trinidad</t>
  </si>
  <si>
    <t>Brahman Gris</t>
  </si>
  <si>
    <t>ganaderiamj@gmail.com</t>
  </si>
  <si>
    <t>MIGUEL BOCANEGRA HERNÁNDEZ</t>
  </si>
  <si>
    <t>luismiguelb324@gmail.com</t>
  </si>
  <si>
    <t>NELSON TRIANA PEÑA</t>
  </si>
  <si>
    <t>NESTOR ALEXIS TOCARIA SIERRA</t>
  </si>
  <si>
    <t>alto.esp78@gmail.com</t>
  </si>
  <si>
    <t>NICOLÁS ARENAS ZARATE</t>
  </si>
  <si>
    <t>cebu1967@gmail.com</t>
  </si>
  <si>
    <t>OMAR GIOVANI VÁSQUEZ MENDOZA</t>
  </si>
  <si>
    <t>redbullganaderia@gmail.com</t>
  </si>
  <si>
    <t>RAFAEL ANTONIO RIVEROS CARDOZO</t>
  </si>
  <si>
    <t>Aguazul</t>
  </si>
  <si>
    <t>ANILLO VIAL LT 4 COMBUSTIBLES LLANOS DEL ORIENTE</t>
  </si>
  <si>
    <t>CL 24 12 26</t>
  </si>
  <si>
    <t>facebook</t>
  </si>
  <si>
    <t>Nelore, Brahman y F1</t>
  </si>
  <si>
    <t>payara57@yahoo.es</t>
  </si>
  <si>
    <t>GANADERÍA E INVERSIONES BALMORAL SAS</t>
  </si>
  <si>
    <t>Santander de Quilichao</t>
  </si>
  <si>
    <t>Cauca</t>
  </si>
  <si>
    <t>Gyr, Nelore y Girolando</t>
  </si>
  <si>
    <t>ganaderiabalmoral@gmail.com</t>
  </si>
  <si>
    <t>GARCES EDER S.A.S</t>
  </si>
  <si>
    <t>hda.garcia@garceseder.com</t>
  </si>
  <si>
    <t>http://www.garciaabajo.com/</t>
  </si>
  <si>
    <t>OMNI COMPAÑÍA SAS</t>
  </si>
  <si>
    <t>villaalejandrasas2021@gmail.com</t>
  </si>
  <si>
    <t>Popayán</t>
  </si>
  <si>
    <t>Corinto</t>
  </si>
  <si>
    <t>Palmira</t>
  </si>
  <si>
    <t>Finca Alejandra</t>
  </si>
  <si>
    <t>0165</t>
  </si>
  <si>
    <t>AGRIPECUARIA EL BARZAL S.A.S.</t>
  </si>
  <si>
    <t>Aguachica</t>
  </si>
  <si>
    <t>Cesar</t>
  </si>
  <si>
    <t>Brahman Gris, Brahman Rojo y Gyr</t>
  </si>
  <si>
    <t>agropecuariaelbarzal@gmail.com</t>
  </si>
  <si>
    <t>AGROGANADERA SILVA PINZÓN Y CÍA S EN C</t>
  </si>
  <si>
    <t>gueyler@hotmail.com</t>
  </si>
  <si>
    <t>AGROINDUSTRIAS DEL CARIBE SAS</t>
  </si>
  <si>
    <t>Valledupar</t>
  </si>
  <si>
    <t>agroindustrias@aercaribe.com</t>
  </si>
  <si>
    <t>COLOMBIAN CATTLE SAS</t>
  </si>
  <si>
    <t>San Alberto</t>
  </si>
  <si>
    <t>operaciones@colombiancattle.com</t>
  </si>
  <si>
    <t>DIEGO FERNANDO DURÁN MANTILLA</t>
  </si>
  <si>
    <t>San Martín</t>
  </si>
  <si>
    <t>catduman@hotmail.com</t>
  </si>
  <si>
    <t>FABIÁN DAZA ARIZA</t>
  </si>
  <si>
    <t>San Diego</t>
  </si>
  <si>
    <t>fdaza@fundalianza.org</t>
  </si>
  <si>
    <t>FERNANDO ACEVEDO LEÓN</t>
  </si>
  <si>
    <t>La Paz</t>
  </si>
  <si>
    <t>administrativo@grupolitoral.com.co</t>
  </si>
  <si>
    <t>FINCA CAMPO ALEGRE</t>
  </si>
  <si>
    <t>calzadolarebaja@gmail.com</t>
  </si>
  <si>
    <t>GANADERÍA CAMPOALEGRE</t>
  </si>
  <si>
    <t>ganaderiacampoalegre@hotmail.com</t>
  </si>
  <si>
    <t>GANADERÍA MANZANARES SAS</t>
  </si>
  <si>
    <t>jserrano@gmanzanares.com</t>
  </si>
  <si>
    <t>GANADERIA NUEVA ERA S.A.S.</t>
  </si>
  <si>
    <t>ganaderianuevaeragyr@hotmail.com</t>
  </si>
  <si>
    <t>GANADERIA SAN SANTIAGO SAS</t>
  </si>
  <si>
    <t>Gamarra</t>
  </si>
  <si>
    <t>Gyr, Girolando, Brahman Gris y Rojo</t>
  </si>
  <si>
    <t>GERARDO JUNCO ESPINOSA</t>
  </si>
  <si>
    <t>Pailitas</t>
  </si>
  <si>
    <t>gejues@hotmail.com</t>
  </si>
  <si>
    <t>HAROLD QUIÑONES SANTODOMINGO</t>
  </si>
  <si>
    <t>haroldquinones46@gmail.com</t>
  </si>
  <si>
    <t>HERMES GUILLERMO SOLANO PERALTA</t>
  </si>
  <si>
    <t>Brahman, Guzerá</t>
  </si>
  <si>
    <t>hermesguillermosolanoperalta@gmail.com</t>
  </si>
  <si>
    <t>INVERSIONES AGROPECUARIA TRIPLE SIETE</t>
  </si>
  <si>
    <t>hdaelchorro@gmail.com</t>
  </si>
  <si>
    <t>INVERSIONES MACHADO PINO SAS</t>
  </si>
  <si>
    <t>mlourdesp78@hotmail.com</t>
  </si>
  <si>
    <t>INVERSIONES SAN GREGORIO JC SAS</t>
  </si>
  <si>
    <t>jonasmvz69@homail.com</t>
  </si>
  <si>
    <t>Floridablanca</t>
  </si>
  <si>
    <t>CL 44 37 14 OF 101 ED SIKASUE</t>
  </si>
  <si>
    <t>DG 16A 16 10 LC 30 CECO VALLE CENTRO</t>
  </si>
  <si>
    <t>CL 15A 8 10 ED SANTO DOMINGO</t>
  </si>
  <si>
    <t>CL 104 19 21</t>
  </si>
  <si>
    <t>0725</t>
  </si>
  <si>
    <t>Río Negro</t>
  </si>
  <si>
    <t>JAIRO JOSE DAZA PORTILLO</t>
  </si>
  <si>
    <t>Codazzi</t>
  </si>
  <si>
    <t>jairo_daza@hotmail.com</t>
  </si>
  <si>
    <t>JOAQUÍN MANJARRES MURGAS</t>
  </si>
  <si>
    <t>jmm907@hotmail.com</t>
  </si>
  <si>
    <t>JOSUE VLADIMIR PRADA OSORIO</t>
  </si>
  <si>
    <t>jvlacho@yahoo.es</t>
  </si>
  <si>
    <t>JUAN DIEGO PÉREZ RESTREPO</t>
  </si>
  <si>
    <t>El Copey</t>
  </si>
  <si>
    <t>juandiego.perez@latincosa.com</t>
  </si>
  <si>
    <t>JUAN JOSÉ SÁNCHEZ CURIEL</t>
  </si>
  <si>
    <t>JUCELINO BADILLO LUNA</t>
  </si>
  <si>
    <t>coordinacionfincas@jsservipetrol.com</t>
  </si>
  <si>
    <t>LA UNIÓN AVILA</t>
  </si>
  <si>
    <t>Bosconia</t>
  </si>
  <si>
    <t>javilazarrurk@gmail.com</t>
  </si>
  <si>
    <t>LUIS HERNEY GIRALDO Y HERMANOS</t>
  </si>
  <si>
    <t>lhgiraldo20@hotmail.com</t>
  </si>
  <si>
    <t>LUIS JOSÉ JARAMILLO MEJÍA</t>
  </si>
  <si>
    <t>Curumaní</t>
  </si>
  <si>
    <t>Ganado Puro, Brahman Gris y Rojo</t>
  </si>
  <si>
    <t>ljj562@hotmail.com</t>
  </si>
  <si>
    <t>PEDRO NELL HINCAPIÉ HERNÁNDEZ</t>
  </si>
  <si>
    <t>gerencia@intermegamundo.com</t>
  </si>
  <si>
    <t>RAFAEL ENOC OSPINO</t>
  </si>
  <si>
    <t>rafael.enoc@hotmail.com</t>
  </si>
  <si>
    <t>RN INVERSIONES &amp; COMERCIALIZADORA SAS</t>
  </si>
  <si>
    <t>Brahman Rojo y Girolando</t>
  </si>
  <si>
    <t>ganaderiaelpijao@gmail.com</t>
  </si>
  <si>
    <t>SANTAMONICA DEL VALLE SAS</t>
  </si>
  <si>
    <t>Hdas. Moravia, Don Pepe y Nuevo Tiempo</t>
  </si>
  <si>
    <t>moravia2014@gmail.com</t>
  </si>
  <si>
    <t>SILFREDO SARABIA RINCÓN</t>
  </si>
  <si>
    <t>nata8_29@hotmail.com</t>
  </si>
  <si>
    <t>CL 14 8A 196</t>
  </si>
  <si>
    <t>CAÑAVERAL LA PERA C 63</t>
  </si>
  <si>
    <t>0048</t>
  </si>
  <si>
    <t>CL 70 27 95 APTO 502 ED LA CORUÑA</t>
  </si>
  <si>
    <t>Curcumaní</t>
  </si>
  <si>
    <t>DG 16 16 46 VALLECENTRO LC 3</t>
  </si>
  <si>
    <t>AGRÍCOLA LA FORTALEZA AGROFORTALEZA SAS</t>
  </si>
  <si>
    <t>Pueblo Nuevo</t>
  </si>
  <si>
    <t>contabilidad@agrofortaleza.com.co</t>
  </si>
  <si>
    <t>AGROGANADERA HEDA SAS</t>
  </si>
  <si>
    <t>agroganaderaheda@gmail.com</t>
  </si>
  <si>
    <t>AGROGANADERA NP SAS</t>
  </si>
  <si>
    <t>agroganaderanpsas@gmail.com</t>
  </si>
  <si>
    <t>AGROGANADERA TIERRA GRATA Y SAN JUAN SAS</t>
  </si>
  <si>
    <t>agroganaderatierragrata1@gmail.com</t>
  </si>
  <si>
    <t>AGROGANADERÍA LA CAMPANA S.A</t>
  </si>
  <si>
    <t>La Apartada</t>
  </si>
  <si>
    <t>Brahman Rojo y Gyr</t>
  </si>
  <si>
    <t>agrolacampana@hotmail.com</t>
  </si>
  <si>
    <t>AGROPECUARIA PIÑEROS MANJARRES</t>
  </si>
  <si>
    <t>agropima@outlook.com</t>
  </si>
  <si>
    <t>AGUDELO PARDO Y CIA S. EN C. S.</t>
  </si>
  <si>
    <t>fernandoagudelo@yahoo.es</t>
  </si>
  <si>
    <t>ALBERTO JOSÉ ASSIS BURGOS</t>
  </si>
  <si>
    <t>San Pelayo</t>
  </si>
  <si>
    <t>assisalberto1@yahoo.com</t>
  </si>
  <si>
    <t>ALBERTO SEGUNDO SALCEDO MENDOZA</t>
  </si>
  <si>
    <t>Tierralta</t>
  </si>
  <si>
    <t>albertosalcedomendoza@hotmail.com</t>
  </si>
  <si>
    <t>ALONSO ENRIQUE BERROCAL CANABAL</t>
  </si>
  <si>
    <t>alonsoeberrocalc@gmail.com</t>
  </si>
  <si>
    <t>ANA CRISTINA SOFAN LÓPEZ</t>
  </si>
  <si>
    <t>Ayapel</t>
  </si>
  <si>
    <t>acristy@icloud.com</t>
  </si>
  <si>
    <t>ANTONIO JOSÉ JALLER DUMAR</t>
  </si>
  <si>
    <t>ajallezd@gmail.com</t>
  </si>
  <si>
    <t>AP CONSTRUYENDO S.A.S.</t>
  </si>
  <si>
    <t>hhardila@yahoo.com</t>
  </si>
  <si>
    <t>BEATRIZ ELENA VALLEJO ORDOÑEZ</t>
  </si>
  <si>
    <t>Cienaga de Oro</t>
  </si>
  <si>
    <t>beatrivallejo09@hotmail.com</t>
  </si>
  <si>
    <t>BERNARDO CABALLERO VELÁSQUEZ</t>
  </si>
  <si>
    <t>Ganado Puro, Brahman Blanco y Rojo</t>
  </si>
  <si>
    <t>b-brahman@hotmail.com</t>
  </si>
  <si>
    <t>BRAHMAN ABASTECEDORA</t>
  </si>
  <si>
    <t>abastecedora10@gmail.com</t>
  </si>
  <si>
    <t>http://www.brahmanabastecedora.com</t>
  </si>
  <si>
    <t>CAMILO OSORIO BARKER</t>
  </si>
  <si>
    <t>caol@une.net.co</t>
  </si>
  <si>
    <t>CENTRAL GENÉTICA ALICANTE</t>
  </si>
  <si>
    <t>Sahagún</t>
  </si>
  <si>
    <t>centralgeneticaalicante@gmail.com</t>
  </si>
  <si>
    <t>Pivijay</t>
  </si>
  <si>
    <t>Magdalena</t>
  </si>
  <si>
    <t>COLIN VEGAN SAS</t>
  </si>
  <si>
    <t>colinvegan@gmail.com</t>
  </si>
  <si>
    <t>COMERCIALIZADORA GANADERA VC SAS</t>
  </si>
  <si>
    <t>jorge.vanegas@jorvan.com</t>
  </si>
  <si>
    <t>CUSTODIO LIBORIO ACOSTA URZOLA</t>
  </si>
  <si>
    <t>Monte Libano</t>
  </si>
  <si>
    <t>DAIRO FERNANDO BANDA FARIÑO</t>
  </si>
  <si>
    <t>dairobf@hotmail.com</t>
  </si>
  <si>
    <t>DARIO MENDOZA PARRA</t>
  </si>
  <si>
    <t>edssanjeronimosas@hotmail.com</t>
  </si>
  <si>
    <t>DAYAN ALEJANDRA GALVIS RODRÍGUEZ</t>
  </si>
  <si>
    <t>Chima</t>
  </si>
  <si>
    <t>daganaragricultura@gmail.com</t>
  </si>
  <si>
    <t>DOMINGO VICENTE VIDAL RIVAS</t>
  </si>
  <si>
    <t>dom_vr@hotmail.com</t>
  </si>
  <si>
    <t>DORA HELENA MEJÍA ALZATE</t>
  </si>
  <si>
    <t>hdalacaimanera@gmail.com</t>
  </si>
  <si>
    <t>EDUARDO JAVIER MOGOLLÓN MARTÍNEZ</t>
  </si>
  <si>
    <t>San José de Uné</t>
  </si>
  <si>
    <t>ejmogoll@gmail.com</t>
  </si>
  <si>
    <t>EMBRIOTECNO ESALES</t>
  </si>
  <si>
    <t>Gyr, Brahman Rojo y Brahman Blanco</t>
  </si>
  <si>
    <t>embriotecno@gmail.com</t>
  </si>
  <si>
    <t>EMPRESA AGROGANADERA LA ROK S.A.S</t>
  </si>
  <si>
    <t>rokganaderia@hotmail.com</t>
  </si>
  <si>
    <t>ESTEBAN VELÁSQUEZ GARCIA</t>
  </si>
  <si>
    <t>gerencia@ulex.com.co</t>
  </si>
  <si>
    <t>EUGENIO BUELVAS MENDOZA</t>
  </si>
  <si>
    <t>eugeniobuelvas@hotmail.com</t>
  </si>
  <si>
    <t>FRANCISCO ANTONIO VEGA LACHARME</t>
  </si>
  <si>
    <t>pachovegal@yahoo.com</t>
  </si>
  <si>
    <t>FRANCISCO JAVIER FAJARDO RENTERÍA</t>
  </si>
  <si>
    <t>fajardo57@hotmail.com</t>
  </si>
  <si>
    <t>FRANCISCO RAFAEL DÍAZ SÁNCHEZ</t>
  </si>
  <si>
    <t>rafadiaz2@hotmail.com</t>
  </si>
  <si>
    <t>(40)3122481505</t>
  </si>
  <si>
    <t>GANADERÍA AM 2 SAS</t>
  </si>
  <si>
    <t>Puerto Libertador</t>
  </si>
  <si>
    <t>amganaderia@gmail.com</t>
  </si>
  <si>
    <t>Copa Cabana</t>
  </si>
  <si>
    <t>CL 31 4 47 OF 406</t>
  </si>
  <si>
    <t>Montelibano</t>
  </si>
  <si>
    <t>AV 1 33 20</t>
  </si>
  <si>
    <t>La Magdalena</t>
  </si>
  <si>
    <t>GANADERÍA HATO ROJO SAS</t>
  </si>
  <si>
    <t>quijanorestrepo1@hotmail.com</t>
  </si>
  <si>
    <t>GANADERIA LA CARLOTA SAS</t>
  </si>
  <si>
    <t>ganaderialacarlota@gmail.com</t>
  </si>
  <si>
    <t>GANADERIA R2 MONTECARLO SAS</t>
  </si>
  <si>
    <t>Brahman Rojo y Brahman Gris</t>
  </si>
  <si>
    <t>sebastian_restrepo_v@yahoo.es</t>
  </si>
  <si>
    <t>GANADERÍA SANLUISME SAS</t>
  </si>
  <si>
    <t>Buenavista</t>
  </si>
  <si>
    <t>ganaderiaslm@gmail.com</t>
  </si>
  <si>
    <t>GANADERIA VILLAVELTO S.A.S.</t>
  </si>
  <si>
    <t>etobias01@hotmail.com</t>
  </si>
  <si>
    <t>GENÉTICA TEQUENDAMA S.A.S</t>
  </si>
  <si>
    <t>hdaeltequendama@hotmail.com</t>
  </si>
  <si>
    <t>HACIENDA GANADERA JUAN FELIPE SAS</t>
  </si>
  <si>
    <t>haciendaganaderajf@gmail.com</t>
  </si>
  <si>
    <t>HACIENDA LA GUADALUPANA S.A.S</t>
  </si>
  <si>
    <t>Buena Vista</t>
  </si>
  <si>
    <t>natylaverde@hotmail.com</t>
  </si>
  <si>
    <t>HACIENDA LAS HAMACAS S.A.S.</t>
  </si>
  <si>
    <t>haciendalashamacas@gmail.com</t>
  </si>
  <si>
    <t>HÉCTOR ALONSO ALZATE MESA</t>
  </si>
  <si>
    <t>legumbresdeloriente@hotmail.com</t>
  </si>
  <si>
    <t>HÉCTOR RAFAEL PÉREZ CAMPO</t>
  </si>
  <si>
    <t>Santa Lucia</t>
  </si>
  <si>
    <t>buenostiempos.ganaderia@gmail.com</t>
  </si>
  <si>
    <t>HERNÁN DARIO VELÁSQUEZ U.</t>
  </si>
  <si>
    <t>San Carlos</t>
  </si>
  <si>
    <t>voluntadgyrlechero@hotmail.com</t>
  </si>
  <si>
    <t>INVERSIONES 2A DE LA COSTA SAS</t>
  </si>
  <si>
    <t>inversiones2a.sas@gmail.com</t>
  </si>
  <si>
    <t>INVERSIONES BUILES GÓMEZ SAS</t>
  </si>
  <si>
    <t>jose.gomez@hdaelparaiso.com</t>
  </si>
  <si>
    <t>INVERSIONES GANADERAS SANTA ANA SAS</t>
  </si>
  <si>
    <t>Cereté</t>
  </si>
  <si>
    <t>Brahman, Gyr y Nelore</t>
  </si>
  <si>
    <t>invegasantana@hotmail.com</t>
  </si>
  <si>
    <t>INVERSIONES RIPAS SAS</t>
  </si>
  <si>
    <t>inversionesripasgerencia@gmail.com</t>
  </si>
  <si>
    <t>INVERSIONES UROPAN Y CIA</t>
  </si>
  <si>
    <t>Ganado Puro, Brahman y Guzerá</t>
  </si>
  <si>
    <t>jsoto@servicentroscasio.com</t>
  </si>
  <si>
    <t>INVERSIONES ZAKZUK SAS</t>
  </si>
  <si>
    <t>ezakzuk@hotmail.com</t>
  </si>
  <si>
    <t>Asociado Puro, Brahman Rojo</t>
  </si>
  <si>
    <t>Uré</t>
  </si>
  <si>
    <t>0931</t>
  </si>
  <si>
    <t>JOAQUÍN GUILLERMO JIMÉNEZ URREA</t>
  </si>
  <si>
    <t>criaderosanjose5@gmail.com</t>
  </si>
  <si>
    <t>JORGE ARMANDO SÁNCHEZ MEJÍA</t>
  </si>
  <si>
    <t>oficinaarmandosanchez@gmail.com</t>
  </si>
  <si>
    <t>JORGE EMILIO DOMÍNGUEZ RODRÍGUEZ</t>
  </si>
  <si>
    <t>Ganado Puro, Gyr y Brahman</t>
  </si>
  <si>
    <t>jorgeemiliodr@hotmail.com</t>
  </si>
  <si>
    <t>JOSÉ ALBERTO MORENO RAMOS</t>
  </si>
  <si>
    <t>Gyr y Brahman Rojo</t>
  </si>
  <si>
    <t>ganaderiamorrosquillo@gmail.com</t>
  </si>
  <si>
    <t>JOSÉ DAVID SANCHEZ ANAYA</t>
  </si>
  <si>
    <t>hdanuevaorleans@outlook.com</t>
  </si>
  <si>
    <t>JOSÉ MARÍA BEHAINE</t>
  </si>
  <si>
    <t>JUAN DIEGO TORRALVO GENES</t>
  </si>
  <si>
    <t>San Bernardo del Viento</t>
  </si>
  <si>
    <t>juandtg30@gmail.com</t>
  </si>
  <si>
    <t>JULIO ALEJANDRO RUIZ LÓPEZ</t>
  </si>
  <si>
    <t>macven1@gmail.com</t>
  </si>
  <si>
    <t>LORSINU SAS</t>
  </si>
  <si>
    <t>San Antero</t>
  </si>
  <si>
    <t>juandaviddoria0916@gmail.com</t>
  </si>
  <si>
    <t>LUIS ALEJANDRO APARICIO SOTO</t>
  </si>
  <si>
    <t>lacuenta.personal99@hotmail.es</t>
  </si>
  <si>
    <t>MARÍA MACRINA DÍAZ SÁNCHEZ</t>
  </si>
  <si>
    <t>Canalete</t>
  </si>
  <si>
    <t>Ganado Puro, Brahman Gris</t>
  </si>
  <si>
    <t>hdalamria81@gmail.com</t>
  </si>
  <si>
    <t>MARTHA LUZ TURBAY DE HIGUERA</t>
  </si>
  <si>
    <t>monteria.extrafersa@gmail.com</t>
  </si>
  <si>
    <t>MÁSFINCA PRODUCCIÓN S.A.S.</t>
  </si>
  <si>
    <t>comercialganaderia@masfinca.com</t>
  </si>
  <si>
    <t>PARRA TRUJILLO PROMOTORA FINCARAIZ</t>
  </si>
  <si>
    <t>Hdas. La Maravilla y El Villar</t>
  </si>
  <si>
    <t>jparra@tcapital.com.co</t>
  </si>
  <si>
    <t>PEDRO LONDOÑO SIERRA</t>
  </si>
  <si>
    <t>Brahman Rojo, Brahman Gris, Gyr y F1</t>
  </si>
  <si>
    <t>pompiliodiazricardo@gmail.com</t>
  </si>
  <si>
    <t>PRETEL PATRON S.A.S</t>
  </si>
  <si>
    <t>PRODUCTORES AGROPECUARIOS MEGA</t>
  </si>
  <si>
    <t>Tierra Alta</t>
  </si>
  <si>
    <t>CL 91 64 41 APTO 401</t>
  </si>
  <si>
    <t>Lorica</t>
  </si>
  <si>
    <t>Momil</t>
  </si>
  <si>
    <t>CL 69 2 136</t>
  </si>
  <si>
    <t>0312</t>
  </si>
  <si>
    <t>Cordoba</t>
  </si>
  <si>
    <t>PROYEGAN S.A.S. - HACIENDA CADIZ</t>
  </si>
  <si>
    <t>Itagüí</t>
  </si>
  <si>
    <t>cmvelez@inverjota.com</t>
  </si>
  <si>
    <t>RANCHO GUADALUPE RG S.A.S.</t>
  </si>
  <si>
    <t>haceindas@ragged.com.co</t>
  </si>
  <si>
    <t>RANULFO MOSQUERA PALACIOS</t>
  </si>
  <si>
    <t>Ciénaga de oro</t>
  </si>
  <si>
    <t>ranulfomosquerapalacio@gmail.com</t>
  </si>
  <si>
    <t>RAUL HERNAN LOZANO BORJA</t>
  </si>
  <si>
    <t>gyrlozano@gmail.com</t>
  </si>
  <si>
    <t>REMBERTO MIGUEL BURGOS DE LA OSSA</t>
  </si>
  <si>
    <t>irestrepo84@hotmail.com</t>
  </si>
  <si>
    <t>SEMM GANADERÍA S.A.S.</t>
  </si>
  <si>
    <t>Gyr, Brahman y F1</t>
  </si>
  <si>
    <t>semmganaderia@outlook.com</t>
  </si>
  <si>
    <t>SERGIO RAMIRO PALOMARES GARCÍA</t>
  </si>
  <si>
    <t>Ganado Puro, Gyr y Hembras con certificado de cruce</t>
  </si>
  <si>
    <t>serpaga@yahoo.com</t>
  </si>
  <si>
    <t>SERVIGAN DEL CARIBE LTDA</t>
  </si>
  <si>
    <t>gerenciaservigan@gmail.com</t>
  </si>
  <si>
    <t>SOCIEDAD TAMAYO Y RICARDO S EN C</t>
  </si>
  <si>
    <t>tamayoyricardosenc@gmail.com</t>
  </si>
  <si>
    <t>TERRA VENTURA S.A.S.</t>
  </si>
  <si>
    <t>Puerto Escondido</t>
  </si>
  <si>
    <t>Brahman Gris y Rojo</t>
  </si>
  <si>
    <t>sofanandres@hotmail.com</t>
  </si>
  <si>
    <t>lfbenitez@misena.edu.co</t>
  </si>
  <si>
    <t>TULIO ALFREDO PINILLA CHAVEZ</t>
  </si>
  <si>
    <t>Ganado Puro Gyr y Cruces Certificados</t>
  </si>
  <si>
    <t>Sincelejo</t>
  </si>
  <si>
    <t>tualpi64@hotmail.com</t>
  </si>
  <si>
    <t>VALLSUR SAS</t>
  </si>
  <si>
    <t>daniel@vallsur.co</t>
  </si>
  <si>
    <t>WILLIAM FELIPE JARAMILLO RUENDES</t>
  </si>
  <si>
    <t>La Apartado</t>
  </si>
  <si>
    <t>wifejaru@hotmail.com</t>
  </si>
  <si>
    <t>YAMID AGREDA ACOSTA</t>
  </si>
  <si>
    <t>yamidacosta1224@gmail.com</t>
  </si>
  <si>
    <t>0962</t>
  </si>
  <si>
    <t>Las Cruces Buenavista</t>
  </si>
  <si>
    <t>AGROPECUARIA DAMA JUANA SAS</t>
  </si>
  <si>
    <t>Guaduas</t>
  </si>
  <si>
    <t>agrodamajuana@gmail.com</t>
  </si>
  <si>
    <t>ALEXANDER CASALLAS VEGA</t>
  </si>
  <si>
    <t>casallasvega@gmail.com</t>
  </si>
  <si>
    <t>CARLOS ARTURO LOZANO CRUZ</t>
  </si>
  <si>
    <t>Gyr y F1 leche</t>
  </si>
  <si>
    <t>charlie.02@hotmail.com</t>
  </si>
  <si>
    <t>COLGANADOS RV SAS</t>
  </si>
  <si>
    <t>Nemocón</t>
  </si>
  <si>
    <t>Ganado Puro, Girolando</t>
  </si>
  <si>
    <t>colganadosrv@hotmail.com</t>
  </si>
  <si>
    <t>CONSTRUCCIONES Y SERVICIOS SURTICE L.L. SAS</t>
  </si>
  <si>
    <t>agroaleja@gmail.com</t>
  </si>
  <si>
    <t>CORPOICA</t>
  </si>
  <si>
    <t>Mosquera</t>
  </si>
  <si>
    <t>KM 14 VIA MOSQUERA</t>
  </si>
  <si>
    <t>jlrestrepo@corpoica.org.co</t>
  </si>
  <si>
    <t>CRIADERO EL SANTÍSIMO S.A.S.</t>
  </si>
  <si>
    <t>Tenjo</t>
  </si>
  <si>
    <t>c.elsantisimo@gmail.com</t>
  </si>
  <si>
    <t>ELKIN JULIÁN JIMENEZ BERNAL</t>
  </si>
  <si>
    <t>Paratebueno</t>
  </si>
  <si>
    <t>G.S.G. BRAHMAN PEPA D' CAFÉ</t>
  </si>
  <si>
    <t>ganaderiasancarlos@yahoo.com</t>
  </si>
  <si>
    <t>GANADERÍA HACIENDA EL PLACER SAS</t>
  </si>
  <si>
    <t>Fusagasuga</t>
  </si>
  <si>
    <t>GANADERIA LA GABRIELA M.U. SAS</t>
  </si>
  <si>
    <t>GANADERÍA SELECTA IBB SAS</t>
  </si>
  <si>
    <t>GUSTAVO MOSQUERA TÉLLEZ</t>
  </si>
  <si>
    <t>Caparrapi</t>
  </si>
  <si>
    <t>HACIENDA PALMA REAL SAS</t>
  </si>
  <si>
    <t>INV AGROPECUARIAS SAN MIGUEL SAS</t>
  </si>
  <si>
    <t>INVERSIONES GICO S.A.S.</t>
  </si>
  <si>
    <t>Ricaurte</t>
  </si>
  <si>
    <t>INVERSIONES JB EL ANHELO S.A.S</t>
  </si>
  <si>
    <t>INVERSIONES MONTEGAN SAS</t>
  </si>
  <si>
    <t>0578</t>
  </si>
  <si>
    <t xml:space="preserve">La Palma </t>
  </si>
  <si>
    <t>CL 6 9 60</t>
  </si>
  <si>
    <t>Zipaquirá</t>
  </si>
  <si>
    <t>Centro de Investigación Tibaitata</t>
  </si>
  <si>
    <t>notificaciones@haciendaelplacer.com.co</t>
  </si>
  <si>
    <t>ganaderialagabriela@hotmail.com</t>
  </si>
  <si>
    <t>ganaderiaselectaibb@gmail.com</t>
  </si>
  <si>
    <t>gustavo.mosquera@equipopesadosa.com</t>
  </si>
  <si>
    <t>javierluqueg@gmail.com</t>
  </si>
  <si>
    <t>sanmiguelganaderia@gmail.com</t>
  </si>
  <si>
    <t>gmurillo@giconet.com</t>
  </si>
  <si>
    <t>silodemaizelesfuerzo@gmail.com</t>
  </si>
  <si>
    <t>administrativa@montegan.com.co</t>
  </si>
  <si>
    <t>JAIR ALEXANDER AVELLANEDA MONTENEGRO</t>
  </si>
  <si>
    <t>Gyr y Cruces Lecheros</t>
  </si>
  <si>
    <t>ggradoelite@yahoo.es</t>
  </si>
  <si>
    <t>JORGE ANDRÉS ALFONSO LOZANO</t>
  </si>
  <si>
    <t>andres_hda_lasilvana@hotmail.com</t>
  </si>
  <si>
    <t>JORGE ENRIQUE GÓMEZ MONTEALEGRE</t>
  </si>
  <si>
    <t>Apulo</t>
  </si>
  <si>
    <t>judese0428@hotmail.com</t>
  </si>
  <si>
    <t>JOSÉ ANCIZAR GUTIÉRREZ RENDÓN</t>
  </si>
  <si>
    <t>JUAN PABLO LOZANO ROJAS</t>
  </si>
  <si>
    <t>juan.lozano@afiancolcolombia.com</t>
  </si>
  <si>
    <t>JUNE SAS</t>
  </si>
  <si>
    <t>Nariño</t>
  </si>
  <si>
    <t>Nelore y Nelore Pintado</t>
  </si>
  <si>
    <t>jucarg_31@hotmail.com</t>
  </si>
  <si>
    <t>LA MARTINA</t>
  </si>
  <si>
    <t>vitalvet2023@gmail.com</t>
  </si>
  <si>
    <t>LUIS GILMER DUQUE LONDOÑO</t>
  </si>
  <si>
    <t>Tabio</t>
  </si>
  <si>
    <t>gilmer.duque@marnell.com.co</t>
  </si>
  <si>
    <t>MARÍA EMELINA VACA PERILLA</t>
  </si>
  <si>
    <t>Agua de Dios</t>
  </si>
  <si>
    <t>fregar8869@hotmail.com</t>
  </si>
  <si>
    <t>MAURICIO REY JARAMILLO</t>
  </si>
  <si>
    <t>Medina</t>
  </si>
  <si>
    <t>1mauricio.hidalgo@gmail.com</t>
  </si>
  <si>
    <t>ORLANDO DARÍO MOLINA AMEZQUITA</t>
  </si>
  <si>
    <t>omolina511@gmail.com</t>
  </si>
  <si>
    <t>PEDRO JULIO CORTES BUITRAGO</t>
  </si>
  <si>
    <t>cortez2001@hotmail.com</t>
  </si>
  <si>
    <t>SALOMON GUERRERO MENDEZ</t>
  </si>
  <si>
    <t>Manta</t>
  </si>
  <si>
    <t>salonguerreromendez@hotmail.com</t>
  </si>
  <si>
    <t>VÍCTOR ALFONSO ARIAS CUENCA</t>
  </si>
  <si>
    <t>Caparrapí</t>
  </si>
  <si>
    <t>ariascuencavic@gmail.com</t>
  </si>
  <si>
    <t>VITA IVF LAB SAS</t>
  </si>
  <si>
    <t>Arbeláez</t>
  </si>
  <si>
    <t>Nelore, Gyr, Girolando y Brahman</t>
  </si>
  <si>
    <t>ceo@vitaivflab.com</t>
  </si>
  <si>
    <t>CL 138 57 76 APTO 605 TO A</t>
  </si>
  <si>
    <t>0691</t>
  </si>
  <si>
    <t>Anapoima</t>
  </si>
  <si>
    <t>FRANCISCO MOLINA CASTAÑEDA</t>
  </si>
  <si>
    <t>hacienda_corinto@hotmail.com</t>
  </si>
  <si>
    <t>LEONARDO ANTONIO PERILLA MARTÍNEZ</t>
  </si>
  <si>
    <t>criaderoelcorral@gmail.com</t>
  </si>
  <si>
    <t>LEYBI CRISTINA RAMÍREZ GONZALEZ</t>
  </si>
  <si>
    <t>l.cristina.r1285@gmail.com</t>
  </si>
  <si>
    <t>RUBÉN DARÍO PARRA ARDILA</t>
  </si>
  <si>
    <t>runo2216@outlook.es</t>
  </si>
  <si>
    <t>San José del Guaviare</t>
  </si>
  <si>
    <t>Guaviare</t>
  </si>
  <si>
    <t>CL 15 44C 132 MZ 2 CA 11 CONJ PORTALES DEL TRAPICHE</t>
  </si>
  <si>
    <t>El Retorno</t>
  </si>
  <si>
    <t>CIA AGROINDUSTRIAL Y COMERCIAL 3C SAS</t>
  </si>
  <si>
    <t>Gyr, Brahman Rojo, cruce de Gyr con Holstein y Gyr con Simental</t>
  </si>
  <si>
    <t>carloscabrera3c@yahoo.com</t>
  </si>
  <si>
    <t>DORIAN REINEL GASCA NÚÑEZ</t>
  </si>
  <si>
    <t>Tarquí</t>
  </si>
  <si>
    <t>elestablotarqui@hotmail.com</t>
  </si>
  <si>
    <t>GUILLERMO ALARCÓN CABRERA</t>
  </si>
  <si>
    <t>galarcon87@hotmail.com</t>
  </si>
  <si>
    <t>JAVIER MAURICIO MOSQUERA LASSO</t>
  </si>
  <si>
    <t>javimos17@gmail.com</t>
  </si>
  <si>
    <t>JORGE ARNULFO SALINAS OBANDO</t>
  </si>
  <si>
    <t>Inirida</t>
  </si>
  <si>
    <t>Guainia</t>
  </si>
  <si>
    <t>salindustrial@hotmail.com</t>
  </si>
  <si>
    <t>JUAN CARLOS CEDEÑO MEDINA</t>
  </si>
  <si>
    <t>jucaceme@yahoo.es</t>
  </si>
  <si>
    <t>LUIS ALBERTO GONZALEZ CHAUX</t>
  </si>
  <si>
    <t>mspcolago@yahoo.com</t>
  </si>
  <si>
    <t>MARIA IVONNE BARRERA DE CABRERA</t>
  </si>
  <si>
    <t>Ganado Puro, Gyr y Holsten</t>
  </si>
  <si>
    <t>ivonnebarrera106@hotmail.com</t>
  </si>
  <si>
    <t>MAURICIO OSPINA DUQUE</t>
  </si>
  <si>
    <t>osdu5@yahoo.com</t>
  </si>
  <si>
    <t>RODRIGO GALINDO POLANIA</t>
  </si>
  <si>
    <t>r.galindo.p@hotmail.com</t>
  </si>
  <si>
    <t>YOBANY NARVAEZ BELTRÁN</t>
  </si>
  <si>
    <t>Altamira</t>
  </si>
  <si>
    <t>ganaderiasanroquealtamira@gmail.com</t>
  </si>
  <si>
    <t>Tarqui</t>
  </si>
  <si>
    <t>Ganado Puro Gyr y Brahman</t>
  </si>
  <si>
    <t>Aipe</t>
  </si>
  <si>
    <t>Palermo</t>
  </si>
  <si>
    <t>Rivera</t>
  </si>
  <si>
    <t>Hdas. San Joaquín La Guandinosa, Gigante y La Pradera</t>
  </si>
  <si>
    <t>Timaná</t>
  </si>
  <si>
    <t>CL 11 4 01</t>
  </si>
  <si>
    <t>CARLOS MARIO VALENCIA TOVAR</t>
  </si>
  <si>
    <t>El Jagua del Pilar</t>
  </si>
  <si>
    <t>La Guajira</t>
  </si>
  <si>
    <t>3015122017</t>
  </si>
  <si>
    <t>3045426418</t>
  </si>
  <si>
    <t>carlosvalenciatovar18@gmail.com</t>
  </si>
  <si>
    <t>2869</t>
  </si>
  <si>
    <t>CESAR DE JESÚS CANDANOZA GUAL</t>
  </si>
  <si>
    <t>Ariguaní</t>
  </si>
  <si>
    <t>epalominocastillo@hotmail.com</t>
  </si>
  <si>
    <t>GANADERÍA EL BALÓN</t>
  </si>
  <si>
    <t>Guamal</t>
  </si>
  <si>
    <t>lu_ehrhardt@yahoo.com</t>
  </si>
  <si>
    <t>HERNÁN DARÍO BOTERO BOTERO</t>
  </si>
  <si>
    <t>Nueva Granada</t>
  </si>
  <si>
    <t>boteroboterohernan@hotmail.com</t>
  </si>
  <si>
    <t>HN GANADERIA S.A.S.</t>
  </si>
  <si>
    <t>Ariguani</t>
  </si>
  <si>
    <t>Brahman Rojo, Brahman Blanco, Gyr y F1</t>
  </si>
  <si>
    <t>hebare2@outlook.com</t>
  </si>
  <si>
    <t>INVERSIONES CR4 SAS</t>
  </si>
  <si>
    <t>San Sebastián de Buenavista</t>
  </si>
  <si>
    <t>ecabrales7@gmail.com</t>
  </si>
  <si>
    <t>JESUS DAVID NUMA SAAD</t>
  </si>
  <si>
    <t>Ganadería la Loma</t>
  </si>
  <si>
    <t>El Banco</t>
  </si>
  <si>
    <t>jedanusa@hotmail.com</t>
  </si>
  <si>
    <t>JOSÉ ELIECER MOLINA BUSTAMANTE</t>
  </si>
  <si>
    <t>Gyr, Brahman Rojo</t>
  </si>
  <si>
    <t>jemolina20@gmail.com</t>
  </si>
  <si>
    <t>JOSÉ FERNANDO OROZCO CERVANTES</t>
  </si>
  <si>
    <t>Guaymaro</t>
  </si>
  <si>
    <t>joseferoc80@gmail.com</t>
  </si>
  <si>
    <t>JOSE VICENTE BOCANEGRA GARCÍA</t>
  </si>
  <si>
    <t>Bogotá D.C.</t>
  </si>
  <si>
    <t>josevicentebocanegra@gmail.com</t>
  </si>
  <si>
    <t>LUCILA ROMO OROZCO</t>
  </si>
  <si>
    <t>Piñon</t>
  </si>
  <si>
    <t>carsalas9@hotmail.com</t>
  </si>
  <si>
    <t>MENESES ESPAÑA S EN C</t>
  </si>
  <si>
    <t>Plato</t>
  </si>
  <si>
    <t>soporteselrecreo@gmail.com</t>
  </si>
  <si>
    <t>MIGUEL CARLO MARIA TORRENTS</t>
  </si>
  <si>
    <t>Santa Marta</t>
  </si>
  <si>
    <t>mikele71@hotmail.com</t>
  </si>
  <si>
    <t>ORYGEN GENÉTICA AVANZADA S.A.S.</t>
  </si>
  <si>
    <t>sboter19@gmail.com</t>
  </si>
  <si>
    <t>RANCHO LR S.A.S</t>
  </si>
  <si>
    <t>ganaderiarancholr@hotmail.com</t>
  </si>
  <si>
    <t>0921</t>
  </si>
  <si>
    <t>TV 23 96 65</t>
  </si>
  <si>
    <t>Hda Zaragoza</t>
  </si>
  <si>
    <t>Bolivar</t>
  </si>
  <si>
    <t>AGROGANADERA MESA PEÑA SAS</t>
  </si>
  <si>
    <t>Cundimarca</t>
  </si>
  <si>
    <t>juridica@lamansioninversiones.com</t>
  </si>
  <si>
    <t>AGROPECUARIA EL VINCULO SAS</t>
  </si>
  <si>
    <t>ganaderiaelvinculo@gmail.com</t>
  </si>
  <si>
    <t>AGROPECUARIA SAMAN DE SAN JOSÉ LTDA.</t>
  </si>
  <si>
    <t>agropecuariasamandesanjoseltda@live.com</t>
  </si>
  <si>
    <t>AGROPECUARIA TALANQUERAS S.A.</t>
  </si>
  <si>
    <t>haciendatalanqueras@gmail.com</t>
  </si>
  <si>
    <t>AGROPECUARIA TIERRA INDIA</t>
  </si>
  <si>
    <t>ALIRIO CUBIDES CASTAÑEDA</t>
  </si>
  <si>
    <t>KM 29 VÍA BOGOTÁ-CAJICÁ</t>
  </si>
  <si>
    <t>0371</t>
  </si>
  <si>
    <t>ganaderiamirancho@hotmail.com</t>
  </si>
  <si>
    <t>ALONSO BUITRAGO VARGAS</t>
  </si>
  <si>
    <t>Acacías</t>
  </si>
  <si>
    <t>alonsobuitrago.jjq092@gmail.com</t>
  </si>
  <si>
    <t>ANGELICA MARIA LOPEZ ORTIZ</t>
  </si>
  <si>
    <t>San Juan de Arama</t>
  </si>
  <si>
    <t>Vereda Poyota</t>
  </si>
  <si>
    <t>angelica555lopez@hotmail.com.co</t>
  </si>
  <si>
    <t>ARCELANDIA S.A.S.</t>
  </si>
  <si>
    <t>juan.palacio@arcelandia.com</t>
  </si>
  <si>
    <t>ASESORÍAS JURÍDICAS S.A.</t>
  </si>
  <si>
    <t>Puerto López</t>
  </si>
  <si>
    <t>ronoguera@usa.edu.co</t>
  </si>
  <si>
    <t>AVE FENIX AGROPRCUARIA SAS</t>
  </si>
  <si>
    <t>San Martin</t>
  </si>
  <si>
    <t>Hda La Comba</t>
  </si>
  <si>
    <t>Cumaral</t>
  </si>
  <si>
    <t>Hda Mi Rancho</t>
  </si>
  <si>
    <t>Castilla Nueva</t>
  </si>
  <si>
    <t>CL 74 14 14</t>
  </si>
  <si>
    <t>linafpuerta@hotmail.com</t>
  </si>
  <si>
    <t>AYURA S.A.S.</t>
  </si>
  <si>
    <t>ksilva@ayura.co</t>
  </si>
  <si>
    <t>BATRIVE SAS</t>
  </si>
  <si>
    <t>finagrarios_ltda@hotmail.com</t>
  </si>
  <si>
    <t>CARLOS ANDRÉS PÉREZ HERNÁNDEZ</t>
  </si>
  <si>
    <t>soniacabrera33@hotmail.com</t>
  </si>
  <si>
    <t>CARLOS JULIO SANTAMARIA HERREÑO</t>
  </si>
  <si>
    <t>San Carlos de Guaroa</t>
  </si>
  <si>
    <t>figurascolorltda@hotmail.com</t>
  </si>
  <si>
    <t>CARLOS SIERRA SIERRA</t>
  </si>
  <si>
    <t>Mapiripán</t>
  </si>
  <si>
    <t>c.sierra@sic.com.co</t>
  </si>
  <si>
    <t>CARLOS YESID CÉSPEDES OSPINA</t>
  </si>
  <si>
    <t>Ganado Puro, 1540</t>
  </si>
  <si>
    <t>maquiconstrucciones@hotmail.com</t>
  </si>
  <si>
    <t>CARNATURAL SAS</t>
  </si>
  <si>
    <t>Restrepo</t>
  </si>
  <si>
    <t>general@carnatural.org</t>
  </si>
  <si>
    <t>CL 93B 12 28</t>
  </si>
  <si>
    <t>Granada</t>
  </si>
  <si>
    <t>CESAR HERNANDO SÁNCHEZ TELLEZ</t>
  </si>
  <si>
    <t>texasfe1@hotmail.com</t>
  </si>
  <si>
    <t>COMEGAN COLOMBIA LTDA.</t>
  </si>
  <si>
    <t>Cubarral</t>
  </si>
  <si>
    <t>aseconsca@gmail.com</t>
  </si>
  <si>
    <t>http://www.comegan.com</t>
  </si>
  <si>
    <t>COMERCIALIZADORA MT Y CÍA. SA</t>
  </si>
  <si>
    <t>ger.comercializadoramt@gmail.com</t>
  </si>
  <si>
    <t>CORPORACIÓN CORCEBULLANOS</t>
  </si>
  <si>
    <t>corporacion.corcebullanos@gmail.com</t>
  </si>
  <si>
    <t>CRIADERO ESCORPIÓN LTDA.</t>
  </si>
  <si>
    <t>criaderoescorpion@hotmail.com</t>
  </si>
  <si>
    <t>CRISTIAN GARAVITO MARÍN</t>
  </si>
  <si>
    <t>Puerto Lleras</t>
  </si>
  <si>
    <t>crigama92@gmail.com</t>
  </si>
  <si>
    <t>CV INVERSIONES SAS</t>
  </si>
  <si>
    <t>cvinversionessas@hotmail.com</t>
  </si>
  <si>
    <t>DANIEL ANTONIO RUBIO PIRAJÁN</t>
  </si>
  <si>
    <t>El Dorado</t>
  </si>
  <si>
    <t>danieldrum_95_@hotmail.com</t>
  </si>
  <si>
    <t>DANIEL EDUARDO NIETO TAMAYO</t>
  </si>
  <si>
    <t>danielnietotamayo@gmail.com</t>
  </si>
  <si>
    <t>DIEGO GALLO C./ CRIADERO NORMANDIA</t>
  </si>
  <si>
    <t>lareforma_830@hotmail.com</t>
  </si>
  <si>
    <t>EDUARDO ANDRES ROJAS PARDO</t>
  </si>
  <si>
    <t>TV 14 119 77 APTO 301</t>
  </si>
  <si>
    <t>earp71@hotmail.com</t>
  </si>
  <si>
    <t>EMPRESA AGROINDUSTRIAL CALIFORNIA S.A.S.</t>
  </si>
  <si>
    <t>pvergara@cyber-requip.com</t>
  </si>
  <si>
    <t>FERNANDO A. ROJAS RINCÓN</t>
  </si>
  <si>
    <t>rojasfdo66@hotmail.com</t>
  </si>
  <si>
    <t>FRAILE ARNOLDO ROA MONROY</t>
  </si>
  <si>
    <t>Catilla La Nueva</t>
  </si>
  <si>
    <t>camprolac75@hotmail.com</t>
  </si>
  <si>
    <t>FRANCISCO HERNANDO BARRERA MAHECHA</t>
  </si>
  <si>
    <t>Nelore y Gyr</t>
  </si>
  <si>
    <t>profesionfb@hotmail.com</t>
  </si>
  <si>
    <t>GABRIEL HUMBERTO CASTRO DUARTE</t>
  </si>
  <si>
    <t>Gyr, Girolando, Brahman, Guzerat, Nelore y F1</t>
  </si>
  <si>
    <t>progenecolombia@gmail.com</t>
  </si>
  <si>
    <t>GANADERÍA EL SANTUARIO</t>
  </si>
  <si>
    <t>Puerto Lopez</t>
  </si>
  <si>
    <t>ganaderiaelsantuario@gmail.com</t>
  </si>
  <si>
    <t>GANADERÍA GUADALUPE SAS</t>
  </si>
  <si>
    <t>Acacias</t>
  </si>
  <si>
    <t>Brahman, Gyr y Red Sindi</t>
  </si>
  <si>
    <t>ganaderiaguadalupe@hotmail.com</t>
  </si>
  <si>
    <t xml:space="preserve">Cali </t>
  </si>
  <si>
    <t>GANADERÍA GUANAJUATO</t>
  </si>
  <si>
    <t>hugober15@hotmail.com</t>
  </si>
  <si>
    <t>GANADERÍA LA FE SAS</t>
  </si>
  <si>
    <t>gbc1941@hotmail.com</t>
  </si>
  <si>
    <t>GANADERÍA LA MANSIÓN</t>
  </si>
  <si>
    <t>demetrio.rubio@grupomansion.com</t>
  </si>
  <si>
    <t>GANADERÍA LOS ARUCOS</t>
  </si>
  <si>
    <t>Ganado Puro, Brahman, Guzera, Nelore</t>
  </si>
  <si>
    <t>ganaderialosarucos@asocebu.com</t>
  </si>
  <si>
    <t>GELVER GUILLERMO MORENO SANABRIA</t>
  </si>
  <si>
    <t>motocreditoconta@hotmail.com</t>
  </si>
  <si>
    <t>GUSTAVO VANEGAS RODRIGUEZ</t>
  </si>
  <si>
    <t>(038)607-6211</t>
  </si>
  <si>
    <t>hsantabarvara@yahoo.es</t>
  </si>
  <si>
    <t>CL 12 9 13</t>
  </si>
  <si>
    <t>CL 74A 22 31</t>
  </si>
  <si>
    <t>INVERSIONES AGROPECUARIAS HOLGUÍN SAS</t>
  </si>
  <si>
    <t>holescarvajal3@hotmail.com</t>
  </si>
  <si>
    <t>INVERSIONES EL MILENIO S.A.S.</t>
  </si>
  <si>
    <t>inversioneselmilenio@gmail.com</t>
  </si>
  <si>
    <t>INVERSIONES EL PENSAMIENTO SAS</t>
  </si>
  <si>
    <t>andresarangosalazar@gmail.com</t>
  </si>
  <si>
    <t>INVERSIONES LUNAVIEJA SAS</t>
  </si>
  <si>
    <t>wasserdan@gmail.com</t>
  </si>
  <si>
    <t>JAVIER RICARDO ROJAS JAIME</t>
  </si>
  <si>
    <t>Barranca de Upía</t>
  </si>
  <si>
    <t>Cebú</t>
  </si>
  <si>
    <t>javierricardorojasjaime@gmail.com</t>
  </si>
  <si>
    <t>JESUS HERNANDO MONTENEGRO REYES</t>
  </si>
  <si>
    <t>Vilavicencio</t>
  </si>
  <si>
    <t>Brahaman Gris y Brahman Rojo</t>
  </si>
  <si>
    <t>andres2000monte@gmail.com</t>
  </si>
  <si>
    <t>JHON FRANKLIN TORRES MORENO</t>
  </si>
  <si>
    <t>Vista Hermosa</t>
  </si>
  <si>
    <t>jhon555torres@hotmail.com</t>
  </si>
  <si>
    <t>JOSÉ ÁLVARO MURCIA BERMEO</t>
  </si>
  <si>
    <t>alvarom10@hotmail.es</t>
  </si>
  <si>
    <t>JOSÉ YESID GONZALEZ ÁLVAREZ</t>
  </si>
  <si>
    <t>yesid510@hotmail.com</t>
  </si>
  <si>
    <t>JUAN DAVID GONZÁLEZ PERALTA</t>
  </si>
  <si>
    <t>Puerto Lopéz</t>
  </si>
  <si>
    <t>0011</t>
  </si>
  <si>
    <t>AV 40 26C 79</t>
  </si>
  <si>
    <t>juandagp@hotmail.com</t>
  </si>
  <si>
    <t>JUAN SANTIAGO VÉLEZ</t>
  </si>
  <si>
    <t>Meta - Villavicencio</t>
  </si>
  <si>
    <t>jvelez@aodmilk.com</t>
  </si>
  <si>
    <t>LAS MARÍAS GROUP SAS</t>
  </si>
  <si>
    <t>lasmariasgroupsas@gmail.com</t>
  </si>
  <si>
    <t>0327</t>
  </si>
  <si>
    <t>LIBARDO EFRAÍN MARTÍNEZ GUTIÉRREZ</t>
  </si>
  <si>
    <t>cesar25_04@hotmail.com</t>
  </si>
  <si>
    <t>LLANOVILLA SAS</t>
  </si>
  <si>
    <t>MABEL ELENA NARVÁEZ BERGONZOLI</t>
  </si>
  <si>
    <t>bandaancha09@gmail.com</t>
  </si>
  <si>
    <t>MACROINVERSIONES JD SAS</t>
  </si>
  <si>
    <t>Puerto Gaitan</t>
  </si>
  <si>
    <t>macroinversiones@motopassionjd.com</t>
  </si>
  <si>
    <t>MARGOT CASTELLANOS RAMÍREZ</t>
  </si>
  <si>
    <t>el.diamant@hotmail.com</t>
  </si>
  <si>
    <t>MAURICIO VÉLEZ ZULUAGA</t>
  </si>
  <si>
    <t>mvzcantante@gmail.com</t>
  </si>
  <si>
    <t>MR BULL RANCH S.A.S.</t>
  </si>
  <si>
    <t>mrbullranch@gmail.com</t>
  </si>
  <si>
    <t>NATIVOS META SAS</t>
  </si>
  <si>
    <t>OPERADORA COLOMBIANA DE PRODUCTOS</t>
  </si>
  <si>
    <t>wilson.munoz@operadora.com.co</t>
  </si>
  <si>
    <t>wilsonmunoz@hotmail.com</t>
  </si>
  <si>
    <t>http://www.operadora.com.co</t>
  </si>
  <si>
    <t>OSCAR ALBERTO QUINTERO GONZÁLEZ</t>
  </si>
  <si>
    <t>Ganado Puro Brahman</t>
  </si>
  <si>
    <t>oscaralbertoq@gmail.com</t>
  </si>
  <si>
    <t>OSWALDO PEÑA BERMEO</t>
  </si>
  <si>
    <t>CL 15 45 02 CA A2 BR EL TRAPICHE</t>
  </si>
  <si>
    <t>Cubayo</t>
  </si>
  <si>
    <t>ospebe68@hotmail.com</t>
  </si>
  <si>
    <t>RAFAEL EDUARDO LEGUIZAMÓN BUITRAGO</t>
  </si>
  <si>
    <t>RAFAEL HERNÁNDEZ LOZANO</t>
  </si>
  <si>
    <t>rafaelhernandezpersonal@gmail.com</t>
  </si>
  <si>
    <t>ROBERTA ANDREA BARRERA MOLANO</t>
  </si>
  <si>
    <t>randreab0513@hotmail.com</t>
  </si>
  <si>
    <t>ROCHA DÍAZ Y CIA S. EN C.</t>
  </si>
  <si>
    <t>alrodiaz@gmail.com</t>
  </si>
  <si>
    <t>SANTA LUCIA INVERSIONES SAS</t>
  </si>
  <si>
    <t>Puerto Gaitán</t>
  </si>
  <si>
    <t>jorgerodriguez55@gmail.com</t>
  </si>
  <si>
    <t>SIFAGRO LTDA.</t>
  </si>
  <si>
    <t>sifagroltda@gmail.com</t>
  </si>
  <si>
    <t>SOLUCIONES J.R. E.U.</t>
  </si>
  <si>
    <t>gerencia.solucionesjr@hotmail.com</t>
  </si>
  <si>
    <t>CL 17A 68 82</t>
  </si>
  <si>
    <t>SOMEX S.A.</t>
  </si>
  <si>
    <t>josue.ramon@somexnutricion.com</t>
  </si>
  <si>
    <t>SONIA DEL PILAR BUITRAGO BERNAL</t>
  </si>
  <si>
    <t>soniadelp@hotmail.com</t>
  </si>
  <si>
    <t>TASUNKA WITKO SAS</t>
  </si>
  <si>
    <t>tasunka2020@gmail.com</t>
  </si>
  <si>
    <t>TORRES BERNAL E HIJOS S. EN C.</t>
  </si>
  <si>
    <t>guitobe@hotmail.com</t>
  </si>
  <si>
    <t>VR CAMPO LTDA.</t>
  </si>
  <si>
    <t>WILFER DANILO MORALES TORO</t>
  </si>
  <si>
    <t>labonanzaganaderia@gmail.com</t>
  </si>
  <si>
    <t>XIMENA LONDOÑO AGUILAR</t>
  </si>
  <si>
    <t>Concordia</t>
  </si>
  <si>
    <t>ximenalondono48@gmail.com</t>
  </si>
  <si>
    <t>0308</t>
  </si>
  <si>
    <t>principal@openmarket.com.co</t>
  </si>
  <si>
    <t>pablopareja@hotmail.com</t>
  </si>
  <si>
    <t>COMERCIALIZADORA GRAN SEÑORA SAS</t>
  </si>
  <si>
    <t>Ocaña</t>
  </si>
  <si>
    <t>comercializadora08@gmail.com</t>
  </si>
  <si>
    <t>CORPORACION EL ABARCO S.A</t>
  </si>
  <si>
    <t>El Tarra</t>
  </si>
  <si>
    <t>Norte de Santander</t>
  </si>
  <si>
    <t>elabrco@hotmail.com</t>
  </si>
  <si>
    <t>GANADERÍA Y LECHERÍA VILLAMIZAR</t>
  </si>
  <si>
    <t>Cúcuta</t>
  </si>
  <si>
    <t>Guzerá y Gyr</t>
  </si>
  <si>
    <t>daya429@hotmail.com</t>
  </si>
  <si>
    <t>HÉCTOR ROJAS SERRANO</t>
  </si>
  <si>
    <t>JAVIER ADOLFO SERRANO JOERGER</t>
  </si>
  <si>
    <t>La Esperanza</t>
  </si>
  <si>
    <t>jaadsejo@hotmail.com</t>
  </si>
  <si>
    <t>JERSON WILMER HERNANDEZ GIRALDO</t>
  </si>
  <si>
    <t>Santiago</t>
  </si>
  <si>
    <t>jwhg1093@gmail.com</t>
  </si>
  <si>
    <t>JESÚS ANTONIO HERNÁNDEZ MORA</t>
  </si>
  <si>
    <t>Atlantico</t>
  </si>
  <si>
    <t>CL 10 3 42 OF 401 ED BCO SANTANDER</t>
  </si>
  <si>
    <t>info@ciandinor.com</t>
  </si>
  <si>
    <t>agropecuariahrscucuta@gmail.com</t>
  </si>
  <si>
    <t>agronegocios.agrovet@gmail.com</t>
  </si>
  <si>
    <t>LOYSE LÓPEZ Y SERRANO LOUISIANA</t>
  </si>
  <si>
    <t>Ganado Puro</t>
  </si>
  <si>
    <t>louisianaganadera@gmail.com</t>
  </si>
  <si>
    <t>LUISA MARIA SERRANO RUEDA</t>
  </si>
  <si>
    <t>lospipelinos@hotmail.com</t>
  </si>
  <si>
    <t>MARCO FIDEL CORTÉS RUIZ</t>
  </si>
  <si>
    <t>gerencia@grupoagromar.com</t>
  </si>
  <si>
    <t>OSCAR CHACÓN GONZÁLEZ</t>
  </si>
  <si>
    <t>chacon_1344@hotmail.com</t>
  </si>
  <si>
    <t>RONALUCE SAS</t>
  </si>
  <si>
    <t>ronaldluces220@gmail.com</t>
  </si>
  <si>
    <t>CL 51 27A 47 APTO 402 ED KARIBE SOTOMAYOR</t>
  </si>
  <si>
    <t>CONJ LOMITA NUEVA CA 12</t>
  </si>
  <si>
    <t>A B &amp; C INVERSIONES S.A.S</t>
  </si>
  <si>
    <t>Montenegro</t>
  </si>
  <si>
    <t>lorenzbuiles@gmail.com</t>
  </si>
  <si>
    <t>AGROINDUSTRIAL FORTALEZA S.A.S.</t>
  </si>
  <si>
    <t>Quimbaya</t>
  </si>
  <si>
    <t>agroindustrial.fortaleza@gmail.com</t>
  </si>
  <si>
    <t>CRIADERO SANTATERESITA SAS</t>
  </si>
  <si>
    <t>Ganado Puro, Brahman, Gyr y Hembras F1</t>
  </si>
  <si>
    <t>criaderossantateresita@hotmail.com</t>
  </si>
  <si>
    <t>DEREK DREWS MARULANDA</t>
  </si>
  <si>
    <t>elsaltonapoles48@gmail.com</t>
  </si>
  <si>
    <t>DIEGO MAURICIO BOLAÑOS GÓMEZ</t>
  </si>
  <si>
    <t>diemabo@hotmail.com</t>
  </si>
  <si>
    <t>EL TIKAL CRIADERO S.A.S.</t>
  </si>
  <si>
    <t>Pueblo Tapado</t>
  </si>
  <si>
    <t>Gyr, Brahman y F1 Leche</t>
  </si>
  <si>
    <t>jorge.tikal@hotmail.com</t>
  </si>
  <si>
    <t>EMPRESA AGROPECUARIA LA BENDICIÓN</t>
  </si>
  <si>
    <t>Sincé</t>
  </si>
  <si>
    <t>agropecuarialabendicionsas@hotmail.com</t>
  </si>
  <si>
    <t>GRUPO ECOVERDE S.A.</t>
  </si>
  <si>
    <t>Ganado Puro, Gyr y Cruces F1</t>
  </si>
  <si>
    <t>grupoecoverde@gmail.com</t>
  </si>
  <si>
    <t>LINA MARÍA ESCOBAR MENDOZA</t>
  </si>
  <si>
    <t>adrenm@hotmail.com</t>
  </si>
  <si>
    <t>PECUARIA VILLA COLOMBIA</t>
  </si>
  <si>
    <t>aux.agricolapvc@grupodonpollo.com.co</t>
  </si>
  <si>
    <t>Pereira</t>
  </si>
  <si>
    <t>CL 23N 15 21 LC 1 ED OASIS DE LAURELES</t>
  </si>
  <si>
    <t>AGROPECUARIA ANH SAS</t>
  </si>
  <si>
    <t>anhagropecuaria@gmail.com</t>
  </si>
  <si>
    <t>ANDRÉS MAURICIO CARDONA CAMPOS</t>
  </si>
  <si>
    <t>andcard333@gmail.com</t>
  </si>
  <si>
    <t>CRIADERO 3 JOTAS</t>
  </si>
  <si>
    <t>criaderojr2@gmail.com</t>
  </si>
  <si>
    <t>FERNANDO ANTONIO LOAIZA GUTIÉRREZ</t>
  </si>
  <si>
    <t>Hdas. Yerbabuena y Malabar</t>
  </si>
  <si>
    <t>loaizafg@hotmail.com</t>
  </si>
  <si>
    <t>FESEMAR SAS</t>
  </si>
  <si>
    <t>fesemarsas@gmail.com</t>
  </si>
  <si>
    <t>GANADERÍA NUEVO MONARCA S.A.S.</t>
  </si>
  <si>
    <t>nuevomonarcasas@hotmail.com</t>
  </si>
  <si>
    <t>INVERSIONES PRG EJE CAFETERO SAS</t>
  </si>
  <si>
    <t>prginversiones@hotmail.com</t>
  </si>
  <si>
    <t>LUÍS DELIO MACHADO LÓPEZ</t>
  </si>
  <si>
    <t>linitamachado@gmail.com</t>
  </si>
  <si>
    <t>MARCELA GÓMEZ BOTERO</t>
  </si>
  <si>
    <t>oficina203@yahoo.es</t>
  </si>
  <si>
    <t>ROGER ALEXANDER OSORIO LONDOÑO</t>
  </si>
  <si>
    <t>ranchoyganaderiasantaclara@gmail.com</t>
  </si>
  <si>
    <t>CL 24 # 8 - 35</t>
  </si>
  <si>
    <t>CONJ RES SANTA MARIA DEL PINAR CA 6 KM 5</t>
  </si>
  <si>
    <t>CL 45 19 50 BL 4 CA 21</t>
  </si>
  <si>
    <t>Cartago</t>
  </si>
  <si>
    <t>CL 71 27 97 APT 502</t>
  </si>
  <si>
    <t>Puerto Caldas</t>
  </si>
  <si>
    <t>VIIZ S.A.S.</t>
  </si>
  <si>
    <t>Gyr y Cruces F1</t>
  </si>
  <si>
    <t>3187115488</t>
  </si>
  <si>
    <t>3188016913</t>
  </si>
  <si>
    <t>viizsas4@gmail.com</t>
  </si>
  <si>
    <t>2815</t>
  </si>
  <si>
    <t>AGRÍCOLA CAMPOMAR S.A.S.</t>
  </si>
  <si>
    <t>agricolacampomar@gmail.com</t>
  </si>
  <si>
    <t>AGROGANADERIA DEL NUZ S.A.</t>
  </si>
  <si>
    <t>Brahman, Gyr y Girorando</t>
  </si>
  <si>
    <t>yesisas@hotmail.com</t>
  </si>
  <si>
    <t>AGROINVERSIONES MIRAFLORES S.A.S</t>
  </si>
  <si>
    <t>Brahman Gris, Brahman Rojo, Gyr y Girolando</t>
  </si>
  <si>
    <t>alberto.serrano1@hotmail.com</t>
  </si>
  <si>
    <t>AGROINVERSIONES RG SAS</t>
  </si>
  <si>
    <t>agroinversiones.rgsas@gmail.com</t>
  </si>
  <si>
    <t>AGROPECUARIA 2G S.A.S.</t>
  </si>
  <si>
    <t>tesoreria@agropecuaria-2g.com</t>
  </si>
  <si>
    <t>www.amayacia.com</t>
  </si>
  <si>
    <t>AGROPECUARIA GÓMEZ MEJÍA</t>
  </si>
  <si>
    <t>agrogomezmejia@hotmail.com</t>
  </si>
  <si>
    <t>Cimitarra</t>
  </si>
  <si>
    <t>Chia</t>
  </si>
  <si>
    <t>Piedecuesta</t>
  </si>
  <si>
    <t>Puerto Parra</t>
  </si>
  <si>
    <t>Palmas del Socorro</t>
  </si>
  <si>
    <t>AGROPECUARIA LA MAGDALENA AGB S.A.S.</t>
  </si>
  <si>
    <t>magdalena_agb@gmail.com</t>
  </si>
  <si>
    <t>AGROPECUARIA NACEDEROS S.A.S.</t>
  </si>
  <si>
    <t>agropecuarianacederos@gmail.com</t>
  </si>
  <si>
    <t>AGROPECUARIA PINZÓN ESTÉVEZ SAS</t>
  </si>
  <si>
    <t>agropinzonestevez.sas@hotmail.com</t>
  </si>
  <si>
    <t>AGROPECUARIA SANTILLANA SA</t>
  </si>
  <si>
    <t>contabilidad@agrosantillana.com</t>
  </si>
  <si>
    <t>AGROPECUARIA TAIWÁN 2019 SAS ZOMAC</t>
  </si>
  <si>
    <t>agropecuariataiwan2019@gmail.com</t>
  </si>
  <si>
    <t>AGROPECUARIA VÍA LÁCTEA SAS</t>
  </si>
  <si>
    <t>Gyr, Girolando, Nelore y Brahman</t>
  </si>
  <si>
    <t>mpaula@agrolactea.com</t>
  </si>
  <si>
    <t>ALEXEI HERNANDO LOZANO GARCÍA</t>
  </si>
  <si>
    <t>fabiandiazgarcia@hotmail.com</t>
  </si>
  <si>
    <t>ALFREDO AMAYA HERRERA</t>
  </si>
  <si>
    <t>ARMANDO CASTRO SILVA</t>
  </si>
  <si>
    <t>arcas.56@hotmail.com</t>
  </si>
  <si>
    <t>CAMILO CAMACHO NEIRA</t>
  </si>
  <si>
    <t>Sabana de Torres</t>
  </si>
  <si>
    <t>Barrancabermeja</t>
  </si>
  <si>
    <t>Suaita</t>
  </si>
  <si>
    <t>Socorro</t>
  </si>
  <si>
    <t>Lebrija</t>
  </si>
  <si>
    <t>CL 100 8 A 55 OF 713 TO C</t>
  </si>
  <si>
    <t>camilocamachoneira@gmail.com</t>
  </si>
  <si>
    <t>CARLOS ALBERTO GONZÁLEZ DE FILIPPIS</t>
  </si>
  <si>
    <t>ganaderiaelcristal@gmail.com</t>
  </si>
  <si>
    <t>CESAR OVIDIO SÁNCHEZ HERNÁNDEZ</t>
  </si>
  <si>
    <t>San Gil</t>
  </si>
  <si>
    <t>CIRO FERNÁNDEZ NÚÑEZ</t>
  </si>
  <si>
    <t>asocebucirofernandez@gmail.com</t>
  </si>
  <si>
    <t>CONSTRUCTORA E INMOBILIARIA EL VALLE</t>
  </si>
  <si>
    <t>braulioparada1@gmail.com</t>
  </si>
  <si>
    <t>CRIADERO LA COMARCA SAS</t>
  </si>
  <si>
    <t>criaderolacomarca.sas@hotmail.com</t>
  </si>
  <si>
    <t>DIEGO ANDRÉS QUIROGA SANCHEZ</t>
  </si>
  <si>
    <t>agroproyectoqyp@gmail.com</t>
  </si>
  <si>
    <t>EDGAR DIAZ BOAVITA</t>
  </si>
  <si>
    <t>rinconoibano@hotmail.com</t>
  </si>
  <si>
    <t>EDWAR JULIÁN DÍAZ RODRÍGUEZ</t>
  </si>
  <si>
    <t>monacoganados@gmail.com</t>
  </si>
  <si>
    <t>EDWIN BERNARDO PINZÓN CEBALLOS</t>
  </si>
  <si>
    <t>edwin.pinzon@merltda.com.co</t>
  </si>
  <si>
    <t>ENRIQUE PUYANA E HIJOS</t>
  </si>
  <si>
    <t>enriquepuyana1@yahoo.com</t>
  </si>
  <si>
    <t>ERNESTO BENJAMIN HERRERA ARGOTE</t>
  </si>
  <si>
    <t>ernesto.herrera2010@hotmail.com</t>
  </si>
  <si>
    <t>GANADERÍA SANTA ISABEL BRAHMAN SAS</t>
  </si>
  <si>
    <t>Chía</t>
  </si>
  <si>
    <t>CL 25 A 10 35 CA 6</t>
  </si>
  <si>
    <t>Hda Corrales</t>
  </si>
  <si>
    <t>CL 49 33 29 BRR CABECERA</t>
  </si>
  <si>
    <t>ganaderiasantaisabel1@gmail.com</t>
  </si>
  <si>
    <t>GERARDO PINILLA VEGA</t>
  </si>
  <si>
    <t>gpinillavega@gmail.com</t>
  </si>
  <si>
    <t>GIL ARIEL ÁVILA TORRES</t>
  </si>
  <si>
    <t>kmiloavila@hotmail.com</t>
  </si>
  <si>
    <t>GRUPO J8 SAS</t>
  </si>
  <si>
    <t>diegoj8a@hotmail.com</t>
  </si>
  <si>
    <t>HACIENDA CAPITANCITOS SAS</t>
  </si>
  <si>
    <t>aserranotero@hotmail.com</t>
  </si>
  <si>
    <t>HELIBERTO OLARTE RUEDA</t>
  </si>
  <si>
    <t>HORACIO PLATA GÓMEZ</t>
  </si>
  <si>
    <t>hoplago@gmail.com</t>
  </si>
  <si>
    <t>HUMBERTO AGUDELO BETANCOURT</t>
  </si>
  <si>
    <t>edslosalmondros@hotmail.com</t>
  </si>
  <si>
    <t>INVERSIONES CAPITAL GREEN SAS</t>
  </si>
  <si>
    <t>gerenciacapitalgreen@gmail.com</t>
  </si>
  <si>
    <t>San Vicente de Chucurri</t>
  </si>
  <si>
    <t>Guapotá</t>
  </si>
  <si>
    <t>Puente Nacional</t>
  </si>
  <si>
    <t>INVERSIONES EL OBISPO SAS</t>
  </si>
  <si>
    <t>Hda La Primavera</t>
  </si>
  <si>
    <t>magaz71@hotmail.com</t>
  </si>
  <si>
    <t>INVERSIONES ESPIN SAS</t>
  </si>
  <si>
    <t>inversionesespin9@msn.com</t>
  </si>
  <si>
    <t>INVERSIONES MAHIVA SAS</t>
  </si>
  <si>
    <t>San Vicente de Chucuri</t>
  </si>
  <si>
    <t>inversionesmahiva@gmail.com</t>
  </si>
  <si>
    <t>JAIME CALA VECINO</t>
  </si>
  <si>
    <t>jcvec@unab.edu.com</t>
  </si>
  <si>
    <t>JAVIER DAVID VIVIESCAS GOMEZ</t>
  </si>
  <si>
    <t>viviescasjd@gmail.com</t>
  </si>
  <si>
    <t>JHONY ALEXANDER MAZO ZULETA</t>
  </si>
  <si>
    <t>mazoale@gmail.com</t>
  </si>
  <si>
    <t>JORGE CASTRO MURILLO</t>
  </si>
  <si>
    <t>logisticaytransporte@taxiautos.com</t>
  </si>
  <si>
    <t>JOSE ARGEMIRO FLOREZ DELGADILLO</t>
  </si>
  <si>
    <t>florezdelga18.mar@hotmail.com</t>
  </si>
  <si>
    <t>JUAN DE JESÚS GALVIS ANAYA</t>
  </si>
  <si>
    <t>ferreteriaagrotodo@hotmail.com</t>
  </si>
  <si>
    <t>JUAN DE JESÚS RUIZ RUIZ</t>
  </si>
  <si>
    <t>Vélez</t>
  </si>
  <si>
    <t>Landázuri</t>
  </si>
  <si>
    <t>Guespa</t>
  </si>
  <si>
    <t>CONJ RES CALATRAVA CA 17</t>
  </si>
  <si>
    <t>CL 4 5 30</t>
  </si>
  <si>
    <t>almacenjr_2_61@hotmail.com</t>
  </si>
  <si>
    <t>JUAN FELIPE BAYONA MONTOYA</t>
  </si>
  <si>
    <t>luzmontoya24@hotmail.com</t>
  </si>
  <si>
    <t>JUAN PABLO MORENO</t>
  </si>
  <si>
    <t>Gyr, Girolando, Guzerá y Brahman, Medellín</t>
  </si>
  <si>
    <t>adjumor@hotmail.com</t>
  </si>
  <si>
    <t>JUAN PABLO OSORIO CARRASQUILLA</t>
  </si>
  <si>
    <t>juanoso@msn.com</t>
  </si>
  <si>
    <t>JULIÁN SERRANO GÓMEZ</t>
  </si>
  <si>
    <t>haciendanuevabrasilia@hotmail.com</t>
  </si>
  <si>
    <t>JULIO TÉLLEZ FRANCO</t>
  </si>
  <si>
    <t>JUVENAL MENDOZA ARIZA</t>
  </si>
  <si>
    <t>oxijuvenal@gmail.com</t>
  </si>
  <si>
    <t>LUDWING ARLEY ANAYA MENDEZ</t>
  </si>
  <si>
    <t>arleyanayam@gmail.com</t>
  </si>
  <si>
    <t>LUIS FERNANDO ECHEVERRY PANESSO</t>
  </si>
  <si>
    <t>casanuevaganaderia@hotmail.com</t>
  </si>
  <si>
    <t>Concepción</t>
  </si>
  <si>
    <t>Simacota</t>
  </si>
  <si>
    <t>San Rafael de Rionegro</t>
  </si>
  <si>
    <t>CL 6 25 125 ED BALCONES DE PADUA APTO 403</t>
  </si>
  <si>
    <t>ALDEA CA 7 RUITOQUE</t>
  </si>
  <si>
    <t>LUKAS HORACIO MARRUGO DÍAZ</t>
  </si>
  <si>
    <t>Brahman Y Gyr</t>
  </si>
  <si>
    <t>lukasmarrugo@hotmail.com</t>
  </si>
  <si>
    <t>MARCO ANTONIO BAYONA CASTILLO</t>
  </si>
  <si>
    <t>Brahman Gris, Brahman Rojo y F1</t>
  </si>
  <si>
    <t>andrefal-9@hotmail.com</t>
  </si>
  <si>
    <t>MARIO GONZÁLEZ Y LIBARDO MURCIA</t>
  </si>
  <si>
    <t>libardomurcia@hotmail.com</t>
  </si>
  <si>
    <t>MARTHA DOMINGUEZ CORREA</t>
  </si>
  <si>
    <t>madoco@msn.com</t>
  </si>
  <si>
    <t>NICODEMOS PÁEZ LAMUZ</t>
  </si>
  <si>
    <t>nicodemospaez@gmail.com</t>
  </si>
  <si>
    <t>NICOLAS SANTOS SANTOS</t>
  </si>
  <si>
    <t>ndosantos@hotmail.com</t>
  </si>
  <si>
    <t>NIKAN IMPORTS S.A.S.</t>
  </si>
  <si>
    <t>auxiliarcontablenikan@gmail.com</t>
  </si>
  <si>
    <t>OCTAVIO NIZO MUÑOZ</t>
  </si>
  <si>
    <t>gerencia@soldadoresymotores.com</t>
  </si>
  <si>
    <t>ORLANDO GONZALEZ</t>
  </si>
  <si>
    <t>gjgtier@hotmail.com</t>
  </si>
  <si>
    <t>OSCAR LOPERA ROLDAN</t>
  </si>
  <si>
    <t>gerenciadepositocentral@gmail.com</t>
  </si>
  <si>
    <t>Barbosa</t>
  </si>
  <si>
    <t>CL 42 15 23 CENTRO</t>
  </si>
  <si>
    <t>CL 60 23 36 BR GALAN</t>
  </si>
  <si>
    <t>OSCAR MAURICIO PÉREZ REYES</t>
  </si>
  <si>
    <t>operezreyes@hotmail.com</t>
  </si>
  <si>
    <t>PEDRO JULIO PARRA DUARTE</t>
  </si>
  <si>
    <t>7-6260422</t>
  </si>
  <si>
    <t>RAFAEL FRANCISCO DELGADO SERRANO</t>
  </si>
  <si>
    <t>secreplasti@hotmail.com</t>
  </si>
  <si>
    <t>RENÉ ALEJANDRO PIZARRO LÓPEZ</t>
  </si>
  <si>
    <t>alejo222@gmail.com</t>
  </si>
  <si>
    <t>RUSBEL GIRALDO SERNA</t>
  </si>
  <si>
    <t>giraldo1741@hotmail.com</t>
  </si>
  <si>
    <t>TRES HERNANDEZ RESTREPO S.A.S.</t>
  </si>
  <si>
    <t>ganaderia3hr@gmail.com</t>
  </si>
  <si>
    <t>AGROGANADERA BUENOS AIRES S.A.S.</t>
  </si>
  <si>
    <t>agroganaderabuenosaires@hotmail.com</t>
  </si>
  <si>
    <t>AGROPECUARIA SANTANA &amp; CIA SAS</t>
  </si>
  <si>
    <t>Gyr, F1</t>
  </si>
  <si>
    <t>aoragro@gmail.com</t>
  </si>
  <si>
    <t>ALFONSO PINILLA GUEVARA</t>
  </si>
  <si>
    <t>hacienda.la.victoria@hotmail.com</t>
  </si>
  <si>
    <t>CARLOS ARTURO TIRADO MONTES</t>
  </si>
  <si>
    <t>Guzerat, Gyr y Brahman Rojo</t>
  </si>
  <si>
    <t>carlostiradomontes@hotmail.com</t>
  </si>
  <si>
    <t>DARIO PAVAJEAU BAUTE</t>
  </si>
  <si>
    <t>chepavajeau@hotmail.com</t>
  </si>
  <si>
    <t>GANADERIA EL ROBLE SAS</t>
  </si>
  <si>
    <t>GANADERÍA RICO RADA SAS</t>
  </si>
  <si>
    <t>Brahman - Gyr - Guzerá - F1</t>
  </si>
  <si>
    <t>manuelricorada@hotmail.es</t>
  </si>
  <si>
    <t>ganaderiaricorada@hotmail.com</t>
  </si>
  <si>
    <t>INVERSIONES FTO S.A.S.</t>
  </si>
  <si>
    <t>inversionesftosas@gmail.com</t>
  </si>
  <si>
    <t>INVERSIONES GALAZ S.A.S</t>
  </si>
  <si>
    <t>Brahman y Blonde de Aquitania</t>
  </si>
  <si>
    <t>inversionesgalaz@gmail.com</t>
  </si>
  <si>
    <t>Sampués</t>
  </si>
  <si>
    <t>Galeras</t>
  </si>
  <si>
    <t>Since</t>
  </si>
  <si>
    <t>Malagual</t>
  </si>
  <si>
    <t>El Roble</t>
  </si>
  <si>
    <t>Tolú</t>
  </si>
  <si>
    <t>JARAMILLO WILLIAMSON Y CÍA S. EN C.</t>
  </si>
  <si>
    <t>Ganado Puro, Brahman - Guzerá</t>
  </si>
  <si>
    <t>fabiojaramilloj@gmail.com</t>
  </si>
  <si>
    <t>JOHEN FRANCISCO HERRERA DÍAZ</t>
  </si>
  <si>
    <t>johenfco@hotmail.com</t>
  </si>
  <si>
    <t>JORGE FARID BENÍTEZ GONZÁLEZ</t>
  </si>
  <si>
    <t>faridbenitez@hotmail.com</t>
  </si>
  <si>
    <t>JUAN MANUEL GÓMEZ GÓMEZ</t>
  </si>
  <si>
    <t>audicom2020@hotmail.com</t>
  </si>
  <si>
    <t>NATURAL MINDS SAS</t>
  </si>
  <si>
    <t>manuela.meryp@gmail.com</t>
  </si>
  <si>
    <t>PAYARES QUESSEP JUAN CARLOS</t>
  </si>
  <si>
    <t>Guzerá, Brahman y Gyr</t>
  </si>
  <si>
    <t>semenbovino@gmail.com</t>
  </si>
  <si>
    <t>San Marcos</t>
  </si>
  <si>
    <t>San Benito Abad</t>
  </si>
  <si>
    <t>San Pedro</t>
  </si>
  <si>
    <t>Corozal</t>
  </si>
  <si>
    <t>Toluviejo</t>
  </si>
  <si>
    <t>CL 97 22 80 APTO 505</t>
  </si>
  <si>
    <t>0014</t>
  </si>
  <si>
    <t>PEDRO LUIS IMBETH ACOSTA</t>
  </si>
  <si>
    <t>Gyr, Simbrah, Brahman y Gyronando</t>
  </si>
  <si>
    <t>(5)6793452</t>
  </si>
  <si>
    <t>drplia@yahoo.com</t>
  </si>
  <si>
    <t>REMBERTO DE LA OSSA DE VIVERO</t>
  </si>
  <si>
    <t>rdelaossa_mvz@hotmail.com</t>
  </si>
  <si>
    <t>San Juan de Betulia</t>
  </si>
  <si>
    <t>ALFONSO RAMIREZ BEJARANO</t>
  </si>
  <si>
    <t>laydysalazar8@gmail.com</t>
  </si>
  <si>
    <t>ANDRÉS FELIPE TORRES RODRÍGUEZ</t>
  </si>
  <si>
    <t>felipetorresrodriguez699@gmail.com</t>
  </si>
  <si>
    <t>APOLINAR ORTIGOZA GONZÁLEZ</t>
  </si>
  <si>
    <t>hdalabolivar@gmail.com</t>
  </si>
  <si>
    <t>BRAYAN CAMILO PULIDO QUINTERO</t>
  </si>
  <si>
    <t>brian.pulido@hotmail.com</t>
  </si>
  <si>
    <t>CATTLE SAS</t>
  </si>
  <si>
    <t>DIANA M VARÓN Y/O ANDREY G VARÓN</t>
  </si>
  <si>
    <t>va_ru_andrey@hotmail.es</t>
  </si>
  <si>
    <t>EDUARDO OYUELA ZEA</t>
  </si>
  <si>
    <t>CL 16 68D 79</t>
  </si>
  <si>
    <t>info@eozbuenosaires.com</t>
  </si>
  <si>
    <t>http://www.eozbuenosaires.com</t>
  </si>
  <si>
    <t>EZEQUIEL MONTEALEGRE</t>
  </si>
  <si>
    <t>eztetic@hotmail.com</t>
  </si>
  <si>
    <t>GALIVAS SAS</t>
  </si>
  <si>
    <t>Tolima</t>
  </si>
  <si>
    <t>Cuello</t>
  </si>
  <si>
    <t>Espinal</t>
  </si>
  <si>
    <t>Alvarado</t>
  </si>
  <si>
    <t>Libano</t>
  </si>
  <si>
    <t>Piedras</t>
  </si>
  <si>
    <t>Purificación</t>
  </si>
  <si>
    <t>Victoria</t>
  </si>
  <si>
    <t>Girardot</t>
  </si>
  <si>
    <t>Ibagué</t>
  </si>
  <si>
    <t>Líbano</t>
  </si>
  <si>
    <t>0243</t>
  </si>
  <si>
    <t>germancharry1@gmail.com</t>
  </si>
  <si>
    <t>GANADERA EL BUNDE LTDA</t>
  </si>
  <si>
    <t>ganaderaelbunde@hotmail.com</t>
  </si>
  <si>
    <t>GANADERÍA CANDILEJAS LTDA</t>
  </si>
  <si>
    <t>wariverag@hotmail.com</t>
  </si>
  <si>
    <t>GANADERIA LA CONQUISTA SAS</t>
  </si>
  <si>
    <t>CL 77 20 100 T 3 APTO 401 TIERRA LINDA</t>
  </si>
  <si>
    <t>laconquistagan@gmail.com</t>
  </si>
  <si>
    <t>GANADERÍA LA TOPANA LTDA</t>
  </si>
  <si>
    <t>CL 11 4 24 OF 201</t>
  </si>
  <si>
    <t>ganaderialatopana@gmail.com</t>
  </si>
  <si>
    <t>INVERSIONES CAFE GRANADA SAS</t>
  </si>
  <si>
    <t>CL 12 1 17 PI 2</t>
  </si>
  <si>
    <t>elzorro@telecom.com.co</t>
  </si>
  <si>
    <t>INVERSIONES CENTAUROS.R SAS</t>
  </si>
  <si>
    <t>invercentauros.43@hotmail.com</t>
  </si>
  <si>
    <t>INVERSIONES QUINTERO LTDA.</t>
  </si>
  <si>
    <t>iqltda2000@hotmail.com</t>
  </si>
  <si>
    <t>ISRAEL RAMÍREZ MARTÍNEZ</t>
  </si>
  <si>
    <t>Ganado Comercial, Brahman</t>
  </si>
  <si>
    <t>Honda</t>
  </si>
  <si>
    <t>Armero</t>
  </si>
  <si>
    <t>Flandes</t>
  </si>
  <si>
    <t>Hdas. Farallones</t>
  </si>
  <si>
    <t>0204</t>
  </si>
  <si>
    <t>MIGUEL ANTONIO RUBIANO RUBIANO</t>
  </si>
  <si>
    <t>lamorucha@gmail.com</t>
  </si>
  <si>
    <t>truchasdelartico@hotmail.com</t>
  </si>
  <si>
    <t>Cunday</t>
  </si>
  <si>
    <t>N. MANRIQUE Y CÍA S.C.A.</t>
  </si>
  <si>
    <t>Gyr - Girolando</t>
  </si>
  <si>
    <t>nicolasmanrique@gmail.com</t>
  </si>
  <si>
    <t>OMAR ALBERTO CRISTANCHO CRUZ</t>
  </si>
  <si>
    <t>Saldaña</t>
  </si>
  <si>
    <t>omarcristancho@hotmail.com</t>
  </si>
  <si>
    <t>OSCAR ALBERTO RUIZ VÉLEZ</t>
  </si>
  <si>
    <t>osalruiz@hotmail.com</t>
  </si>
  <si>
    <t>PRODUCCIÓN AGROPECUARIA EL DIAMANTE SAS</t>
  </si>
  <si>
    <t>agropecuariaeldiamante.82@gmail.com</t>
  </si>
  <si>
    <t>SAMBA PRODUCE S.A.S.</t>
  </si>
  <si>
    <t>andreap.alzate@haciendapiamonte.com</t>
  </si>
  <si>
    <t>VÍCTOR FERNANDO RAMÍREZ GASCA</t>
  </si>
  <si>
    <t>Brahman, Gyr y F1</t>
  </si>
  <si>
    <t>gerencia@fernandoramirez.com.co</t>
  </si>
  <si>
    <t>Carmen de Apicalá</t>
  </si>
  <si>
    <t>Ataco</t>
  </si>
  <si>
    <t>AGROINDUSTRIAS DOÑA ROSARIO SAS</t>
  </si>
  <si>
    <t>eugeniocor@gmail.com</t>
  </si>
  <si>
    <t>AGROPEC SANTA HELENA SAS</t>
  </si>
  <si>
    <t>AGROPECUARIA LA DINASTIA</t>
  </si>
  <si>
    <t>Bugalagrande</t>
  </si>
  <si>
    <t>ladinastiasb@gmail.com</t>
  </si>
  <si>
    <t>http://www.ladinastiasb.com</t>
  </si>
  <si>
    <t>AGROPECUARIA LA ESPERANZA HYJ SAS</t>
  </si>
  <si>
    <t>AV CCV 5 22</t>
  </si>
  <si>
    <t>agropecuarialaesperanzahyj@hotmail.com</t>
  </si>
  <si>
    <t>ALBA INES DURAN DE FRUCHTNIS</t>
  </si>
  <si>
    <t>Gyr y Gyrolanda F1</t>
  </si>
  <si>
    <t>exitosa6@hotmail.com</t>
  </si>
  <si>
    <t>ALBERTO VILLALOBOS REYES</t>
  </si>
  <si>
    <t>Buga</t>
  </si>
  <si>
    <t>notari2buga@hotmail.com</t>
  </si>
  <si>
    <t>ARPIDIO ANDRÉS ESCOBAR RAIGOZA</t>
  </si>
  <si>
    <t>Ulloa</t>
  </si>
  <si>
    <t>arpidioescobar@hotmail.com</t>
  </si>
  <si>
    <t>CARLOS JULIO ARANGO OROZCO</t>
  </si>
  <si>
    <t>Ansermanuevo</t>
  </si>
  <si>
    <t>Sonso</t>
  </si>
  <si>
    <t>CRIADERO LOS DOS AMIGOS SAS</t>
  </si>
  <si>
    <t>Toro</t>
  </si>
  <si>
    <t>ahtorres45@gmail.com</t>
  </si>
  <si>
    <t>FERNANDO DURÁN CARVAJAL</t>
  </si>
  <si>
    <t>kathiawarduran@gmail.com</t>
  </si>
  <si>
    <t>GANADERÍA 2M SAS</t>
  </si>
  <si>
    <t>Roldanillo</t>
  </si>
  <si>
    <t>ganaderia.2m@hotmail.com</t>
  </si>
  <si>
    <t>GANADERIA EL PORVENIR MC SAS</t>
  </si>
  <si>
    <t>Alcalá</t>
  </si>
  <si>
    <t>ganaderiaelporvenirmc@gmail.com</t>
  </si>
  <si>
    <t>HACIENDA LAS GALIAS S.A.S</t>
  </si>
  <si>
    <t>Nelore y Brahman</t>
  </si>
  <si>
    <t>haciendalasgalias@gmail.com</t>
  </si>
  <si>
    <t>HERNANDO RAMÍREZ LONDOÑO</t>
  </si>
  <si>
    <t>hernando.ramirez.l@hotmail.com</t>
  </si>
  <si>
    <t>JAIME ESCOBAR VALLEJO</t>
  </si>
  <si>
    <t>Obando</t>
  </si>
  <si>
    <t>ucranialaslomas@gmail.com</t>
  </si>
  <si>
    <t>JHON FREYDER CHIMBACO CASTAÑEDA</t>
  </si>
  <si>
    <t>JIMÉNEZ DÍAZ ROCÍO DEL PILAR</t>
  </si>
  <si>
    <t>La Victoria</t>
  </si>
  <si>
    <t>Jamundí</t>
  </si>
  <si>
    <t>CL 14 9 20</t>
  </si>
  <si>
    <t>CL 25 68 A 52</t>
  </si>
  <si>
    <t>0098</t>
  </si>
  <si>
    <t>agropecuaria_elrocio@hotmail.com</t>
  </si>
  <si>
    <t>JUAN DAVID ARIAS OCAMPO</t>
  </si>
  <si>
    <t>Alcala</t>
  </si>
  <si>
    <t>ganaderialaroca@outlook.com</t>
  </si>
  <si>
    <t>JUAN PABLO DURÁN SOTO</t>
  </si>
  <si>
    <t>jpds50@hotmail.com</t>
  </si>
  <si>
    <t>LUIS FERNANDO SANCHEZ ISAZA</t>
  </si>
  <si>
    <t>luisfercha_8@hotmail.com</t>
  </si>
  <si>
    <t>MEGAHA TO SAS</t>
  </si>
  <si>
    <t>megahatos@gmail.com</t>
  </si>
  <si>
    <t>OSCAR CAMACHO DURÁN</t>
  </si>
  <si>
    <t>montecarmelodos@gmail.com</t>
  </si>
  <si>
    <t>PAULO ANDRÉS DAMELINES VALENCIA</t>
  </si>
  <si>
    <t>granjalasmargaritas2020@gmail.com</t>
  </si>
  <si>
    <t>ganaderiapd@gmail.com</t>
  </si>
  <si>
    <t>RIOPAILA AGRÍCOLA S.A</t>
  </si>
  <si>
    <t>Zarzal</t>
  </si>
  <si>
    <t>Brahman Gris, Brahman Rojo, Neloré</t>
  </si>
  <si>
    <t>ganaderia@agricolas.co</t>
  </si>
  <si>
    <t>RODRIGO Y SANTIAGO DURÁN</t>
  </si>
  <si>
    <t>duran9999@hotmail.com</t>
  </si>
  <si>
    <t>RUIZ BUELVAS ASOCIADOS</t>
  </si>
  <si>
    <t>Calima</t>
  </si>
  <si>
    <t>ernesruizrojas@gmail.com</t>
  </si>
  <si>
    <t>SANCHEZ LOZANO Y CIA S.A.S.</t>
  </si>
  <si>
    <t>agro.lafabiola@gmail.com</t>
  </si>
  <si>
    <t>VALENTINA LIBREROS ARIZA</t>
  </si>
  <si>
    <t>Darien</t>
  </si>
  <si>
    <t>La Flora</t>
  </si>
  <si>
    <t>Buenaventura</t>
  </si>
  <si>
    <t>Tulúa</t>
  </si>
  <si>
    <t>CL 14 3 15 LC 3</t>
  </si>
  <si>
    <t>VIDA AGROPECUARIA SAS</t>
  </si>
  <si>
    <t>Guacarí</t>
  </si>
  <si>
    <t>lamaravilladarien@gmail.com</t>
  </si>
  <si>
    <t>AGROPECUARIA BAMBUSA SAS</t>
  </si>
  <si>
    <t>La Primavera</t>
  </si>
  <si>
    <t>Nueva Antioquia</t>
  </si>
  <si>
    <t>GANADERIA LLANOS DEL MANA S.A.S.</t>
  </si>
  <si>
    <t>reinercss@yahoo.es</t>
  </si>
  <si>
    <t>JOSÉ ANCIZAR TRUJILLO VÁSQUEZ</t>
  </si>
  <si>
    <t>Vichada</t>
  </si>
  <si>
    <t>Cumaribo</t>
  </si>
  <si>
    <t>admon@hsj.com.co</t>
  </si>
  <si>
    <t>jahana.salazar@hsj.com.co</t>
  </si>
  <si>
    <t>Asociado Puro, Brahman, Gyr, Nelore, F1 Cruces</t>
  </si>
  <si>
    <t>Asociado Puro, Brahman Rojo, Brahman Gris y F1</t>
  </si>
  <si>
    <t>Asociado Puro, Gyr y Cruces F1</t>
  </si>
  <si>
    <t>Asociado Puro, Gyr y Guzerá</t>
  </si>
  <si>
    <t>Asociado Puro, Brahman y Cruces F1</t>
  </si>
  <si>
    <t>Asociado Comercial, Brahman, Gyr y Hembras Mestizas</t>
  </si>
  <si>
    <t>Asociado Puro, Gyr y Brahman</t>
  </si>
  <si>
    <t>Asociado Puro, Brahman Rojo y Blanco</t>
  </si>
  <si>
    <t>Asociado Puro, Guzerá, Brahman Rojo, Nelore</t>
  </si>
  <si>
    <t>Asociado Puro, Gyr, Ayrshire y Holstein</t>
  </si>
  <si>
    <t>Asociado Puro, Gyr y Girolando</t>
  </si>
  <si>
    <t>Asociado Puro, Gyr, Guzerá y Nelore</t>
  </si>
  <si>
    <t>Hda La Paz</t>
  </si>
  <si>
    <t>Hda La Marcela</t>
  </si>
  <si>
    <t>Hda Villa Carmen</t>
  </si>
  <si>
    <t>Hda Zamorano</t>
  </si>
  <si>
    <t>Hda Los Ciruelos</t>
  </si>
  <si>
    <t>Hda San Pablo</t>
  </si>
  <si>
    <t>Hda La Pasto</t>
  </si>
  <si>
    <t>Hda Ganaderia El Chorro</t>
  </si>
  <si>
    <t>Hda Bajo Prieto</t>
  </si>
  <si>
    <t>Hda Villa Lua</t>
  </si>
  <si>
    <t>Hda Mediterráneo</t>
  </si>
  <si>
    <t>Hda La Tabacalera</t>
  </si>
  <si>
    <t>Hda Tierra Prometida</t>
  </si>
  <si>
    <t>Hda La Vitrola</t>
  </si>
  <si>
    <t>Hda La Morelia</t>
  </si>
  <si>
    <t>Hda Hato Villa Diana</t>
  </si>
  <si>
    <t>Hda La Libertad - Poso Dos</t>
  </si>
  <si>
    <t>Hda La Custodia</t>
  </si>
  <si>
    <t>Hda Tierra Grata</t>
  </si>
  <si>
    <t>Hda Las Palmas</t>
  </si>
  <si>
    <t>Hda Villa Erika</t>
  </si>
  <si>
    <t>Hda Cambalache</t>
  </si>
  <si>
    <t>Hda El Paraíso</t>
  </si>
  <si>
    <t>Hda La Pradera</t>
  </si>
  <si>
    <t>Hda El Aguila Peaje Acapulco</t>
  </si>
  <si>
    <t>Hda Moravito</t>
  </si>
  <si>
    <t>Hda La Cristalina</t>
  </si>
  <si>
    <t>Hda La Ponderosa</t>
  </si>
  <si>
    <t>Hda Balcones, Verda Yucatán</t>
  </si>
  <si>
    <t>Hda Cartago</t>
  </si>
  <si>
    <t>Hda El Rancho</t>
  </si>
  <si>
    <t>Hda Monumento</t>
  </si>
  <si>
    <t>Hda La Embajada</t>
  </si>
  <si>
    <t>Hda La Ponderosa Ranch</t>
  </si>
  <si>
    <t>Hda Alabama</t>
  </si>
  <si>
    <t>Hda El Dorado</t>
  </si>
  <si>
    <t>Hda Alaska</t>
  </si>
  <si>
    <t>Hda Estancia Alejandría</t>
  </si>
  <si>
    <t>Hda Villamaría</t>
  </si>
  <si>
    <t>Hda Galápagos</t>
  </si>
  <si>
    <t>Hda GanaderÍa Santa Marta</t>
  </si>
  <si>
    <t>Hda Ganadería Rancho San Gabriel</t>
  </si>
  <si>
    <t>Hda Buenos Aires, Finca Corinto</t>
  </si>
  <si>
    <t>Hda La Argentina</t>
  </si>
  <si>
    <t>Hda Ganadería El Granito</t>
  </si>
  <si>
    <t>Hda Villa Olguita</t>
  </si>
  <si>
    <t>Hda Ganadería El Díviso</t>
  </si>
  <si>
    <t>Hda Las Copas</t>
  </si>
  <si>
    <t>Hda Los Ranchos</t>
  </si>
  <si>
    <t>Hda La Mapora</t>
  </si>
  <si>
    <t>Hda La Pastora</t>
  </si>
  <si>
    <t>Hda La Gamaisa</t>
  </si>
  <si>
    <t>Hda La Osa/Ganadería Valbella</t>
  </si>
  <si>
    <t>Hda Rio Claro, Vía Vereda Vijagual</t>
  </si>
  <si>
    <t>Hda Ganadería La Esmeralda</t>
  </si>
  <si>
    <t>Hda Las Villas</t>
  </si>
  <si>
    <t>Hda Canaguay</t>
  </si>
  <si>
    <t>Hda Guadualito</t>
  </si>
  <si>
    <t>Hda Los Esteros</t>
  </si>
  <si>
    <t>Hda La Susana</t>
  </si>
  <si>
    <t>Hda La Suana</t>
  </si>
  <si>
    <t>Hda San Carlos</t>
  </si>
  <si>
    <t>Hda Manantiales</t>
  </si>
  <si>
    <t>Hda Berlin</t>
  </si>
  <si>
    <t>Hda García Abajo</t>
  </si>
  <si>
    <t>Hda Cabezas</t>
  </si>
  <si>
    <t>Hda San Tropel</t>
  </si>
  <si>
    <t>Hda El Litoral</t>
  </si>
  <si>
    <t>Hda Campo Alegre, Vereda Torcoroma</t>
  </si>
  <si>
    <t>Hda Campo Alegre</t>
  </si>
  <si>
    <t>Hda El Porvenir</t>
  </si>
  <si>
    <t>Hda San Luis</t>
  </si>
  <si>
    <t>Hda Vistahermosa</t>
  </si>
  <si>
    <t>Hda Ganaderia El Paraiso</t>
  </si>
  <si>
    <t>Hda Oro Blanco</t>
  </si>
  <si>
    <t>Hda La Florida</t>
  </si>
  <si>
    <t>Hda El Perú 2</t>
  </si>
  <si>
    <t>Hda La Leyenda</t>
  </si>
  <si>
    <t>Hda El Encanto</t>
  </si>
  <si>
    <t>Hda lA ESPIGA - BUKARU</t>
  </si>
  <si>
    <t>Hda Los Bravos</t>
  </si>
  <si>
    <t>Hda Nuevo Mundo</t>
  </si>
  <si>
    <t>Hda El Topacio</t>
  </si>
  <si>
    <t>HdaGirolando Paylu</t>
  </si>
  <si>
    <t>Hda BayosP</t>
  </si>
  <si>
    <t>Hda El Pijao</t>
  </si>
  <si>
    <t>Hda Agroganadera NP SAS, Plaza Bonita</t>
  </si>
  <si>
    <t>Hda La Campana</t>
  </si>
  <si>
    <t>Hda Paraiso</t>
  </si>
  <si>
    <t>Hda Ganadería la Pizarra</t>
  </si>
  <si>
    <t>Hda Caño Viejo</t>
  </si>
  <si>
    <t>Hda Ganadería La Berraquera</t>
  </si>
  <si>
    <t>Hda El Tíbet, Aguas Vivas</t>
  </si>
  <si>
    <t>Hda La Enea</t>
  </si>
  <si>
    <t>Hda Don Miguel</t>
  </si>
  <si>
    <t>Hda Abastecedora</t>
  </si>
  <si>
    <t>Hda El Remiendo</t>
  </si>
  <si>
    <t>Hda Alicante, Colomboy</t>
  </si>
  <si>
    <t>Hda La Sultana</t>
  </si>
  <si>
    <t>Hda Virgen del Carmen</t>
  </si>
  <si>
    <t>Hda La Campiña</t>
  </si>
  <si>
    <t>Hda Sincerin</t>
  </si>
  <si>
    <t>Hda La Fontana</t>
  </si>
  <si>
    <t>Hda La Caimanera</t>
  </si>
  <si>
    <t>Hda Ganadería Mogara, Campamento Sector Brillante</t>
  </si>
  <si>
    <t>Hda Cibre Tampa</t>
  </si>
  <si>
    <t>Hda La Roka Guateque</t>
  </si>
  <si>
    <t>Hda Criadero La Reserva</t>
  </si>
  <si>
    <t>Hda La Providencia</t>
  </si>
  <si>
    <t>Hda El Vaticano, Tierralta</t>
  </si>
  <si>
    <t>Hda Santa María</t>
  </si>
  <si>
    <t>Hda Ganadería Hato Rojo</t>
  </si>
  <si>
    <t>Hda Ganaderia La Carlota Vereda Los Pasteles</t>
  </si>
  <si>
    <t>Hda La Tesonera</t>
  </si>
  <si>
    <t>Hda El Tequendama</t>
  </si>
  <si>
    <t>Hda La Guadalupana</t>
  </si>
  <si>
    <t>Hda Las Hamacas</t>
  </si>
  <si>
    <t>Hda San Felipe</t>
  </si>
  <si>
    <t>Hda La Voluntad</t>
  </si>
  <si>
    <t>Hda Flores de María, Las Llanadas</t>
  </si>
  <si>
    <t>Hda La Cascada</t>
  </si>
  <si>
    <t>Hda Ripas, Las Chispas</t>
  </si>
  <si>
    <t>Hda Las Ceibas</t>
  </si>
  <si>
    <t>Hda Rancho Monteverde, Corregimiento Tres Palmas</t>
  </si>
  <si>
    <t>Hda San José</t>
  </si>
  <si>
    <t>Hda Bonanza</t>
  </si>
  <si>
    <t>Hda Morrosquillo, San Francisco del Rayo</t>
  </si>
  <si>
    <t>Hda Nueva Orleans</t>
  </si>
  <si>
    <t>Hda Santa Elena</t>
  </si>
  <si>
    <t>Hda Milán</t>
  </si>
  <si>
    <t>Hda La Grapa</t>
  </si>
  <si>
    <t>Hda La María</t>
  </si>
  <si>
    <t>Hda Rancho San Fernando</t>
  </si>
  <si>
    <t>Hda La Rochela</t>
  </si>
  <si>
    <t>Hda Puerto Colombia</t>
  </si>
  <si>
    <t>Hda Cádiz</t>
  </si>
  <si>
    <t>Hda Rancho Guadalupe</t>
  </si>
  <si>
    <t>Hda Villa Saraya</t>
  </si>
  <si>
    <t>Hda Holanda</t>
  </si>
  <si>
    <t>Hda Terranova</t>
  </si>
  <si>
    <t>Hda Campo Solo</t>
  </si>
  <si>
    <t>Hda Castellana, Morindo, Jaramagal</t>
  </si>
  <si>
    <t>Hda La Bendición</t>
  </si>
  <si>
    <t>Hda Samaria, San Carlos</t>
  </si>
  <si>
    <t>Hda Finca Guarda Sol</t>
  </si>
  <si>
    <t>Hda Helion</t>
  </si>
  <si>
    <t>Hda Finca La Alejandra</t>
  </si>
  <si>
    <t>Hda Criadero El Santísimo</t>
  </si>
  <si>
    <t>Hda El Porvenir - Cambao</t>
  </si>
  <si>
    <t>Hda La Victoria</t>
  </si>
  <si>
    <t>Hda Ganaderia La Maria</t>
  </si>
  <si>
    <t>Hda Santa Helena - Ganadería La Mucura</t>
  </si>
  <si>
    <t>Hda La Silvana</t>
  </si>
  <si>
    <t>Hda San Juan</t>
  </si>
  <si>
    <t>Hda Criadero El Encanto</t>
  </si>
  <si>
    <t>Hda Belina</t>
  </si>
  <si>
    <t>Hda Finca El Paraíso - Criadero La Zulia</t>
  </si>
  <si>
    <t>Hda Agropecuaria Mahatma</t>
  </si>
  <si>
    <t>Hda El Capricho</t>
  </si>
  <si>
    <t>Hda Corinto, Vereda Leona</t>
  </si>
  <si>
    <t>Hda Renacer</t>
  </si>
  <si>
    <t>Hda Santa Helena</t>
  </si>
  <si>
    <t>Hda Isla Santorini</t>
  </si>
  <si>
    <t>Hda La Dominga</t>
  </si>
  <si>
    <t>Hda El Rancho de Daniel, El Plan</t>
  </si>
  <si>
    <t>Hda Villa Luchy, Vía San Angel</t>
  </si>
  <si>
    <t>Hda Berlín</t>
  </si>
  <si>
    <t>Hda Rancho Aparte</t>
  </si>
  <si>
    <t>Hda La Galilea</t>
  </si>
  <si>
    <t>Hda La Juliana, Corregimiento Canoas</t>
  </si>
  <si>
    <t>Hda El Recreo</t>
  </si>
  <si>
    <t>Hda El Chinchorro, Cienagueta, Vía Granada</t>
  </si>
  <si>
    <t>Hda El Arca</t>
  </si>
  <si>
    <t>Hda La Pandora</t>
  </si>
  <si>
    <t>Hda Saman de San José</t>
  </si>
  <si>
    <t>Hda La Llanerita</t>
  </si>
  <si>
    <t>Hda La Secreta</t>
  </si>
  <si>
    <t>Hda Hacienda Laureles</t>
  </si>
  <si>
    <t>Hda Umapo 2</t>
  </si>
  <si>
    <t>Hda Ave Fenix</t>
  </si>
  <si>
    <t>Hda Acajure</t>
  </si>
  <si>
    <t>Hda Las Garzas</t>
  </si>
  <si>
    <t>Hda Machachi</t>
  </si>
  <si>
    <t>Hda Andorra</t>
  </si>
  <si>
    <t>Hda La Caprichosa TH, Vereda Humea</t>
  </si>
  <si>
    <t>Hda Tairona</t>
  </si>
  <si>
    <t>Hda Criadero Escorpión</t>
  </si>
  <si>
    <t>Hda El Limonar</t>
  </si>
  <si>
    <t>Hda Los Melloz, Vereda Publo Sanchez</t>
  </si>
  <si>
    <t>Hda La Guadalupana, Vereda Presentado</t>
  </si>
  <si>
    <t>Hda La Reforma</t>
  </si>
  <si>
    <t>Hda Hacienda el Jordan</t>
  </si>
  <si>
    <t>Hda Empresa Agroindustrial California SAS</t>
  </si>
  <si>
    <t>Hda Jerico</t>
  </si>
  <si>
    <t>Hda Bonanza, Marayal</t>
  </si>
  <si>
    <t>Hda Finca Oriente Vereda Posones</t>
  </si>
  <si>
    <t>Hda Guanajuato</t>
  </si>
  <si>
    <t>Hda La Fe</t>
  </si>
  <si>
    <t>Hda La Esperanza</t>
  </si>
  <si>
    <t>Hda Los Arucos</t>
  </si>
  <si>
    <t>Hda Villa Adriana</t>
  </si>
  <si>
    <t>Hda Iratama</t>
  </si>
  <si>
    <t>Hda La Victoria, Palmeras</t>
  </si>
  <si>
    <t>Hda Rancho RR</t>
  </si>
  <si>
    <t>Hda Las marías de José</t>
  </si>
  <si>
    <t>Hda La Juliana, Vía Rubiales</t>
  </si>
  <si>
    <t>Hda El Jordan</t>
  </si>
  <si>
    <t>Hda Rancho San Sebastián</t>
  </si>
  <si>
    <t>Hda San Miguel del Río</t>
  </si>
  <si>
    <t>Hda Las Abejas</t>
  </si>
  <si>
    <t>Hda Jesús del Río</t>
  </si>
  <si>
    <t>Hda San Gabriel</t>
  </si>
  <si>
    <t>Hda La Marina, Vereda La Reforma</t>
  </si>
  <si>
    <t>Hda La Gloria</t>
  </si>
  <si>
    <t>Hda Tierra Perdida</t>
  </si>
  <si>
    <t>Hda La Amistad</t>
  </si>
  <si>
    <t>Hda Villa Luisa</t>
  </si>
  <si>
    <t>Hda Puerto Rico</t>
  </si>
  <si>
    <t>Hda San Bernardo</t>
  </si>
  <si>
    <t>Hda Louisiana</t>
  </si>
  <si>
    <t>Hda San Antonio</t>
  </si>
  <si>
    <t>Hda Rancho Sara</t>
  </si>
  <si>
    <t>Hda Fortaleza</t>
  </si>
  <si>
    <t>Hda La Daniela</t>
  </si>
  <si>
    <t>Hda El Jardín</t>
  </si>
  <si>
    <t>Hda La Marina</t>
  </si>
  <si>
    <t>Hda Finca San Fernando</t>
  </si>
  <si>
    <t>Hda Fenix, Cerritos</t>
  </si>
  <si>
    <t>Hda Samanes</t>
  </si>
  <si>
    <t>Hda Villa Diana</t>
  </si>
  <si>
    <t>Hda Rancho Eclipse</t>
  </si>
  <si>
    <t>Hda El gran Chaparral</t>
  </si>
  <si>
    <t>Hda Vista Hermosa</t>
  </si>
  <si>
    <t>Hda Rancho Santa Clara</t>
  </si>
  <si>
    <t>Hda San Isidro</t>
  </si>
  <si>
    <t>Hda San Miguel, Mesa de Los Santos</t>
  </si>
  <si>
    <t>Hda Villa Cecilia, Vía Guatiguara</t>
  </si>
  <si>
    <t>Hda La Magdalena</t>
  </si>
  <si>
    <t>Hda Texas</t>
  </si>
  <si>
    <t xml:space="preserve">Hda Santa Inés </t>
  </si>
  <si>
    <t>Hda La Esmeralda, Meseta San Rafael</t>
  </si>
  <si>
    <t>Hda El Cristal</t>
  </si>
  <si>
    <t>Hda La Meseta</t>
  </si>
  <si>
    <t>Hda El Rodeo</t>
  </si>
  <si>
    <t>Hda Santa Bárbara</t>
  </si>
  <si>
    <t>Hda Mónaco</t>
  </si>
  <si>
    <t>Hda El Manantial</t>
  </si>
  <si>
    <t>Hda Villa Paulina</t>
  </si>
  <si>
    <t>Hda La Esmeralda, Pazos nutria - Vizcaina</t>
  </si>
  <si>
    <t>Hda Ganadería Avila</t>
  </si>
  <si>
    <t>Hda Villa Juliana</t>
  </si>
  <si>
    <t>Hda Capitancitos</t>
  </si>
  <si>
    <t>Hda La Coquetá, La Fortuna</t>
  </si>
  <si>
    <t>Hda Villa Lola</t>
  </si>
  <si>
    <t>Hda Marengo, Vereda Llana caliente</t>
  </si>
  <si>
    <t>Hda El Aceituno</t>
  </si>
  <si>
    <t>Hda Las Acacias</t>
  </si>
  <si>
    <t>Hda Venecia, Ruitoque Bajo</t>
  </si>
  <si>
    <t>Hda Hato Las Juanas</t>
  </si>
  <si>
    <t>Hda Zamarkanda</t>
  </si>
  <si>
    <t>Hda La Ceiba</t>
  </si>
  <si>
    <t>Hda Nueva Brasilia</t>
  </si>
  <si>
    <t>Hda El Naranjito</t>
  </si>
  <si>
    <t>Hda Villa Helena</t>
  </si>
  <si>
    <t>Hda Casanueva Ganadería</t>
  </si>
  <si>
    <t>Hda Shalom</t>
  </si>
  <si>
    <t>Hda El Progreso</t>
  </si>
  <si>
    <t>Hda Betania</t>
  </si>
  <si>
    <t>Hda Palermo</t>
  </si>
  <si>
    <t>Hda Bellavista</t>
  </si>
  <si>
    <t>Hda Santana (Vereda Puerto Olaya</t>
  </si>
  <si>
    <t>Hda Buenos Aires</t>
  </si>
  <si>
    <t>Hda Loma de Oro</t>
  </si>
  <si>
    <t>Hda Mi Salvación, Pueblo Nuevo</t>
  </si>
  <si>
    <t>Hda Maipo</t>
  </si>
  <si>
    <t>Hda Dorada</t>
  </si>
  <si>
    <t>Hda Santa Ángela, KM 9 VÍA TOLUVIEJO</t>
  </si>
  <si>
    <t>Hda La Pista, Los Chiretes</t>
  </si>
  <si>
    <t>Hda semillas del Cebú</t>
  </si>
  <si>
    <t>Hda El Rubí</t>
  </si>
  <si>
    <t>Hda La Bolívar</t>
  </si>
  <si>
    <t xml:space="preserve">Hda Camaito </t>
  </si>
  <si>
    <t xml:space="preserve">Hda San Francisco </t>
  </si>
  <si>
    <t xml:space="preserve">Hda Buenos Aires </t>
  </si>
  <si>
    <t>Hda El Tesoro</t>
  </si>
  <si>
    <t>Hda El Triunfo</t>
  </si>
  <si>
    <t xml:space="preserve">Hda La Ringlera </t>
  </si>
  <si>
    <t>Hda Lupuna</t>
  </si>
  <si>
    <t>Hda El Caney Finca Bogotá</t>
  </si>
  <si>
    <t>Hda Villa</t>
  </si>
  <si>
    <t>Hda La Lorena</t>
  </si>
  <si>
    <t>Hda Misia María</t>
  </si>
  <si>
    <t>Hda El Zorzal</t>
  </si>
  <si>
    <t>Hda Finca Croacia</t>
  </si>
  <si>
    <t>Hda La Moravia, Vereda San Pablo</t>
  </si>
  <si>
    <t>Hda Ganadería Manantiales</t>
  </si>
  <si>
    <t>Hda La Ribera</t>
  </si>
  <si>
    <t xml:space="preserve">Hda Santa Marta </t>
  </si>
  <si>
    <t xml:space="preserve">Hda Ganadería El Porvenir MC SAS </t>
  </si>
  <si>
    <t xml:space="preserve">Hda Las Galias </t>
  </si>
  <si>
    <t>Hda Ucrania</t>
  </si>
  <si>
    <t xml:space="preserve">Hda Bombay </t>
  </si>
  <si>
    <t xml:space="preserve">Agropecuaria El Rocío Hda La Lyda </t>
  </si>
  <si>
    <t>Hda Peralonso</t>
  </si>
  <si>
    <t>Hda El Ocaso</t>
  </si>
  <si>
    <t>HdaMoldavia</t>
  </si>
  <si>
    <t>Hda Montecarlo</t>
  </si>
  <si>
    <t xml:space="preserve">Hda La Aurora, Vía Alcalá </t>
  </si>
  <si>
    <t>Hda Riopaila</t>
  </si>
  <si>
    <t xml:space="preserve">Hda Salónica </t>
  </si>
  <si>
    <t>Hda La Fabiola, Vereda Piedras de Moler</t>
  </si>
  <si>
    <t xml:space="preserve">Hda La Maravilla, La Gaviota </t>
  </si>
  <si>
    <t>Hda La Unión</t>
  </si>
  <si>
    <t>Hda La Revancha</t>
  </si>
  <si>
    <t>Hda Criadero Villa María. Vía La India</t>
  </si>
  <si>
    <t>Hda Peniel, Vereda La Congoja</t>
  </si>
  <si>
    <t>Hda San Cipriano, Vereda Cipriano</t>
  </si>
  <si>
    <t>Hda El Retiro Vereda Barbacoas</t>
  </si>
  <si>
    <t>Hda Ganadería San Nicolás, Vereda La Virgen</t>
  </si>
  <si>
    <t>Hda Sabaletas, Vereda Corcovado</t>
  </si>
  <si>
    <t>Hda Corralitos, Vereda Naranjitos</t>
  </si>
  <si>
    <t>Hda Ganadería San Diego, Vereda El Bagre</t>
  </si>
  <si>
    <t>Hda Bella Luz - Vereda El Rodeo</t>
  </si>
  <si>
    <t>Hda La Palma, Vereda Mampuesto</t>
  </si>
  <si>
    <t>Hda La Gabriela - Vereda El ingenio</t>
  </si>
  <si>
    <t>Hda Vista Hermosa, Vereda La Cristalina</t>
  </si>
  <si>
    <t>Hda Buenos Aires, Vereda El tablon</t>
  </si>
  <si>
    <t>Hda Finca La Chapa, Vereda Santander</t>
  </si>
  <si>
    <t>Hda Ganadería La Linda - Finca Don Thomas, Vereda Rio Bagre, VeredaTamar, Remedios</t>
  </si>
  <si>
    <t>Hda Finca La Sierrita, Vereda Margento</t>
  </si>
  <si>
    <t>Hda YalÍ, Vereda El Briceño</t>
  </si>
  <si>
    <t>Hda El Cielo, Vereda Doradal</t>
  </si>
  <si>
    <t>Hda La Soñada, Vereda El Dique</t>
  </si>
  <si>
    <t>Hda Ganadería Nuevo Horizonte, Vereda El Diamante</t>
  </si>
  <si>
    <t>Hda Melimar Vereda El Tigre</t>
  </si>
  <si>
    <t>Hda Ganadería Santa Clara,  Vereda El Silencio</t>
  </si>
  <si>
    <t>HdaCriadero San Agustín,  Vía Marinilla,  Vereda Alto del Chocho</t>
  </si>
  <si>
    <t>Hda Ganaderia Los Guaduales,  Vereda La Brillantina</t>
  </si>
  <si>
    <t>Hda La Fortuna - Bejuquillo Vereda La Fortuna</t>
  </si>
  <si>
    <t>Hda Ganadería La Mano de Dios, Vereda Florida Vieje</t>
  </si>
  <si>
    <t>Hda Europa - Vereda El Plan</t>
  </si>
  <si>
    <t>Hda Monteverde,  Vereda Los Cedros</t>
  </si>
  <si>
    <t>Hda Estación Agraria Cotove - Vereda Espinal</t>
  </si>
  <si>
    <t>Hda Finca Las Despensas, Vereda Río Grande</t>
  </si>
  <si>
    <t>Hda Leche Miel, Vereda Cabuyare</t>
  </si>
  <si>
    <t>Hda Entre Rios, Vereda Alto San Miguel</t>
  </si>
  <si>
    <t>Hda Bruselas, Vereda Caribacare</t>
  </si>
  <si>
    <t>Hda Los Morichales, Vereda Saparay</t>
  </si>
  <si>
    <t>Hda El Roble, Vereda Todos Los Santos</t>
  </si>
  <si>
    <t>Hda La Cristalina, Vereda San Lorenzo</t>
  </si>
  <si>
    <t>Hda La Adrianera,  Vereda Bello País</t>
  </si>
  <si>
    <t>Hda La Apulia, Vereda Carangales</t>
  </si>
  <si>
    <t>Hda Agropecuaria La Giralda Vereda Monteoscuro</t>
  </si>
  <si>
    <t xml:space="preserve">Hda La Gloria, Vereda Alto Canelos </t>
  </si>
  <si>
    <t>Hda La Miranda, Vereda Buenos Aires Del Suncillas</t>
  </si>
  <si>
    <t>Hda El Imperio, Vereda Andalucía</t>
  </si>
  <si>
    <t>Hda Ganadería La Milagrosa, Vereda El Chocho</t>
  </si>
  <si>
    <t>Hda La Florida, Vereda Riecito</t>
  </si>
  <si>
    <t>Hda Moscú, Vereda Larandia</t>
  </si>
  <si>
    <t>Hda Rancho Mi Tesoro, Vereda San Juan del Barro</t>
  </si>
  <si>
    <t>Hda La Aldea, Vereda El Aguila</t>
  </si>
  <si>
    <t>Hda Santa Barbara, Vereda Venta de Aire</t>
  </si>
  <si>
    <t>Hda La Consulta, Vereda Pellisco</t>
  </si>
  <si>
    <t>Hda San Eduardo, Vereda La Pradera</t>
  </si>
  <si>
    <t>Hda Rancho El Cumare, Vereda La Porfia</t>
  </si>
  <si>
    <t>Hda La Talanquera, Vereda Suni</t>
  </si>
  <si>
    <t>Hda Finca La Victoria, Vereda Buenavista</t>
  </si>
  <si>
    <t>Hda Hato Misuri, Vereda El Caribe</t>
  </si>
  <si>
    <t>Hda Moral de Castro, Vereda La Palmita</t>
  </si>
  <si>
    <t>Hda El Encanto, Vereda Los Chochos</t>
  </si>
  <si>
    <t>Hda La María, Vereda Guanabanas</t>
  </si>
  <si>
    <t>Hda La Esperanza, Vereda Suní</t>
  </si>
  <si>
    <t>Hda Balmoral, Vereda San Rafael</t>
  </si>
  <si>
    <t>Hda Villa Alejandra, Vereda Sta. María</t>
  </si>
  <si>
    <t>HdaGanadería Farfan Hermanos, Vereda San Isidro</t>
  </si>
  <si>
    <t>Hda Rancho Alegre, Vereda Los Brasiles</t>
  </si>
  <si>
    <t>Hda El Triunfo, Predio Rural Vereda El Juncal</t>
  </si>
  <si>
    <t>Hda San Gregorio, Vereda Miradores</t>
  </si>
  <si>
    <t>Hda Santo Domingo, Vereda Palos Mellos</t>
  </si>
  <si>
    <t>Hda Los Mochuelos, Vereda Revolcado</t>
  </si>
  <si>
    <t>Hda Los Colores, Vereda Medio Rancho</t>
  </si>
  <si>
    <t>Hda Villa Isabel, Vereda El Tesoro</t>
  </si>
  <si>
    <t>Hda Monterrey, Vereda Los Micos</t>
  </si>
  <si>
    <t>Hda La Macarena, Vía Vereda El Verdum</t>
  </si>
  <si>
    <t>Hda Si te Conviene, Vereda Palotal</t>
  </si>
  <si>
    <t>Hda El Paraiso, Vereda Nuevo Paraiso</t>
  </si>
  <si>
    <t>Hda San Luis, Vereda Palotal</t>
  </si>
  <si>
    <t>Hda Peralonso, Vereda Los Limones</t>
  </si>
  <si>
    <t>Hda Bellavista, Vereda Tierradentro</t>
  </si>
  <si>
    <t>Hda El Refugio, Vereda Romero, Vía Cienaga de Oro</t>
  </si>
  <si>
    <t>Hda La India, Vereda El Almendro</t>
  </si>
  <si>
    <t>Hda Los Milagros, Vereda Loma Azul</t>
  </si>
  <si>
    <t>Hda Los Mandarinos, Vereda Payacal</t>
  </si>
  <si>
    <t>Hda La Loma, Vereda Galapagos (Puerto Salgar - Cundinamarca)</t>
  </si>
  <si>
    <t>Hda El Recreo, Vereda San Luís de Naguaya</t>
  </si>
  <si>
    <t>Hda El Placer, Vereda El Placer Fusagasugá</t>
  </si>
  <si>
    <t>Hda La Palmera, Vereda Montaña Negra</t>
  </si>
  <si>
    <t>Hda Rancho Santa Helena, Vereda Manuel Sur</t>
  </si>
  <si>
    <t>Hda Paloquemado, Vereda El Palmar</t>
  </si>
  <si>
    <t>Hda Finca La Valentina, Vereda El Cabral</t>
  </si>
  <si>
    <t>Hda Santa Teresa, Vereda Varital</t>
  </si>
  <si>
    <t>Hda Finca El Mango "Los Guerreros" Vereda Fuchatoque</t>
  </si>
  <si>
    <t>Hda Bela Vita - Vereda San Miguel</t>
  </si>
  <si>
    <t>Hda Criadero El Corral, Vereda Picalojo</t>
  </si>
  <si>
    <t>Hda Criadero Buena Vista, Vereda Jordan Alto</t>
  </si>
  <si>
    <t>Hda Aguila Real, Vereda La Fuguita</t>
  </si>
  <si>
    <t>Hda La Cruz, Vereda El Vergel</t>
  </si>
  <si>
    <t>Hda La Troja, Vereda San Antonio Bajo</t>
  </si>
  <si>
    <t>Hda El Silencio, Vereda Albadan</t>
  </si>
  <si>
    <t>Hda Villa Ines, Vereda Hato Blanco</t>
  </si>
  <si>
    <t>Hda El Veintidos, Vereda Alto Plano</t>
  </si>
  <si>
    <t>Hda San Alberto, Vereda San Basilio</t>
  </si>
  <si>
    <t>Hda San José, Vereda Caraballo</t>
  </si>
  <si>
    <t>Hda Talanqueras, Vereda Cocuy</t>
  </si>
  <si>
    <t>Hda Villa Marlon, Vereda Arenales</t>
  </si>
  <si>
    <t>Hda Altamira, Vereda Altamira</t>
  </si>
  <si>
    <t>Hda La Bucana, Vereda Grande</t>
  </si>
  <si>
    <t>Hda Madrigal Vereda La Llanerita</t>
  </si>
  <si>
    <t>Hda Santa Isabel, Vereda Caño Grande</t>
  </si>
  <si>
    <t>Hda Ganadería La María, Vereda Peralonso</t>
  </si>
  <si>
    <t>Hda Guadalupe, Vereda Patio Bonito</t>
  </si>
  <si>
    <t>Hda Finca La Voragine, Vereda Patio Bonito</t>
  </si>
  <si>
    <t>Hda Santa Catalina, Vereda Menegua</t>
  </si>
  <si>
    <t>Hda Esperanza, Vereda Los Rosales, Piñalito</t>
  </si>
  <si>
    <t>Hda San Jorge, Vereda Alto Guaini</t>
  </si>
  <si>
    <t>Hda GX3 Brahman, Vereda La Llanerita</t>
  </si>
  <si>
    <t>Hda Santa Helena, Vereda Cerritos</t>
  </si>
  <si>
    <t>Hda La Primavera, Vereda Caños Negros</t>
  </si>
  <si>
    <t>Hda Villa Lyda, Vereda Montecristo</t>
  </si>
  <si>
    <t>Hda La Ilusión, Vereda Guacamayas</t>
  </si>
  <si>
    <t>Hda Mayoral, Vereda La Camachera</t>
  </si>
  <si>
    <t>Hda Jamaica, Vereda Puerto Tembleque</t>
  </si>
  <si>
    <t>Hda Finca El Porvenir, Vereda Guichiral</t>
  </si>
  <si>
    <t>Hda La Argelia, Vereda La Serrania</t>
  </si>
  <si>
    <t>Hda La Bonanza, Vereda La Cuncia</t>
  </si>
  <si>
    <t>Hda Ganadería JR, Vereda Lindenal</t>
  </si>
  <si>
    <t>HdaLa Aurora, Vereda Motilandia</t>
  </si>
  <si>
    <t>Hda Nuevo Oriente, Vereda Carrizal</t>
  </si>
  <si>
    <t>Hda El Caimito, Vereda Agua Dulce</t>
  </si>
  <si>
    <t>Hda Casablanca, Vereda Puerto Nuevo</t>
  </si>
  <si>
    <t>Hda Paraiso Rio Luces, Vereda Oripaya</t>
  </si>
  <si>
    <t>Hda Mazada, Vereda Cantores</t>
  </si>
  <si>
    <t>Hda El Salto, Vereda Calle Larga</t>
  </si>
  <si>
    <t>Hda La Bendición, Vereda Guajirita</t>
  </si>
  <si>
    <t>Hda La Meseta, Vereda San José</t>
  </si>
  <si>
    <t>Hda Finca La Cristalina, Vía Alcalá, Vereda El Contento</t>
  </si>
  <si>
    <t>Hda Providencia, Vereda El Tigre</t>
  </si>
  <si>
    <t>Hda Las Lajitas, Vereda La Ensillada</t>
  </si>
  <si>
    <t>Hda El Diviso, Vereda Aguas Claras</t>
  </si>
  <si>
    <t>Hda Nuevo Brisas, Vereda 25</t>
  </si>
  <si>
    <t>Hda Criadero La Esperanza, Vereda Neptalí</t>
  </si>
  <si>
    <t>Hda La Alejandra, Vereda Portugal</t>
  </si>
  <si>
    <t>Hda La Milagrosa, Vereda Los Indios</t>
  </si>
  <si>
    <t>Hda Santa Isabel, Vereda San Pedro</t>
  </si>
  <si>
    <t>Hda El Trinitario, Vereda La Puente</t>
  </si>
  <si>
    <t>Hda El Aura de David, Vereda Montegrande</t>
  </si>
  <si>
    <t>Hda Villa Esperanza, Vereda La Aguadita</t>
  </si>
  <si>
    <t>Hda Puerta del Sol, Vereda Santa Rosa</t>
  </si>
  <si>
    <t>Hda La Joya, Vereda Dan</t>
  </si>
  <si>
    <t>Hda Los Palmares, Vereda Toroba baja</t>
  </si>
  <si>
    <t>Hda El Llano y La Moradilla, Vereda Caraota</t>
  </si>
  <si>
    <t>Hda El Edén, Vereda Los Monos</t>
  </si>
  <si>
    <t>Hda Aguas Frias A.F., Vereda Los Indios</t>
  </si>
  <si>
    <t>Hda La Caprichosa, Vereda La Olinda</t>
  </si>
  <si>
    <t>Hda El Recreo, Vereda La Cruz</t>
  </si>
  <si>
    <t>Hda La Palestina, Vereda San Gregorio</t>
  </si>
  <si>
    <t>Hda Campobello, Vereda Pancho La Tía</t>
  </si>
  <si>
    <t>Hda Santo Tomas, Vereda Caimito</t>
  </si>
  <si>
    <t>Hda Finca El RM, Vereda San Francisco La Ventana</t>
  </si>
  <si>
    <t>Hda Nuevo Jeruzalen Ganadería Agua Luna, Vereda La Trina</t>
  </si>
  <si>
    <t>Hda La Meseta, Vereda Los Cauchos</t>
  </si>
  <si>
    <t>Hda Monterralo, Vereda La Mata</t>
  </si>
  <si>
    <t>Hda La Sonora de San Juan, Vereda el Colegio</t>
  </si>
  <si>
    <t>Hda Candilejas, Vereda El Colegio</t>
  </si>
  <si>
    <t xml:space="preserve">Hda Karimagüa, Vereda El Mortiño </t>
  </si>
  <si>
    <t>Hda Villaliza, Vereda Calabazas</t>
  </si>
  <si>
    <t>Hda Agropecuaria Laurentina, Vereda Cruces</t>
  </si>
  <si>
    <t>Hda La Armenia, Vereda San Felipe</t>
  </si>
  <si>
    <t>Hda Finca Villa Claudia, Vereda El Vergel</t>
  </si>
  <si>
    <t>Hda Ponderosa, Vereda Guabitas</t>
  </si>
  <si>
    <t>Hda Punta de Garzas, Vereda Guacamayas</t>
  </si>
  <si>
    <t>Hda Primavera, Vereda San Juan de Bedut</t>
  </si>
  <si>
    <t>Hda Monteblanco, Vereda Caracoli</t>
  </si>
  <si>
    <t>Hda La Quinta (Vereda El Descanso</t>
  </si>
  <si>
    <t>Hda Manantiales, Vereda Brisas</t>
  </si>
  <si>
    <t>Hda Bruselas, Vereda La Llanerita</t>
  </si>
  <si>
    <t>Hda La Ponderosa, Vereda La Pascualera</t>
  </si>
  <si>
    <t>Hda El Eden, Vereda Puerto Parra</t>
  </si>
  <si>
    <t>Hda La Comarca, Vereda Las Nutrias</t>
  </si>
  <si>
    <t>HdaFinca El Rosario S &amp; G, KM 3.9, Vía Santo Tomas - Polonuevo</t>
  </si>
  <si>
    <t>Hda San José, KM 90, Vía Barranquilla - Cartagena</t>
  </si>
  <si>
    <t>Hda La Victoria, El deseo, KM 8, Vía Montería</t>
  </si>
  <si>
    <t>Hda El Buho, Vía Caucasia KM 2</t>
  </si>
  <si>
    <t>Hda El Tamero, KM 8,5, Vía Neiva - Rivera, frente al Centro Poblado Río Frío</t>
  </si>
  <si>
    <t>Hda Ganadería El Vinculo, KM 18 Vía Caños Negros</t>
  </si>
  <si>
    <t>Hda Ganadería Quenane, KM 28 Vía Villavicencio - Puerto López</t>
  </si>
  <si>
    <t>Hda La Santa, KM 14 Vía Melua</t>
  </si>
  <si>
    <t>Hda La Maria, KM 1, Vía Betulia - Corozal</t>
  </si>
  <si>
    <t>Hda Alcala - KM 16 Vía San Miguel</t>
  </si>
  <si>
    <t>Hda La Marsella,  VeredaSan Mateo KM 6</t>
  </si>
  <si>
    <t>Hda Ganaderia Nuevo Horizonte, Vía La Cordialidad, KM 46</t>
  </si>
  <si>
    <t>Hda La Esmeralda, Via Los totumos KM 5, Corregimiento San José de Saco</t>
  </si>
  <si>
    <t>Hda Ganadería La Fortaleza - Finca Niña Mary, KM2 Vía Sabanalarga - Manatí</t>
  </si>
  <si>
    <t>Hda Casa Blanca, Vereda Barranca Nueva KM 109</t>
  </si>
  <si>
    <t xml:space="preserve">Hda La Palencia, KM 1 Vía Vereda Zulia </t>
  </si>
  <si>
    <t>Hda San José, Vereda Tominejo KM20, Mz. 14 Casa 5</t>
  </si>
  <si>
    <t>Hda El Remanso, Vereda Guanábanas, KM 2 , Vía Pore, Vijagual</t>
  </si>
  <si>
    <t>HdaEl Porvenir Ganadería SISA, 1KM, Vía Al Mar</t>
  </si>
  <si>
    <t>Hda Villa Rosa, KM 4 Vía a Carolina</t>
  </si>
  <si>
    <t>Hda El Paraiso, KM 2 Vía Guaduas - Honda</t>
  </si>
  <si>
    <t>Hda La Garantía, KM 3 - Vía Puerto Libre</t>
  </si>
  <si>
    <t>Hda El Esfuerzo, KM 9 vía Los Mangos</t>
  </si>
  <si>
    <t>Hda La Alqueria, KM 24 Carretera Girardot - Cambao</t>
  </si>
  <si>
    <t>Hda Los Cuncos, KM 8 Trama</t>
  </si>
  <si>
    <t>Hda JB La Bendición, Granada KM 5 vía Alto Irique</t>
  </si>
  <si>
    <t>Hda La Dacha, Vereda Menegua, KM 13 Vía Pto. Gaitán</t>
  </si>
  <si>
    <t>Hda El Tikal Criadero - KM2 vía Armenia</t>
  </si>
  <si>
    <t>Hda San Andrés, KM 2 vía Cimitarra</t>
  </si>
  <si>
    <t>Hda Los Balsos, Vereda KM21</t>
  </si>
  <si>
    <t>Hda Patagonia, Vereda KM 28, Corraleja</t>
  </si>
  <si>
    <t>Hda Puerto Cibeles, KM 6 Vía Sincelejo</t>
  </si>
  <si>
    <t>Hda El Deseo, KM 14, vía San Benito Abad</t>
  </si>
  <si>
    <t xml:space="preserve">Hda Finca El Diamante, 1 KM despues del Casco Urbano </t>
  </si>
  <si>
    <t>Hda Piamonte, KM 3 vía Ibagué - Espinal</t>
  </si>
  <si>
    <t>Hda La Cristalina, KM 2 Vereda El Oso</t>
  </si>
  <si>
    <t>Hda Brisas del Magdalena, Corregimiento Garzal</t>
  </si>
  <si>
    <t>Hda El Barzal, Vereda El Barzal - Corregimiento Pto. Patiño</t>
  </si>
  <si>
    <t>Hda El Burro, Corregimiento Mariangola</t>
  </si>
  <si>
    <t>Hda Las Marias, CorregimientoValencia</t>
  </si>
  <si>
    <t>Hda Villa Fadua, Corregimiento El Cedro</t>
  </si>
  <si>
    <t>Hda Las Flores, Corregimiento Santa Clara</t>
  </si>
  <si>
    <t>Hda Mis Loqueras, Vía Leticia, Corregimiento Martinica</t>
  </si>
  <si>
    <t>Hda Ganadera San Juan De Miterba, Corregimiento Tijereta Sector Cocorilla</t>
  </si>
  <si>
    <t>Hda San francisco 2, Corregimiento Santiago Pobre</t>
  </si>
  <si>
    <t>Hda La Ley, Corregimiento De San Faustino</t>
  </si>
  <si>
    <t>Hda La Floresta, Vereda Oriente ZN Rural</t>
  </si>
  <si>
    <t>Hda La Primavera, Cond. Campestre Cs. 2</t>
  </si>
  <si>
    <t>Hda Arizona</t>
  </si>
  <si>
    <t>Hda El Chorro</t>
  </si>
  <si>
    <t>CL 88 # 21 - 146</t>
  </si>
  <si>
    <t>CL 87 # 9 - 74</t>
  </si>
  <si>
    <t>CL 48 62 77</t>
  </si>
  <si>
    <t>CL 27D SUR 28 80 EDF CORALES DE LA ABADIA</t>
  </si>
  <si>
    <t>CL 56 6 96</t>
  </si>
  <si>
    <t>CL 71 # 3 - 63</t>
  </si>
  <si>
    <t>CL 22 # 8 - 40</t>
  </si>
  <si>
    <t>CL 127B # 49 - 89</t>
  </si>
  <si>
    <t>CL 8 # 10 - 69</t>
  </si>
  <si>
    <t>CL 5 # 6 - 61</t>
  </si>
  <si>
    <t>CL 14N # 9 - 17 APTO 601</t>
  </si>
  <si>
    <t>CL 173A # 62 - 44</t>
  </si>
  <si>
    <t>CL 50 49 - 47</t>
  </si>
  <si>
    <t>CL 53 49 109 LC 104</t>
  </si>
  <si>
    <t>CL 103 22 13</t>
  </si>
  <si>
    <t>CL 111 13 - 15</t>
  </si>
  <si>
    <t>CL 23 36 86 BRR JUAN BENITO</t>
  </si>
  <si>
    <t>CL 7 # 16 - 07</t>
  </si>
  <si>
    <t>CL 23F # 75 -93</t>
  </si>
  <si>
    <t>CL 30A # 23 - 64</t>
  </si>
  <si>
    <t>CL 5 # 4 - 40</t>
  </si>
  <si>
    <t>CL 142 # 16A - 25</t>
  </si>
  <si>
    <t>CL 16 # 10 - 82</t>
  </si>
  <si>
    <t>CL 10 # 5 - 34</t>
  </si>
  <si>
    <t>CL 19 # 11A - 53</t>
  </si>
  <si>
    <t>CL 108 # 51 - 77</t>
  </si>
  <si>
    <t>CL 18 # 8 - 68</t>
  </si>
  <si>
    <t>CL 4 # 2 - 08</t>
  </si>
  <si>
    <t>CL 9 # 4 - 45</t>
  </si>
  <si>
    <t>CL 3B # 95 - 41</t>
  </si>
  <si>
    <t>CL 96 # 54 - 15</t>
  </si>
  <si>
    <t>CL 8 # 17 - 71</t>
  </si>
  <si>
    <t>CL 34 # 18 - 44</t>
  </si>
  <si>
    <t>CL 44 # 14F - 08</t>
  </si>
  <si>
    <t>CL 39 # 4 - 40</t>
  </si>
  <si>
    <t>CL 44 # 14 - 232</t>
  </si>
  <si>
    <t>CL 51A # 51 - 16</t>
  </si>
  <si>
    <t>CL 45 # 14 - 75</t>
  </si>
  <si>
    <t>CL 48A # 14 - 42</t>
  </si>
  <si>
    <t>CL 79 # 12 - 16</t>
  </si>
  <si>
    <t>CL 18 # 7A - 18</t>
  </si>
  <si>
    <t>CL 79</t>
  </si>
  <si>
    <t>CL 42C # 81 - 22</t>
  </si>
  <si>
    <t>CL 68 # 2 -168</t>
  </si>
  <si>
    <t>CL 1 # 2 - 20</t>
  </si>
  <si>
    <t>CL 71A # 73A - 53</t>
  </si>
  <si>
    <t>CL 154 # 19A - 05</t>
  </si>
  <si>
    <t>CL 44B # 57A - 52</t>
  </si>
  <si>
    <t>CL 9 # 10 - 32</t>
  </si>
  <si>
    <t>CL 15 # 33 - 77</t>
  </si>
  <si>
    <t>CL 58F SUR # 48B - 55</t>
  </si>
  <si>
    <t>CL 37 # 40 - 38</t>
  </si>
  <si>
    <t>CL 35 # 73A - 26</t>
  </si>
  <si>
    <t>CL 20 # 8 - 15</t>
  </si>
  <si>
    <t>CL 11 # 6 - 52</t>
  </si>
  <si>
    <t>CL 48 # 32 - 25</t>
  </si>
  <si>
    <t>CL 35C # 22C - 14</t>
  </si>
  <si>
    <t>CL 54 # 1 - 18</t>
  </si>
  <si>
    <t>CL 32 # 2 - 21</t>
  </si>
  <si>
    <t>CL 39N # 4N - 151</t>
  </si>
  <si>
    <t>VEREDA LA ESPERANZA</t>
  </si>
  <si>
    <t xml:space="preserve">DG 108A #8A - 13 </t>
  </si>
  <si>
    <t>DG 3 13 35</t>
  </si>
  <si>
    <t>Municipio San Luis, Vereda El Silencio EN el Pescado hacía la Hidroeléctrica</t>
  </si>
  <si>
    <t>CL 7 # 115 - 60 LC B - 115</t>
  </si>
  <si>
    <t>HdaRancho H, KM 35, Vía Puerto Lopéz, LT 24 ET 1</t>
  </si>
  <si>
    <t>AV 3 N 8 40 APTO 1001</t>
  </si>
  <si>
    <t>CL 14N 1N 46 APTO 301</t>
  </si>
  <si>
    <t>CL 64 N 5B 146 OF 401A</t>
  </si>
  <si>
    <t>CL 134 7B 83 OF 701</t>
  </si>
  <si>
    <t>CL 17 # 14 - 44 OF 301</t>
  </si>
  <si>
    <t>CL 112 # 14B - 50 OF 101</t>
  </si>
  <si>
    <t>CL 99 # 49 - 38 - OF 1307</t>
  </si>
  <si>
    <t>CL 104 # 14A - 45 OF 403</t>
  </si>
  <si>
    <t>CL 5A # 35 - 56 APTO 1102 TO 2</t>
  </si>
  <si>
    <t>CL 44B 57A 76</t>
  </si>
  <si>
    <t>TRAPICHE CASTILLA KM 10 VÍA CERRITOS</t>
  </si>
  <si>
    <t>CL 51 3A 262 SANTA ANA</t>
  </si>
  <si>
    <t>EL TIGRE ALCARAVANES CA 19</t>
  </si>
  <si>
    <t>CL 200 22 B 645 TO 2 APTO 907 MIRADOR DE VERSALLES</t>
  </si>
  <si>
    <t>LOMA ESCOBERO KM 11 - CA 12</t>
  </si>
  <si>
    <t>RUITOQUE CONTRY GOLF CLUB COLINAS DE YERBABUENA CA 17</t>
  </si>
  <si>
    <t>KM 25 VÍA EL EDEN</t>
  </si>
  <si>
    <t>CL 10SUR # 51C - 77 PI 6</t>
  </si>
  <si>
    <t>CONDOMINIO CAMPESTRE LA FLORIDA</t>
  </si>
  <si>
    <t>CL 47A # 28 - 10</t>
  </si>
  <si>
    <t>AV EL DORADO # 100 - 60</t>
  </si>
  <si>
    <t>CONDOMINIO LA PRIMAVERA CAS # 14</t>
  </si>
  <si>
    <t>CL 152 A 14 A 36 TO 3 APTO 711</t>
  </si>
  <si>
    <t>TROCHA DICIPLINA</t>
  </si>
  <si>
    <t>KM 5 VÍA GAIRA ZN INDUSTRIAL BURECHE</t>
  </si>
  <si>
    <t>CL 21 SUR # 45 - 14</t>
  </si>
  <si>
    <t>KM 8 VÍA CAÑOS NEGROS</t>
  </si>
  <si>
    <t>AV JIMÉNEZ # 5 - 43 OF 501</t>
  </si>
  <si>
    <t>CL 11 # 9 - 52 BRR PIÑALITO</t>
  </si>
  <si>
    <t>CL 26SUR # 23A - 11</t>
  </si>
  <si>
    <t>CL 103A # 19A - 88 APTO 503</t>
  </si>
  <si>
    <t>TRANVERSAL 49C # 59 - 55 PI 4</t>
  </si>
  <si>
    <t>CL 9A SUR # 25 - 101</t>
  </si>
  <si>
    <t>CL 63 9 42 BRR CASTILLA LA NUEVA</t>
  </si>
  <si>
    <t>CL 6 SUR # 51 - 14</t>
  </si>
  <si>
    <t>CL 55 # 77C - 100</t>
  </si>
  <si>
    <t>KM 82 VÍA GIRARDOT</t>
  </si>
  <si>
    <t>CL 75 B SUR 38 - 05</t>
  </si>
  <si>
    <t>CL 1A SUR # 1 BIS - 25</t>
  </si>
  <si>
    <t>AV 19 # 103 - 22</t>
  </si>
  <si>
    <t>CL 60B SUR # 44 - 100</t>
  </si>
  <si>
    <t>KM 2 VÍA MONTERÍA - ARBOLETES</t>
  </si>
  <si>
    <t>TV 51 # 21 - 87 BRR BOSQUE</t>
  </si>
  <si>
    <t>CL 6 8 48 APTO 1201 ED SAN SEBASTÍAN CG</t>
  </si>
  <si>
    <t>MANGA 4A - AV CL 29 # 20 - 06 ED PROGRAL OF 205</t>
  </si>
  <si>
    <t>BRR LÍBANO CL 31B 49C 55</t>
  </si>
  <si>
    <t>INDIANA MALL OF 225 KM 17 VÍA LAS PALMAS</t>
  </si>
  <si>
    <t>MAMONAL KM 2 SEC LIBERTADOR CL 3B # 58 -100</t>
  </si>
  <si>
    <t>Hda Ventanales, Corregimiento El Anclar</t>
  </si>
  <si>
    <t>https://www.g3biotecnologia.com/</t>
  </si>
  <si>
    <t>http://www.hatocebu.com/</t>
  </si>
  <si>
    <t>https://www.komercotc.com/</t>
  </si>
  <si>
    <t>http://www.openmarket.com.co</t>
  </si>
  <si>
    <t>http://www.amayacia.com/</t>
  </si>
  <si>
    <t>red_bull_ganaderia</t>
  </si>
  <si>
    <t>ganaderiaelparaiso</t>
  </si>
  <si>
    <t>agroganaderaheda</t>
  </si>
  <si>
    <t>ganaderiainversiones2a</t>
  </si>
  <si>
    <t>ganaderialos_guaduales</t>
  </si>
  <si>
    <t>haciendaeldiviso</t>
  </si>
  <si>
    <t>ganaderialapista</t>
  </si>
  <si>
    <t>ganaderiapd</t>
  </si>
  <si>
    <t>centro_geneticolaaurora</t>
  </si>
  <si>
    <t>criadero.la.giralda</t>
  </si>
  <si>
    <t>ganaderialaadrianera</t>
  </si>
  <si>
    <t>guzeralafe</t>
  </si>
  <si>
    <t>LosCampanos</t>
  </si>
  <si>
    <t>ganaderia_pedregal</t>
  </si>
  <si>
    <t>ganaderia_melimar</t>
  </si>
  <si>
    <t>ganaderianuevohorizonte</t>
  </si>
  <si>
    <t>ganlaesmeralda</t>
  </si>
  <si>
    <t>ganaderia.sandiego</t>
  </si>
  <si>
    <t>rancholailusion.r.i</t>
  </si>
  <si>
    <t>Hda Realista</t>
  </si>
  <si>
    <t>Hda Realista Número 2</t>
  </si>
  <si>
    <t>Hda Realista Número 3</t>
  </si>
  <si>
    <t>El Poblado</t>
  </si>
  <si>
    <t>CL 123 BIS SUR #99-99 INT 9999</t>
  </si>
  <si>
    <t>8888888888</t>
  </si>
  <si>
    <t>000000000</t>
  </si>
  <si>
    <t>4444444444</t>
  </si>
  <si>
    <t>5555555555</t>
  </si>
  <si>
    <t>3333333333</t>
  </si>
  <si>
    <t>2222222222</t>
  </si>
  <si>
    <t>emailrealista@real.com</t>
  </si>
  <si>
    <t>emailrealista2@real.com</t>
  </si>
  <si>
    <t>572222222222</t>
  </si>
  <si>
    <t>people/Ganaderia-Red-Bull/100071354726235/</t>
  </si>
  <si>
    <t>EMPRESA 100% REAL CON NOMBRE MUY LARGO CON 45</t>
  </si>
  <si>
    <t>573192556630</t>
  </si>
  <si>
    <t>34620524026</t>
  </si>
  <si>
    <t>leomessi</t>
  </si>
  <si>
    <t>campoAdicional1</t>
  </si>
  <si>
    <t>Campo Adicional 1</t>
  </si>
  <si>
    <t>Juan Ernesto Juanes Hernandez</t>
  </si>
  <si>
    <t>tiktok</t>
  </si>
  <si>
    <t>ryanesling</t>
  </si>
  <si>
    <t xml:space="preserve">Hda La Camila </t>
  </si>
  <si>
    <t>JUAN DAVID LONDOÑO GARCÍA</t>
  </si>
  <si>
    <t>0367</t>
  </si>
  <si>
    <t>0263</t>
  </si>
  <si>
    <t>1944</t>
  </si>
  <si>
    <t>Hda La Fuente</t>
  </si>
  <si>
    <t>Hda Majavita</t>
  </si>
  <si>
    <t>Hda Finca Taiwan</t>
  </si>
  <si>
    <t>CLELIA FERNANDA NIETO CASTAÑEDA</t>
  </si>
  <si>
    <t>EDGARDO JIKLIF CEPEDA MACÍAS</t>
  </si>
  <si>
    <t>3012</t>
  </si>
  <si>
    <t>JOHON JAIRO GIRALDO YEPES</t>
  </si>
  <si>
    <t>Hda Berlín, Peña Flor</t>
  </si>
  <si>
    <t>jmillos51@hotmail.com</t>
  </si>
  <si>
    <t>JUAN IGNACIO YÉPES MARTÍNEZ</t>
  </si>
  <si>
    <t>3004</t>
  </si>
  <si>
    <t>CARLOS JOAQUÍN PUCHE LIZARAZO</t>
  </si>
  <si>
    <t>Hda Blanco</t>
  </si>
  <si>
    <t>Rapelón</t>
  </si>
  <si>
    <t>CL 70 # 59 - 12 APTO 1A</t>
  </si>
  <si>
    <t>puchelen@gmail.com</t>
  </si>
  <si>
    <t>3016</t>
  </si>
  <si>
    <t>JULIÁN ANDRÉS BOSSIO ANDRADE</t>
  </si>
  <si>
    <t>3205422956</t>
  </si>
  <si>
    <t>CR 55 #105 - 23 TO 2 APTO 503</t>
  </si>
  <si>
    <t>jbossioa@gmail.com</t>
  </si>
  <si>
    <t>3007</t>
  </si>
  <si>
    <t>Hda La Florida KM 5 vía La Eneo</t>
  </si>
  <si>
    <t>JAIRO LUIS MERCADO ROMERO</t>
  </si>
  <si>
    <t>El Guamo</t>
  </si>
  <si>
    <t>CR 20 #21 - 87 ED BARI 2102</t>
  </si>
  <si>
    <t>jairolmercado@yahoo.com</t>
  </si>
  <si>
    <t>EFRAÍN EDUARDO NARANJO DÍAZ</t>
  </si>
  <si>
    <t>Hda Villa Paraiso, Palo Seco</t>
  </si>
  <si>
    <t>Hda. La Esperaza, Vereda Gyataque El Bajo</t>
  </si>
  <si>
    <t>CR 13B #27 - 06</t>
  </si>
  <si>
    <t>infgenaranjo@gmail.com</t>
  </si>
  <si>
    <t>3005</t>
  </si>
  <si>
    <t>CL 57 # 16 - 17 PI 2 OF</t>
  </si>
  <si>
    <t>3006</t>
  </si>
  <si>
    <t>ALFONSO LUIS ÁVILA FADUL</t>
  </si>
  <si>
    <t>Hda Alle Lindo</t>
  </si>
  <si>
    <t>CR 10 #12 - 07</t>
  </si>
  <si>
    <t>samiravila27@hotmail.com</t>
  </si>
  <si>
    <t>3002</t>
  </si>
  <si>
    <t>ANTONIO RAMON JIMÉNEZ BEHAINE</t>
  </si>
  <si>
    <t>Hda El Quindio, La Primavera</t>
  </si>
  <si>
    <t>CR 13 # 60 - 81 ED MATISSE 61</t>
  </si>
  <si>
    <t>antoniojb1987@gmail.com</t>
  </si>
  <si>
    <t>GANADERÍA TRAFALGAR SAS ZOMAC</t>
  </si>
  <si>
    <t>3014</t>
  </si>
  <si>
    <t>Hda El Molino</t>
  </si>
  <si>
    <t>jairosierra2004@gmail.com</t>
  </si>
  <si>
    <t>POMPILIO DÍAZ RICARDO</t>
  </si>
  <si>
    <t>SERBIOAGRO DEL CAMPO SAS</t>
  </si>
  <si>
    <t>Hda La Catalina</t>
  </si>
  <si>
    <t>3017</t>
  </si>
  <si>
    <t>CR 8 # 23B - 133</t>
  </si>
  <si>
    <t>Mantelibano</t>
  </si>
  <si>
    <t>serviagrodelcampo@gmail.com</t>
  </si>
  <si>
    <t>serbioagro</t>
  </si>
  <si>
    <t>VALENTINA DURAN RÚA</t>
  </si>
  <si>
    <t>Hda Sonora KM 7 Vía Planeta Rica - Buenavista</t>
  </si>
  <si>
    <t>valenduranrua@gmail.com</t>
  </si>
  <si>
    <t>animsa_mvz</t>
  </si>
  <si>
    <t>CR 42 #4 SUR - 40 CEIBA DE GRANADA APTO 402</t>
  </si>
  <si>
    <t>3013</t>
  </si>
  <si>
    <t>3010</t>
  </si>
  <si>
    <t>INGRID JULISSA BACCA LÓPEZ</t>
  </si>
  <si>
    <t>Hda Criadero Santa Ana Red Sindhi Vereda Sabanas</t>
  </si>
  <si>
    <t>Castilla La Nueva</t>
  </si>
  <si>
    <t>criadero.santaanasindhi23@gmail.com</t>
  </si>
  <si>
    <t>santa_ana_redsindhi</t>
  </si>
  <si>
    <t>3003</t>
  </si>
  <si>
    <t>JORGE ALBERTO RANGEL AGUILERA</t>
  </si>
  <si>
    <t>Hda Santa Rosa Vereda Laguna Brava</t>
  </si>
  <si>
    <t>Cumural</t>
  </si>
  <si>
    <t>jorgerangel11@hotmail.com</t>
  </si>
  <si>
    <t>3018</t>
  </si>
  <si>
    <t>AGROINDUSTRIA TRIPLE A SAS</t>
  </si>
  <si>
    <t>Hda. Macondo Magara</t>
  </si>
  <si>
    <t>Sabana Torres</t>
  </si>
  <si>
    <t>CR 29 # 45 - 45 OF 608</t>
  </si>
  <si>
    <t>gterardo.aranda@hotmail.com</t>
  </si>
  <si>
    <t>2945</t>
  </si>
  <si>
    <t>2693</t>
  </si>
  <si>
    <t>0968</t>
  </si>
  <si>
    <t>Hda La Fortuna, Variante Mamonal, Gambote KM 11</t>
  </si>
  <si>
    <t>1529</t>
  </si>
  <si>
    <t>CR 21 CL 4B SUR 02</t>
  </si>
  <si>
    <t>CR 53 # 82 - 86 OF 305</t>
  </si>
  <si>
    <t>CR 50C 10 SUR 17</t>
  </si>
  <si>
    <t>CR 57 # 72 - 56</t>
  </si>
  <si>
    <t>CR 58 32A 41 INT 301</t>
  </si>
  <si>
    <t>CR 59 74 184</t>
  </si>
  <si>
    <t>CR 75 # 45F - 18</t>
  </si>
  <si>
    <t>CR 54 # 132 - 249</t>
  </si>
  <si>
    <t xml:space="preserve">CR 19A # 28 - 29 </t>
  </si>
  <si>
    <t>CR 72B 48 31 BRR NORMANDIA</t>
  </si>
  <si>
    <t xml:space="preserve">CR 52 84 131 </t>
  </si>
  <si>
    <t>CR 77C # 48 - 23</t>
  </si>
  <si>
    <t>CR 59 # 96 - 166</t>
  </si>
  <si>
    <t>CR 43 A 1 A SUR 143 ED SANTILLANA</t>
  </si>
  <si>
    <t>CR 43 A 1 A SUR- TO SUR PI 3 ED SANTILLANA</t>
  </si>
  <si>
    <t>CR 80 # 34 - 55 APTO 403</t>
  </si>
  <si>
    <t>CR 11 # 82 - 01 - OF 1001</t>
  </si>
  <si>
    <t>CR 63 49A 31 OF 1301</t>
  </si>
  <si>
    <t>CR 1 17 21 BRR CENTRO</t>
  </si>
  <si>
    <t>CR 6A CL 23A SUR - 85</t>
  </si>
  <si>
    <t>CR 85 # 35B - 87</t>
  </si>
  <si>
    <t>CR 27 # 20 SUR - 181</t>
  </si>
  <si>
    <t>CR 43A # 1 - 85 OF 609</t>
  </si>
  <si>
    <t>CR 15 # 5B - 35</t>
  </si>
  <si>
    <t>CR 58 # 65 - 224</t>
  </si>
  <si>
    <t>CR 32 16 70 APTO 902</t>
  </si>
  <si>
    <t>CL 27 - CR25B - 64 CA: 115</t>
  </si>
  <si>
    <t>CR 3RA # 49 - 03 BRR CENTRO</t>
  </si>
  <si>
    <t>CR 43A 23 86</t>
  </si>
  <si>
    <t>CR 48 14 230</t>
  </si>
  <si>
    <t>CR 43A 71 SUR 41 APTO 1602</t>
  </si>
  <si>
    <t>CR 52 75 111 OF 501 ED GAMA</t>
  </si>
  <si>
    <t>CR 43A 1 SUR 100 OF 801</t>
  </si>
  <si>
    <t>CR 65 # 8B - 91 OF 248</t>
  </si>
  <si>
    <t>CR 46A # 56 - 60</t>
  </si>
  <si>
    <t xml:space="preserve">CR 43A 9 SUR 91 TO SUR OF 907 </t>
  </si>
  <si>
    <t>CR 75 40 18 BRR LAURELES</t>
  </si>
  <si>
    <t>CR 38 # 69C - 19</t>
  </si>
  <si>
    <t>CR 59 # 49 - 130</t>
  </si>
  <si>
    <t>CR 43 # 9 SUR - 195 OF 835</t>
  </si>
  <si>
    <t>CR 1 52 23 BRR CENTRO DE SERVICIOS DEL PUERTO BRR CENTRO</t>
  </si>
  <si>
    <t>CR 82 # 45C - 136</t>
  </si>
  <si>
    <t>CR 46 # 80 - 30</t>
  </si>
  <si>
    <t>CR 11A 62B 51 TO 4 APTO 504 URB TORRES DE CASTILLA</t>
  </si>
  <si>
    <t>CR 65 # 59A - 110 BL 50 OF 227</t>
  </si>
  <si>
    <t>CR 14 # 27 - 20</t>
  </si>
  <si>
    <t>CR 13 # 9 - 46</t>
  </si>
  <si>
    <t>CR 79 45E 104</t>
  </si>
  <si>
    <t>CR 3 6 126 ED TO EMPRESARIAL OF 1201</t>
  </si>
  <si>
    <t>CR 8 # 5A - 56 ED POSITANO APTO 1602 CASTILLOGRANDE</t>
  </si>
  <si>
    <t xml:space="preserve">CR 43A # 9S - 91 OF 1108 CENTRO DE NEGOCIOS LAS VILLAS </t>
  </si>
  <si>
    <t>CR 2 1432</t>
  </si>
  <si>
    <t>CR 4 # 22 - 43</t>
  </si>
  <si>
    <t>CR 172 # 57 - 21</t>
  </si>
  <si>
    <t>CR 52 # 77B - 60</t>
  </si>
  <si>
    <t>CR 30 10C 228 OF 845</t>
  </si>
  <si>
    <t>CR 21 # 18 - 49 RETIRO</t>
  </si>
  <si>
    <t>CR 23 # 63 - 15 OF 501</t>
  </si>
  <si>
    <t>CR 43A # 5A - 113 OF 709</t>
  </si>
  <si>
    <t>CR 30 5F 185 APTO 216</t>
  </si>
  <si>
    <t>CR 8A # 107 - 14</t>
  </si>
  <si>
    <t>CR 9 CL 1 CR 8A B</t>
  </si>
  <si>
    <t>CR 6A # 15 - 80</t>
  </si>
  <si>
    <t>CR 60 5B 12</t>
  </si>
  <si>
    <t>CR 30 47 A 26</t>
  </si>
  <si>
    <t>CR 38 25 05 BR 7 DE AGOSTO</t>
  </si>
  <si>
    <t>CR 5 # 24 - 50</t>
  </si>
  <si>
    <t>CR 7 C 22 46</t>
  </si>
  <si>
    <t>CR 28 15 43</t>
  </si>
  <si>
    <t>CR 18 # 2 - 69</t>
  </si>
  <si>
    <t>CR 16 # 13 - 60</t>
  </si>
  <si>
    <t>CR 11 # 4 - 35</t>
  </si>
  <si>
    <t>CR 39 46 79 APTO 501 ED CARRARA</t>
  </si>
  <si>
    <t>CR 17 # 34 - 31</t>
  </si>
  <si>
    <t>CR 23 31 49 TO 3 APTO 104</t>
  </si>
  <si>
    <t>CR 39A 42 106 APTO 802</t>
  </si>
  <si>
    <t>CR 7A 124 29 BR USAQUÉN APTO 501</t>
  </si>
  <si>
    <t>CR 12 # 20 - 47 PI 2</t>
  </si>
  <si>
    <t>CL 65 # 5 - 39 APTO 603 ED ARISTA - BRR RECREO</t>
  </si>
  <si>
    <t>CR 11A # 62B - 51</t>
  </si>
  <si>
    <t>CR 51 9 SUR 48</t>
  </si>
  <si>
    <t>CR 9 63 11</t>
  </si>
  <si>
    <t>CR 52 # 6 SUR 91 - AV GUAYABAL</t>
  </si>
  <si>
    <t>CR 3 28 38 ED TO MALENA</t>
  </si>
  <si>
    <t>CR 1 23 44</t>
  </si>
  <si>
    <t>CR 16A # 50 - 20 ED BAVIERA APTO 1006</t>
  </si>
  <si>
    <t>CR 3RA 68 65 ED SQUADRA</t>
  </si>
  <si>
    <t>CR 13 # 19 - 10</t>
  </si>
  <si>
    <t>CR 2 # 64A - 50</t>
  </si>
  <si>
    <t>CR 9 63 25 LA CASTELLANA</t>
  </si>
  <si>
    <t>CR 4 27 48</t>
  </si>
  <si>
    <t>CR 42 54A 155 AUTOP SUR</t>
  </si>
  <si>
    <t>CR 3 36 37</t>
  </si>
  <si>
    <t>CR 8B 15 21</t>
  </si>
  <si>
    <t>CR 17 23 51 OF 205 ED ANTONIO NARIÑO</t>
  </si>
  <si>
    <t>CR 37 # 5 SUR - 17</t>
  </si>
  <si>
    <t>CR 15 90 64 OF 402</t>
  </si>
  <si>
    <t>CR 43A # 5A - 113</t>
  </si>
  <si>
    <t>CR 5 # 1 - 29</t>
  </si>
  <si>
    <t>CR 66 4G 67</t>
  </si>
  <si>
    <t>CR 11B BIS 125 20 APTO 1202</t>
  </si>
  <si>
    <t>CR 7 # 9 - 33</t>
  </si>
  <si>
    <t>CR 16 # 127B - 43 OF 1204</t>
  </si>
  <si>
    <t>CR 4 # 6 - 38</t>
  </si>
  <si>
    <t>CR 9 10 07 APTO 601</t>
  </si>
  <si>
    <t>CR 5 16 04 SUR</t>
  </si>
  <si>
    <t>CR 32 38 70 OF 804 ED ROMARCO</t>
  </si>
  <si>
    <t xml:space="preserve">CR 32 38 70 OF 908 ED ROMARCO </t>
  </si>
  <si>
    <t>CR 55 149 60 APTO 1203 INT 3</t>
  </si>
  <si>
    <t>CR 27 # 13 - 72</t>
  </si>
  <si>
    <t>CR 45 15 SUR 75 APTO 1505</t>
  </si>
  <si>
    <t>CR 22 5 71 BR ALBORADA</t>
  </si>
  <si>
    <t>CR 16A 78 11 OF 601</t>
  </si>
  <si>
    <t>CR 33 15 28 ED CA TORO OF 402</t>
  </si>
  <si>
    <t>CR 32 38 70 OF 901 ED ROMARCO</t>
  </si>
  <si>
    <t>CR 100 # 16 - 20</t>
  </si>
  <si>
    <t>CR 28 46 68 BR LA GRAMA</t>
  </si>
  <si>
    <t>CR 52 # 72 - 21</t>
  </si>
  <si>
    <t>CR 81D # 25C - 31</t>
  </si>
  <si>
    <t>CR 50B # 12A - 54 SUR</t>
  </si>
  <si>
    <t>CR 38 9 63 OF 609</t>
  </si>
  <si>
    <t>CR 13 16 55</t>
  </si>
  <si>
    <t>CR 9A # 89 - 40 (304)</t>
  </si>
  <si>
    <t>CR 40 # 5A - 271 SUR</t>
  </si>
  <si>
    <t>CR 74 # 51A - 42</t>
  </si>
  <si>
    <t>CR 16A # 78 - 11 OF202</t>
  </si>
  <si>
    <t>CR 15 # 86A - 07</t>
  </si>
  <si>
    <t>CR 36 334 52 BR BARZAL</t>
  </si>
  <si>
    <t>CR 6 # 88 - 44</t>
  </si>
  <si>
    <t>CR 7 102 20 CA 207 REGIMIENTO SAN JORGE</t>
  </si>
  <si>
    <t>CR 48 11 245 MZ C CA 22 CDM ALTAGRACIA</t>
  </si>
  <si>
    <t>CR 50 FF # 8 SUR 27 OF 520</t>
  </si>
  <si>
    <t>CR 69 # 21 - 63 MONTEVIDEO INDUSTRIAL</t>
  </si>
  <si>
    <t>CR 67 # 58 - 125</t>
  </si>
  <si>
    <t>CR 38A 48 17 APTO 1505</t>
  </si>
  <si>
    <t>CR 29 45 45 OF 906 CECO Y EMPRESARIAL METROPOLITAN</t>
  </si>
  <si>
    <t>CR 103 11 40</t>
  </si>
  <si>
    <t>CR 1N 14 49</t>
  </si>
  <si>
    <t>CR 21 # 158 - 119</t>
  </si>
  <si>
    <t>CR 29 # 45 - 94 EDATLAS OF 206</t>
  </si>
  <si>
    <t>CR 26 31A 17 2 PI CAÑAVERAL</t>
  </si>
  <si>
    <t>CR 14 # 11 - 05</t>
  </si>
  <si>
    <t>CR 10 # 10 - 25</t>
  </si>
  <si>
    <t>CR 29 55 68 ED ALCALÁ PI 2</t>
  </si>
  <si>
    <t>CR 14 35 26 OF 201</t>
  </si>
  <si>
    <t>AV CR 80 2 51 BG 15 LC 08</t>
  </si>
  <si>
    <t>CR 3 # 10 - 62</t>
  </si>
  <si>
    <t>CR 16 # 15 - 49</t>
  </si>
  <si>
    <t>CR 57 14 67</t>
  </si>
  <si>
    <t>CR 21 54 74</t>
  </si>
  <si>
    <t>CR 6 # 3 - 50 ANTIGUA ARGENTINA</t>
  </si>
  <si>
    <t>CR 49A 30 12 ED GALILEA (402)</t>
  </si>
  <si>
    <t>CR 20 19 09</t>
  </si>
  <si>
    <t>CR 25 # 12 -12</t>
  </si>
  <si>
    <t>CR 41 # 27 - 114</t>
  </si>
  <si>
    <t>CR 5 83 100 CONJ LA FLORIDA II CA F15</t>
  </si>
  <si>
    <t>CR 8 # 69 - 76</t>
  </si>
  <si>
    <t>CR 4 11 28</t>
  </si>
  <si>
    <t>AV CR 15 118 45 OF 303 CECO ORBICENTRO</t>
  </si>
  <si>
    <t>INA CR 16 6 88</t>
  </si>
  <si>
    <t>CR 7 43 224 OF 303 ED CODEGAR</t>
  </si>
  <si>
    <t>CR 1 N # 15 - 22</t>
  </si>
  <si>
    <t>CR 22 70A 21</t>
  </si>
  <si>
    <t>CR 3 # 17 - 22</t>
  </si>
  <si>
    <t>CR 5A # 1 - 13</t>
  </si>
  <si>
    <t>CR 79 # 19A - 86</t>
  </si>
  <si>
    <t>CR 31A # 15A - 05</t>
  </si>
  <si>
    <t>CR 29 13 72</t>
  </si>
  <si>
    <t>CR 56 # 82 - 177</t>
  </si>
  <si>
    <t>CR 1 # 62 - 41 ED RIO APTO 501</t>
  </si>
  <si>
    <t>CR 3 VIA SINCELJO SAMPUES</t>
  </si>
  <si>
    <t>CR 4 # 66 - 25 APTO 602 EDSOTARA B</t>
  </si>
  <si>
    <t>CR 50 # 12 - 04 SUR SERRAMONTE 5 CA 67</t>
  </si>
  <si>
    <t>CR 58 134A 52 APTO 105 TO 1</t>
  </si>
  <si>
    <t>CR 6 # 16A - 15</t>
  </si>
  <si>
    <t>CR 4 - 5 - 20</t>
  </si>
  <si>
    <t>CR 13A 38 97</t>
  </si>
  <si>
    <t>CR 30A 41A 48</t>
  </si>
  <si>
    <t>CR 29B # 71C - 61</t>
  </si>
  <si>
    <t>CR 68 13B - 30 CA 28</t>
  </si>
  <si>
    <t>CR 24 # 154 - 106 (CENTRO CARLOS ARDILLA LULLE - T-A P-7 MOD 34)</t>
  </si>
  <si>
    <t>CR 27 # 48 - 60</t>
  </si>
  <si>
    <t>CR 35 # 5 SUR - 350 APTO 308</t>
  </si>
  <si>
    <t>CR 15A # 6 - 11</t>
  </si>
  <si>
    <t>CR 29 # 13 - 72</t>
  </si>
  <si>
    <t>CR 22 # 105 - 19 - BRR PROVENCA</t>
  </si>
  <si>
    <t>CR 25 # 1A SUR 155 OF 1042 ED PLATINIUM</t>
  </si>
  <si>
    <t>CR 4 # 4 - 18</t>
  </si>
  <si>
    <t>CR 6 # 6 - 87</t>
  </si>
  <si>
    <t>URB SEVILLA - CANTABRIA</t>
  </si>
  <si>
    <t>CL 21 CR 14 - 33 URB JARDINES DE IBIZA</t>
  </si>
  <si>
    <t>CR 72B # CL 78B - 85 INT 1534</t>
  </si>
  <si>
    <t>CL CORDOBA CR 18 # 7 - 98</t>
  </si>
  <si>
    <t>CR 26 # 10 - 112 INT 503</t>
  </si>
  <si>
    <t>CT TRONCAL URB EL LAGO CS 47</t>
  </si>
  <si>
    <t>CL 100 # 17 - 125 BRR JUAN 23</t>
  </si>
  <si>
    <t>CR 14 # 18 - 55 BRR</t>
  </si>
  <si>
    <t>CR 19 # 39 - 25 ED ROGEL GOLD APTO 805</t>
  </si>
  <si>
    <t>CR 25 SUR # 42 - 18 CS 107</t>
  </si>
  <si>
    <t>CR 81 # 32 - 56 VILLA ABURRÁ APTO 209</t>
  </si>
  <si>
    <t>CR 38 # 26 - 385 - BL 2 APTO 402</t>
  </si>
  <si>
    <t>CR 13 # 21N - 52 OF 201 ED TORREYANA BRR ALAMEDA</t>
  </si>
  <si>
    <t>CR 47 # 54 - 31 SR GALERÍA</t>
  </si>
  <si>
    <t xml:space="preserve">CL 38A # 80 - 53 INT208 </t>
  </si>
  <si>
    <t>CL 9B - CR 22C BRR TRIANGULO</t>
  </si>
  <si>
    <t>CR 30 # 16A - SUR - 116 APTO 70</t>
  </si>
  <si>
    <t>CL 6 # 16 - 17  CS105</t>
  </si>
  <si>
    <t>CR 78 # 45A - 89 BRR VELÓDROMO</t>
  </si>
  <si>
    <t xml:space="preserve">CL 85 # 42H - 22 APTO 201 </t>
  </si>
  <si>
    <t>PRADO VERDE 172 CEIBA</t>
  </si>
  <si>
    <t>CR 1 OE # 9 - 17 APTO 502 ED PORTÓN DE SANTA TERESITA</t>
  </si>
  <si>
    <t>CR 7 156 78 OFI 1404 ED NOORTH POINT TO 2</t>
  </si>
  <si>
    <t xml:space="preserve">CL 12B # 06 - 82 OF 708 </t>
  </si>
  <si>
    <t>AV CL 116 # 9 - 65 APTO 201</t>
  </si>
  <si>
    <t>CR 10 NO 56 - 40 KM 6 VÍA GIRÓN - OF 201 SUBASTA MERCAGAN</t>
  </si>
  <si>
    <t>CL 181 # 72 - 70  CS 2 QUINTAS DE SAN JOSÉ I</t>
  </si>
  <si>
    <t>CL 15 # 81B - 115 APTO 805 LOMA DE LOS BERNAL</t>
  </si>
  <si>
    <t>KM 3 EL DIVISO ANTIGUA VÍA NEIVA - ESTANCIA ALEJANDRÍA</t>
  </si>
  <si>
    <t>CL 6 # 4 - 37  BRR CENTRO</t>
  </si>
  <si>
    <t>CL 16A # 6 - 63 BRR 7 DE AGOSTO</t>
  </si>
  <si>
    <t>CR 10 # 9 - 39 BRR EL PRADO</t>
  </si>
  <si>
    <t>CR 1E # 31 - 54 APTO 801</t>
  </si>
  <si>
    <t xml:space="preserve">CL 9C # 10A - ES - 12  BRR 1 DE MARZO </t>
  </si>
  <si>
    <t>CR 1 # 31 - 54 APTO 704 - MIRADOR DEL SHADAI</t>
  </si>
  <si>
    <t>CR 20 # 30 - 36 YOPAL - CANARE</t>
  </si>
  <si>
    <t>CL 8B # 65 - 191 PUERTO SECO 437</t>
  </si>
  <si>
    <t>CL 70A # 8 - 52 OF 201</t>
  </si>
  <si>
    <t>KM 2 VÍA AL MORRO VEREDA LA VEGA</t>
  </si>
  <si>
    <t>CR 100 # 11 - 90 OF 504</t>
  </si>
  <si>
    <t>VEREDA CA BLANCA KM 68 FINCA EL MOLINO</t>
  </si>
  <si>
    <t>CR 19B # 18B - 36 BRR ROSANIA</t>
  </si>
  <si>
    <t>AV LAS PALMAS CR 22 # 17 - 325 OF 563</t>
  </si>
  <si>
    <t>CR 50 # 50 - 28 OF 323 CC EL PARQUE DE ITAGUÍ</t>
  </si>
  <si>
    <t>CL 67 # 3 - 81 APTO 301 ED ATALANTA BRR EL RECREO MONTE CERETÉ</t>
  </si>
  <si>
    <t>CL 65A # 1 - 66 APTO 901 ED SANTORINÍ</t>
  </si>
  <si>
    <t>CR 3 # 62B - 40 APTO 402</t>
  </si>
  <si>
    <t>CR 15 # 19 SUR - 183 CA 159</t>
  </si>
  <si>
    <t>CR 16B # 26 - 59 BRR PASATIEMPO</t>
  </si>
  <si>
    <t>MONTELIBANO PAIMANA - CA 360</t>
  </si>
  <si>
    <t>CL 64 # 4 - 150 BRR EL RECREO</t>
  </si>
  <si>
    <t>CR 38 # 23 SUR - 30 APTO 2105</t>
  </si>
  <si>
    <t xml:space="preserve">CENTRO EMPRESARIAL SAN JERONIMO BG 15 MZ D </t>
  </si>
  <si>
    <t>CL 53 # 11 - 80 ED ROMA APTO 803 - T2</t>
  </si>
  <si>
    <t>CR 55 # 152B - 68 OF 1311</t>
  </si>
  <si>
    <t>CL 38 # 1B - 65 BRR CENTRO</t>
  </si>
  <si>
    <t>CR 4 # 14 - 50 ED ATLANTIS OF 708</t>
  </si>
  <si>
    <t>KM 3 VÍA MONTERÍA ‐ PLANETA RICA CENTRO LOGÍSTICO E INDUSTRIAL SAN JERÓNIMO BG 22 CL B EXTRACTORA SAN FERNANDO</t>
  </si>
  <si>
    <t>CL 22 # 4 - 14 BRR CENTRO</t>
  </si>
  <si>
    <t>CL 16 # 6 - 57 LOS ABETOS</t>
  </si>
  <si>
    <t>CR 6 # 95 - 170 BRR MOCARÍ</t>
  </si>
  <si>
    <t>CL 29B # 28 - 05 EL CAMELLO</t>
  </si>
  <si>
    <t>CL 139 # 72A - 60 CS 20</t>
  </si>
  <si>
    <t>CL 105 # 19A - 74 APTO 505</t>
  </si>
  <si>
    <t>CL 163 # 72 - 29 CS 108</t>
  </si>
  <si>
    <t>CL 8 # 37 - 09 OF 221</t>
  </si>
  <si>
    <t>CR 10 # 4 - 23 OF 209</t>
  </si>
  <si>
    <t>CL 100 # 8A 37 TO A OF 401</t>
  </si>
  <si>
    <t>CL 86 # 10 - 88 OF 801</t>
  </si>
  <si>
    <t>CL 147 # 58C - 80 ED CARRA APTO 902</t>
  </si>
  <si>
    <t>CL 6 # 5 - 81 BRR CENTRO</t>
  </si>
  <si>
    <t>CR 55A # 134A - 45 APTO 503 T2</t>
  </si>
  <si>
    <t>CR 7 # 6 - 34 OF 1</t>
  </si>
  <si>
    <t>CR 7 # 11 0F 60 KM 15 VÍA NEIVA - FORTALECILLAS</t>
  </si>
  <si>
    <t>CL 26 SUR - 43A - 41 APTO 936</t>
  </si>
  <si>
    <t>CR 49C # 102 - 107 CA 8</t>
  </si>
  <si>
    <t>CR 14A - CL 11 ESQUINA</t>
  </si>
  <si>
    <t>CR 18C # 118 - 96 OF 102</t>
  </si>
  <si>
    <t>CONJUNTO LA FLORIDA CA 66</t>
  </si>
  <si>
    <t>CR 7 # 90 - 33 APTO 602</t>
  </si>
  <si>
    <t>CONJUNTO ALTAGRACIA CA G5</t>
  </si>
  <si>
    <t>CL 26C # 38 - 26 7 DE AGOSTO</t>
  </si>
  <si>
    <t>CL 37 # 40 - 38 BRR BARZAL</t>
  </si>
  <si>
    <t>CENTRO CL SANTOS DE PIEDRA # 34 - 47 JOYERÍA MILENIO</t>
  </si>
  <si>
    <t>CL 15 # 47 - 15 CA 7</t>
  </si>
  <si>
    <t>ES 14 - 71 MZ B CA 114</t>
  </si>
  <si>
    <t>CR 15 # 119 - 11 OF 502</t>
  </si>
  <si>
    <t>CR 43 KM 7 VÍA ACACÍAS</t>
  </si>
  <si>
    <t>CL 175 # 68 - 25 CA 5</t>
  </si>
  <si>
    <t>CL 113 # 18 - 90 APTO 306 CR ALFEREZ RESERVADO</t>
  </si>
  <si>
    <t>CR 22 # 5B - 114 PARQUE COMERCIAL</t>
  </si>
  <si>
    <t>CR 19A - 79 - 18 OF 401</t>
  </si>
  <si>
    <t>CR 30 41A 27 BR LA GRAMA VILLAVICENCIO META</t>
  </si>
  <si>
    <t>COLINA CAMPESTRE APTO 3 - 801</t>
  </si>
  <si>
    <t>CR 8A # 9 - 84 CL DE EMBUDO BRR MILANÉS</t>
  </si>
  <si>
    <t>AV 10 # 46 - 46 - MZ E CA 5A</t>
  </si>
  <si>
    <t>CL 6 # 6 - 33 BRR LATINO</t>
  </si>
  <si>
    <t xml:space="preserve">CL 55 # 0 - 35 CA 19 </t>
  </si>
  <si>
    <t>CL 17N - AV 18E - AV DEL RIO URB NIZA</t>
  </si>
  <si>
    <t>CR 22 # 16 - 04 CA 91</t>
  </si>
  <si>
    <t>CL 12 # 3 - 45 OF 304</t>
  </si>
  <si>
    <t>CL 43 # 35 -44 ED BELVENTO APTO 1601</t>
  </si>
  <si>
    <t>KM 4 AUTOP FLORIDA - PIEDECUESTA CONTIGUO AL SEMINARIO CABLANCA</t>
  </si>
  <si>
    <t>CL 19 # 7 - 79 LA ESPERANZA</t>
  </si>
  <si>
    <t>CR 36 # 37 - 109 LOS PINOS</t>
  </si>
  <si>
    <t>CL 204C # 40 - 219 BRR ANDES</t>
  </si>
  <si>
    <t>CR 4 # 7 - 94 BRR CENTRO RESIDENCIAL MINERVA</t>
  </si>
  <si>
    <t>AV CR 80 # 7D - 05 CA: 175</t>
  </si>
  <si>
    <t>CL 8 # 42 - 73 OF 402</t>
  </si>
  <si>
    <t>CL 71 # 29 - 07 BRR FLORESTA</t>
  </si>
  <si>
    <t>CR 24 # 54 - 41 ED PORTOBELLO 1103</t>
  </si>
  <si>
    <t>CR 10 # 20 - 145 APTO 102</t>
  </si>
  <si>
    <t>CL 53 # 23 - 51 APTO 1201 TO B</t>
  </si>
  <si>
    <t>VEREDA LOS MONOS KM 17</t>
  </si>
  <si>
    <t>CL 37 DG 15 PI 3 LC C30</t>
  </si>
  <si>
    <t>CR 27#28 SUR-23 APTO102 EDSEPIA</t>
  </si>
  <si>
    <t>CR 59 # 96 - 122 APTO 3A BARRANQUILLA</t>
  </si>
  <si>
    <t>CL 32 # 6B - 73 AV ARGELIA SINCELEJO - SUCRE</t>
  </si>
  <si>
    <t>CR 30 # 23D - 75 APTO 204 ED VERO SINCELEJO</t>
  </si>
  <si>
    <t>CL 32 49B 06  SINCELEJO SUCRE</t>
  </si>
  <si>
    <t>CR 12 # 10 - 46 CERETÉ - CÓRDOBA</t>
  </si>
  <si>
    <t>CL 1A # 16 - 300 BRR PUERTO BAJER</t>
  </si>
  <si>
    <t>CR 43A # 19 - 17 BLOCK CENTRO EMPRESARIAL</t>
  </si>
  <si>
    <t>CL 73 # 17 - 100 CA 56 CON J CERRO AZUL DEL VERGEL</t>
  </si>
  <si>
    <t>CR 7 # 14 - 26 IBAGUÉ TOLIMA</t>
  </si>
  <si>
    <t>CL 52B 4 39 APTO 402 BOGOTÁ CUNDINAMARCA</t>
  </si>
  <si>
    <t>AV 19 114 09 OF 505 BOGOTÁ CUNDINAMARCA</t>
  </si>
  <si>
    <t>CR 4 44 44 BR PIEDRA PINTADA IBAGUÉ TOLIMA</t>
  </si>
  <si>
    <t>CR 7 # 126 - 30 APTO 503 - 1</t>
  </si>
  <si>
    <t>CR 6 # 6 - 38 BR CENTRO</t>
  </si>
  <si>
    <t>CL 17 # 3N - 38 APTO 601 ED EL PORTICO TO 2 CARTAGO</t>
  </si>
  <si>
    <t>KM 30 VÍA ALCALÁ - PEREIRA</t>
  </si>
  <si>
    <t>CL 86 # 28 - 35 ED JARDINES DEL NOGAL T-4 - APTO 4041 AV SUR</t>
  </si>
  <si>
    <t>KM 1 VÍA LA PAILA - TULUÁ</t>
  </si>
  <si>
    <t>CR 4 # 11 - 90 OF 206</t>
  </si>
  <si>
    <t>CR 14A # 113 - 60 OF S-01</t>
  </si>
  <si>
    <t>CL 168 # 65 - 82 APTO403</t>
  </si>
  <si>
    <t>TV 16 SEC LA VICTORIA FCA LA COMUNIDAD</t>
  </si>
  <si>
    <t>CR 48 # 51 - 20 P2</t>
  </si>
  <si>
    <t>CR 4D # 36 ‐27 BRR CÁDIZ</t>
  </si>
  <si>
    <t>KM 15 VÍA CHIA - CAJICÁ CE OXUS OF 511</t>
  </si>
  <si>
    <t>TV 11 # 1 - 19</t>
  </si>
  <si>
    <t>CL 51 35 28 INT 100 OF 322</t>
  </si>
  <si>
    <t>TRANSV 38 # 71 - 18</t>
  </si>
  <si>
    <t>CLR 6 # 8 - 61</t>
  </si>
  <si>
    <t>CL 4 3A 15 - AP402</t>
  </si>
  <si>
    <t>CC PRIMAVERA URBANA OF 820</t>
  </si>
  <si>
    <t>CL 1 # 0 - 50 LA FLORIDA CA REAL</t>
  </si>
  <si>
    <t>CR 43A # 18 SUR 135 INT 821</t>
  </si>
  <si>
    <t xml:space="preserve">AV PRADILLA 900 ES CEEM CE CHIA OF 418A </t>
  </si>
  <si>
    <t>KM 2176 ECOPARQUE EMP NATURA TO 3 OF 452</t>
  </si>
  <si>
    <t>KM 25 VÍA OIBA-SOCORRO RINCÓN OIBANO</t>
  </si>
  <si>
    <t>CENTRO EMPRESARIAL LOGISTICO SAN JORGE - ANILLO VIAL - BG 16</t>
  </si>
  <si>
    <t>CR 5 # 4 - 108 B CENTRO</t>
  </si>
  <si>
    <t>TV 51B # 64B - 85</t>
  </si>
  <si>
    <t>COND LOS ANGELES CAF3</t>
  </si>
  <si>
    <t>CR 100 11 60 OF 709 T FARALLONES</t>
  </si>
  <si>
    <t>DG 99D # 105A - 21  BRR ORTIZ</t>
  </si>
  <si>
    <t>CR 53 # 45 - 26 BG 83</t>
  </si>
  <si>
    <t>AUTOP MEDELLÍN KM 18 PARQUE EMPRESARIAL LAS AMÉRICAS - BOD 3</t>
  </si>
  <si>
    <t>KM2176 ANILLO VÍAL ECOPARQUE NATURAL T 3 OF 452</t>
  </si>
  <si>
    <t>VEREDA RIO FRIO A VIAL GIRÓN KM 2 FCA EL CERRO</t>
  </si>
  <si>
    <t>URB MARÍA CAMILA N MZ G CS 15A</t>
  </si>
  <si>
    <t>TR 32A SUR #32D- 35 APTO 602</t>
  </si>
  <si>
    <t>CR 41A # 22 SUR - 87 APTO 912 COND ACANTO</t>
  </si>
  <si>
    <t>CR 8 # 45 - 35 P 9 - OF 916</t>
  </si>
  <si>
    <t>CR 7A # 135 - 78 T3 APTO 302</t>
  </si>
  <si>
    <t>CL 67 # 7 - 35 OF409 - TA</t>
  </si>
  <si>
    <t>CL 147 # 78 - 58 T 4 APTO 1313</t>
  </si>
  <si>
    <t>CL 5B # 25 - 46 - CONJ LOS CEREZOS C195</t>
  </si>
  <si>
    <t xml:space="preserve">MZ 142 CS 1B DON ALBERTO 7 </t>
  </si>
  <si>
    <t>CL 17C SUR # 44 - 61 AP 502</t>
  </si>
  <si>
    <t>CR 30 SUR # 4 - 30 COND REMANZOS DEL BOSQUE MZ 3 CS 13 BRR BOSQUES DE ROSA BLANCA</t>
  </si>
  <si>
    <t>KM 6 - CERRITOS CONDOMINIO MALABAR C 27</t>
  </si>
  <si>
    <t>HDA YERBABUENA - KM 21 VÍA MORELIA-ALCALÁ HDA MALABAR - KM 7 SALIDA 6 CA 3C</t>
  </si>
  <si>
    <t>CR 19 # 10N - 43 TRC APTO 705</t>
  </si>
  <si>
    <t>KM 6 - VÍA CERRITOS ENTR 6 HDA MALABAR CS2</t>
  </si>
  <si>
    <t>CR 12 # 200 - 105 CA 113 LA TOSCANA MEDITERRANIO</t>
  </si>
  <si>
    <t>CL 51 # 21 - 47 P1</t>
  </si>
  <si>
    <t>CL 158 # 18 - 54 TO1  APTO 1702</t>
  </si>
  <si>
    <t>CL 65 # 1 - 12 EDIF MARSELLA APTO 707 BRR CRESPO</t>
  </si>
  <si>
    <t>CL 14A # 2A - 04 EDF BANCOLOMBIA OF 411</t>
  </si>
  <si>
    <t>MZ E CS 5 VILLA CAROLINA</t>
  </si>
  <si>
    <t>CL 58N # 4N - 76 APTO 803 TA ED TORREMOLINOS</t>
  </si>
  <si>
    <t>(574)2859595</t>
  </si>
  <si>
    <t>2669172Ext.111</t>
  </si>
  <si>
    <t>8283549Ext.104</t>
  </si>
  <si>
    <t>2653111Ext.4292</t>
  </si>
  <si>
    <t>(4)3132626</t>
  </si>
  <si>
    <t>(091)4362035</t>
  </si>
  <si>
    <t>Fax:7894427</t>
  </si>
  <si>
    <t>3734001Ext.101</t>
  </si>
  <si>
    <t>6042301ext158</t>
  </si>
  <si>
    <t>0317469985ext102</t>
  </si>
  <si>
    <t>2885566ext104</t>
  </si>
  <si>
    <t>(1)3099730</t>
  </si>
  <si>
    <t>7470000Ext.1219</t>
  </si>
  <si>
    <t>(57)(7)5695033</t>
  </si>
  <si>
    <t>312-8190024</t>
  </si>
  <si>
    <t>6787870Ext.2159</t>
  </si>
  <si>
    <t>318-4167473</t>
  </si>
  <si>
    <t>313-4426059</t>
  </si>
  <si>
    <t>(4)2686325</t>
  </si>
  <si>
    <t>3106200Ext.2100</t>
  </si>
  <si>
    <t>313-7476754</t>
  </si>
  <si>
    <t>2856884Ext.103</t>
  </si>
  <si>
    <t>(601)6349569</t>
  </si>
  <si>
    <t>8796277Ext.107</t>
  </si>
  <si>
    <t>311251-3513</t>
  </si>
  <si>
    <t>6059355ext:1565-1538</t>
  </si>
  <si>
    <t>315-8644464</t>
  </si>
  <si>
    <t>3106202Ext.4512</t>
  </si>
  <si>
    <t>310-6258314</t>
  </si>
  <si>
    <t>320-5422094</t>
  </si>
  <si>
    <t>320250-3056</t>
  </si>
  <si>
    <t>317-4419436</t>
  </si>
  <si>
    <t>Ganaderialamanodedios@gmail.com</t>
  </si>
  <si>
    <t>Amoventas@hotmail.com</t>
  </si>
  <si>
    <t>lavilla@lavilla.net.co</t>
  </si>
  <si>
    <t>contacto@lavilla.net.co</t>
  </si>
  <si>
    <t>empresa_el_diviso</t>
  </si>
  <si>
    <t>3015</t>
  </si>
  <si>
    <t>El directorio cuenta con 31 columnas, cada una representando un dato concreto para cada registro de criadores, estos son creados a partir de los datos que existen en el actual directorio, a continuación se explicará cada uno:</t>
  </si>
  <si>
    <r>
      <rPr>
        <b/>
        <sz val="11"/>
        <color theme="1"/>
        <rFont val="Calibri"/>
        <family val="2"/>
        <scheme val="minor"/>
      </rPr>
      <t xml:space="preserve">codigoAsociado: </t>
    </r>
    <r>
      <rPr>
        <sz val="11"/>
        <color theme="1"/>
        <rFont val="Calibri"/>
        <family val="2"/>
        <scheme val="minor"/>
      </rPr>
      <t>Esta columna debe estar en formato texto dada la naturaleza de algunos códigos que comienzan por cero.</t>
    </r>
  </si>
  <si>
    <r>
      <rPr>
        <b/>
        <sz val="11"/>
        <color theme="1"/>
        <rFont val="Calibri"/>
        <family val="2"/>
        <scheme val="minor"/>
      </rPr>
      <t>nombre:</t>
    </r>
    <r>
      <rPr>
        <sz val="11"/>
        <color theme="1"/>
        <rFont val="Calibri"/>
        <family val="2"/>
        <scheme val="minor"/>
      </rPr>
      <t xml:space="preserve"> Se debe registrar en MAYUSCULA SOSTENIDA</t>
    </r>
  </si>
  <si>
    <r>
      <rPr>
        <b/>
        <sz val="11"/>
        <color theme="1"/>
        <rFont val="Calibri"/>
        <family val="2"/>
        <scheme val="minor"/>
      </rPr>
      <t xml:space="preserve">municipio1, municipio2, municipio3: </t>
    </r>
    <r>
      <rPr>
        <sz val="11"/>
        <color theme="1"/>
        <rFont val="Calibri"/>
        <family val="2"/>
        <scheme val="minor"/>
      </rPr>
      <t xml:space="preserve">Corresponde al municipio o ciudad donde </t>
    </r>
    <r>
      <rPr>
        <b/>
        <sz val="11"/>
        <color theme="1"/>
        <rFont val="Calibri"/>
        <family val="2"/>
        <scheme val="minor"/>
      </rPr>
      <t xml:space="preserve">ESTA UBICADA </t>
    </r>
    <r>
      <rPr>
        <sz val="11"/>
        <color theme="1"/>
        <rFont val="Calibri"/>
        <family val="2"/>
        <scheme val="minor"/>
      </rPr>
      <t>la hacienda correspondiente.</t>
    </r>
  </si>
  <si>
    <t>INSTRUCCIONES PARA MANTENER UNA BUENA SALUD EN EL DIRECTORIO DE CRIADORES</t>
  </si>
  <si>
    <r>
      <rPr>
        <b/>
        <sz val="11"/>
        <color theme="1"/>
        <rFont val="Calibri"/>
        <family val="2"/>
        <scheme val="minor"/>
      </rPr>
      <t xml:space="preserve">departamento1, departamento2, departamento3: </t>
    </r>
    <r>
      <rPr>
        <sz val="11"/>
        <color theme="1"/>
        <rFont val="Calibri"/>
        <family val="2"/>
        <scheme val="minor"/>
      </rPr>
      <t xml:space="preserve">Corresponde al departamento donde </t>
    </r>
    <r>
      <rPr>
        <b/>
        <sz val="11"/>
        <color theme="1"/>
        <rFont val="Calibri"/>
        <family val="2"/>
        <scheme val="minor"/>
      </rPr>
      <t xml:space="preserve">ESTA UBICADA </t>
    </r>
    <r>
      <rPr>
        <sz val="11"/>
        <color theme="1"/>
        <rFont val="Calibri"/>
        <family val="2"/>
        <scheme val="minor"/>
      </rPr>
      <t xml:space="preserve">la hacienda correspondiente.
</t>
    </r>
    <r>
      <rPr>
        <b/>
        <sz val="11"/>
        <color theme="1"/>
        <rFont val="Calibri"/>
        <family val="2"/>
        <scheme val="minor"/>
      </rPr>
      <t xml:space="preserve">SE DEBE TENER ESPECIAL CIUDADO (RESPETAR ORTOGRAFIA, NO AÑADIR TILES DONDE NO CORRESPONDEN, NO AÑADIR ESPACIOS EN BLANCOS U OTRAS COSAS QUE AFECTEN A LA ESCRITURA DEL DAPRTAMENTO1) YA QUE DICHO DEPARTAMENTO ES EL CAUSANTE DE LA AUTO-CREACIÓN DEL LISTADO DE DEPARTAMENTOS DE LA PÁGINA PRINCIPAL.
La correcta escritura se da por: </t>
    </r>
    <r>
      <rPr>
        <sz val="11"/>
        <color theme="1"/>
        <rFont val="Calibri"/>
        <family val="2"/>
        <scheme val="minor"/>
      </rPr>
      <t xml:space="preserve"> Antioquia, Arauca, Atlántico, Córdoba,  Bolívar, Boyacá, Caldas, Caquetá, Casanare, Cauca, Cesar, Cundinamarca, Guaviare, Huila, La Guajira, Magdalena, Meta, Norte de Santander, Quindío, Risaralda, Santander, Sucre, Tolima, Valle del Cauca, Vichada.
En caso de requerir nuevos departamento simplemente se debe mantener la consistencia en su escritura.</t>
    </r>
  </si>
  <si>
    <r>
      <rPr>
        <b/>
        <sz val="11"/>
        <color theme="1"/>
        <rFont val="Calibri"/>
        <family val="2"/>
        <scheme val="minor"/>
      </rPr>
      <t xml:space="preserve">tipoGanado: </t>
    </r>
    <r>
      <rPr>
        <sz val="11"/>
        <color theme="1"/>
        <rFont val="Calibri"/>
        <family val="2"/>
        <scheme val="minor"/>
      </rPr>
      <t>Registrarlo separado por comas, recordad que al ser nombres propios la primera va con mayúscula.</t>
    </r>
  </si>
  <si>
    <r>
      <rPr>
        <b/>
        <sz val="11"/>
        <color theme="1"/>
        <rFont val="Calibri"/>
        <family val="2"/>
        <scheme val="minor"/>
      </rPr>
      <t>ciudadDireccion</t>
    </r>
    <r>
      <rPr>
        <sz val="11"/>
        <color theme="1"/>
        <rFont val="Calibri"/>
        <family val="2"/>
        <scheme val="minor"/>
      </rPr>
      <t xml:space="preserve"> y</t>
    </r>
    <r>
      <rPr>
        <b/>
        <sz val="11"/>
        <color theme="1"/>
        <rFont val="Calibri"/>
        <family val="2"/>
        <scheme val="minor"/>
      </rPr>
      <t xml:space="preserve"> departamentoDireccion</t>
    </r>
    <r>
      <rPr>
        <sz val="11"/>
        <color theme="1"/>
        <rFont val="Calibri"/>
        <family val="2"/>
        <scheme val="minor"/>
      </rPr>
      <t>: Se maneja igual que el anterior mencionado, la ciudad puede representar si bien una ciudad como un municipio. Esta vez corresponde a la ubicación de la dirección de correspondencia.</t>
    </r>
  </si>
  <si>
    <r>
      <rPr>
        <b/>
        <sz val="11"/>
        <color theme="1"/>
        <rFont val="Calibri"/>
        <family val="2"/>
        <scheme val="minor"/>
      </rPr>
      <t xml:space="preserve">telefono1 a telefono6: </t>
    </r>
    <r>
      <rPr>
        <sz val="11"/>
        <color theme="1"/>
        <rFont val="Calibri"/>
        <family val="2"/>
        <scheme val="minor"/>
      </rPr>
      <t>Se da por el mismo orden del formato (Telefono hacienda, Telefono, Celular), se pueden añadir 3 más. No usar guiones, espacios, puntos u otra cosa que no sean los números. En caso de incluir una extensión debe añadirse como Ext:</t>
    </r>
  </si>
  <si>
    <r>
      <rPr>
        <b/>
        <sz val="11"/>
        <color theme="1"/>
        <rFont val="Calibri"/>
        <family val="2"/>
        <scheme val="minor"/>
      </rPr>
      <t xml:space="preserve">email1 y email2: </t>
    </r>
    <r>
      <rPr>
        <sz val="11"/>
        <color theme="1"/>
        <rFont val="Calibri"/>
        <family val="2"/>
        <scheme val="minor"/>
      </rPr>
      <t xml:space="preserve">No se debe escribir con espacios, caracteres especiales u otra cosa que no corresponda a un correo electronico. </t>
    </r>
    <r>
      <rPr>
        <b/>
        <sz val="11"/>
        <color theme="1"/>
        <rFont val="Calibri"/>
        <family val="2"/>
        <scheme val="minor"/>
      </rPr>
      <t>De su correcta escritura depende que el hipervinculo funcione.</t>
    </r>
  </si>
  <si>
    <r>
      <rPr>
        <b/>
        <sz val="11"/>
        <color theme="1"/>
        <rFont val="Calibri"/>
        <family val="2"/>
        <scheme val="minor"/>
      </rPr>
      <t>facebook:</t>
    </r>
    <r>
      <rPr>
        <sz val="11"/>
        <color theme="1"/>
        <rFont val="Calibri"/>
        <family val="2"/>
        <scheme val="minor"/>
      </rPr>
      <t xml:space="preserve"> Escribir unicamente lo que va después del slash (/) tal y como lo indica la imagen ejemplo. </t>
    </r>
  </si>
  <si>
    <r>
      <rPr>
        <b/>
        <sz val="11"/>
        <color theme="1"/>
        <rFont val="Calibri"/>
        <family val="2"/>
        <scheme val="minor"/>
      </rPr>
      <t xml:space="preserve">whatsapp1 y whatsapp2: </t>
    </r>
    <r>
      <rPr>
        <sz val="11"/>
        <color theme="1"/>
        <rFont val="Calibri"/>
        <family val="2"/>
        <scheme val="minor"/>
      </rPr>
      <t xml:space="preserve">Se escribe el numero con el indicativo de país </t>
    </r>
    <r>
      <rPr>
        <b/>
        <sz val="11"/>
        <color theme="1"/>
        <rFont val="Calibri"/>
        <family val="2"/>
        <scheme val="minor"/>
      </rPr>
      <t>SIN INCLUIR EL +</t>
    </r>
    <r>
      <rPr>
        <sz val="11"/>
        <color theme="1"/>
        <rFont val="Calibri"/>
        <family val="2"/>
        <scheme val="minor"/>
      </rPr>
      <t xml:space="preserve">. No incluir espacios, guiones o puntos, de esto depende que el hipervinculo funcione bien. Por ejemplo:
Un número de Colombia: 
</t>
    </r>
    <r>
      <rPr>
        <b/>
        <sz val="11"/>
        <color theme="1"/>
        <rFont val="Calibri"/>
        <family val="2"/>
        <scheme val="minor"/>
      </rPr>
      <t xml:space="preserve">573189995555 &lt;-Esta bien escrito
</t>
    </r>
    <r>
      <rPr>
        <sz val="11"/>
        <color theme="1"/>
        <rFont val="Calibri"/>
        <family val="2"/>
        <scheme val="minor"/>
      </rPr>
      <t xml:space="preserve">57318-999-5555 &lt;-Esta MAL escrito
+573189995555 &lt;-Esta MAL escrito
Un número de Estados Unidos:
</t>
    </r>
    <r>
      <rPr>
        <b/>
        <sz val="11"/>
        <color theme="1"/>
        <rFont val="Calibri"/>
        <family val="2"/>
        <scheme val="minor"/>
      </rPr>
      <t>13189995555 &lt;-Esta bien escrito</t>
    </r>
    <r>
      <rPr>
        <sz val="11"/>
        <color theme="1"/>
        <rFont val="Calibri"/>
        <family val="2"/>
        <scheme val="minor"/>
      </rPr>
      <t xml:space="preserve">
1318-999-5555 &lt;-Esta MAL escrito
+13189995555 &lt;-Esta MAL escrito</t>
    </r>
  </si>
  <si>
    <r>
      <rPr>
        <b/>
        <sz val="11"/>
        <color theme="1"/>
        <rFont val="Calibri"/>
        <family val="2"/>
        <scheme val="minor"/>
      </rPr>
      <t xml:space="preserve">instagram: </t>
    </r>
    <r>
      <rPr>
        <sz val="11"/>
        <color theme="1"/>
        <rFont val="Calibri"/>
        <family val="2"/>
        <scheme val="minor"/>
      </rPr>
      <t xml:space="preserve">Se debe solo escribir el usuario, no incluir espacios en blanco, no incluir @.
</t>
    </r>
    <r>
      <rPr>
        <b/>
        <sz val="11"/>
        <color theme="1"/>
        <rFont val="Calibri"/>
        <family val="2"/>
        <scheme val="minor"/>
      </rPr>
      <t xml:space="preserve">Ejemplos: </t>
    </r>
    <r>
      <rPr>
        <sz val="11"/>
        <color theme="1"/>
        <rFont val="Calibri"/>
        <family val="2"/>
        <scheme val="minor"/>
      </rPr>
      <t xml:space="preserve">
asocebucol &lt;- Esta bien 
@asocebucol &lt;- Esta mal
https://www.instagram.com/asocebucol/ &lt;- Esta mal </t>
    </r>
  </si>
  <si>
    <r>
      <rPr>
        <b/>
        <sz val="11"/>
        <color theme="1"/>
        <rFont val="Calibri"/>
        <family val="2"/>
        <scheme val="minor"/>
      </rPr>
      <t xml:space="preserve">tiktok: </t>
    </r>
    <r>
      <rPr>
        <sz val="11"/>
        <color theme="1"/>
        <rFont val="Calibri"/>
        <family val="2"/>
        <scheme val="minor"/>
      </rPr>
      <t xml:space="preserve">al igual que instagram solo debe ser incluido el usuario, sin @, sin espacios en blanco y demás. </t>
    </r>
  </si>
  <si>
    <r>
      <rPr>
        <b/>
        <sz val="11"/>
        <color theme="1"/>
        <rFont val="Calibri"/>
        <family val="2"/>
        <scheme val="minor"/>
      </rPr>
      <t xml:space="preserve">sitioWeb: </t>
    </r>
    <r>
      <rPr>
        <sz val="11"/>
        <color theme="1"/>
        <rFont val="Calibri"/>
        <family val="2"/>
        <scheme val="minor"/>
      </rPr>
      <t xml:space="preserve">Se debe escribir completo, es decir, incluyendo el http u https. 
</t>
    </r>
    <r>
      <rPr>
        <b/>
        <sz val="11"/>
        <color theme="1"/>
        <rFont val="Calibri"/>
        <family val="2"/>
        <scheme val="minor"/>
      </rPr>
      <t xml:space="preserve">Ejemplos: </t>
    </r>
    <r>
      <rPr>
        <sz val="11"/>
        <color theme="1"/>
        <rFont val="Calibri"/>
        <family val="2"/>
        <scheme val="minor"/>
      </rPr>
      <t xml:space="preserve">
https://asocebu.com/ &lt;-Esta bien 
asocebu.com &lt;-Esta mal</t>
    </r>
  </si>
  <si>
    <t>https://asocebu.com/</t>
  </si>
  <si>
    <t>Hda Las Carolinas, Vereda Campucana</t>
  </si>
  <si>
    <t>Hda Las Vegas</t>
  </si>
  <si>
    <t>Hda Candilejas</t>
  </si>
  <si>
    <t>Hda Casanare</t>
  </si>
  <si>
    <t xml:space="preserve">Hda La Sonora </t>
  </si>
  <si>
    <t>Hda Villaluz LR</t>
  </si>
  <si>
    <t>Hda Guaguya</t>
  </si>
  <si>
    <r>
      <rPr>
        <b/>
        <sz val="11"/>
        <color theme="1"/>
        <rFont val="Calibri"/>
        <family val="2"/>
        <scheme val="minor"/>
      </rPr>
      <t>representanteLegal</t>
    </r>
    <r>
      <rPr>
        <sz val="11"/>
        <color theme="1"/>
        <rFont val="Calibri"/>
        <family val="2"/>
        <scheme val="minor"/>
      </rPr>
      <t>: Su nombre es autoexplicativo, no se debe agregar nada más que el nombre</t>
    </r>
  </si>
  <si>
    <r>
      <rPr>
        <b/>
        <sz val="11"/>
        <color theme="1"/>
        <rFont val="Calibri"/>
        <family val="2"/>
        <scheme val="minor"/>
      </rPr>
      <t xml:space="preserve">CampoAdicional1: </t>
    </r>
    <r>
      <rPr>
        <sz val="11"/>
        <color theme="1"/>
        <rFont val="Calibri"/>
        <family val="2"/>
        <scheme val="minor"/>
      </rPr>
      <t>Esta hecho para el caso de que un asociado lo necesite, este si debe incluir un titulo si no se autoexplica.</t>
    </r>
  </si>
  <si>
    <r>
      <rPr>
        <b/>
        <sz val="11"/>
        <color theme="1"/>
        <rFont val="Calibri"/>
        <family val="2"/>
        <scheme val="minor"/>
      </rPr>
      <t>direccion:</t>
    </r>
    <r>
      <rPr>
        <sz val="11"/>
        <color theme="1"/>
        <rFont val="Calibri"/>
        <family val="2"/>
        <scheme val="minor"/>
      </rPr>
      <t xml:space="preserve"> Corresponde a la dirección de correspondencia, debe ser registrada en mayúscula sostenida teniendo en cuenta el formato a continuación. No usar puntos o comas, tampoco parentesís. Usar # no Nro. N. No. O variaciones. </t>
    </r>
  </si>
  <si>
    <r>
      <rPr>
        <b/>
        <sz val="11"/>
        <color theme="1"/>
        <rFont val="Calibri"/>
        <family val="2"/>
        <scheme val="minor"/>
      </rPr>
      <t>hacienda1, hacienda2 y hacienda3:</t>
    </r>
    <r>
      <rPr>
        <sz val="11"/>
        <color theme="1"/>
        <rFont val="Calibri"/>
        <family val="2"/>
        <scheme val="minor"/>
      </rPr>
      <t xml:space="preserve"> Se debe escribir con la abreviatura Hda, </t>
    </r>
    <r>
      <rPr>
        <b/>
        <sz val="11"/>
        <color theme="1"/>
        <rFont val="Calibri"/>
        <family val="2"/>
        <scheme val="minor"/>
      </rPr>
      <t>no incluir puntos después de Hda</t>
    </r>
    <r>
      <rPr>
        <sz val="11"/>
        <color theme="1"/>
        <rFont val="Calibri"/>
        <family val="2"/>
        <scheme val="minor"/>
      </rPr>
      <t>,</t>
    </r>
    <r>
      <rPr>
        <b/>
        <sz val="11"/>
        <color theme="1"/>
        <rFont val="Calibri"/>
        <family val="2"/>
        <scheme val="minor"/>
      </rPr>
      <t xml:space="preserve"> no incluir guiones o comas,</t>
    </r>
    <r>
      <rPr>
        <sz val="11"/>
        <color theme="1"/>
        <rFont val="Calibri"/>
        <family val="2"/>
        <scheme val="minor"/>
      </rPr>
      <t xml:space="preserve"> en caso de incluir Vereda no se deben usar abreviaturas, si indica kilometro o alguna otra indicación, se debe escribir según el formato ubicado en la explicación de dirección. </t>
    </r>
    <r>
      <rPr>
        <b/>
        <sz val="11"/>
        <color theme="1"/>
        <rFont val="Calibri"/>
        <family val="2"/>
        <scheme val="minor"/>
      </rPr>
      <t>No incluir ciudades, municipios o departamentos dentro de la hacienda</t>
    </r>
    <r>
      <rPr>
        <sz val="11"/>
        <color theme="1"/>
        <rFont val="Calibri"/>
        <family val="2"/>
        <scheme val="minor"/>
      </rPr>
      <t>, para ello existen los otros campos.</t>
    </r>
  </si>
  <si>
    <t>INSTRUCCIONES PARA LA ACTUALIZACIÓN DEL DIRECTORIO DE CRIADORES</t>
  </si>
  <si>
    <t>INSTRUCCIONES PARA EL REGISTRO DE DATOS</t>
  </si>
  <si>
    <r>
      <t xml:space="preserve">Este archivo cuenta con una autoformulación en la hoja directorioActualizable, la cual consulta la hoja directorioCriadores para llenar automaticamente los datos de la primera. A continuación, se explicará su funcionamiento.
Lo único que debe hacerse es pegar los códigos, ya actualizados, en la </t>
    </r>
    <r>
      <rPr>
        <b/>
        <sz val="11"/>
        <color theme="1"/>
        <rFont val="Calibri"/>
        <family val="2"/>
        <scheme val="minor"/>
      </rPr>
      <t xml:space="preserve">columna codigoAsociado </t>
    </r>
    <r>
      <rPr>
        <sz val="11"/>
        <color theme="1"/>
        <rFont val="Calibri"/>
        <family val="2"/>
        <scheme val="minor"/>
      </rPr>
      <t xml:space="preserve">de la hoja </t>
    </r>
    <r>
      <rPr>
        <b/>
        <sz val="11"/>
        <color theme="1"/>
        <rFont val="Calibri"/>
        <family val="2"/>
        <scheme val="minor"/>
      </rPr>
      <t>directorioActualizable</t>
    </r>
    <r>
      <rPr>
        <sz val="11"/>
        <color theme="1"/>
        <rFont val="Calibri"/>
        <family val="2"/>
        <scheme val="minor"/>
      </rPr>
      <t>.</t>
    </r>
  </si>
  <si>
    <r>
      <t xml:space="preserve">Después de mencionado procecedimiento existirán cuatro posibles casos: 
</t>
    </r>
    <r>
      <rPr>
        <b/>
        <sz val="11"/>
        <color theme="1"/>
        <rFont val="Calibri"/>
        <family val="2"/>
        <scheme val="minor"/>
      </rPr>
      <t>1. Los datos se llenan de manera automatica:</t>
    </r>
    <r>
      <rPr>
        <sz val="11"/>
        <color theme="1"/>
        <rFont val="Calibri"/>
        <family val="2"/>
        <scheme val="minor"/>
      </rPr>
      <t xml:space="preserve"> En este caso no se deberá hacer nada más que una verificación contra la hoja directorioCriadores o el documento llenado por el criador. </t>
    </r>
    <r>
      <rPr>
        <b/>
        <sz val="11"/>
        <color theme="1"/>
        <rFont val="Calibri"/>
        <family val="2"/>
        <scheme val="minor"/>
      </rPr>
      <t>(En caso de requerir actualización de los datos debe hacerse en la hoja directorioCriadores)</t>
    </r>
    <r>
      <rPr>
        <sz val="11"/>
        <color theme="1"/>
        <rFont val="Calibri"/>
        <family val="2"/>
        <scheme val="minor"/>
      </rPr>
      <t xml:space="preserve">
</t>
    </r>
    <r>
      <rPr>
        <b/>
        <sz val="11"/>
        <color theme="1"/>
        <rFont val="Calibri"/>
        <family val="2"/>
        <scheme val="minor"/>
      </rPr>
      <t xml:space="preserve">2. Los datos no son encontrados: </t>
    </r>
    <r>
      <rPr>
        <sz val="11"/>
        <color theme="1"/>
        <rFont val="Calibri"/>
        <family val="2"/>
        <scheme val="minor"/>
      </rPr>
      <t>Esto se de a notar por el simbolo</t>
    </r>
    <r>
      <rPr>
        <b/>
        <sz val="11"/>
        <color theme="1"/>
        <rFont val="Calibri"/>
        <family val="2"/>
        <scheme val="minor"/>
      </rPr>
      <t xml:space="preserve"> #N/D </t>
    </r>
    <r>
      <rPr>
        <sz val="11"/>
        <color theme="1"/>
        <rFont val="Calibri"/>
        <family val="2"/>
        <scheme val="minor"/>
      </rPr>
      <t xml:space="preserve">que aparece en cada una de las celdas o por el simple vació de cada celda </t>
    </r>
    <r>
      <rPr>
        <b/>
        <sz val="11"/>
        <color theme="1"/>
        <rFont val="Calibri"/>
        <family val="2"/>
        <scheme val="minor"/>
      </rPr>
      <t>(no confundir cuando existen datos vacios en ciertas columnas. Cuando el criador no existe TODAS las celdas contendran ese simbolo o estarán vacías).</t>
    </r>
    <r>
      <rPr>
        <sz val="11"/>
        <color theme="1"/>
        <rFont val="Calibri"/>
        <family val="2"/>
        <scheme val="minor"/>
      </rPr>
      <t xml:space="preserve"> 
El paso a seguir es</t>
    </r>
    <r>
      <rPr>
        <b/>
        <sz val="11"/>
        <color theme="1"/>
        <rFont val="Calibri"/>
        <family val="2"/>
        <scheme val="minor"/>
      </rPr>
      <t xml:space="preserve"> registrar el asociado en la hoja directorioCriadores </t>
    </r>
    <r>
      <rPr>
        <sz val="11"/>
        <color theme="1"/>
        <rFont val="Calibri"/>
        <family val="2"/>
        <scheme val="minor"/>
      </rPr>
      <t xml:space="preserve">y al terminar, se debe actualizar de manera automatica la información en la hoja </t>
    </r>
    <r>
      <rPr>
        <b/>
        <sz val="11"/>
        <color theme="1"/>
        <rFont val="Calibri"/>
        <family val="2"/>
        <scheme val="minor"/>
      </rPr>
      <t>directorioActualizable</t>
    </r>
    <r>
      <rPr>
        <sz val="11"/>
        <color theme="1"/>
        <rFont val="Calibri"/>
        <family val="2"/>
        <scheme val="minor"/>
      </rPr>
      <t xml:space="preserve">. En caso de no ser así, saltar al caso 3.
</t>
    </r>
    <r>
      <rPr>
        <b/>
        <sz val="11"/>
        <color theme="1"/>
        <rFont val="Calibri"/>
        <family val="2"/>
        <scheme val="minor"/>
      </rPr>
      <t>3. No aparece nada en las celdas:</t>
    </r>
    <r>
      <rPr>
        <sz val="11"/>
        <color theme="1"/>
        <rFont val="Calibri"/>
        <family val="2"/>
        <scheme val="minor"/>
      </rPr>
      <t xml:space="preserve"> En este caso se debe verificar que la formula haya sido arrastrada a todas las celdas necesarias. Se debe tener en cuenta que cada columna cuenta con una formula diferente así que se debe tener precaución al ampliar la formulación, en caso de que no funcione saltar al cuatro caso.
</t>
    </r>
    <r>
      <rPr>
        <b/>
        <sz val="11"/>
        <color theme="1"/>
        <rFont val="Calibri"/>
        <family val="2"/>
        <scheme val="minor"/>
      </rPr>
      <t>4. Se generan errores:</t>
    </r>
    <r>
      <rPr>
        <sz val="11"/>
        <color theme="1"/>
        <rFont val="Calibri"/>
        <family val="2"/>
        <scheme val="minor"/>
      </rPr>
      <t xml:space="preserve"> Entiendase como que la hoja directorioActualizable no encuentre los datos a pesar de que existan en la hoja directorioCriadores, que llene las celdas con datos errados u otro tipo de error del propio funcionamiento de la formulación de Excel. </t>
    </r>
    <r>
      <rPr>
        <b/>
        <sz val="11"/>
        <color theme="1"/>
        <rFont val="Calibri"/>
        <family val="2"/>
        <scheme val="minor"/>
      </rPr>
      <t>En esta caso se debe consultar con el departamento de sistemas.</t>
    </r>
  </si>
  <si>
    <t>Después de ser actualizados los datos, el archivo debe ser entregado al departamento de sistemas para su posterior actualización en el proyecto de desarrollo realizado.</t>
  </si>
  <si>
    <r>
      <rPr>
        <b/>
        <sz val="11"/>
        <color theme="0"/>
        <rFont val="Calibri"/>
        <family val="2"/>
        <scheme val="minor"/>
      </rPr>
      <t>Notas para tener en cuenta:</t>
    </r>
    <r>
      <rPr>
        <sz val="11"/>
        <color theme="0"/>
        <rFont val="Calibri"/>
        <family val="2"/>
        <scheme val="minor"/>
      </rPr>
      <t xml:space="preserve"> 
1. Los códigos duplicados se resaltaran de manera automatica con rojo claro.
2. La fila 2, a partir de la columna B de la hoja directorioActualizable no debe borrarse ya que esta contiene la formulación. El código, de la columna A de la misma fila si puede ser cambiado.
3. Los encabezados de la primera fila no deben ser borrados.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</si>
</sst>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b/>
      <sz val="11"/>
      <color theme="0"/>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10"/>
      <color theme="1"/>
      <name val="Arial"/>
      <family val="2"/>
    </font>
    <font>
      <sz val="10"/>
      <color rgb="FF000000"/>
      <name val="Arial"/>
      <family val="2"/>
    </font>
    <font>
      <b/>
      <sz val="11"/>
      <color rgb="FF00B050"/>
      <name val="Calibri"/>
      <family val="2"/>
      <scheme val="minor"/>
    </font>
  </fonts>
  <fills count="9">
    <fill>
      <patternFill patternType="none"/>
    </fill>
    <fill>
      <patternFill patternType="gray125"/>
    </fill>
    <fill>
      <patternFill patternType="solid">
        <fgColor rgb="FFFFB7B7"/>
        <bgColor indexed="64"/>
      </patternFill>
    </fill>
    <fill>
      <patternFill patternType="solid">
        <fgColor rgb="FFFFE7E7"/>
        <bgColor indexed="64"/>
      </patternFill>
    </fill>
    <fill>
      <patternFill patternType="solid">
        <fgColor rgb="FFD4ECBA"/>
        <bgColor indexed="64"/>
      </patternFill>
    </fill>
    <fill>
      <patternFill patternType="solid">
        <fgColor rgb="FFFFFFFF"/>
      </patternFill>
    </fill>
    <fill>
      <patternFill patternType="solid">
        <fgColor rgb="FFFFFFFF"/>
        <bgColor indexed="64"/>
      </patternFill>
    </fill>
    <fill>
      <patternFill patternType="solid">
        <fgColor theme="0"/>
        <bgColor indexed="64"/>
      </patternFill>
    </fill>
    <fill>
      <patternFill patternType="solid">
        <fgColor rgb="FF6EA92D"/>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3" fillId="0" borderId="0" xfId="0" applyFont="1"/>
    <xf numFmtId="0" fontId="2" fillId="0" borderId="0" xfId="1"/>
    <xf numFmtId="0" fontId="0" fillId="3" borderId="1" xfId="0" applyFill="1" applyBorder="1" applyAlignment="1">
      <alignment horizontal="left" wrapText="1"/>
    </xf>
    <xf numFmtId="0" fontId="0" fillId="3" borderId="1" xfId="0" applyFill="1" applyBorder="1" applyAlignment="1">
      <alignment horizontal="left" vertical="top"/>
    </xf>
    <xf numFmtId="49" fontId="3" fillId="0" borderId="0" xfId="0" applyNumberFormat="1" applyFont="1" applyBorder="1"/>
    <xf numFmtId="49" fontId="0" fillId="0" borderId="0" xfId="0" applyNumberFormat="1" applyFont="1" applyBorder="1"/>
    <xf numFmtId="49" fontId="7" fillId="0" borderId="0" xfId="0" applyNumberFormat="1" applyFont="1" applyBorder="1" applyAlignment="1">
      <alignment horizontal="center" vertical="center"/>
    </xf>
    <xf numFmtId="0" fontId="3" fillId="4" borderId="0" xfId="0" applyFont="1" applyFill="1"/>
    <xf numFmtId="0" fontId="0" fillId="4" borderId="0" xfId="0" applyFill="1"/>
    <xf numFmtId="0" fontId="0" fillId="2" borderId="0" xfId="0" applyFill="1"/>
    <xf numFmtId="49" fontId="10" fillId="0" borderId="0" xfId="0" applyNumberFormat="1" applyFont="1" applyBorder="1" applyAlignment="1">
      <alignment horizontal="center" vertical="center"/>
    </xf>
    <xf numFmtId="49" fontId="11" fillId="0" borderId="0" xfId="0" applyNumberFormat="1" applyFont="1" applyBorder="1" applyAlignment="1">
      <alignment horizontal="center" vertical="center"/>
    </xf>
    <xf numFmtId="49" fontId="11" fillId="5" borderId="0" xfId="0" applyNumberFormat="1" applyFont="1" applyFill="1" applyBorder="1" applyAlignment="1">
      <alignment horizontal="center" vertical="center" wrapText="1" readingOrder="1"/>
    </xf>
    <xf numFmtId="49" fontId="11" fillId="6" borderId="0" xfId="0" applyNumberFormat="1" applyFont="1" applyFill="1" applyBorder="1" applyAlignment="1">
      <alignment horizontal="center" vertical="center" wrapText="1"/>
    </xf>
    <xf numFmtId="49" fontId="7" fillId="0" borderId="0" xfId="0" applyNumberFormat="1" applyFont="1" applyBorder="1" applyAlignment="1">
      <alignment horizontal="center"/>
    </xf>
    <xf numFmtId="49" fontId="10" fillId="0" borderId="0" xfId="0" applyNumberFormat="1" applyFont="1" applyBorder="1" applyAlignment="1">
      <alignment horizontal="center"/>
    </xf>
    <xf numFmtId="49" fontId="11" fillId="6" borderId="0" xfId="0" applyNumberFormat="1" applyFont="1" applyFill="1" applyBorder="1" applyAlignment="1">
      <alignment horizontal="center" vertical="center"/>
    </xf>
    <xf numFmtId="49" fontId="11" fillId="5" borderId="0" xfId="0" applyNumberFormat="1" applyFont="1" applyFill="1" applyBorder="1" applyAlignment="1">
      <alignment horizontal="center" vertical="center" readingOrder="1"/>
    </xf>
    <xf numFmtId="0" fontId="0" fillId="3" borderId="0" xfId="0" applyFill="1" applyBorder="1" applyAlignment="1">
      <alignment horizontal="left" vertical="top" wrapText="1"/>
    </xf>
    <xf numFmtId="0" fontId="0" fillId="4" borderId="1" xfId="0" applyFill="1" applyBorder="1" applyAlignment="1">
      <alignment horizontal="left" wrapText="1"/>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xf numFmtId="0" fontId="0" fillId="4" borderId="5" xfId="0" applyFill="1" applyBorder="1" applyAlignment="1">
      <alignment horizontal="left" wrapText="1"/>
    </xf>
    <xf numFmtId="0" fontId="0" fillId="4" borderId="6" xfId="0" applyFill="1" applyBorder="1" applyAlignment="1">
      <alignment horizontal="left" wrapText="1"/>
    </xf>
    <xf numFmtId="0" fontId="0" fillId="4" borderId="7" xfId="0" applyFill="1" applyBorder="1" applyAlignment="1">
      <alignment horizontal="left" wrapText="1"/>
    </xf>
    <xf numFmtId="0" fontId="0" fillId="4" borderId="8" xfId="0" applyFill="1" applyBorder="1" applyAlignment="1">
      <alignment horizontal="left" wrapText="1"/>
    </xf>
    <xf numFmtId="0" fontId="0" fillId="4" borderId="9" xfId="0" applyFill="1" applyBorder="1" applyAlignment="1">
      <alignment horizontal="left" wrapText="1"/>
    </xf>
    <xf numFmtId="0" fontId="12" fillId="0" borderId="10"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3" fillId="2" borderId="10" xfId="0" applyFont="1" applyFill="1" applyBorder="1" applyAlignment="1">
      <alignment horizontal="left"/>
    </xf>
    <xf numFmtId="0" fontId="3" fillId="2" borderId="11" xfId="0" applyFont="1" applyFill="1" applyBorder="1" applyAlignment="1">
      <alignment horizontal="left"/>
    </xf>
    <xf numFmtId="0" fontId="3" fillId="2" borderId="12" xfId="0" applyFont="1" applyFill="1" applyBorder="1" applyAlignment="1">
      <alignment horizontal="left"/>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0" fillId="3" borderId="2" xfId="0" applyFill="1" applyBorder="1" applyAlignment="1">
      <alignment horizontal="left" wrapText="1"/>
    </xf>
    <xf numFmtId="0" fontId="0" fillId="3" borderId="3" xfId="0" applyFill="1" applyBorder="1" applyAlignment="1">
      <alignment horizontal="left" wrapText="1"/>
    </xf>
    <xf numFmtId="0" fontId="0" fillId="3" borderId="4" xfId="0" applyFill="1" applyBorder="1" applyAlignment="1">
      <alignment horizontal="left" wrapText="1"/>
    </xf>
    <xf numFmtId="0" fontId="0" fillId="3" borderId="5" xfId="0" applyFill="1" applyBorder="1" applyAlignment="1">
      <alignment horizontal="left"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9" xfId="0" applyFill="1" applyBorder="1" applyAlignment="1">
      <alignment horizontal="left" wrapText="1"/>
    </xf>
    <xf numFmtId="0" fontId="0" fillId="4" borderId="2" xfId="0" applyFill="1" applyBorder="1" applyAlignment="1">
      <alignment horizontal="center"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9" xfId="0" applyFill="1" applyBorder="1" applyAlignment="1">
      <alignment horizontal="center" wrapText="1"/>
    </xf>
    <xf numFmtId="0" fontId="0" fillId="3" borderId="10" xfId="0" applyFill="1" applyBorder="1" applyAlignment="1">
      <alignment horizontal="left" wrapText="1"/>
    </xf>
    <xf numFmtId="0" fontId="0" fillId="3" borderId="11" xfId="0" applyFill="1" applyBorder="1" applyAlignment="1">
      <alignment horizontal="left" wrapText="1"/>
    </xf>
    <xf numFmtId="0" fontId="0" fillId="3" borderId="12" xfId="0" applyFill="1" applyBorder="1" applyAlignment="1">
      <alignment horizontal="left"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3" borderId="18" xfId="0" applyFill="1" applyBorder="1" applyAlignment="1">
      <alignment horizontal="left" vertical="top" wrapText="1"/>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0" fillId="3" borderId="0" xfId="0" applyFill="1" applyBorder="1" applyAlignment="1">
      <alignment horizontal="left" vertical="center" wrapText="1"/>
    </xf>
    <xf numFmtId="0" fontId="0" fillId="3" borderId="13" xfId="0" applyFill="1" applyBorder="1" applyAlignment="1">
      <alignment horizontal="left" vertical="center" wrapText="1"/>
    </xf>
    <xf numFmtId="0" fontId="0" fillId="3" borderId="14" xfId="0" applyFill="1" applyBorder="1" applyAlignment="1">
      <alignment horizontal="left" vertical="center" wrapText="1"/>
    </xf>
    <xf numFmtId="0" fontId="0" fillId="3" borderId="15" xfId="0" applyFill="1" applyBorder="1" applyAlignment="1">
      <alignment horizontal="left" vertical="center" wrapText="1"/>
    </xf>
    <xf numFmtId="0" fontId="0" fillId="3" borderId="16" xfId="0" applyFill="1" applyBorder="1" applyAlignment="1">
      <alignment horizontal="left" vertical="center" wrapText="1"/>
    </xf>
    <xf numFmtId="0" fontId="0" fillId="3" borderId="17" xfId="0" applyFill="1" applyBorder="1" applyAlignment="1">
      <alignment horizontal="left" vertical="center" wrapText="1"/>
    </xf>
    <xf numFmtId="0" fontId="0" fillId="3" borderId="18" xfId="0" applyFill="1" applyBorder="1" applyAlignment="1">
      <alignment horizontal="left" vertical="center" wrapText="1"/>
    </xf>
    <xf numFmtId="0" fontId="0" fillId="3" borderId="19" xfId="0" applyFill="1" applyBorder="1" applyAlignment="1">
      <alignment horizontal="left" vertical="center" wrapText="1"/>
    </xf>
    <xf numFmtId="0" fontId="0" fillId="3" borderId="20" xfId="0" applyFill="1" applyBorder="1" applyAlignment="1">
      <alignment horizontal="left" vertical="center"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3" borderId="7" xfId="0" applyFill="1" applyBorder="1" applyAlignment="1">
      <alignment horizontal="left" vertical="top"/>
    </xf>
    <xf numFmtId="0" fontId="0" fillId="3" borderId="8" xfId="0" applyFill="1" applyBorder="1" applyAlignment="1">
      <alignment horizontal="left" vertical="top"/>
    </xf>
    <xf numFmtId="0" fontId="0" fillId="3" borderId="9" xfId="0" applyFill="1" applyBorder="1" applyAlignment="1">
      <alignment horizontal="left" vertical="top"/>
    </xf>
    <xf numFmtId="0" fontId="0" fillId="7" borderId="0" xfId="0" applyFill="1"/>
    <xf numFmtId="0" fontId="6" fillId="8" borderId="14" xfId="0" applyFont="1" applyFill="1" applyBorder="1" applyAlignment="1">
      <alignment horizontal="left" wrapText="1"/>
    </xf>
    <xf numFmtId="0" fontId="6" fillId="8" borderId="0" xfId="0" applyFont="1" applyFill="1" applyBorder="1" applyAlignment="1">
      <alignment horizontal="left" wrapText="1"/>
    </xf>
    <xf numFmtId="0" fontId="6" fillId="8" borderId="13" xfId="0" applyFont="1" applyFill="1" applyBorder="1" applyAlignment="1">
      <alignment horizontal="left" wrapText="1"/>
    </xf>
    <xf numFmtId="0" fontId="6" fillId="8" borderId="15" xfId="0" applyFont="1" applyFill="1" applyBorder="1" applyAlignment="1">
      <alignment horizontal="left" wrapText="1"/>
    </xf>
    <xf numFmtId="0" fontId="6" fillId="8" borderId="16" xfId="0" applyFont="1" applyFill="1" applyBorder="1" applyAlignment="1">
      <alignment horizontal="left" wrapText="1"/>
    </xf>
    <xf numFmtId="0" fontId="6" fillId="8" borderId="17" xfId="0" applyFont="1" applyFill="1" applyBorder="1" applyAlignment="1">
      <alignment horizontal="left" wrapText="1"/>
    </xf>
    <xf numFmtId="0" fontId="6" fillId="8" borderId="18" xfId="0" applyFont="1" applyFill="1" applyBorder="1" applyAlignment="1">
      <alignment horizontal="left" wrapText="1"/>
    </xf>
    <xf numFmtId="0" fontId="6" fillId="8" borderId="19" xfId="0" applyFont="1" applyFill="1" applyBorder="1" applyAlignment="1">
      <alignment horizontal="left" wrapText="1"/>
    </xf>
    <xf numFmtId="0" fontId="6" fillId="8" borderId="20" xfId="0" applyFont="1" applyFill="1" applyBorder="1" applyAlignment="1">
      <alignment horizontal="left" wrapText="1"/>
    </xf>
  </cellXfs>
  <cellStyles count="2">
    <cellStyle name="Hipervínculo" xfId="1" builtinId="8"/>
    <cellStyle name="Normal" xfId="0" builtinId="0"/>
  </cellStyles>
  <dxfs count="2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30" formatCode="@"/>
      <alignment horizontal="left" vertical="center" textRotation="0" wrapText="0" indent="0" justifyLastLine="0" shrinkToFit="0" readingOrder="0"/>
    </dxf>
    <dxf>
      <font>
        <strike val="0"/>
        <outline val="0"/>
        <shadow val="0"/>
        <vertAlign val="baseline"/>
        <sz val="8"/>
      </font>
      <numFmt numFmtId="30" formatCode="@"/>
      <fill>
        <patternFill patternType="none">
          <bgColor auto="1"/>
        </patternFill>
      </fill>
      <alignment horizontal="left" vertical="center" textRotation="0" wrapText="0" indent="0" justifyLastLine="0" shrinkToFit="0" readingOrder="0"/>
    </dxf>
    <dxf>
      <font>
        <strike val="0"/>
        <outline val="0"/>
        <shadow val="0"/>
        <vertAlign val="baseline"/>
        <sz val="8"/>
      </font>
      <fill>
        <patternFill patternType="none">
          <bgColor auto="1"/>
        </patternFill>
      </fill>
      <alignment horizontal="left" vertical="center" textRotation="0" wrapText="0" indent="0" justifyLastLine="0" shrinkToFit="0" readingOrder="0"/>
    </dxf>
  </dxfs>
  <tableStyles count="0" defaultTableStyle="TableStyleMedium2" defaultPivotStyle="PivotStyleLight16"/>
  <colors>
    <mruColors>
      <color rgb="FF6EA92D"/>
      <color rgb="FFD4ECBA"/>
      <color rgb="FFFFB7B7"/>
      <color rgb="FFFFE7E7"/>
      <color rgb="FFFF8585"/>
      <color rgb="FF7EC2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457201</xdr:colOff>
      <xdr:row>27</xdr:row>
      <xdr:rowOff>57150</xdr:rowOff>
    </xdr:from>
    <xdr:to>
      <xdr:col>8</xdr:col>
      <xdr:colOff>190501</xdr:colOff>
      <xdr:row>43</xdr:row>
      <xdr:rowOff>60380</xdr:rowOff>
    </xdr:to>
    <xdr:pic>
      <xdr:nvPicPr>
        <xdr:cNvPr id="2" name="Imagen 1">
          <a:extLst>
            <a:ext uri="{FF2B5EF4-FFF2-40B4-BE49-F238E27FC236}">
              <a16:creationId xmlns:a16="http://schemas.microsoft.com/office/drawing/2014/main" id="{FC367289-5F25-6FEB-FAFE-1BB0DC717A19}"/>
            </a:ext>
          </a:extLst>
        </xdr:cNvPr>
        <xdr:cNvPicPr>
          <a:picLocks noChangeAspect="1"/>
        </xdr:cNvPicPr>
      </xdr:nvPicPr>
      <xdr:blipFill>
        <a:blip xmlns:r="http://schemas.openxmlformats.org/officeDocument/2006/relationships" r:embed="rId1"/>
        <a:stretch>
          <a:fillRect/>
        </a:stretch>
      </xdr:blipFill>
      <xdr:spPr>
        <a:xfrm>
          <a:off x="2743201" y="5200650"/>
          <a:ext cx="3543300" cy="3079805"/>
        </a:xfrm>
        <a:prstGeom prst="rect">
          <a:avLst/>
        </a:prstGeom>
      </xdr:spPr>
    </xdr:pic>
    <xdr:clientData/>
  </xdr:twoCellAnchor>
  <xdr:twoCellAnchor editAs="oneCell">
    <xdr:from>
      <xdr:col>2</xdr:col>
      <xdr:colOff>133350</xdr:colOff>
      <xdr:row>57</xdr:row>
      <xdr:rowOff>104775</xdr:rowOff>
    </xdr:from>
    <xdr:to>
      <xdr:col>9</xdr:col>
      <xdr:colOff>581025</xdr:colOff>
      <xdr:row>64</xdr:row>
      <xdr:rowOff>61737</xdr:rowOff>
    </xdr:to>
    <xdr:pic>
      <xdr:nvPicPr>
        <xdr:cNvPr id="3" name="Imagen 2">
          <a:extLst>
            <a:ext uri="{FF2B5EF4-FFF2-40B4-BE49-F238E27FC236}">
              <a16:creationId xmlns:a16="http://schemas.microsoft.com/office/drawing/2014/main" id="{54422806-8E25-61CE-1F7F-06534E0EC4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7350" y="6772275"/>
          <a:ext cx="5781675" cy="1290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2D83D-BD3C-4626-8BC2-F4B0611462FA}" name="CriadoresDirectorio" displayName="CriadoresDirectorio" ref="A1:AE1048575" totalsRowShown="0" dataDxfId="254">
  <sortState xmlns:xlrd2="http://schemas.microsoft.com/office/spreadsheetml/2017/richdata2" ref="A2:AE117">
    <sortCondition ref="E11:E117"/>
  </sortState>
  <tableColumns count="31">
    <tableColumn id="15" xr3:uid="{F96F9974-CDB4-44A4-B80E-AE2A858BD1AE}" name="codigoAsociado" dataDxfId="253"/>
    <tableColumn id="21" xr3:uid="{F3EACF8C-83F6-4A9C-8D04-2E442F207A14}" name="nombre" dataDxfId="252"/>
    <tableColumn id="2" xr3:uid="{ADF3C9A6-146F-4FC1-92AB-44D1F4641E2E}" name="hacienda1" dataDxfId="251"/>
    <tableColumn id="3" xr3:uid="{0D454202-FF97-4322-BB04-A1A71074369B}" name="municipio1" dataDxfId="250"/>
    <tableColumn id="4" xr3:uid="{D389E674-1653-4567-8A80-17EAB436B574}" name="departamento1" dataDxfId="249"/>
    <tableColumn id="25" xr3:uid="{43B833F8-3AB5-450A-811E-2D2C745E2F13}" name="hacienda2" dataDxfId="248"/>
    <tableColumn id="26" xr3:uid="{9E544313-2352-40F0-876C-393E8EEB48B5}" name="municipio2" dataDxfId="247"/>
    <tableColumn id="27" xr3:uid="{8F5D3A26-8292-4927-8F8B-75D2CFFA01A0}" name="departamento2" dataDxfId="246"/>
    <tableColumn id="33" xr3:uid="{8077A439-7E95-4907-9F18-A02F3DB96858}" name="hacienda3" dataDxfId="245"/>
    <tableColumn id="32" xr3:uid="{95EECC2F-F8D1-40A1-822B-F15B12ABB504}" name="municipio3" dataDxfId="244"/>
    <tableColumn id="31" xr3:uid="{073E17F4-7984-4E05-AE77-C71D14221253}" name="departamento3" dataDxfId="243"/>
    <tableColumn id="5" xr3:uid="{8ADC5423-029F-453F-8E16-28D2445ADB96}" name="tipoGanado" dataDxfId="242"/>
    <tableColumn id="6" xr3:uid="{90180301-62FC-4CDA-9B86-AA7BF9587C4B}" name="direccion" dataDxfId="241"/>
    <tableColumn id="7" xr3:uid="{EAE403A3-6435-48BA-8F7A-4B358BBD3DA5}" name="ciudadDireccion" dataDxfId="240"/>
    <tableColumn id="8" xr3:uid="{873D505D-5F4D-4167-BD5D-EC47682E3D3F}" name="departamentoDireccion" dataDxfId="239"/>
    <tableColumn id="9" xr3:uid="{0C613AA6-2376-48D1-9D4F-1235D644BCD1}" name="telefono1" dataDxfId="238"/>
    <tableColumn id="10" xr3:uid="{7826D8C1-5EE2-40B6-82DD-1218DD19C1EE}" name="telefono2" dataDxfId="237"/>
    <tableColumn id="23" xr3:uid="{EFA7E4D3-DB48-485A-98F8-BD0DAB578242}" name="telefono3" dataDxfId="236"/>
    <tableColumn id="22" xr3:uid="{A021A841-C778-4C90-8455-DAA5D3FDF5C9}" name="telefono4" dataDxfId="235"/>
    <tableColumn id="24" xr3:uid="{3C1526FC-2F4C-4DB4-9C92-ABB7C122AFE8}" name="telefono5" dataDxfId="234"/>
    <tableColumn id="16" xr3:uid="{9BE9F84D-7155-4F1E-8FB5-6FE20E08E66E}" name="telefono6" dataDxfId="233"/>
    <tableColumn id="11" xr3:uid="{3D3BB81B-DF24-495A-95D2-D406C98BF51A}" name="email1" dataDxfId="232"/>
    <tableColumn id="12" xr3:uid="{C2687D8C-BC6F-4F22-8E19-E46EAA9B1323}" name="email2" dataDxfId="231"/>
    <tableColumn id="13" xr3:uid="{A45BFB4B-EB7C-4173-8F9A-75BD4540D529}" name="instagram" dataDxfId="230"/>
    <tableColumn id="18" xr3:uid="{7A237364-E5B9-4376-B585-5B94988E4225}" name="facebook" dataDxfId="229"/>
    <tableColumn id="35" xr3:uid="{6ED1F4C3-EC61-4BDF-9158-820777160356}" name="whatsapp1" dataDxfId="228"/>
    <tableColumn id="36" xr3:uid="{245A3F17-A407-4444-AE84-20D31BC05FEB}" name="whatsapp2" dataDxfId="227"/>
    <tableColumn id="19" xr3:uid="{4BE0A106-284D-4F49-BE6B-0319CF96BA3D}" name="tiktok" dataDxfId="226"/>
    <tableColumn id="14" xr3:uid="{5E7B1910-DC0C-44B7-BC23-8755FE6F614A}" name="sitioWeb" dataDxfId="225"/>
    <tableColumn id="17" xr3:uid="{3B2A4737-B88F-4CBE-9B54-3893A37C5BAE}" name="representanteLegal" dataDxfId="224"/>
    <tableColumn id="20" xr3:uid="{AB03E730-96A6-4E6E-AFB7-ADECC9589146}" name="campoAdicional1" dataDxfId="223"/>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asocebu.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2F353-C0BD-4DEE-8215-C3B43D148F9B}">
  <dimension ref="A1:AE568"/>
  <sheetViews>
    <sheetView workbookViewId="0">
      <pane xSplit="1" topLeftCell="J1" activePane="topRight" state="frozen"/>
      <selection pane="topRight" activeCell="K8" sqref="K8"/>
    </sheetView>
  </sheetViews>
  <sheetFormatPr baseColWidth="10" defaultColWidth="0" defaultRowHeight="15" x14ac:dyDescent="0.25"/>
  <cols>
    <col min="1" max="1" width="11.42578125" style="6" customWidth="1"/>
    <col min="2" max="4" width="11.42578125" customWidth="1"/>
    <col min="5" max="5" width="11.42578125" style="9" customWidth="1"/>
    <col min="6" max="31" width="11.42578125" customWidth="1"/>
    <col min="32" max="16384" width="11.42578125" hidden="1"/>
  </cols>
  <sheetData>
    <row r="1" spans="1:31" s="1" customFormat="1" x14ac:dyDescent="0.25">
      <c r="A1" s="5" t="s">
        <v>10</v>
      </c>
      <c r="B1" s="1" t="s">
        <v>0</v>
      </c>
      <c r="C1" s="1" t="s">
        <v>429</v>
      </c>
      <c r="D1" s="1" t="s">
        <v>428</v>
      </c>
      <c r="E1" s="8" t="s">
        <v>427</v>
      </c>
      <c r="F1" s="1" t="s">
        <v>423</v>
      </c>
      <c r="G1" s="1" t="s">
        <v>424</v>
      </c>
      <c r="H1" s="1" t="s">
        <v>426</v>
      </c>
      <c r="I1" s="1" t="s">
        <v>435</v>
      </c>
      <c r="J1" s="1" t="s">
        <v>458</v>
      </c>
      <c r="K1" s="1" t="s">
        <v>425</v>
      </c>
      <c r="L1" s="1" t="s">
        <v>1</v>
      </c>
      <c r="M1" s="1" t="s">
        <v>2</v>
      </c>
      <c r="N1" s="1" t="s">
        <v>3</v>
      </c>
      <c r="O1" s="1" t="s">
        <v>4</v>
      </c>
      <c r="P1" s="1" t="s">
        <v>5</v>
      </c>
      <c r="Q1" s="1" t="s">
        <v>6</v>
      </c>
      <c r="R1" s="1" t="s">
        <v>362</v>
      </c>
      <c r="S1" s="1" t="s">
        <v>363</v>
      </c>
      <c r="T1" s="1" t="s">
        <v>396</v>
      </c>
      <c r="U1" s="1" t="s">
        <v>833</v>
      </c>
      <c r="V1" s="1" t="s">
        <v>7</v>
      </c>
      <c r="W1" s="1" t="s">
        <v>8</v>
      </c>
      <c r="X1" s="1" t="s">
        <v>404</v>
      </c>
      <c r="Y1" s="1" t="s">
        <v>1095</v>
      </c>
      <c r="Z1" s="1" t="s">
        <v>685</v>
      </c>
      <c r="AA1" s="1" t="s">
        <v>686</v>
      </c>
      <c r="AB1" s="1" t="s">
        <v>3050</v>
      </c>
      <c r="AC1" s="1" t="s">
        <v>9</v>
      </c>
      <c r="AD1" s="1" t="s">
        <v>855</v>
      </c>
      <c r="AE1" s="1" t="s">
        <v>3047</v>
      </c>
    </row>
    <row r="2" spans="1:31" x14ac:dyDescent="0.25">
      <c r="A2" s="7"/>
      <c r="B2" t="e">
        <f>IF(IF(IFERROR(VLOOKUP(--SUBSTITUTE(CLEAN($A2)," ",CHAR(9)),CriadoresDirectorio[],2,FALSE),"")="",VLOOKUP(TRIM($A2),CriadoresDirectorio[],2,FALSE),VLOOKUP(--SUBSTITUTE(CLEAN($A2)," ",CHAR(9)),CriadoresDirectorio[],2,FALSE))=0,"",IF(IFERROR(VLOOKUP(--SUBSTITUTE(CLEAN($A2)," ",CHAR(9)),CriadoresDirectorio[],2,FALSE),"")="",VLOOKUP(TRIM($A2),CriadoresDirectorio[],2,FALSE),VLOOKUP(--SUBSTITUTE(CLEAN($A2)," ",CHAR(9)),CriadoresDirectorio[],2,FALSE)))</f>
        <v>#N/A</v>
      </c>
      <c r="C2" t="e">
        <f>IF(IF(IFERROR(VLOOKUP(--SUBSTITUTE(CLEAN($A2)," ",CHAR(9)),CriadoresDirectorio[],3,FALSE),"")="",VLOOKUP(TRIM($A2),CriadoresDirectorio[],3,FALSE),VLOOKUP(--SUBSTITUTE(CLEAN($A2)," ",CHAR(9)),CriadoresDirectorio[],3,FALSE))=0,"",IF(IFERROR(VLOOKUP(--SUBSTITUTE(CLEAN($A2)," ",CHAR(9)),CriadoresDirectorio[],3,FALSE),"")="",VLOOKUP(TRIM($A2),CriadoresDirectorio[],3,FALSE),VLOOKUP(--SUBSTITUTE(CLEAN($A2)," ",CHAR(9)),CriadoresDirectorio[],3,FALSE)))</f>
        <v>#N/A</v>
      </c>
      <c r="D2" t="e">
        <f>IF(IF(IFERROR(VLOOKUP(--SUBSTITUTE(CLEAN($A2)," ",CHAR(9)),CriadoresDirectorio[],4,FALSE),"")="",VLOOKUP(TRIM($A2),CriadoresDirectorio[],4,FALSE),VLOOKUP(--SUBSTITUTE(CLEAN($A2)," ",CHAR(9)),CriadoresDirectorio[],4,FALSE))=0,"",IF(IFERROR(VLOOKUP(--SUBSTITUTE(CLEAN($A2)," ",CHAR(9)),CriadoresDirectorio[],4,FALSE),"")="",VLOOKUP(TRIM($A2),CriadoresDirectorio[],4,FALSE),VLOOKUP(--SUBSTITUTE(CLEAN($A2)," ",CHAR(9)),CriadoresDirectorio[],4,FALSE)))</f>
        <v>#N/A</v>
      </c>
      <c r="E2" s="9" t="e">
        <f>IF(IF(IFERROR(VLOOKUP(--SUBSTITUTE(CLEAN($A2)," ",CHAR(9)),CriadoresDirectorio[],5,FALSE),"")="",VLOOKUP(TRIM($A2),CriadoresDirectorio[],5,FALSE),VLOOKUP(--SUBSTITUTE(CLEAN($A2)," ",CHAR(9)),CriadoresDirectorio[],5,FALSE))=0,"",IF(IFERROR(VLOOKUP(--SUBSTITUTE(CLEAN($A2)," ",CHAR(9)),CriadoresDirectorio[],5,FALSE),"")="",VLOOKUP(TRIM($A2),CriadoresDirectorio[],5,FALSE),VLOOKUP(--SUBSTITUTE(CLEAN($A2)," ",CHAR(9)),CriadoresDirectorio[],5,FALSE)))</f>
        <v>#N/A</v>
      </c>
      <c r="F2" t="e">
        <f>IF(IF(IFERROR(VLOOKUP(--SUBSTITUTE(CLEAN($A2)," ",CHAR(9)),CriadoresDirectorio[],6,FALSE),"")="",VLOOKUP(TRIM($A2),CriadoresDirectorio[],6,FALSE),VLOOKUP(--SUBSTITUTE(CLEAN($A2)," ",CHAR(9)),CriadoresDirectorio[],6,FALSE))=0,"",IF(IFERROR(VLOOKUP(--SUBSTITUTE(CLEAN($A2)," ",CHAR(9)),CriadoresDirectorio[],6,FALSE),"")="",VLOOKUP(TRIM($A2),CriadoresDirectorio[],6,FALSE),VLOOKUP(--SUBSTITUTE(CLEAN($A2)," ",CHAR(9)),CriadoresDirectorio[],6,FALSE)))</f>
        <v>#N/A</v>
      </c>
      <c r="G2" t="e">
        <f>IF(IF(IFERROR(VLOOKUP(--SUBSTITUTE(CLEAN($A2)," ",CHAR(9)),CriadoresDirectorio[],7,FALSE),"")="",VLOOKUP(TRIM($A2),CriadoresDirectorio[],7,FALSE),VLOOKUP(--SUBSTITUTE(CLEAN($A2)," ",CHAR(9)),CriadoresDirectorio[],7,FALSE))=0,"",IF(IFERROR(VLOOKUP(--SUBSTITUTE(CLEAN($A2)," ",CHAR(9)),CriadoresDirectorio[],7,FALSE),"")="",VLOOKUP(TRIM($A2),CriadoresDirectorio[],7,FALSE),VLOOKUP(--SUBSTITUTE(CLEAN($A2)," ",CHAR(9)),CriadoresDirectorio[],7,FALSE)))</f>
        <v>#N/A</v>
      </c>
      <c r="H2" t="e">
        <f>IF(IF(IFERROR(VLOOKUP(--SUBSTITUTE(CLEAN($A2)," ",CHAR(9)),CriadoresDirectorio[],8,FALSE),"")="",VLOOKUP(TRIM($A2),CriadoresDirectorio[],8,FALSE),VLOOKUP(--SUBSTITUTE(CLEAN($A2)," ",CHAR(9)),CriadoresDirectorio[],8,FALSE))=0,"",IF(IFERROR(VLOOKUP(--SUBSTITUTE(CLEAN($A2)," ",CHAR(9)),CriadoresDirectorio[],8,FALSE),"")="",VLOOKUP(TRIM($A2),CriadoresDirectorio[],8,FALSE),VLOOKUP(--SUBSTITUTE(CLEAN($A2)," ",CHAR(9)),CriadoresDirectorio[],8,FALSE)))</f>
        <v>#N/A</v>
      </c>
      <c r="I2" t="e">
        <f>IF(IF(IFERROR(VLOOKUP(--SUBSTITUTE(CLEAN($A2)," ",CHAR(9)),CriadoresDirectorio[],9,FALSE),"")="",VLOOKUP(TRIM($A2),CriadoresDirectorio[],9,FALSE),VLOOKUP(--SUBSTITUTE(CLEAN($A2)," ",CHAR(9)),CriadoresDirectorio[],9,FALSE))=0,"",IF(IFERROR(VLOOKUP(--SUBSTITUTE(CLEAN($A2)," ",CHAR(9)),CriadoresDirectorio[],9,FALSE),"")="",VLOOKUP(TRIM($A2),CriadoresDirectorio[],9,FALSE),VLOOKUP(--SUBSTITUTE(CLEAN($A2)," ",CHAR(9)),CriadoresDirectorio[],9,FALSE)))</f>
        <v>#N/A</v>
      </c>
      <c r="J2" t="e">
        <f>IF(IF(IFERROR(VLOOKUP(--SUBSTITUTE(CLEAN($A2)," ",CHAR(9)),CriadoresDirectorio[],10,FALSE),"")="",VLOOKUP(TRIM($A2),CriadoresDirectorio[],10,FALSE),VLOOKUP(--SUBSTITUTE(CLEAN($A2)," ",CHAR(9)),CriadoresDirectorio[],10,FALSE))=0,"",IF(IFERROR(VLOOKUP(--SUBSTITUTE(CLEAN($A2)," ",CHAR(9)),CriadoresDirectorio[],10,FALSE),"")="",VLOOKUP(TRIM($A2),CriadoresDirectorio[],10,FALSE),VLOOKUP(--SUBSTITUTE(CLEAN($A2)," ",CHAR(9)),CriadoresDirectorio[],10,FALSE)))</f>
        <v>#N/A</v>
      </c>
      <c r="K2" t="e">
        <f>IF(IF(IFERROR(VLOOKUP(--SUBSTITUTE(CLEAN($A2)," ",CHAR(9)),CriadoresDirectorio[],11,FALSE),"")="",VLOOKUP(TRIM($A2),CriadoresDirectorio[],11,FALSE),VLOOKUP(--SUBSTITUTE(CLEAN($A2)," ",CHAR(9)),CriadoresDirectorio[],11,FALSE))=0,"",IF(IFERROR(VLOOKUP(--SUBSTITUTE(CLEAN($A2)," ",CHAR(9)),CriadoresDirectorio[],11,FALSE),"")="",VLOOKUP(TRIM($A2),CriadoresDirectorio[],11,FALSE),VLOOKUP(--SUBSTITUTE(CLEAN($A2)," ",CHAR(9)),CriadoresDirectorio[],11,FALSE)))</f>
        <v>#N/A</v>
      </c>
      <c r="L2" t="e">
        <f>IF(IF(IFERROR(VLOOKUP(--SUBSTITUTE(CLEAN($A2)," ",CHAR(9)),CriadoresDirectorio[],12,FALSE),"")="",VLOOKUP(TRIM($A2),CriadoresDirectorio[],12,FALSE),VLOOKUP(--SUBSTITUTE(CLEAN($A2)," ",CHAR(9)),CriadoresDirectorio[],12,FALSE))=0,"",IF(IFERROR(VLOOKUP(--SUBSTITUTE(CLEAN($A2)," ",CHAR(9)),CriadoresDirectorio[],12,FALSE),"")="",VLOOKUP(TRIM($A2),CriadoresDirectorio[],12,FALSE),VLOOKUP(--SUBSTITUTE(CLEAN($A2)," ",CHAR(9)),CriadoresDirectorio[],12,FALSE)))</f>
        <v>#N/A</v>
      </c>
      <c r="M2" t="e">
        <f>IF(IF(IFERROR(VLOOKUP(--SUBSTITUTE(CLEAN($A2)," ",CHAR(9)),CriadoresDirectorio[],13,FALSE),"")="",VLOOKUP(TRIM($A2),CriadoresDirectorio[],13,FALSE),VLOOKUP(--SUBSTITUTE(CLEAN($A2)," ",CHAR(9)),CriadoresDirectorio[],13,FALSE))=0,"",IF(IFERROR(VLOOKUP(--SUBSTITUTE(CLEAN($A2)," ",CHAR(9)),CriadoresDirectorio[],13,FALSE),"")="",VLOOKUP(TRIM($A2),CriadoresDirectorio[],13,FALSE),VLOOKUP(--SUBSTITUTE(CLEAN($A2)," ",CHAR(9)),CriadoresDirectorio[],13,FALSE)))</f>
        <v>#N/A</v>
      </c>
      <c r="N2" t="e">
        <f>IF(IF(IFERROR(VLOOKUP(--SUBSTITUTE(CLEAN($A2)," ",CHAR(9)),CriadoresDirectorio[],14,FALSE),"")="",VLOOKUP(TRIM($A2),CriadoresDirectorio[],14,FALSE),VLOOKUP(--SUBSTITUTE(CLEAN($A2)," ",CHAR(9)),CriadoresDirectorio[],14,FALSE))=0,"",IF(IFERROR(VLOOKUP(--SUBSTITUTE(CLEAN($A2)," ",CHAR(9)),CriadoresDirectorio[],14,FALSE),"")="",VLOOKUP(TRIM($A2),CriadoresDirectorio[],14,FALSE),VLOOKUP(--SUBSTITUTE(CLEAN($A2)," ",CHAR(9)),CriadoresDirectorio[],14,FALSE)))</f>
        <v>#N/A</v>
      </c>
      <c r="O2" t="e">
        <f>IF(IF(IFERROR(VLOOKUP(--SUBSTITUTE(CLEAN($A2)," ",CHAR(9)),CriadoresDirectorio[],15,FALSE),"")="",VLOOKUP(TRIM($A2),CriadoresDirectorio[],15,FALSE),VLOOKUP(--SUBSTITUTE(CLEAN($A2)," ",CHAR(9)),CriadoresDirectorio[],15,FALSE))=0,"",IF(IFERROR(VLOOKUP(--SUBSTITUTE(CLEAN($A2)," ",CHAR(9)),CriadoresDirectorio[],15,FALSE),"")="",VLOOKUP(TRIM($A2),CriadoresDirectorio[],15,FALSE),VLOOKUP(--SUBSTITUTE(CLEAN($A2)," ",CHAR(9)),CriadoresDirectorio[],15,FALSE)))</f>
        <v>#N/A</v>
      </c>
      <c r="P2" t="e">
        <f>IF(IF(IFERROR(VLOOKUP(--SUBSTITUTE(CLEAN($A2)," ",CHAR(9)),CriadoresDirectorio[],16,FALSE),"")="",VLOOKUP(TRIM($A2),CriadoresDirectorio[],16,FALSE),VLOOKUP(--SUBSTITUTE(CLEAN($A2)," ",CHAR(9)),CriadoresDirectorio[],16,FALSE))=0,"",IF(IFERROR(VLOOKUP(--SUBSTITUTE(CLEAN($A2)," ",CHAR(9)),CriadoresDirectorio[],16,FALSE),"")="",VLOOKUP(TRIM($A2),CriadoresDirectorio[],16,FALSE),VLOOKUP(--SUBSTITUTE(CLEAN($A2)," ",CHAR(9)),CriadoresDirectorio[],16,FALSE)))</f>
        <v>#N/A</v>
      </c>
      <c r="Q2" t="e">
        <f>IF(IF(IFERROR(VLOOKUP(--SUBSTITUTE(CLEAN($A2)," ",CHAR(9)),CriadoresDirectorio[],17,FALSE),"")="",VLOOKUP(TRIM($A2),CriadoresDirectorio[],17,FALSE),VLOOKUP(--SUBSTITUTE(CLEAN($A2)," ",CHAR(9)),CriadoresDirectorio[],17,FALSE))=0,"",IF(IFERROR(VLOOKUP(--SUBSTITUTE(CLEAN($A2)," ",CHAR(9)),CriadoresDirectorio[],17,FALSE),"")="",VLOOKUP(TRIM($A2),CriadoresDirectorio[],17,FALSE),VLOOKUP(--SUBSTITUTE(CLEAN($A2)," ",CHAR(9)),CriadoresDirectorio[],17,FALSE)))</f>
        <v>#N/A</v>
      </c>
      <c r="R2" t="e">
        <f>IF(IF(IFERROR(VLOOKUP(--SUBSTITUTE(CLEAN($A2)," ",CHAR(9)),CriadoresDirectorio[],18,FALSE),"")="",VLOOKUP(TRIM($A2),CriadoresDirectorio[],18,FALSE),VLOOKUP(--SUBSTITUTE(CLEAN($A2)," ",CHAR(9)),CriadoresDirectorio[],18,FALSE))=0,"",IF(IFERROR(VLOOKUP(--SUBSTITUTE(CLEAN($A2)," ",CHAR(9)),CriadoresDirectorio[],18,FALSE),"")="",VLOOKUP(TRIM($A2),CriadoresDirectorio[],18,FALSE),VLOOKUP(--SUBSTITUTE(CLEAN($A2)," ",CHAR(9)),CriadoresDirectorio[],18,FALSE)))</f>
        <v>#N/A</v>
      </c>
      <c r="S2" t="e">
        <f>IF(IF(IFERROR(VLOOKUP(--SUBSTITUTE(CLEAN($A2)," ",CHAR(9)),CriadoresDirectorio[],19,FALSE),"")="",VLOOKUP(TRIM($A2),CriadoresDirectorio[],19,FALSE),VLOOKUP(--SUBSTITUTE(CLEAN($A2)," ",CHAR(9)),CriadoresDirectorio[],19,FALSE))=0,"",IF(IFERROR(VLOOKUP(--SUBSTITUTE(CLEAN($A2)," ",CHAR(9)),CriadoresDirectorio[],19,FALSE),"")="",VLOOKUP(TRIM($A2),CriadoresDirectorio[],19,FALSE),VLOOKUP(--SUBSTITUTE(CLEAN($A2)," ",CHAR(9)),CriadoresDirectorio[],19,FALSE)))</f>
        <v>#N/A</v>
      </c>
      <c r="T2" t="e">
        <f>IF(IF(IFERROR(VLOOKUP(--SUBSTITUTE(CLEAN($A2)," ",CHAR(9)),CriadoresDirectorio[],20,FALSE),"")="",VLOOKUP(TRIM($A2),CriadoresDirectorio[],20,FALSE),VLOOKUP(--SUBSTITUTE(CLEAN($A2)," ",CHAR(9)),CriadoresDirectorio[],20,FALSE))=0,"",IF(IFERROR(VLOOKUP(--SUBSTITUTE(CLEAN($A2)," ",CHAR(9)),CriadoresDirectorio[],20,FALSE),"")="",VLOOKUP(TRIM($A2),CriadoresDirectorio[],20,FALSE),VLOOKUP(--SUBSTITUTE(CLEAN($A2)," ",CHAR(9)),CriadoresDirectorio[],20,FALSE)))</f>
        <v>#N/A</v>
      </c>
      <c r="U2" t="e">
        <f>IF(IF(IFERROR(VLOOKUP(--SUBSTITUTE(CLEAN($A2)," ",CHAR(9)),CriadoresDirectorio[],21,FALSE),"")="",VLOOKUP(TRIM($A2),CriadoresDirectorio[],21,FALSE),VLOOKUP(--SUBSTITUTE(CLEAN($A2)," ",CHAR(9)),CriadoresDirectorio[],21,FALSE))=0,"",IF(IFERROR(VLOOKUP(--SUBSTITUTE(CLEAN($A2)," ",CHAR(9)),CriadoresDirectorio[],21,FALSE),"")="",VLOOKUP(TRIM($A2),CriadoresDirectorio[],21,FALSE),VLOOKUP(--SUBSTITUTE(CLEAN($A2)," ",CHAR(9)),CriadoresDirectorio[],21,FALSE)))</f>
        <v>#N/A</v>
      </c>
      <c r="V2" t="e">
        <f>IF(IF(IFERROR(VLOOKUP(--SUBSTITUTE(CLEAN($A2)," ",CHAR(9)),CriadoresDirectorio[],22,FALSE),"")="",VLOOKUP(TRIM($A2),CriadoresDirectorio[],22,FALSE),VLOOKUP(--SUBSTITUTE(CLEAN($A2)," ",CHAR(9)),CriadoresDirectorio[],22,FALSE))=0,"",IF(IFERROR(VLOOKUP(--SUBSTITUTE(CLEAN($A2)," ",CHAR(9)),CriadoresDirectorio[],22,FALSE),"")="",VLOOKUP(TRIM($A2),CriadoresDirectorio[],22,FALSE),VLOOKUP(--SUBSTITUTE(CLEAN($A2)," ",CHAR(9)),CriadoresDirectorio[],22,FALSE)))</f>
        <v>#N/A</v>
      </c>
      <c r="W2" t="e">
        <f>IF(IF(IFERROR(VLOOKUP(--SUBSTITUTE(CLEAN($A2)," ",CHAR(9)),CriadoresDirectorio[],23,FALSE),"")="",VLOOKUP(TRIM($A2),CriadoresDirectorio[],23,FALSE),VLOOKUP(--SUBSTITUTE(CLEAN($A2)," ",CHAR(9)),CriadoresDirectorio[],23,FALSE))=0,"",IF(IFERROR(VLOOKUP(--SUBSTITUTE(CLEAN($A2)," ",CHAR(9)),CriadoresDirectorio[],23,FALSE),"")="",VLOOKUP(TRIM($A2),CriadoresDirectorio[],23,FALSE),VLOOKUP(--SUBSTITUTE(CLEAN($A2)," ",CHAR(9)),CriadoresDirectorio[],24,FALSE)))</f>
        <v>#N/A</v>
      </c>
      <c r="X2" t="e">
        <f>IF(IF(IFERROR(VLOOKUP(--SUBSTITUTE(CLEAN($A2)," ",CHAR(9)),CriadoresDirectorio[],24,FALSE),"")="",VLOOKUP(TRIM($A2),CriadoresDirectorio[],24,FALSE),VLOOKUP(--SUBSTITUTE(CLEAN($A2)," ",CHAR(9)),CriadoresDirectorio[],24,FALSE))=0,"",IF(IFERROR(VLOOKUP(--SUBSTITUTE(CLEAN($A2)," ",CHAR(9)),CriadoresDirectorio[],24,FALSE),"")="",VLOOKUP(TRIM($A2),CriadoresDirectorio[],24,FALSE),VLOOKUP(--SUBSTITUTE(CLEAN($A2)," ",CHAR(9)),CriadoresDirectorio[],24,FALSE)))</f>
        <v>#N/A</v>
      </c>
      <c r="Y2" t="e">
        <f>IF(IF(IFERROR(VLOOKUP(--SUBSTITUTE(CLEAN($A2)," ",CHAR(9)),CriadoresDirectorio[],25,FALSE),"")="",VLOOKUP(TRIM($A2),CriadoresDirectorio[],25,FALSE),VLOOKUP(--SUBSTITUTE(CLEAN($A2)," ",CHAR(9)),CriadoresDirectorio[],25,FALSE))=0,"",IF(IFERROR(VLOOKUP(--SUBSTITUTE(CLEAN($A2)," ",CHAR(9)),CriadoresDirectorio[],25,FALSE),"")="",VLOOKUP(TRIM($A2),CriadoresDirectorio[],25,FALSE),VLOOKUP(--SUBSTITUTE(CLEAN($A2)," ",CHAR(9)),CriadoresDirectorio[],25,FALSE)))</f>
        <v>#N/A</v>
      </c>
      <c r="Z2" t="e">
        <f>IF(IF(IFERROR(VLOOKUP(--SUBSTITUTE(CLEAN($A2)," ",CHAR(9)),CriadoresDirectorio[],26,FALSE),"")="",VLOOKUP(TRIM($A2),CriadoresDirectorio[],26,FALSE),VLOOKUP(--SUBSTITUTE(CLEAN($A2)," ",CHAR(9)),CriadoresDirectorio[],26,FALSE))=0,"",IF(IFERROR(VLOOKUP(--SUBSTITUTE(CLEAN($A2)," ",CHAR(9)),CriadoresDirectorio[],26,FALSE),"")="",VLOOKUP(TRIM($A2),CriadoresDirectorio[],26,FALSE),VLOOKUP(--SUBSTITUTE(CLEAN($A2)," ",CHAR(9)),CriadoresDirectorio[],26,FALSE)))</f>
        <v>#N/A</v>
      </c>
      <c r="AA2" t="e">
        <f>IF(IF(IFERROR(VLOOKUP(--SUBSTITUTE(CLEAN($A2)," ",CHAR(9)),CriadoresDirectorio[],27,FALSE),"")="",VLOOKUP(TRIM($A2),CriadoresDirectorio[],27,FALSE),VLOOKUP(--SUBSTITUTE(CLEAN($A2)," ",CHAR(9)),CriadoresDirectorio[],27,FALSE))=0,"",IF(IFERROR(VLOOKUP(--SUBSTITUTE(CLEAN($A2)," ",CHAR(9)),CriadoresDirectorio[],27,FALSE),"")="",VLOOKUP(TRIM($A2),CriadoresDirectorio[],27,FALSE),VLOOKUP(--SUBSTITUTE(CLEAN($A2)," ",CHAR(9)),CriadoresDirectorio[],27,FALSE)))</f>
        <v>#N/A</v>
      </c>
      <c r="AB2" t="e">
        <f>IF(IF(IFERROR(VLOOKUP(--SUBSTITUTE(CLEAN($A2)," ",CHAR(9)),CriadoresDirectorio[],28,FALSE),"")="",VLOOKUP(TRIM($A2),CriadoresDirectorio[],28,FALSE),VLOOKUP(--SUBSTITUTE(CLEAN($A2)," ",CHAR(9)),CriadoresDirectorio[],28,FALSE))=0,"",IF(IFERROR(VLOOKUP(--SUBSTITUTE(CLEAN($A2)," ",CHAR(9)),CriadoresDirectorio[],28,FALSE),"")="",VLOOKUP(TRIM($A2),CriadoresDirectorio[],28,FALSE),VLOOKUP(--SUBSTITUTE(CLEAN($A2)," ",CHAR(9)),CriadoresDirectorio[],28,FALSE)))</f>
        <v>#N/A</v>
      </c>
      <c r="AC2" t="e">
        <f>IF(IF(IFERROR(VLOOKUP(--SUBSTITUTE(CLEAN($A2)," ",CHAR(9)),CriadoresDirectorio[],29,FALSE),"")="",VLOOKUP(TRIM($A2),CriadoresDirectorio[],29,FALSE),VLOOKUP(--SUBSTITUTE(CLEAN($A2)," ",CHAR(9)),CriadoresDirectorio[],29,FALSE))=0,"",IF(IFERROR(VLOOKUP(--SUBSTITUTE(CLEAN($A2)," ",CHAR(9)),CriadoresDirectorio[],29,FALSE),"")="",VLOOKUP(TRIM($A2),CriadoresDirectorio[],29,FALSE),VLOOKUP(--SUBSTITUTE(CLEAN($A2)," ",CHAR(9)),CriadoresDirectorio[],29,FALSE)))</f>
        <v>#N/A</v>
      </c>
      <c r="AD2" t="e">
        <f>IF(IF(IFERROR(VLOOKUP(--SUBSTITUTE(CLEAN($A2)," ",CHAR(9)),CriadoresDirectorio[],30,FALSE),"")="",VLOOKUP(TRIM($A2),CriadoresDirectorio[],30,FALSE),VLOOKUP(--SUBSTITUTE(CLEAN($A2)," ",CHAR(9)),CriadoresDirectorio[],30,FALSE))=0,"",IF(IFERROR(VLOOKUP(--SUBSTITUTE(CLEAN($A2)," ",CHAR(9)),CriadoresDirectorio[],30,FALSE),"")="",VLOOKUP(TRIM($A2),CriadoresDirectorio[],30,FALSE),VLOOKUP(--SUBSTITUTE(CLEAN($A2)," ",CHAR(9)),CriadoresDirectorio[],30,FALSE)))</f>
        <v>#N/A</v>
      </c>
      <c r="AE2" t="e">
        <f>IF(IF(IFERROR(VLOOKUP(--SUBSTITUTE(CLEAN($A2)," ",CHAR(9)),CriadoresDirectorio[],31,FALSE),"")="",VLOOKUP(TRIM($A2),CriadoresDirectorio[],31,FALSE),VLOOKUP(--SUBSTITUTE(CLEAN($A2)," ",CHAR(9)),CriadoresDirectorio[],31,FALSE))=0,"",IF(IFERROR(VLOOKUP(--SUBSTITUTE(CLEAN($A2)," ",CHAR(9)),CriadoresDirectorio[],31,FALSE),"")="",VLOOKUP(TRIM($A2),CriadoresDirectorio[],31,FALSE),VLOOKUP(--SUBSTITUTE(CLEAN($A2)," ",CHAR(9)),CriadoresDirectorio[],31,FALSE)))</f>
        <v>#N/A</v>
      </c>
    </row>
    <row r="3" spans="1:31" x14ac:dyDescent="0.25">
      <c r="A3" s="7"/>
    </row>
    <row r="4" spans="1:31" x14ac:dyDescent="0.25">
      <c r="A4" s="7"/>
    </row>
    <row r="5" spans="1:31" x14ac:dyDescent="0.25">
      <c r="A5" s="7"/>
    </row>
    <row r="6" spans="1:31" x14ac:dyDescent="0.25">
      <c r="A6" s="7"/>
    </row>
    <row r="7" spans="1:31" x14ac:dyDescent="0.25">
      <c r="A7" s="7"/>
    </row>
    <row r="8" spans="1:31" x14ac:dyDescent="0.25">
      <c r="A8" s="7"/>
    </row>
    <row r="9" spans="1:31" x14ac:dyDescent="0.25">
      <c r="A9" s="7"/>
    </row>
    <row r="10" spans="1:31" x14ac:dyDescent="0.25">
      <c r="A10" s="7"/>
    </row>
    <row r="11" spans="1:31" x14ac:dyDescent="0.25">
      <c r="A11" s="7"/>
    </row>
    <row r="12" spans="1:31" x14ac:dyDescent="0.25">
      <c r="A12" s="7"/>
    </row>
    <row r="13" spans="1:31" x14ac:dyDescent="0.25">
      <c r="A13" s="7"/>
    </row>
    <row r="14" spans="1:31" x14ac:dyDescent="0.25">
      <c r="A14" s="7"/>
    </row>
    <row r="15" spans="1:31" x14ac:dyDescent="0.25">
      <c r="A15" s="7"/>
    </row>
    <row r="16" spans="1:31" x14ac:dyDescent="0.25">
      <c r="A16" s="7"/>
    </row>
    <row r="17" spans="1:1" x14ac:dyDescent="0.25">
      <c r="A17" s="7"/>
    </row>
    <row r="18" spans="1:1" x14ac:dyDescent="0.25">
      <c r="A18" s="7"/>
    </row>
    <row r="19" spans="1:1" x14ac:dyDescent="0.25">
      <c r="A19" s="7"/>
    </row>
    <row r="20" spans="1:1" x14ac:dyDescent="0.25">
      <c r="A20" s="7"/>
    </row>
    <row r="21" spans="1:1" x14ac:dyDescent="0.25">
      <c r="A21" s="7"/>
    </row>
    <row r="22" spans="1:1" x14ac:dyDescent="0.25">
      <c r="A22" s="7"/>
    </row>
    <row r="23" spans="1:1" x14ac:dyDescent="0.25">
      <c r="A23" s="7"/>
    </row>
    <row r="24" spans="1:1" x14ac:dyDescent="0.25">
      <c r="A24" s="7"/>
    </row>
    <row r="25" spans="1:1" x14ac:dyDescent="0.25">
      <c r="A25" s="7"/>
    </row>
    <row r="26" spans="1:1" x14ac:dyDescent="0.25">
      <c r="A26" s="7"/>
    </row>
    <row r="27" spans="1:1" x14ac:dyDescent="0.25">
      <c r="A27" s="7"/>
    </row>
    <row r="28" spans="1:1" x14ac:dyDescent="0.25">
      <c r="A28" s="7"/>
    </row>
    <row r="29" spans="1:1" x14ac:dyDescent="0.25">
      <c r="A29" s="7"/>
    </row>
    <row r="30" spans="1:1" x14ac:dyDescent="0.25">
      <c r="A30" s="7"/>
    </row>
    <row r="31" spans="1:1" x14ac:dyDescent="0.25">
      <c r="A31" s="7"/>
    </row>
    <row r="32" spans="1:1" x14ac:dyDescent="0.25">
      <c r="A32" s="7"/>
    </row>
    <row r="33" spans="1:1" x14ac:dyDescent="0.25">
      <c r="A33" s="7"/>
    </row>
    <row r="34" spans="1:1" x14ac:dyDescent="0.25">
      <c r="A34" s="7"/>
    </row>
    <row r="35" spans="1:1" x14ac:dyDescent="0.25">
      <c r="A35" s="7"/>
    </row>
    <row r="36" spans="1:1" x14ac:dyDescent="0.25">
      <c r="A36" s="7"/>
    </row>
    <row r="37" spans="1:1" x14ac:dyDescent="0.25">
      <c r="A37" s="7"/>
    </row>
    <row r="38" spans="1:1" x14ac:dyDescent="0.25">
      <c r="A38" s="7"/>
    </row>
    <row r="39" spans="1:1" x14ac:dyDescent="0.25">
      <c r="A39" s="7"/>
    </row>
    <row r="40" spans="1:1" x14ac:dyDescent="0.25">
      <c r="A40" s="7"/>
    </row>
    <row r="41" spans="1:1" x14ac:dyDescent="0.25">
      <c r="A41" s="7"/>
    </row>
    <row r="42" spans="1:1" x14ac:dyDescent="0.25">
      <c r="A42" s="7"/>
    </row>
    <row r="43" spans="1:1" x14ac:dyDescent="0.25">
      <c r="A43" s="7"/>
    </row>
    <row r="44" spans="1:1" x14ac:dyDescent="0.25">
      <c r="A44" s="7"/>
    </row>
    <row r="45" spans="1:1" x14ac:dyDescent="0.25">
      <c r="A45" s="7"/>
    </row>
    <row r="46" spans="1:1" x14ac:dyDescent="0.25">
      <c r="A46" s="7"/>
    </row>
    <row r="47" spans="1:1" x14ac:dyDescent="0.25">
      <c r="A47" s="7"/>
    </row>
    <row r="48" spans="1:1"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row r="67" spans="1:1" x14ac:dyDescent="0.25">
      <c r="A67" s="7"/>
    </row>
    <row r="68" spans="1:1" x14ac:dyDescent="0.25">
      <c r="A68" s="7"/>
    </row>
    <row r="69" spans="1:1" x14ac:dyDescent="0.25">
      <c r="A69" s="7"/>
    </row>
    <row r="70" spans="1:1" x14ac:dyDescent="0.25">
      <c r="A70" s="7"/>
    </row>
    <row r="71" spans="1:1" x14ac:dyDescent="0.25">
      <c r="A71" s="7"/>
    </row>
    <row r="72" spans="1:1" x14ac:dyDescent="0.25">
      <c r="A72" s="7"/>
    </row>
    <row r="73" spans="1:1" x14ac:dyDescent="0.25">
      <c r="A73" s="7"/>
    </row>
    <row r="74" spans="1:1" x14ac:dyDescent="0.25">
      <c r="A74" s="7"/>
    </row>
    <row r="75" spans="1:1" x14ac:dyDescent="0.25">
      <c r="A75" s="7"/>
    </row>
    <row r="76" spans="1:1" x14ac:dyDescent="0.25">
      <c r="A76" s="7"/>
    </row>
    <row r="77" spans="1:1" x14ac:dyDescent="0.25">
      <c r="A77" s="7"/>
    </row>
    <row r="78" spans="1:1" x14ac:dyDescent="0.25">
      <c r="A78" s="7"/>
    </row>
    <row r="79" spans="1:1" x14ac:dyDescent="0.25">
      <c r="A79" s="7"/>
    </row>
    <row r="80" spans="1:1" x14ac:dyDescent="0.25">
      <c r="A80" s="7"/>
    </row>
    <row r="81" spans="1:1" x14ac:dyDescent="0.25">
      <c r="A81" s="7"/>
    </row>
    <row r="82" spans="1:1" x14ac:dyDescent="0.25">
      <c r="A82" s="7"/>
    </row>
    <row r="83" spans="1:1" x14ac:dyDescent="0.25">
      <c r="A83" s="7"/>
    </row>
    <row r="84" spans="1:1" x14ac:dyDescent="0.25">
      <c r="A84" s="7"/>
    </row>
    <row r="85" spans="1:1" x14ac:dyDescent="0.25">
      <c r="A85" s="7"/>
    </row>
    <row r="86" spans="1:1" x14ac:dyDescent="0.25">
      <c r="A86" s="7"/>
    </row>
    <row r="87" spans="1:1" x14ac:dyDescent="0.25">
      <c r="A87" s="7"/>
    </row>
    <row r="88" spans="1:1" x14ac:dyDescent="0.25">
      <c r="A88" s="7"/>
    </row>
    <row r="89" spans="1:1" x14ac:dyDescent="0.25">
      <c r="A89" s="7"/>
    </row>
    <row r="90" spans="1:1" x14ac:dyDescent="0.25">
      <c r="A90" s="7"/>
    </row>
    <row r="91" spans="1:1" x14ac:dyDescent="0.25">
      <c r="A91" s="7"/>
    </row>
    <row r="92" spans="1:1" x14ac:dyDescent="0.25">
      <c r="A92" s="7"/>
    </row>
    <row r="93" spans="1:1" x14ac:dyDescent="0.25">
      <c r="A93" s="7"/>
    </row>
    <row r="94" spans="1:1" x14ac:dyDescent="0.25">
      <c r="A94" s="7"/>
    </row>
    <row r="95" spans="1:1" x14ac:dyDescent="0.25">
      <c r="A95" s="7"/>
    </row>
    <row r="96" spans="1:1" x14ac:dyDescent="0.25">
      <c r="A96" s="7"/>
    </row>
    <row r="97" spans="1:1" x14ac:dyDescent="0.25">
      <c r="A97" s="7"/>
    </row>
    <row r="98" spans="1:1" x14ac:dyDescent="0.25">
      <c r="A98" s="7"/>
    </row>
    <row r="99" spans="1:1" x14ac:dyDescent="0.25">
      <c r="A99" s="7"/>
    </row>
    <row r="100" spans="1:1" x14ac:dyDescent="0.25">
      <c r="A100" s="7"/>
    </row>
    <row r="101" spans="1:1" x14ac:dyDescent="0.25">
      <c r="A101" s="7"/>
    </row>
    <row r="102" spans="1:1" x14ac:dyDescent="0.25">
      <c r="A102" s="7"/>
    </row>
    <row r="103" spans="1:1" x14ac:dyDescent="0.25">
      <c r="A103" s="7"/>
    </row>
    <row r="104" spans="1:1" x14ac:dyDescent="0.25">
      <c r="A104" s="7"/>
    </row>
    <row r="105" spans="1:1" x14ac:dyDescent="0.25">
      <c r="A105" s="7"/>
    </row>
    <row r="106" spans="1:1" x14ac:dyDescent="0.25">
      <c r="A106" s="7"/>
    </row>
    <row r="107" spans="1:1" x14ac:dyDescent="0.25">
      <c r="A107" s="7"/>
    </row>
    <row r="108" spans="1:1" x14ac:dyDescent="0.25">
      <c r="A108" s="7"/>
    </row>
    <row r="109" spans="1:1" x14ac:dyDescent="0.25">
      <c r="A109" s="7"/>
    </row>
    <row r="110" spans="1:1" x14ac:dyDescent="0.25">
      <c r="A110" s="7"/>
    </row>
    <row r="111" spans="1:1" x14ac:dyDescent="0.25">
      <c r="A111" s="7"/>
    </row>
    <row r="112" spans="1:1" x14ac:dyDescent="0.25">
      <c r="A112" s="7"/>
    </row>
    <row r="113" spans="1:1" x14ac:dyDescent="0.25">
      <c r="A113" s="7"/>
    </row>
    <row r="114" spans="1:1" x14ac:dyDescent="0.25">
      <c r="A114" s="7"/>
    </row>
    <row r="115" spans="1:1" x14ac:dyDescent="0.25">
      <c r="A115" s="7"/>
    </row>
    <row r="116" spans="1:1" x14ac:dyDescent="0.25">
      <c r="A116" s="7"/>
    </row>
    <row r="117" spans="1:1" x14ac:dyDescent="0.25">
      <c r="A117" s="7"/>
    </row>
    <row r="118" spans="1:1" x14ac:dyDescent="0.25">
      <c r="A118" s="7"/>
    </row>
    <row r="119" spans="1:1" x14ac:dyDescent="0.25">
      <c r="A119" s="7"/>
    </row>
    <row r="120" spans="1:1" x14ac:dyDescent="0.25">
      <c r="A120" s="7"/>
    </row>
    <row r="121" spans="1:1" x14ac:dyDescent="0.25">
      <c r="A121" s="7"/>
    </row>
    <row r="122" spans="1:1" x14ac:dyDescent="0.25">
      <c r="A122" s="7"/>
    </row>
    <row r="123" spans="1:1" x14ac:dyDescent="0.25">
      <c r="A123" s="7"/>
    </row>
    <row r="124" spans="1:1" x14ac:dyDescent="0.25">
      <c r="A124" s="7"/>
    </row>
    <row r="125" spans="1:1" x14ac:dyDescent="0.25">
      <c r="A125" s="7"/>
    </row>
    <row r="126" spans="1:1" x14ac:dyDescent="0.25">
      <c r="A126" s="7"/>
    </row>
    <row r="127" spans="1:1" x14ac:dyDescent="0.25">
      <c r="A127" s="7"/>
    </row>
    <row r="128" spans="1:1" x14ac:dyDescent="0.25">
      <c r="A128" s="7"/>
    </row>
    <row r="129" spans="1:1" x14ac:dyDescent="0.25">
      <c r="A129" s="7"/>
    </row>
    <row r="130" spans="1:1" x14ac:dyDescent="0.25">
      <c r="A130" s="7"/>
    </row>
    <row r="131" spans="1:1" x14ac:dyDescent="0.25">
      <c r="A131" s="7"/>
    </row>
    <row r="132" spans="1:1" x14ac:dyDescent="0.25">
      <c r="A132" s="7"/>
    </row>
    <row r="133" spans="1:1" x14ac:dyDescent="0.25">
      <c r="A133" s="7"/>
    </row>
    <row r="134" spans="1:1" x14ac:dyDescent="0.25">
      <c r="A134" s="7"/>
    </row>
    <row r="135" spans="1:1" x14ac:dyDescent="0.25">
      <c r="A135" s="7"/>
    </row>
    <row r="136" spans="1:1" x14ac:dyDescent="0.25">
      <c r="A136" s="7"/>
    </row>
    <row r="137" spans="1:1" x14ac:dyDescent="0.25">
      <c r="A137" s="7"/>
    </row>
    <row r="138" spans="1:1" x14ac:dyDescent="0.25">
      <c r="A138" s="7"/>
    </row>
    <row r="139" spans="1:1" x14ac:dyDescent="0.25">
      <c r="A139" s="7"/>
    </row>
    <row r="140" spans="1:1" x14ac:dyDescent="0.25">
      <c r="A140" s="7"/>
    </row>
    <row r="141" spans="1:1" x14ac:dyDescent="0.25">
      <c r="A141" s="7"/>
    </row>
    <row r="142" spans="1:1" x14ac:dyDescent="0.25">
      <c r="A142" s="7"/>
    </row>
    <row r="143" spans="1:1" x14ac:dyDescent="0.25">
      <c r="A143" s="7"/>
    </row>
    <row r="144" spans="1:1" x14ac:dyDescent="0.25">
      <c r="A144" s="7"/>
    </row>
    <row r="145" spans="1:1" x14ac:dyDescent="0.25">
      <c r="A145" s="7"/>
    </row>
    <row r="146" spans="1:1" x14ac:dyDescent="0.25">
      <c r="A146" s="7"/>
    </row>
    <row r="147" spans="1:1" x14ac:dyDescent="0.25">
      <c r="A147" s="7"/>
    </row>
    <row r="148" spans="1:1" x14ac:dyDescent="0.25">
      <c r="A148" s="7"/>
    </row>
    <row r="149" spans="1:1" x14ac:dyDescent="0.25">
      <c r="A149" s="7"/>
    </row>
    <row r="150" spans="1:1" x14ac:dyDescent="0.25">
      <c r="A150" s="7"/>
    </row>
    <row r="151" spans="1:1" x14ac:dyDescent="0.25">
      <c r="A151" s="7"/>
    </row>
    <row r="152" spans="1:1" x14ac:dyDescent="0.25">
      <c r="A152" s="7"/>
    </row>
    <row r="153" spans="1:1" x14ac:dyDescent="0.25">
      <c r="A153" s="7"/>
    </row>
    <row r="154" spans="1:1" x14ac:dyDescent="0.25">
      <c r="A154" s="7"/>
    </row>
    <row r="155" spans="1:1" x14ac:dyDescent="0.25">
      <c r="A155" s="7"/>
    </row>
    <row r="156" spans="1:1" x14ac:dyDescent="0.25">
      <c r="A156" s="7"/>
    </row>
    <row r="157" spans="1:1" x14ac:dyDescent="0.25">
      <c r="A157" s="7"/>
    </row>
    <row r="158" spans="1:1" x14ac:dyDescent="0.25">
      <c r="A158" s="7"/>
    </row>
    <row r="159" spans="1:1" x14ac:dyDescent="0.25">
      <c r="A159" s="7"/>
    </row>
    <row r="160" spans="1:1" x14ac:dyDescent="0.25">
      <c r="A160" s="7"/>
    </row>
    <row r="161" spans="1:1" x14ac:dyDescent="0.25">
      <c r="A161" s="7"/>
    </row>
    <row r="162" spans="1:1" x14ac:dyDescent="0.25">
      <c r="A162" s="7"/>
    </row>
    <row r="163" spans="1:1" x14ac:dyDescent="0.25">
      <c r="A163" s="7"/>
    </row>
    <row r="164" spans="1:1" x14ac:dyDescent="0.25">
      <c r="A164" s="7"/>
    </row>
    <row r="165" spans="1:1" x14ac:dyDescent="0.25">
      <c r="A165" s="7"/>
    </row>
    <row r="166" spans="1:1" x14ac:dyDescent="0.25">
      <c r="A166" s="7"/>
    </row>
    <row r="167" spans="1:1" x14ac:dyDescent="0.25">
      <c r="A167" s="7"/>
    </row>
    <row r="168" spans="1:1" x14ac:dyDescent="0.25">
      <c r="A168" s="7"/>
    </row>
    <row r="169" spans="1:1" x14ac:dyDescent="0.25">
      <c r="A169" s="7"/>
    </row>
    <row r="170" spans="1:1" x14ac:dyDescent="0.25">
      <c r="A170" s="7"/>
    </row>
    <row r="171" spans="1:1" x14ac:dyDescent="0.25">
      <c r="A171" s="7"/>
    </row>
    <row r="172" spans="1:1" x14ac:dyDescent="0.25">
      <c r="A172" s="7"/>
    </row>
    <row r="173" spans="1:1" x14ac:dyDescent="0.25">
      <c r="A173" s="7"/>
    </row>
    <row r="174" spans="1:1" x14ac:dyDescent="0.25">
      <c r="A174" s="7"/>
    </row>
    <row r="175" spans="1:1" x14ac:dyDescent="0.25">
      <c r="A175" s="7"/>
    </row>
    <row r="176" spans="1:1" x14ac:dyDescent="0.25">
      <c r="A176" s="7"/>
    </row>
    <row r="177" spans="1:1" x14ac:dyDescent="0.25">
      <c r="A177" s="7"/>
    </row>
    <row r="178" spans="1:1" x14ac:dyDescent="0.25">
      <c r="A178" s="7"/>
    </row>
    <row r="179" spans="1:1" x14ac:dyDescent="0.25">
      <c r="A179" s="7"/>
    </row>
    <row r="180" spans="1:1" x14ac:dyDescent="0.25">
      <c r="A180" s="7"/>
    </row>
    <row r="181" spans="1:1" x14ac:dyDescent="0.25">
      <c r="A181" s="7"/>
    </row>
    <row r="182" spans="1:1" x14ac:dyDescent="0.25">
      <c r="A182" s="7"/>
    </row>
    <row r="183" spans="1:1" x14ac:dyDescent="0.25">
      <c r="A183" s="7"/>
    </row>
    <row r="184" spans="1:1" x14ac:dyDescent="0.25">
      <c r="A184" s="7"/>
    </row>
    <row r="185" spans="1:1" x14ac:dyDescent="0.25">
      <c r="A185" s="7"/>
    </row>
    <row r="186" spans="1:1" x14ac:dyDescent="0.25">
      <c r="A186" s="7"/>
    </row>
    <row r="187" spans="1:1" x14ac:dyDescent="0.25">
      <c r="A187" s="7"/>
    </row>
    <row r="188" spans="1:1" x14ac:dyDescent="0.25">
      <c r="A188" s="7"/>
    </row>
    <row r="189" spans="1:1" x14ac:dyDescent="0.25">
      <c r="A189" s="7"/>
    </row>
    <row r="190" spans="1:1" x14ac:dyDescent="0.25">
      <c r="A190" s="7"/>
    </row>
    <row r="191" spans="1:1" x14ac:dyDescent="0.25">
      <c r="A191" s="7"/>
    </row>
    <row r="192" spans="1:1" x14ac:dyDescent="0.25">
      <c r="A192" s="7"/>
    </row>
    <row r="193" spans="1:1" x14ac:dyDescent="0.25">
      <c r="A193" s="7"/>
    </row>
    <row r="194" spans="1:1" x14ac:dyDescent="0.25">
      <c r="A194" s="7"/>
    </row>
    <row r="195" spans="1:1" x14ac:dyDescent="0.25">
      <c r="A195" s="7"/>
    </row>
    <row r="196" spans="1:1" x14ac:dyDescent="0.25">
      <c r="A196" s="7"/>
    </row>
    <row r="197" spans="1:1" x14ac:dyDescent="0.25">
      <c r="A197" s="7"/>
    </row>
    <row r="198" spans="1:1" x14ac:dyDescent="0.25">
      <c r="A198" s="7"/>
    </row>
    <row r="199" spans="1:1" x14ac:dyDescent="0.25">
      <c r="A199" s="7"/>
    </row>
    <row r="200" spans="1:1" x14ac:dyDescent="0.25">
      <c r="A200" s="7"/>
    </row>
    <row r="201" spans="1:1" x14ac:dyDescent="0.25">
      <c r="A201" s="7"/>
    </row>
    <row r="202" spans="1:1" x14ac:dyDescent="0.25">
      <c r="A202" s="7"/>
    </row>
    <row r="203" spans="1:1" x14ac:dyDescent="0.25">
      <c r="A203" s="7"/>
    </row>
    <row r="204" spans="1:1" x14ac:dyDescent="0.25">
      <c r="A204" s="7"/>
    </row>
    <row r="205" spans="1:1" x14ac:dyDescent="0.25">
      <c r="A205" s="7"/>
    </row>
    <row r="206" spans="1:1" x14ac:dyDescent="0.25">
      <c r="A206" s="7"/>
    </row>
    <row r="207" spans="1:1" x14ac:dyDescent="0.25">
      <c r="A207" s="7"/>
    </row>
    <row r="208" spans="1:1" x14ac:dyDescent="0.25">
      <c r="A208" s="7"/>
    </row>
    <row r="209" spans="1:1" x14ac:dyDescent="0.25">
      <c r="A209" s="7"/>
    </row>
    <row r="210" spans="1:1" x14ac:dyDescent="0.25">
      <c r="A210" s="7"/>
    </row>
    <row r="211" spans="1:1" x14ac:dyDescent="0.25">
      <c r="A211" s="7"/>
    </row>
    <row r="212" spans="1:1" x14ac:dyDescent="0.25">
      <c r="A212" s="7"/>
    </row>
    <row r="213" spans="1:1" x14ac:dyDescent="0.25">
      <c r="A213" s="7"/>
    </row>
    <row r="214" spans="1:1" x14ac:dyDescent="0.25">
      <c r="A214" s="7"/>
    </row>
    <row r="215" spans="1:1" x14ac:dyDescent="0.25">
      <c r="A215" s="7"/>
    </row>
    <row r="216" spans="1:1" x14ac:dyDescent="0.25">
      <c r="A216" s="7"/>
    </row>
    <row r="217" spans="1:1" x14ac:dyDescent="0.25">
      <c r="A217" s="7"/>
    </row>
    <row r="218" spans="1:1" x14ac:dyDescent="0.25">
      <c r="A218" s="7"/>
    </row>
    <row r="219" spans="1:1" x14ac:dyDescent="0.25">
      <c r="A219" s="7"/>
    </row>
    <row r="220" spans="1:1" x14ac:dyDescent="0.25">
      <c r="A220" s="7"/>
    </row>
    <row r="221" spans="1:1" x14ac:dyDescent="0.25">
      <c r="A221" s="11"/>
    </row>
    <row r="222" spans="1:1" x14ac:dyDescent="0.25">
      <c r="A222" s="11"/>
    </row>
    <row r="223" spans="1:1" x14ac:dyDescent="0.25">
      <c r="A223" s="7"/>
    </row>
    <row r="224" spans="1:1" x14ac:dyDescent="0.25">
      <c r="A224" s="7"/>
    </row>
    <row r="225" spans="1:1" x14ac:dyDescent="0.25">
      <c r="A225" s="7"/>
    </row>
    <row r="226" spans="1:1" x14ac:dyDescent="0.25">
      <c r="A226" s="7"/>
    </row>
    <row r="227" spans="1:1" x14ac:dyDescent="0.25">
      <c r="A227" s="7"/>
    </row>
    <row r="228" spans="1:1" x14ac:dyDescent="0.25">
      <c r="A228" s="7"/>
    </row>
    <row r="229" spans="1:1" x14ac:dyDescent="0.25">
      <c r="A229" s="7"/>
    </row>
    <row r="230" spans="1:1" x14ac:dyDescent="0.25">
      <c r="A230" s="7"/>
    </row>
    <row r="231" spans="1:1" x14ac:dyDescent="0.25">
      <c r="A231" s="7"/>
    </row>
    <row r="232" spans="1:1" x14ac:dyDescent="0.25">
      <c r="A232" s="7"/>
    </row>
    <row r="233" spans="1:1" x14ac:dyDescent="0.25">
      <c r="A233" s="7"/>
    </row>
    <row r="234" spans="1:1" x14ac:dyDescent="0.25">
      <c r="A234" s="7"/>
    </row>
    <row r="235" spans="1:1" x14ac:dyDescent="0.25">
      <c r="A235" s="7"/>
    </row>
    <row r="236" spans="1:1" x14ac:dyDescent="0.25">
      <c r="A236" s="7"/>
    </row>
    <row r="237" spans="1:1" x14ac:dyDescent="0.25">
      <c r="A237" s="7"/>
    </row>
    <row r="238" spans="1:1" x14ac:dyDescent="0.25">
      <c r="A238" s="7"/>
    </row>
    <row r="239" spans="1:1" x14ac:dyDescent="0.25">
      <c r="A239" s="7"/>
    </row>
    <row r="240" spans="1:1" x14ac:dyDescent="0.25">
      <c r="A240" s="7"/>
    </row>
    <row r="241" spans="1:1" x14ac:dyDescent="0.25">
      <c r="A241" s="12"/>
    </row>
    <row r="242" spans="1:1" x14ac:dyDescent="0.25">
      <c r="A242" s="12"/>
    </row>
    <row r="243" spans="1:1" x14ac:dyDescent="0.25">
      <c r="A243" s="12"/>
    </row>
    <row r="244" spans="1:1" x14ac:dyDescent="0.25">
      <c r="A244" s="7"/>
    </row>
    <row r="245" spans="1:1" x14ac:dyDescent="0.25">
      <c r="A245" s="7"/>
    </row>
    <row r="246" spans="1:1" x14ac:dyDescent="0.25">
      <c r="A246" s="7"/>
    </row>
    <row r="247" spans="1:1" x14ac:dyDescent="0.25">
      <c r="A247" s="7"/>
    </row>
    <row r="248" spans="1:1" x14ac:dyDescent="0.25">
      <c r="A248" s="7"/>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7"/>
    </row>
    <row r="275" spans="1:1" x14ac:dyDescent="0.25">
      <c r="A275" s="7"/>
    </row>
    <row r="276" spans="1:1" x14ac:dyDescent="0.25">
      <c r="A276" s="7"/>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7"/>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7"/>
    </row>
    <row r="312" spans="1:1" x14ac:dyDescent="0.25">
      <c r="A312" s="7"/>
    </row>
    <row r="313" spans="1:1" x14ac:dyDescent="0.25">
      <c r="A313" s="7"/>
    </row>
    <row r="314" spans="1:1" x14ac:dyDescent="0.25">
      <c r="A314" s="7"/>
    </row>
    <row r="315" spans="1:1" x14ac:dyDescent="0.25">
      <c r="A315" s="7"/>
    </row>
    <row r="316" spans="1:1" x14ac:dyDescent="0.25">
      <c r="A316" s="7"/>
    </row>
    <row r="317" spans="1:1" x14ac:dyDescent="0.25">
      <c r="A317" s="7"/>
    </row>
    <row r="318" spans="1:1" x14ac:dyDescent="0.25">
      <c r="A318" s="7"/>
    </row>
    <row r="319" spans="1:1" x14ac:dyDescent="0.25">
      <c r="A319" s="7"/>
    </row>
    <row r="320" spans="1:1" x14ac:dyDescent="0.25">
      <c r="A320" s="7"/>
    </row>
    <row r="321" spans="1:1" x14ac:dyDescent="0.25">
      <c r="A321" s="7"/>
    </row>
    <row r="322" spans="1:1" x14ac:dyDescent="0.25">
      <c r="A322" s="7"/>
    </row>
    <row r="323" spans="1:1" x14ac:dyDescent="0.25">
      <c r="A323" s="7"/>
    </row>
    <row r="324" spans="1:1" x14ac:dyDescent="0.25">
      <c r="A324" s="7"/>
    </row>
    <row r="325" spans="1:1" x14ac:dyDescent="0.25">
      <c r="A325" s="7"/>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23" x14ac:dyDescent="0.25">
      <c r="A337" s="11"/>
    </row>
    <row r="338" spans="1:23" x14ac:dyDescent="0.25">
      <c r="A338" s="11"/>
    </row>
    <row r="339" spans="1:23" x14ac:dyDescent="0.25">
      <c r="A339" s="11"/>
    </row>
    <row r="340" spans="1:23" x14ac:dyDescent="0.25">
      <c r="A340" s="11"/>
    </row>
    <row r="341" spans="1:23" x14ac:dyDescent="0.25">
      <c r="A341" s="11"/>
    </row>
    <row r="342" spans="1:23" x14ac:dyDescent="0.25">
      <c r="A342" s="11"/>
    </row>
    <row r="343" spans="1:23" x14ac:dyDescent="0.25">
      <c r="A343" s="11"/>
      <c r="W343" s="10"/>
    </row>
    <row r="344" spans="1:23" x14ac:dyDescent="0.25">
      <c r="A344" s="11"/>
    </row>
    <row r="345" spans="1:23" x14ac:dyDescent="0.25">
      <c r="A345" s="11"/>
    </row>
    <row r="346" spans="1:23" x14ac:dyDescent="0.25">
      <c r="A346" s="11"/>
    </row>
    <row r="347" spans="1:23" x14ac:dyDescent="0.25">
      <c r="A347" s="11"/>
    </row>
    <row r="348" spans="1:23" x14ac:dyDescent="0.25">
      <c r="A348" s="11"/>
    </row>
    <row r="349" spans="1:23" x14ac:dyDescent="0.25">
      <c r="A349" s="11"/>
    </row>
    <row r="350" spans="1:23" x14ac:dyDescent="0.25">
      <c r="A350" s="11"/>
    </row>
    <row r="351" spans="1:23" x14ac:dyDescent="0.25">
      <c r="A351" s="11"/>
    </row>
    <row r="352" spans="1:23"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7"/>
    </row>
    <row r="390" spans="1:1" x14ac:dyDescent="0.25">
      <c r="A390" s="7"/>
    </row>
    <row r="391" spans="1:1" x14ac:dyDescent="0.25">
      <c r="A391" s="7"/>
    </row>
    <row r="392" spans="1:1" x14ac:dyDescent="0.25">
      <c r="A392" s="7"/>
    </row>
    <row r="393" spans="1:1" x14ac:dyDescent="0.25">
      <c r="A393" s="7"/>
    </row>
    <row r="394" spans="1:1" x14ac:dyDescent="0.25">
      <c r="A394" s="7"/>
    </row>
    <row r="395" spans="1:1" x14ac:dyDescent="0.25">
      <c r="A395" s="7"/>
    </row>
    <row r="396" spans="1:1" x14ac:dyDescent="0.25">
      <c r="A396" s="7"/>
    </row>
    <row r="397" spans="1:1" x14ac:dyDescent="0.25">
      <c r="A397" s="7"/>
    </row>
    <row r="398" spans="1:1" x14ac:dyDescent="0.25">
      <c r="A398" s="7"/>
    </row>
    <row r="399" spans="1:1" x14ac:dyDescent="0.25">
      <c r="A399" s="7"/>
    </row>
    <row r="400" spans="1:1" x14ac:dyDescent="0.25">
      <c r="A400" s="7"/>
    </row>
    <row r="401" spans="1:1" x14ac:dyDescent="0.25">
      <c r="A401" s="7"/>
    </row>
    <row r="402" spans="1:1" x14ac:dyDescent="0.25">
      <c r="A402" s="7"/>
    </row>
    <row r="403" spans="1:1" x14ac:dyDescent="0.25">
      <c r="A403" s="13"/>
    </row>
    <row r="404" spans="1:1" x14ac:dyDescent="0.25">
      <c r="A404" s="7"/>
    </row>
    <row r="405" spans="1:1" x14ac:dyDescent="0.25">
      <c r="A405" s="7"/>
    </row>
    <row r="406" spans="1:1" x14ac:dyDescent="0.25">
      <c r="A406" s="13"/>
    </row>
    <row r="407" spans="1:1" x14ac:dyDescent="0.25">
      <c r="A407" s="13"/>
    </row>
    <row r="408" spans="1:1" x14ac:dyDescent="0.25">
      <c r="A408" s="13"/>
    </row>
    <row r="409" spans="1:1" x14ac:dyDescent="0.25">
      <c r="A409" s="13"/>
    </row>
    <row r="410" spans="1:1" x14ac:dyDescent="0.25">
      <c r="A410" s="14"/>
    </row>
    <row r="411" spans="1:1" x14ac:dyDescent="0.25">
      <c r="A411" s="14"/>
    </row>
    <row r="412" spans="1:1" x14ac:dyDescent="0.25">
      <c r="A412" s="14"/>
    </row>
    <row r="413" spans="1:1" x14ac:dyDescent="0.25">
      <c r="A413" s="15"/>
    </row>
    <row r="414" spans="1:1" x14ac:dyDescent="0.25">
      <c r="A414" s="16"/>
    </row>
    <row r="415" spans="1:1" x14ac:dyDescent="0.25">
      <c r="A415" s="13"/>
    </row>
    <row r="416" spans="1:1" x14ac:dyDescent="0.25">
      <c r="A416" s="14"/>
    </row>
    <row r="417" spans="1:1" x14ac:dyDescent="0.25">
      <c r="A417" s="14"/>
    </row>
    <row r="418" spans="1:1" x14ac:dyDescent="0.25">
      <c r="A418" s="14"/>
    </row>
    <row r="419" spans="1:1" x14ac:dyDescent="0.25">
      <c r="A419" s="13"/>
    </row>
    <row r="420" spans="1:1" x14ac:dyDescent="0.25">
      <c r="A420" s="13"/>
    </row>
    <row r="421" spans="1:1" x14ac:dyDescent="0.25">
      <c r="A421" s="13"/>
    </row>
    <row r="422" spans="1:1" x14ac:dyDescent="0.25">
      <c r="A422" s="13"/>
    </row>
    <row r="423" spans="1:1" x14ac:dyDescent="0.25">
      <c r="A423" s="13"/>
    </row>
    <row r="424" spans="1:1" x14ac:dyDescent="0.25">
      <c r="A424" s="13"/>
    </row>
    <row r="425" spans="1:1" x14ac:dyDescent="0.25">
      <c r="A425" s="13"/>
    </row>
    <row r="426" spans="1:1" x14ac:dyDescent="0.25">
      <c r="A426" s="13"/>
    </row>
    <row r="427" spans="1:1" x14ac:dyDescent="0.25">
      <c r="A427" s="13"/>
    </row>
    <row r="428" spans="1:1" x14ac:dyDescent="0.25">
      <c r="A428" s="15"/>
    </row>
    <row r="429" spans="1:1" x14ac:dyDescent="0.25">
      <c r="A429" s="15"/>
    </row>
    <row r="430" spans="1:1" x14ac:dyDescent="0.25">
      <c r="A430" s="15"/>
    </row>
    <row r="431" spans="1:1" x14ac:dyDescent="0.25">
      <c r="A431" s="15"/>
    </row>
    <row r="432" spans="1:1" x14ac:dyDescent="0.25">
      <c r="A432" s="15"/>
    </row>
    <row r="433" spans="1:1" x14ac:dyDescent="0.25">
      <c r="A433" s="15"/>
    </row>
    <row r="434" spans="1:1" x14ac:dyDescent="0.25">
      <c r="A434" s="17"/>
    </row>
    <row r="435" spans="1:1" x14ac:dyDescent="0.25">
      <c r="A435" s="17"/>
    </row>
    <row r="436" spans="1:1" x14ac:dyDescent="0.25">
      <c r="A436" s="17"/>
    </row>
    <row r="437" spans="1:1" x14ac:dyDescent="0.25">
      <c r="A437" s="17"/>
    </row>
    <row r="438" spans="1:1" x14ac:dyDescent="0.25">
      <c r="A438" s="17"/>
    </row>
    <row r="439" spans="1:1" x14ac:dyDescent="0.25">
      <c r="A439" s="17"/>
    </row>
    <row r="440" spans="1:1" x14ac:dyDescent="0.25">
      <c r="A440" s="17"/>
    </row>
    <row r="441" spans="1:1" x14ac:dyDescent="0.25">
      <c r="A441" s="16"/>
    </row>
    <row r="442" spans="1:1" x14ac:dyDescent="0.25">
      <c r="A442" s="16"/>
    </row>
    <row r="443" spans="1:1" x14ac:dyDescent="0.25">
      <c r="A443" s="16"/>
    </row>
    <row r="444" spans="1:1" x14ac:dyDescent="0.25">
      <c r="A444" s="16"/>
    </row>
    <row r="445" spans="1:1" x14ac:dyDescent="0.25">
      <c r="A445" s="16"/>
    </row>
    <row r="446" spans="1:1" x14ac:dyDescent="0.25">
      <c r="A446" s="16"/>
    </row>
    <row r="447" spans="1:1" x14ac:dyDescent="0.25">
      <c r="A447" s="16"/>
    </row>
    <row r="448" spans="1:1" x14ac:dyDescent="0.25">
      <c r="A448" s="16"/>
    </row>
    <row r="449" spans="1:1" x14ac:dyDescent="0.25">
      <c r="A449" s="16"/>
    </row>
    <row r="450" spans="1:1" x14ac:dyDescent="0.25">
      <c r="A450" s="16"/>
    </row>
    <row r="451" spans="1:1" x14ac:dyDescent="0.25">
      <c r="A451" s="16"/>
    </row>
    <row r="452" spans="1:1" x14ac:dyDescent="0.25">
      <c r="A452" s="16"/>
    </row>
    <row r="453" spans="1:1" x14ac:dyDescent="0.25">
      <c r="A453" s="16"/>
    </row>
    <row r="454" spans="1:1" x14ac:dyDescent="0.25">
      <c r="A454" s="16"/>
    </row>
    <row r="455" spans="1:1" x14ac:dyDescent="0.25">
      <c r="A455" s="16"/>
    </row>
    <row r="456" spans="1:1" x14ac:dyDescent="0.25">
      <c r="A456" s="16"/>
    </row>
    <row r="457" spans="1:1" x14ac:dyDescent="0.25">
      <c r="A457" s="16"/>
    </row>
    <row r="458" spans="1:1" x14ac:dyDescent="0.25">
      <c r="A458" s="17"/>
    </row>
    <row r="459" spans="1:1" x14ac:dyDescent="0.25">
      <c r="A459" s="17"/>
    </row>
    <row r="460" spans="1:1" x14ac:dyDescent="0.25">
      <c r="A460" s="17"/>
    </row>
    <row r="461" spans="1:1" x14ac:dyDescent="0.25">
      <c r="A461" s="15"/>
    </row>
    <row r="462" spans="1:1" x14ac:dyDescent="0.25">
      <c r="A462" s="15"/>
    </row>
    <row r="463" spans="1:1" x14ac:dyDescent="0.25">
      <c r="A463" s="15"/>
    </row>
    <row r="464" spans="1:1" x14ac:dyDescent="0.25">
      <c r="A464" s="15"/>
    </row>
    <row r="465" spans="1:1" x14ac:dyDescent="0.25">
      <c r="A465" s="15"/>
    </row>
    <row r="466" spans="1:1" x14ac:dyDescent="0.25">
      <c r="A466" s="15"/>
    </row>
    <row r="467" spans="1:1" x14ac:dyDescent="0.25">
      <c r="A467" s="15"/>
    </row>
    <row r="468" spans="1:1" x14ac:dyDescent="0.25">
      <c r="A468" s="15"/>
    </row>
    <row r="469" spans="1:1" x14ac:dyDescent="0.25">
      <c r="A469" s="15"/>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5"/>
    </row>
    <row r="496" spans="1:1" x14ac:dyDescent="0.25">
      <c r="A496" s="15"/>
    </row>
    <row r="497" spans="1:1" x14ac:dyDescent="0.25">
      <c r="A497" s="15"/>
    </row>
    <row r="498" spans="1:1" x14ac:dyDescent="0.25">
      <c r="A498" s="15"/>
    </row>
    <row r="499" spans="1:1" x14ac:dyDescent="0.25">
      <c r="A499" s="15"/>
    </row>
    <row r="500" spans="1:1" x14ac:dyDescent="0.25">
      <c r="A500" s="15"/>
    </row>
    <row r="501" spans="1:1" x14ac:dyDescent="0.25">
      <c r="A501" s="15"/>
    </row>
    <row r="502" spans="1:1" x14ac:dyDescent="0.25">
      <c r="A502" s="15"/>
    </row>
    <row r="503" spans="1:1" x14ac:dyDescent="0.25">
      <c r="A503" s="15"/>
    </row>
    <row r="504" spans="1:1" x14ac:dyDescent="0.25">
      <c r="A504" s="15"/>
    </row>
    <row r="505" spans="1:1" x14ac:dyDescent="0.25">
      <c r="A505" s="15"/>
    </row>
    <row r="506" spans="1:1" x14ac:dyDescent="0.25">
      <c r="A506" s="15"/>
    </row>
    <row r="507" spans="1:1" x14ac:dyDescent="0.25">
      <c r="A507" s="15"/>
    </row>
    <row r="508" spans="1:1" x14ac:dyDescent="0.25">
      <c r="A508" s="15"/>
    </row>
    <row r="509" spans="1:1" x14ac:dyDescent="0.25">
      <c r="A509" s="15"/>
    </row>
    <row r="510" spans="1:1" x14ac:dyDescent="0.25">
      <c r="A510" s="15"/>
    </row>
    <row r="511" spans="1:1" x14ac:dyDescent="0.25">
      <c r="A511" s="15"/>
    </row>
    <row r="512" spans="1:1" x14ac:dyDescent="0.25">
      <c r="A512" s="15"/>
    </row>
    <row r="513" spans="1:1" x14ac:dyDescent="0.25">
      <c r="A513" s="15"/>
    </row>
    <row r="514" spans="1:1" x14ac:dyDescent="0.25">
      <c r="A514" s="15"/>
    </row>
    <row r="515" spans="1:1" x14ac:dyDescent="0.25">
      <c r="A515" s="15"/>
    </row>
    <row r="516" spans="1:1" x14ac:dyDescent="0.25">
      <c r="A516" s="15"/>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6"/>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5"/>
    </row>
    <row r="552" spans="1:1" x14ac:dyDescent="0.25">
      <c r="A552" s="15"/>
    </row>
    <row r="553" spans="1:1" x14ac:dyDescent="0.25">
      <c r="A553" s="15"/>
    </row>
    <row r="554" spans="1:1" x14ac:dyDescent="0.25">
      <c r="A554" s="15"/>
    </row>
    <row r="555" spans="1:1" x14ac:dyDescent="0.25">
      <c r="A555" s="15"/>
    </row>
    <row r="556" spans="1:1" x14ac:dyDescent="0.25">
      <c r="A556" s="15"/>
    </row>
    <row r="557" spans="1:1" x14ac:dyDescent="0.25">
      <c r="A557" s="15"/>
    </row>
    <row r="558" spans="1:1" x14ac:dyDescent="0.25">
      <c r="A558" s="15"/>
    </row>
    <row r="559" spans="1:1" x14ac:dyDescent="0.25">
      <c r="A559" s="15"/>
    </row>
    <row r="560" spans="1:1" x14ac:dyDescent="0.25">
      <c r="A560" s="15"/>
    </row>
    <row r="561" spans="1:1" x14ac:dyDescent="0.25">
      <c r="A561" s="15"/>
    </row>
    <row r="562" spans="1:1" x14ac:dyDescent="0.25">
      <c r="A562" s="15"/>
    </row>
    <row r="563" spans="1:1" x14ac:dyDescent="0.25">
      <c r="A563" s="15"/>
    </row>
    <row r="564" spans="1:1" x14ac:dyDescent="0.25">
      <c r="A564" s="15"/>
    </row>
    <row r="565" spans="1:1" x14ac:dyDescent="0.25">
      <c r="A565" s="15"/>
    </row>
    <row r="566" spans="1:1" x14ac:dyDescent="0.25">
      <c r="A566" s="15"/>
    </row>
    <row r="567" spans="1:1" x14ac:dyDescent="0.25">
      <c r="A567" s="15"/>
    </row>
    <row r="568" spans="1:1" x14ac:dyDescent="0.25">
      <c r="A568" s="15"/>
    </row>
  </sheetData>
  <sortState xmlns:xlrd2="http://schemas.microsoft.com/office/spreadsheetml/2017/richdata2" ref="A2:XFD568">
    <sortCondition ref="E5:E568"/>
  </sortState>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D474-A381-4DC7-9B2B-5BF495173D4B}">
  <sheetPr codeName="Hoja1"/>
  <dimension ref="A1:AE668"/>
  <sheetViews>
    <sheetView tabSelected="1" zoomScaleNormal="100" workbookViewId="0">
      <pane ySplit="1" topLeftCell="A2" activePane="bottomLeft" state="frozen"/>
      <selection pane="bottomLeft" activeCell="G34" sqref="G34"/>
    </sheetView>
  </sheetViews>
  <sheetFormatPr baseColWidth="10" defaultRowHeight="15" customHeight="1" x14ac:dyDescent="0.25"/>
  <sheetData>
    <row r="1" spans="1:31" x14ac:dyDescent="0.25">
      <c r="A1" t="s">
        <v>10</v>
      </c>
      <c r="B1" t="s">
        <v>0</v>
      </c>
      <c r="C1" t="s">
        <v>429</v>
      </c>
      <c r="D1" t="s">
        <v>428</v>
      </c>
      <c r="E1" t="s">
        <v>427</v>
      </c>
      <c r="F1" t="s">
        <v>423</v>
      </c>
      <c r="G1" t="s">
        <v>424</v>
      </c>
      <c r="H1" t="s">
        <v>426</v>
      </c>
      <c r="I1" t="s">
        <v>435</v>
      </c>
      <c r="J1" t="s">
        <v>458</v>
      </c>
      <c r="K1" t="s">
        <v>425</v>
      </c>
      <c r="L1" t="s">
        <v>1</v>
      </c>
      <c r="M1" t="s">
        <v>2</v>
      </c>
      <c r="N1" t="s">
        <v>3</v>
      </c>
      <c r="O1" t="s">
        <v>4</v>
      </c>
      <c r="P1" t="s">
        <v>5</v>
      </c>
      <c r="Q1" t="s">
        <v>6</v>
      </c>
      <c r="R1" t="s">
        <v>362</v>
      </c>
      <c r="S1" t="s">
        <v>363</v>
      </c>
      <c r="T1" t="s">
        <v>396</v>
      </c>
      <c r="U1" t="s">
        <v>833</v>
      </c>
      <c r="V1" t="s">
        <v>7</v>
      </c>
      <c r="W1" t="s">
        <v>8</v>
      </c>
      <c r="X1" t="s">
        <v>404</v>
      </c>
      <c r="Y1" t="s">
        <v>1095</v>
      </c>
      <c r="Z1" t="s">
        <v>685</v>
      </c>
      <c r="AA1" t="s">
        <v>686</v>
      </c>
      <c r="AB1" t="s">
        <v>3050</v>
      </c>
      <c r="AC1" t="s">
        <v>9</v>
      </c>
      <c r="AD1" t="s">
        <v>855</v>
      </c>
      <c r="AE1" t="s">
        <v>3047</v>
      </c>
    </row>
    <row r="2" spans="1:31" x14ac:dyDescent="0.25">
      <c r="A2">
        <v>1964</v>
      </c>
      <c r="B2" t="s">
        <v>357</v>
      </c>
      <c r="C2" t="s">
        <v>519</v>
      </c>
      <c r="D2" t="s">
        <v>11</v>
      </c>
      <c r="E2" t="s">
        <v>12</v>
      </c>
      <c r="L2" t="s">
        <v>358</v>
      </c>
      <c r="M2" t="s">
        <v>3141</v>
      </c>
      <c r="N2" t="s">
        <v>359</v>
      </c>
      <c r="O2" t="s">
        <v>360</v>
      </c>
      <c r="P2">
        <v>3170844</v>
      </c>
      <c r="Q2">
        <v>3122882460</v>
      </c>
      <c r="V2" t="s">
        <v>14</v>
      </c>
      <c r="X2" t="s">
        <v>13</v>
      </c>
      <c r="AC2" t="s">
        <v>13</v>
      </c>
    </row>
    <row r="3" spans="1:31" x14ac:dyDescent="0.25">
      <c r="A3" t="s">
        <v>19</v>
      </c>
      <c r="B3" t="s">
        <v>15</v>
      </c>
      <c r="C3" t="s">
        <v>2665</v>
      </c>
      <c r="D3" t="s">
        <v>16</v>
      </c>
      <c r="E3" t="s">
        <v>12</v>
      </c>
      <c r="M3" t="s">
        <v>3332</v>
      </c>
      <c r="N3" t="s">
        <v>359</v>
      </c>
      <c r="O3" t="s">
        <v>360</v>
      </c>
      <c r="P3" t="s">
        <v>17</v>
      </c>
      <c r="V3" t="s">
        <v>18</v>
      </c>
      <c r="X3" t="s">
        <v>13</v>
      </c>
      <c r="AC3" t="s">
        <v>13</v>
      </c>
    </row>
    <row r="4" spans="1:31" x14ac:dyDescent="0.25">
      <c r="A4" t="s">
        <v>25</v>
      </c>
      <c r="B4" t="s">
        <v>20</v>
      </c>
      <c r="C4" t="s">
        <v>520</v>
      </c>
      <c r="D4" t="s">
        <v>21</v>
      </c>
      <c r="E4" t="s">
        <v>12</v>
      </c>
      <c r="L4" t="s">
        <v>13</v>
      </c>
      <c r="M4" t="s">
        <v>3333</v>
      </c>
      <c r="N4" t="s">
        <v>21</v>
      </c>
      <c r="O4" t="s">
        <v>360</v>
      </c>
      <c r="P4" t="s">
        <v>22</v>
      </c>
      <c r="Q4" t="s">
        <v>13</v>
      </c>
      <c r="V4" t="s">
        <v>23</v>
      </c>
      <c r="W4" t="s">
        <v>24</v>
      </c>
      <c r="X4" t="s">
        <v>3027</v>
      </c>
      <c r="AC4" t="s">
        <v>13</v>
      </c>
    </row>
    <row r="5" spans="1:31" x14ac:dyDescent="0.25">
      <c r="A5" t="s">
        <v>29</v>
      </c>
      <c r="B5" t="s">
        <v>26</v>
      </c>
      <c r="C5" t="s">
        <v>521</v>
      </c>
      <c r="D5" t="s">
        <v>27</v>
      </c>
      <c r="E5" t="s">
        <v>12</v>
      </c>
      <c r="L5" t="s">
        <v>579</v>
      </c>
      <c r="M5" t="s">
        <v>3143</v>
      </c>
      <c r="N5" t="s">
        <v>359</v>
      </c>
      <c r="O5" t="s">
        <v>360</v>
      </c>
      <c r="P5" t="s">
        <v>3514</v>
      </c>
      <c r="Q5">
        <v>3105360281</v>
      </c>
      <c r="R5">
        <v>3104723715</v>
      </c>
      <c r="V5" t="s">
        <v>28</v>
      </c>
      <c r="X5" t="s">
        <v>13</v>
      </c>
    </row>
    <row r="6" spans="1:31" x14ac:dyDescent="0.25">
      <c r="A6" t="s">
        <v>32</v>
      </c>
      <c r="B6" t="s">
        <v>30</v>
      </c>
      <c r="C6" t="s">
        <v>522</v>
      </c>
      <c r="D6" t="s">
        <v>361</v>
      </c>
      <c r="E6" t="s">
        <v>12</v>
      </c>
      <c r="L6" t="s">
        <v>370</v>
      </c>
      <c r="M6" t="s">
        <v>31</v>
      </c>
      <c r="N6" t="s">
        <v>359</v>
      </c>
      <c r="O6" t="s">
        <v>360</v>
      </c>
      <c r="P6" t="s">
        <v>3515</v>
      </c>
      <c r="Q6">
        <v>2326915</v>
      </c>
      <c r="R6">
        <v>3104632303</v>
      </c>
      <c r="V6" t="s">
        <v>364</v>
      </c>
      <c r="W6" t="s">
        <v>365</v>
      </c>
    </row>
    <row r="7" spans="1:31" x14ac:dyDescent="0.25">
      <c r="A7" t="s">
        <v>35</v>
      </c>
      <c r="B7" t="s">
        <v>33</v>
      </c>
      <c r="C7" t="s">
        <v>523</v>
      </c>
      <c r="E7" t="s">
        <v>12</v>
      </c>
      <c r="L7" t="s">
        <v>580</v>
      </c>
      <c r="M7" t="s">
        <v>3145</v>
      </c>
      <c r="N7" t="s">
        <v>366</v>
      </c>
      <c r="O7" t="s">
        <v>360</v>
      </c>
      <c r="P7">
        <v>3136165782</v>
      </c>
      <c r="Q7" t="s">
        <v>13</v>
      </c>
      <c r="V7" t="s">
        <v>34</v>
      </c>
      <c r="W7" t="s">
        <v>13</v>
      </c>
      <c r="AC7" t="s">
        <v>13</v>
      </c>
    </row>
    <row r="8" spans="1:31" x14ac:dyDescent="0.25">
      <c r="A8" t="s">
        <v>43</v>
      </c>
      <c r="B8" t="s">
        <v>36</v>
      </c>
      <c r="C8" t="s">
        <v>2666</v>
      </c>
      <c r="D8" t="s">
        <v>37</v>
      </c>
      <c r="E8" t="s">
        <v>12</v>
      </c>
      <c r="L8" t="s">
        <v>38</v>
      </c>
      <c r="M8" t="s">
        <v>591</v>
      </c>
      <c r="N8" t="s">
        <v>151</v>
      </c>
      <c r="O8" t="s">
        <v>12</v>
      </c>
      <c r="P8" t="s">
        <v>39</v>
      </c>
      <c r="Q8" t="s">
        <v>40</v>
      </c>
      <c r="R8" t="s">
        <v>41</v>
      </c>
      <c r="V8" t="s">
        <v>42</v>
      </c>
      <c r="AC8" t="s">
        <v>13</v>
      </c>
    </row>
    <row r="9" spans="1:31" x14ac:dyDescent="0.25">
      <c r="A9" t="s">
        <v>48</v>
      </c>
      <c r="B9" t="s">
        <v>44</v>
      </c>
      <c r="C9" t="s">
        <v>524</v>
      </c>
      <c r="D9" t="s">
        <v>367</v>
      </c>
      <c r="E9" t="s">
        <v>12</v>
      </c>
      <c r="L9" t="s">
        <v>45</v>
      </c>
      <c r="M9" t="s">
        <v>13</v>
      </c>
      <c r="O9" t="s">
        <v>13</v>
      </c>
      <c r="P9" t="s">
        <v>46</v>
      </c>
      <c r="V9" t="s">
        <v>47</v>
      </c>
      <c r="X9" t="s">
        <v>13</v>
      </c>
      <c r="AC9" t="s">
        <v>13</v>
      </c>
    </row>
    <row r="10" spans="1:31" x14ac:dyDescent="0.25">
      <c r="A10" t="s">
        <v>52</v>
      </c>
      <c r="B10" t="s">
        <v>372</v>
      </c>
      <c r="C10" t="s">
        <v>525</v>
      </c>
      <c r="D10" t="s">
        <v>368</v>
      </c>
      <c r="E10" t="s">
        <v>12</v>
      </c>
      <c r="M10" t="s">
        <v>49</v>
      </c>
      <c r="N10" t="s">
        <v>50</v>
      </c>
      <c r="O10" t="s">
        <v>371</v>
      </c>
      <c r="P10">
        <v>7404284</v>
      </c>
      <c r="Q10">
        <v>3108024036</v>
      </c>
      <c r="V10" t="s">
        <v>51</v>
      </c>
      <c r="AC10" t="s">
        <v>13</v>
      </c>
    </row>
    <row r="11" spans="1:31" x14ac:dyDescent="0.25">
      <c r="A11" t="s">
        <v>56</v>
      </c>
      <c r="B11" t="s">
        <v>373</v>
      </c>
      <c r="C11" t="s">
        <v>526</v>
      </c>
      <c r="D11" t="s">
        <v>53</v>
      </c>
      <c r="E11" t="s">
        <v>12</v>
      </c>
      <c r="L11" t="s">
        <v>380</v>
      </c>
      <c r="M11" t="s">
        <v>54</v>
      </c>
      <c r="N11" t="s">
        <v>374</v>
      </c>
      <c r="O11" t="s">
        <v>12</v>
      </c>
      <c r="P11" t="s">
        <v>3516</v>
      </c>
      <c r="Q11">
        <v>3117249266</v>
      </c>
      <c r="V11" t="s">
        <v>55</v>
      </c>
      <c r="X11" t="s">
        <v>13</v>
      </c>
    </row>
    <row r="12" spans="1:31" x14ac:dyDescent="0.25">
      <c r="A12" t="s">
        <v>63</v>
      </c>
      <c r="B12" t="s">
        <v>57</v>
      </c>
      <c r="C12" t="s">
        <v>527</v>
      </c>
      <c r="D12" t="s">
        <v>58</v>
      </c>
      <c r="E12" t="s">
        <v>12</v>
      </c>
      <c r="L12" t="s">
        <v>59</v>
      </c>
      <c r="M12" t="s">
        <v>592</v>
      </c>
      <c r="N12" t="s">
        <v>359</v>
      </c>
      <c r="O12" t="s">
        <v>12</v>
      </c>
      <c r="P12" t="s">
        <v>60</v>
      </c>
      <c r="Q12" t="s">
        <v>61</v>
      </c>
      <c r="V12" t="s">
        <v>62</v>
      </c>
      <c r="W12" t="s">
        <v>13</v>
      </c>
      <c r="AC12" t="s">
        <v>13</v>
      </c>
    </row>
    <row r="13" spans="1:31" x14ac:dyDescent="0.25">
      <c r="A13" t="s">
        <v>68</v>
      </c>
      <c r="B13" t="s">
        <v>64</v>
      </c>
      <c r="C13" t="s">
        <v>528</v>
      </c>
      <c r="D13" t="s">
        <v>375</v>
      </c>
      <c r="E13" t="s">
        <v>12</v>
      </c>
      <c r="L13" t="s">
        <v>376</v>
      </c>
      <c r="M13" t="s">
        <v>3334</v>
      </c>
      <c r="N13" t="s">
        <v>359</v>
      </c>
      <c r="O13" t="s">
        <v>12</v>
      </c>
      <c r="P13" t="s">
        <v>66</v>
      </c>
      <c r="Q13" t="s">
        <v>3532</v>
      </c>
      <c r="R13" t="s">
        <v>67</v>
      </c>
      <c r="AC13" t="s">
        <v>13</v>
      </c>
    </row>
    <row r="14" spans="1:31" x14ac:dyDescent="0.25">
      <c r="A14" t="s">
        <v>72</v>
      </c>
      <c r="B14" t="s">
        <v>69</v>
      </c>
      <c r="C14" t="s">
        <v>2667</v>
      </c>
      <c r="D14" t="s">
        <v>16</v>
      </c>
      <c r="E14" t="s">
        <v>12</v>
      </c>
      <c r="L14" t="s">
        <v>377</v>
      </c>
      <c r="M14" t="s">
        <v>3147</v>
      </c>
      <c r="N14" t="s">
        <v>359</v>
      </c>
      <c r="O14" t="s">
        <v>12</v>
      </c>
      <c r="P14" t="s">
        <v>70</v>
      </c>
      <c r="Q14" t="s">
        <v>71</v>
      </c>
      <c r="V14" t="s">
        <v>13</v>
      </c>
      <c r="W14" t="s">
        <v>13</v>
      </c>
      <c r="AC14" t="s">
        <v>13</v>
      </c>
    </row>
    <row r="15" spans="1:31" x14ac:dyDescent="0.25">
      <c r="A15" t="s">
        <v>76</v>
      </c>
      <c r="B15" t="s">
        <v>378</v>
      </c>
      <c r="C15" t="s">
        <v>2668</v>
      </c>
      <c r="D15" t="s">
        <v>73</v>
      </c>
      <c r="E15" t="s">
        <v>12</v>
      </c>
      <c r="M15" t="s">
        <v>3335</v>
      </c>
      <c r="N15" t="s">
        <v>73</v>
      </c>
      <c r="O15" t="s">
        <v>12</v>
      </c>
      <c r="P15" t="s">
        <v>74</v>
      </c>
      <c r="V15" t="s">
        <v>75</v>
      </c>
      <c r="X15" t="s">
        <v>13</v>
      </c>
    </row>
    <row r="16" spans="1:31" x14ac:dyDescent="0.25">
      <c r="A16" t="s">
        <v>82</v>
      </c>
      <c r="B16" t="s">
        <v>77</v>
      </c>
      <c r="C16" t="s">
        <v>529</v>
      </c>
      <c r="D16" t="s">
        <v>379</v>
      </c>
      <c r="E16" t="s">
        <v>12</v>
      </c>
      <c r="L16" t="s">
        <v>381</v>
      </c>
      <c r="M16" t="s">
        <v>3336</v>
      </c>
      <c r="N16" t="s">
        <v>53</v>
      </c>
      <c r="O16" t="s">
        <v>12</v>
      </c>
      <c r="P16" t="s">
        <v>78</v>
      </c>
      <c r="Q16" t="s">
        <v>79</v>
      </c>
      <c r="R16" t="s">
        <v>80</v>
      </c>
      <c r="V16" t="s">
        <v>81</v>
      </c>
      <c r="AC16" t="s">
        <v>13</v>
      </c>
    </row>
    <row r="17" spans="1:31" x14ac:dyDescent="0.25">
      <c r="A17" t="s">
        <v>88</v>
      </c>
      <c r="B17" t="s">
        <v>83</v>
      </c>
      <c r="C17" t="s">
        <v>530</v>
      </c>
      <c r="D17" t="s">
        <v>84</v>
      </c>
      <c r="E17" t="s">
        <v>12</v>
      </c>
      <c r="L17" t="s">
        <v>38</v>
      </c>
      <c r="M17" t="s">
        <v>3338</v>
      </c>
      <c r="N17" t="s">
        <v>382</v>
      </c>
      <c r="O17" t="s">
        <v>383</v>
      </c>
      <c r="P17" t="s">
        <v>85</v>
      </c>
      <c r="Q17" t="s">
        <v>86</v>
      </c>
      <c r="V17" t="s">
        <v>87</v>
      </c>
      <c r="AC17" t="s">
        <v>13</v>
      </c>
    </row>
    <row r="18" spans="1:31" x14ac:dyDescent="0.25">
      <c r="A18" t="s">
        <v>91</v>
      </c>
      <c r="B18" t="s">
        <v>384</v>
      </c>
      <c r="C18" t="s">
        <v>531</v>
      </c>
      <c r="D18" t="s">
        <v>73</v>
      </c>
      <c r="E18" t="s">
        <v>12</v>
      </c>
      <c r="L18" t="s">
        <v>581</v>
      </c>
      <c r="M18" t="s">
        <v>3150</v>
      </c>
      <c r="N18" t="s">
        <v>904</v>
      </c>
      <c r="O18" t="s">
        <v>89</v>
      </c>
      <c r="P18">
        <v>3188343418</v>
      </c>
      <c r="V18" t="s">
        <v>90</v>
      </c>
      <c r="W18" t="s">
        <v>13</v>
      </c>
    </row>
    <row r="19" spans="1:31" x14ac:dyDescent="0.25">
      <c r="A19" t="s">
        <v>93</v>
      </c>
      <c r="B19" t="s">
        <v>92</v>
      </c>
      <c r="C19" t="s">
        <v>2669</v>
      </c>
      <c r="D19" t="s">
        <v>386</v>
      </c>
      <c r="E19" t="s">
        <v>12</v>
      </c>
      <c r="M19" t="s">
        <v>13</v>
      </c>
      <c r="N19" t="s">
        <v>13</v>
      </c>
      <c r="O19" t="s">
        <v>13</v>
      </c>
      <c r="P19" t="s">
        <v>13</v>
      </c>
      <c r="Q19" t="s">
        <v>13</v>
      </c>
      <c r="V19" t="s">
        <v>13</v>
      </c>
      <c r="X19" t="s">
        <v>13</v>
      </c>
      <c r="AC19" t="s">
        <v>13</v>
      </c>
    </row>
    <row r="20" spans="1:31" x14ac:dyDescent="0.25">
      <c r="A20" t="s">
        <v>100</v>
      </c>
      <c r="B20" t="s">
        <v>94</v>
      </c>
      <c r="C20" t="s">
        <v>2670</v>
      </c>
      <c r="D20" t="s">
        <v>95</v>
      </c>
      <c r="E20" t="s">
        <v>12</v>
      </c>
      <c r="L20" t="s">
        <v>96</v>
      </c>
      <c r="M20" t="s">
        <v>3152</v>
      </c>
      <c r="N20" t="s">
        <v>359</v>
      </c>
      <c r="O20" t="s">
        <v>12</v>
      </c>
      <c r="P20" t="s">
        <v>97</v>
      </c>
      <c r="Q20" t="s">
        <v>98</v>
      </c>
      <c r="V20" t="s">
        <v>99</v>
      </c>
      <c r="X20" t="s">
        <v>13</v>
      </c>
    </row>
    <row r="21" spans="1:31" x14ac:dyDescent="0.25">
      <c r="A21" t="s">
        <v>103</v>
      </c>
      <c r="B21" t="s">
        <v>387</v>
      </c>
      <c r="C21" t="s">
        <v>2671</v>
      </c>
      <c r="D21" t="s">
        <v>388</v>
      </c>
      <c r="E21" t="s">
        <v>12</v>
      </c>
      <c r="L21" t="s">
        <v>38</v>
      </c>
      <c r="M21" t="s">
        <v>3339</v>
      </c>
      <c r="N21" t="s">
        <v>151</v>
      </c>
      <c r="O21" t="s">
        <v>12</v>
      </c>
      <c r="P21" t="s">
        <v>101</v>
      </c>
      <c r="Q21" t="s">
        <v>13</v>
      </c>
      <c r="V21" t="s">
        <v>102</v>
      </c>
      <c r="W21" t="s">
        <v>13</v>
      </c>
      <c r="X21" t="s">
        <v>3026</v>
      </c>
    </row>
    <row r="22" spans="1:31" x14ac:dyDescent="0.25">
      <c r="A22" t="s">
        <v>3551</v>
      </c>
      <c r="B22" t="s">
        <v>3043</v>
      </c>
      <c r="C22" t="s">
        <v>3028</v>
      </c>
      <c r="D22" t="s">
        <v>359</v>
      </c>
      <c r="E22" t="s">
        <v>12</v>
      </c>
      <c r="F22" t="s">
        <v>3029</v>
      </c>
      <c r="G22" t="s">
        <v>151</v>
      </c>
      <c r="H22" t="s">
        <v>12</v>
      </c>
      <c r="I22" t="s">
        <v>3030</v>
      </c>
      <c r="J22" t="s">
        <v>3031</v>
      </c>
      <c r="K22" t="s">
        <v>12</v>
      </c>
      <c r="L22" t="s">
        <v>370</v>
      </c>
      <c r="M22" t="s">
        <v>3032</v>
      </c>
      <c r="N22" t="s">
        <v>359</v>
      </c>
      <c r="O22" t="s">
        <v>12</v>
      </c>
      <c r="P22" t="s">
        <v>3033</v>
      </c>
      <c r="Q22" t="s">
        <v>3034</v>
      </c>
      <c r="R22" t="s">
        <v>3035</v>
      </c>
      <c r="S22" t="s">
        <v>3036</v>
      </c>
      <c r="T22" t="s">
        <v>3037</v>
      </c>
      <c r="U22" t="s">
        <v>3038</v>
      </c>
      <c r="V22" t="s">
        <v>3039</v>
      </c>
      <c r="W22" t="s">
        <v>3040</v>
      </c>
      <c r="X22" t="s">
        <v>3046</v>
      </c>
      <c r="Y22" t="s">
        <v>3046</v>
      </c>
      <c r="Z22" t="s">
        <v>3044</v>
      </c>
      <c r="AA22" t="s">
        <v>3041</v>
      </c>
      <c r="AB22" t="s">
        <v>3051</v>
      </c>
      <c r="AC22" s="2" t="s">
        <v>3567</v>
      </c>
      <c r="AD22" t="s">
        <v>3049</v>
      </c>
      <c r="AE22" t="s">
        <v>3048</v>
      </c>
    </row>
    <row r="23" spans="1:31" x14ac:dyDescent="0.25">
      <c r="A23" t="s">
        <v>107</v>
      </c>
      <c r="B23" t="s">
        <v>104</v>
      </c>
      <c r="C23" t="s">
        <v>532</v>
      </c>
      <c r="D23" t="s">
        <v>13</v>
      </c>
      <c r="E23" t="s">
        <v>12</v>
      </c>
      <c r="L23" t="s">
        <v>581</v>
      </c>
      <c r="M23" t="s">
        <v>601</v>
      </c>
      <c r="N23" t="s">
        <v>359</v>
      </c>
      <c r="O23" t="s">
        <v>12</v>
      </c>
      <c r="P23">
        <v>4489343</v>
      </c>
      <c r="Q23" t="s">
        <v>13</v>
      </c>
      <c r="V23" t="s">
        <v>106</v>
      </c>
      <c r="X23" t="s">
        <v>13</v>
      </c>
    </row>
    <row r="24" spans="1:31" x14ac:dyDescent="0.25">
      <c r="A24" t="s">
        <v>110</v>
      </c>
      <c r="B24" t="s">
        <v>108</v>
      </c>
      <c r="C24" t="s">
        <v>533</v>
      </c>
      <c r="D24" t="s">
        <v>84</v>
      </c>
      <c r="E24" t="s">
        <v>12</v>
      </c>
      <c r="M24" t="s">
        <v>3340</v>
      </c>
      <c r="N24" t="s">
        <v>359</v>
      </c>
      <c r="O24" t="s">
        <v>12</v>
      </c>
      <c r="P24" t="s">
        <v>109</v>
      </c>
      <c r="W24" t="s">
        <v>13</v>
      </c>
      <c r="X24" t="s">
        <v>13</v>
      </c>
    </row>
    <row r="25" spans="1:31" x14ac:dyDescent="0.25">
      <c r="A25" t="s">
        <v>112</v>
      </c>
      <c r="B25" t="s">
        <v>394</v>
      </c>
      <c r="C25" t="s">
        <v>534</v>
      </c>
      <c r="D25" t="s">
        <v>431</v>
      </c>
      <c r="E25" t="s">
        <v>12</v>
      </c>
      <c r="F25" t="s">
        <v>535</v>
      </c>
      <c r="G25" t="s">
        <v>430</v>
      </c>
      <c r="H25" t="s">
        <v>406</v>
      </c>
      <c r="L25" t="s">
        <v>369</v>
      </c>
      <c r="M25" t="s">
        <v>3154</v>
      </c>
      <c r="N25" t="s">
        <v>359</v>
      </c>
      <c r="O25" t="s">
        <v>12</v>
      </c>
      <c r="P25">
        <v>3158400</v>
      </c>
      <c r="Q25" t="s">
        <v>3533</v>
      </c>
      <c r="R25" t="s">
        <v>3541</v>
      </c>
      <c r="S25" t="s">
        <v>395</v>
      </c>
      <c r="T25">
        <v>3122481505</v>
      </c>
      <c r="V25" t="s">
        <v>398</v>
      </c>
      <c r="W25" t="s">
        <v>397</v>
      </c>
      <c r="AC25" t="s">
        <v>111</v>
      </c>
    </row>
    <row r="26" spans="1:31" x14ac:dyDescent="0.25">
      <c r="A26" t="s">
        <v>114</v>
      </c>
      <c r="B26" t="s">
        <v>394</v>
      </c>
      <c r="C26" t="s">
        <v>536</v>
      </c>
      <c r="D26" t="s">
        <v>582</v>
      </c>
      <c r="E26" t="s">
        <v>12</v>
      </c>
      <c r="L26" t="s">
        <v>13</v>
      </c>
      <c r="M26" t="s">
        <v>3155</v>
      </c>
      <c r="P26">
        <v>3206665565</v>
      </c>
      <c r="Q26" t="s">
        <v>13</v>
      </c>
      <c r="V26" t="s">
        <v>113</v>
      </c>
      <c r="X26" t="s">
        <v>13</v>
      </c>
    </row>
    <row r="27" spans="1:31" x14ac:dyDescent="0.25">
      <c r="A27" t="s">
        <v>117</v>
      </c>
      <c r="B27" t="s">
        <v>400</v>
      </c>
      <c r="C27" t="s">
        <v>537</v>
      </c>
      <c r="D27" t="s">
        <v>11</v>
      </c>
      <c r="E27" t="s">
        <v>12</v>
      </c>
      <c r="L27" t="s">
        <v>583</v>
      </c>
      <c r="M27" t="s">
        <v>3156</v>
      </c>
      <c r="N27" t="s">
        <v>359</v>
      </c>
      <c r="O27" t="s">
        <v>12</v>
      </c>
      <c r="P27">
        <v>4165369</v>
      </c>
      <c r="Q27" t="s">
        <v>115</v>
      </c>
      <c r="V27" t="s">
        <v>116</v>
      </c>
      <c r="AC27" t="s">
        <v>3004</v>
      </c>
    </row>
    <row r="28" spans="1:31" x14ac:dyDescent="0.25">
      <c r="A28" t="s">
        <v>120</v>
      </c>
      <c r="B28" t="s">
        <v>401</v>
      </c>
      <c r="C28" t="s">
        <v>2672</v>
      </c>
      <c r="D28" t="s">
        <v>402</v>
      </c>
      <c r="E28" t="s">
        <v>12</v>
      </c>
      <c r="L28" t="s">
        <v>403</v>
      </c>
      <c r="M28" t="s">
        <v>3341</v>
      </c>
      <c r="N28" t="s">
        <v>359</v>
      </c>
      <c r="O28" t="s">
        <v>12</v>
      </c>
      <c r="P28" t="s">
        <v>118</v>
      </c>
      <c r="V28" t="s">
        <v>119</v>
      </c>
      <c r="AC28" t="s">
        <v>13</v>
      </c>
    </row>
    <row r="29" spans="1:31" x14ac:dyDescent="0.25">
      <c r="A29" t="s">
        <v>123</v>
      </c>
      <c r="B29" t="s">
        <v>389</v>
      </c>
      <c r="C29" t="s">
        <v>538</v>
      </c>
      <c r="D29" t="s">
        <v>84</v>
      </c>
      <c r="E29" t="s">
        <v>12</v>
      </c>
      <c r="L29" t="s">
        <v>13</v>
      </c>
      <c r="M29" t="s">
        <v>13</v>
      </c>
      <c r="N29" t="s">
        <v>13</v>
      </c>
      <c r="P29" t="s">
        <v>121</v>
      </c>
      <c r="V29" t="s">
        <v>122</v>
      </c>
    </row>
    <row r="30" spans="1:31" x14ac:dyDescent="0.25">
      <c r="A30" t="s">
        <v>52</v>
      </c>
      <c r="B30" t="s">
        <v>390</v>
      </c>
      <c r="C30" t="s">
        <v>525</v>
      </c>
      <c r="D30" t="s">
        <v>368</v>
      </c>
      <c r="E30" t="s">
        <v>12</v>
      </c>
      <c r="L30" t="s">
        <v>405</v>
      </c>
      <c r="M30" t="s">
        <v>49</v>
      </c>
      <c r="N30" t="s">
        <v>50</v>
      </c>
      <c r="O30" t="s">
        <v>371</v>
      </c>
      <c r="P30">
        <v>7404284</v>
      </c>
      <c r="Q30">
        <v>3108024036</v>
      </c>
      <c r="V30" t="s">
        <v>51</v>
      </c>
      <c r="X30" t="s">
        <v>13</v>
      </c>
    </row>
    <row r="31" spans="1:31" x14ac:dyDescent="0.25">
      <c r="A31" t="s">
        <v>130</v>
      </c>
      <c r="B31" t="s">
        <v>407</v>
      </c>
      <c r="C31" t="s">
        <v>2848</v>
      </c>
      <c r="D31" t="s">
        <v>408</v>
      </c>
      <c r="E31" t="s">
        <v>12</v>
      </c>
      <c r="L31" t="s">
        <v>38</v>
      </c>
      <c r="M31" t="s">
        <v>3157</v>
      </c>
      <c r="N31" t="s">
        <v>904</v>
      </c>
      <c r="O31" t="s">
        <v>89</v>
      </c>
      <c r="P31" t="s">
        <v>128</v>
      </c>
      <c r="Q31" t="s">
        <v>13</v>
      </c>
      <c r="V31" t="s">
        <v>129</v>
      </c>
      <c r="W31" t="s">
        <v>13</v>
      </c>
      <c r="AC31" t="s">
        <v>13</v>
      </c>
    </row>
    <row r="32" spans="1:31" x14ac:dyDescent="0.25">
      <c r="A32" t="s">
        <v>133</v>
      </c>
      <c r="B32" t="s">
        <v>391</v>
      </c>
      <c r="C32" t="s">
        <v>540</v>
      </c>
      <c r="D32" t="s">
        <v>131</v>
      </c>
      <c r="E32" t="s">
        <v>12</v>
      </c>
      <c r="L32" t="s">
        <v>585</v>
      </c>
      <c r="M32" t="s">
        <v>3158</v>
      </c>
      <c r="N32" t="s">
        <v>359</v>
      </c>
      <c r="O32" t="s">
        <v>12</v>
      </c>
      <c r="P32">
        <v>2601299</v>
      </c>
      <c r="Q32">
        <v>3046617740</v>
      </c>
      <c r="V32" t="s">
        <v>132</v>
      </c>
      <c r="AC32" t="s">
        <v>13</v>
      </c>
    </row>
    <row r="33" spans="1:29" x14ac:dyDescent="0.25">
      <c r="A33" t="s">
        <v>137</v>
      </c>
      <c r="B33" t="s">
        <v>392</v>
      </c>
      <c r="C33" t="s">
        <v>541</v>
      </c>
      <c r="D33" t="s">
        <v>73</v>
      </c>
      <c r="E33" t="s">
        <v>12</v>
      </c>
      <c r="L33" t="s">
        <v>405</v>
      </c>
      <c r="M33" t="s">
        <v>134</v>
      </c>
      <c r="N33" t="s">
        <v>359</v>
      </c>
      <c r="O33" t="s">
        <v>12</v>
      </c>
      <c r="P33">
        <v>3267810</v>
      </c>
      <c r="Q33">
        <v>3267800</v>
      </c>
      <c r="R33">
        <v>3142388</v>
      </c>
      <c r="S33">
        <v>3155057570</v>
      </c>
      <c r="V33" t="s">
        <v>135</v>
      </c>
      <c r="AC33" t="s">
        <v>136</v>
      </c>
    </row>
    <row r="34" spans="1:29" x14ac:dyDescent="0.25">
      <c r="A34" t="s">
        <v>140</v>
      </c>
      <c r="B34" t="s">
        <v>393</v>
      </c>
      <c r="C34" t="s">
        <v>542</v>
      </c>
      <c r="D34" t="s">
        <v>138</v>
      </c>
      <c r="E34" t="s">
        <v>12</v>
      </c>
      <c r="L34" t="s">
        <v>409</v>
      </c>
      <c r="M34" t="s">
        <v>13</v>
      </c>
      <c r="O34" t="s">
        <v>13</v>
      </c>
      <c r="P34" t="s">
        <v>13</v>
      </c>
      <c r="Q34" t="s">
        <v>13</v>
      </c>
      <c r="V34" t="s">
        <v>139</v>
      </c>
      <c r="W34" t="s">
        <v>13</v>
      </c>
      <c r="AC34" t="s">
        <v>13</v>
      </c>
    </row>
    <row r="35" spans="1:29" x14ac:dyDescent="0.25">
      <c r="A35" t="s">
        <v>143</v>
      </c>
      <c r="B35" t="s">
        <v>410</v>
      </c>
      <c r="C35" t="s">
        <v>543</v>
      </c>
      <c r="D35" t="s">
        <v>361</v>
      </c>
      <c r="E35" t="s">
        <v>12</v>
      </c>
      <c r="F35" t="s">
        <v>544</v>
      </c>
      <c r="G35" t="s">
        <v>440</v>
      </c>
      <c r="H35" t="s">
        <v>441</v>
      </c>
      <c r="L35" t="s">
        <v>405</v>
      </c>
      <c r="M35" t="s">
        <v>3342</v>
      </c>
      <c r="N35" t="s">
        <v>141</v>
      </c>
      <c r="O35" t="s">
        <v>411</v>
      </c>
      <c r="P35">
        <v>7497519</v>
      </c>
      <c r="Q35">
        <v>3127222979</v>
      </c>
      <c r="V35" t="s">
        <v>142</v>
      </c>
      <c r="X35" t="s">
        <v>13</v>
      </c>
    </row>
    <row r="36" spans="1:29" x14ac:dyDescent="0.25">
      <c r="A36" t="s">
        <v>148</v>
      </c>
      <c r="B36" t="s">
        <v>144</v>
      </c>
      <c r="C36" t="s">
        <v>2673</v>
      </c>
      <c r="D36" t="s">
        <v>145</v>
      </c>
      <c r="E36" t="s">
        <v>12</v>
      </c>
      <c r="L36" t="s">
        <v>412</v>
      </c>
      <c r="M36" t="s">
        <v>3343</v>
      </c>
      <c r="N36" t="s">
        <v>413</v>
      </c>
      <c r="O36" t="s">
        <v>12</v>
      </c>
      <c r="P36" t="s">
        <v>146</v>
      </c>
      <c r="V36" t="s">
        <v>147</v>
      </c>
      <c r="X36" t="s">
        <v>13</v>
      </c>
    </row>
    <row r="37" spans="1:29" x14ac:dyDescent="0.25">
      <c r="A37">
        <v>1906</v>
      </c>
      <c r="B37" t="s">
        <v>149</v>
      </c>
      <c r="C37" t="s">
        <v>545</v>
      </c>
      <c r="D37" t="s">
        <v>414</v>
      </c>
      <c r="E37" t="s">
        <v>12</v>
      </c>
      <c r="L37" t="s">
        <v>405</v>
      </c>
      <c r="M37" t="s">
        <v>3159</v>
      </c>
      <c r="N37" t="s">
        <v>73</v>
      </c>
      <c r="O37" t="s">
        <v>12</v>
      </c>
      <c r="P37">
        <v>8392290</v>
      </c>
      <c r="Q37">
        <v>8393027</v>
      </c>
      <c r="R37">
        <v>3137451572</v>
      </c>
      <c r="S37">
        <v>3206926797</v>
      </c>
      <c r="V37" t="s">
        <v>415</v>
      </c>
      <c r="W37" t="s">
        <v>13</v>
      </c>
      <c r="X37" t="s">
        <v>13</v>
      </c>
      <c r="AC37" t="s">
        <v>13</v>
      </c>
    </row>
    <row r="38" spans="1:29" x14ac:dyDescent="0.25">
      <c r="A38" t="s">
        <v>155</v>
      </c>
      <c r="B38" t="s">
        <v>150</v>
      </c>
      <c r="C38" t="s">
        <v>2674</v>
      </c>
      <c r="D38" t="s">
        <v>37</v>
      </c>
      <c r="E38" t="s">
        <v>12</v>
      </c>
      <c r="L38" t="s">
        <v>65</v>
      </c>
      <c r="M38" t="s">
        <v>3160</v>
      </c>
      <c r="N38" t="s">
        <v>151</v>
      </c>
      <c r="O38" t="s">
        <v>12</v>
      </c>
      <c r="P38" t="s">
        <v>152</v>
      </c>
      <c r="Q38" t="s">
        <v>153</v>
      </c>
      <c r="V38" t="s">
        <v>154</v>
      </c>
      <c r="X38" t="s">
        <v>13</v>
      </c>
    </row>
    <row r="39" spans="1:29" x14ac:dyDescent="0.25">
      <c r="A39" t="s">
        <v>159</v>
      </c>
      <c r="B39" t="s">
        <v>156</v>
      </c>
      <c r="C39" t="s">
        <v>546</v>
      </c>
      <c r="D39" t="s">
        <v>359</v>
      </c>
      <c r="E39" t="s">
        <v>12</v>
      </c>
      <c r="L39" t="s">
        <v>590</v>
      </c>
      <c r="M39" t="s">
        <v>13</v>
      </c>
      <c r="O39" t="s">
        <v>13</v>
      </c>
      <c r="P39" t="s">
        <v>157</v>
      </c>
      <c r="V39" t="s">
        <v>158</v>
      </c>
      <c r="X39" t="s">
        <v>13</v>
      </c>
    </row>
    <row r="40" spans="1:29" x14ac:dyDescent="0.25">
      <c r="A40" t="s">
        <v>164</v>
      </c>
      <c r="B40" t="s">
        <v>160</v>
      </c>
      <c r="C40" t="s">
        <v>547</v>
      </c>
      <c r="D40" t="s">
        <v>84</v>
      </c>
      <c r="E40" t="s">
        <v>12</v>
      </c>
      <c r="L40" t="s">
        <v>416</v>
      </c>
      <c r="M40" t="s">
        <v>3161</v>
      </c>
      <c r="N40" t="s">
        <v>359</v>
      </c>
      <c r="O40" t="s">
        <v>12</v>
      </c>
      <c r="P40" t="s">
        <v>161</v>
      </c>
      <c r="Q40" t="s">
        <v>162</v>
      </c>
      <c r="V40" t="s">
        <v>163</v>
      </c>
      <c r="W40" t="s">
        <v>13</v>
      </c>
    </row>
    <row r="41" spans="1:29" x14ac:dyDescent="0.25">
      <c r="A41" t="s">
        <v>167</v>
      </c>
      <c r="B41" t="s">
        <v>165</v>
      </c>
      <c r="C41" t="s">
        <v>548</v>
      </c>
      <c r="D41" t="s">
        <v>417</v>
      </c>
      <c r="E41" t="s">
        <v>12</v>
      </c>
      <c r="L41" t="s">
        <v>405</v>
      </c>
      <c r="M41" t="s">
        <v>588</v>
      </c>
      <c r="N41" t="s">
        <v>359</v>
      </c>
      <c r="O41" t="s">
        <v>12</v>
      </c>
      <c r="Q41" t="s">
        <v>13</v>
      </c>
      <c r="V41" t="s">
        <v>166</v>
      </c>
      <c r="X41" t="s">
        <v>13</v>
      </c>
    </row>
    <row r="42" spans="1:29" x14ac:dyDescent="0.25">
      <c r="A42" t="s">
        <v>172</v>
      </c>
      <c r="B42" t="s">
        <v>168</v>
      </c>
      <c r="C42" t="s">
        <v>549</v>
      </c>
      <c r="D42" t="s">
        <v>169</v>
      </c>
      <c r="E42" t="s">
        <v>12</v>
      </c>
      <c r="L42" t="s">
        <v>170</v>
      </c>
      <c r="M42" t="s">
        <v>13</v>
      </c>
      <c r="N42" t="s">
        <v>13</v>
      </c>
      <c r="P42">
        <v>3137655127</v>
      </c>
      <c r="Q42" t="s">
        <v>13</v>
      </c>
      <c r="V42" t="s">
        <v>171</v>
      </c>
      <c r="W42" t="s">
        <v>13</v>
      </c>
      <c r="AC42" t="s">
        <v>13</v>
      </c>
    </row>
    <row r="43" spans="1:29" x14ac:dyDescent="0.25">
      <c r="A43" t="s">
        <v>178</v>
      </c>
      <c r="B43" t="s">
        <v>418</v>
      </c>
      <c r="C43" t="s">
        <v>2675</v>
      </c>
      <c r="D43" t="s">
        <v>84</v>
      </c>
      <c r="E43" t="s">
        <v>12</v>
      </c>
      <c r="L43" t="s">
        <v>38</v>
      </c>
      <c r="M43" t="s">
        <v>3488</v>
      </c>
      <c r="N43" t="s">
        <v>359</v>
      </c>
      <c r="O43" t="s">
        <v>12</v>
      </c>
      <c r="P43" t="s">
        <v>173</v>
      </c>
      <c r="Q43" t="s">
        <v>174</v>
      </c>
      <c r="R43" t="s">
        <v>175</v>
      </c>
      <c r="S43" t="s">
        <v>176</v>
      </c>
      <c r="V43" t="s">
        <v>177</v>
      </c>
    </row>
    <row r="44" spans="1:29" x14ac:dyDescent="0.25">
      <c r="A44" t="s">
        <v>181</v>
      </c>
      <c r="B44" t="s">
        <v>419</v>
      </c>
      <c r="C44" t="s">
        <v>2676</v>
      </c>
      <c r="D44" t="s">
        <v>420</v>
      </c>
      <c r="E44" t="s">
        <v>12</v>
      </c>
      <c r="M44" t="s">
        <v>3162</v>
      </c>
      <c r="N44" t="s">
        <v>359</v>
      </c>
      <c r="O44" t="s">
        <v>12</v>
      </c>
      <c r="P44" t="s">
        <v>179</v>
      </c>
      <c r="Q44" t="s">
        <v>13</v>
      </c>
      <c r="V44" t="s">
        <v>180</v>
      </c>
      <c r="W44" t="s">
        <v>13</v>
      </c>
      <c r="AC44" t="s">
        <v>13</v>
      </c>
    </row>
    <row r="45" spans="1:29" x14ac:dyDescent="0.25">
      <c r="A45" t="s">
        <v>186</v>
      </c>
      <c r="B45" t="s">
        <v>182</v>
      </c>
      <c r="C45" t="s">
        <v>2677</v>
      </c>
      <c r="D45" t="s">
        <v>183</v>
      </c>
      <c r="E45" t="s">
        <v>12</v>
      </c>
      <c r="L45" t="s">
        <v>421</v>
      </c>
      <c r="M45" t="s">
        <v>3344</v>
      </c>
      <c r="P45" t="s">
        <v>184</v>
      </c>
      <c r="V45" t="s">
        <v>185</v>
      </c>
      <c r="W45" t="s">
        <v>13</v>
      </c>
      <c r="AC45" t="s">
        <v>13</v>
      </c>
    </row>
    <row r="46" spans="1:29" x14ac:dyDescent="0.25">
      <c r="A46" t="s">
        <v>191</v>
      </c>
      <c r="B46" t="s">
        <v>187</v>
      </c>
      <c r="C46" t="s">
        <v>550</v>
      </c>
      <c r="D46" t="s">
        <v>53</v>
      </c>
      <c r="E46" t="s">
        <v>12</v>
      </c>
      <c r="L46" t="s">
        <v>422</v>
      </c>
      <c r="M46" t="s">
        <v>188</v>
      </c>
      <c r="N46" t="s">
        <v>151</v>
      </c>
      <c r="O46" t="s">
        <v>12</v>
      </c>
      <c r="P46">
        <v>3174380383</v>
      </c>
      <c r="Q46">
        <v>3176549404</v>
      </c>
      <c r="V46" t="s">
        <v>189</v>
      </c>
      <c r="AC46" t="s">
        <v>190</v>
      </c>
    </row>
    <row r="47" spans="1:29" x14ac:dyDescent="0.25">
      <c r="A47" t="s">
        <v>197</v>
      </c>
      <c r="B47" t="s">
        <v>192</v>
      </c>
      <c r="C47" t="s">
        <v>2678</v>
      </c>
      <c r="D47" t="s">
        <v>193</v>
      </c>
      <c r="E47" t="s">
        <v>12</v>
      </c>
      <c r="M47" t="s">
        <v>3468</v>
      </c>
      <c r="N47" t="s">
        <v>193</v>
      </c>
      <c r="O47" t="s">
        <v>12</v>
      </c>
      <c r="P47" t="s">
        <v>194</v>
      </c>
      <c r="Q47" t="s">
        <v>195</v>
      </c>
      <c r="V47" t="s">
        <v>196</v>
      </c>
      <c r="W47" t="s">
        <v>13</v>
      </c>
      <c r="X47" t="s">
        <v>13</v>
      </c>
    </row>
    <row r="48" spans="1:29" x14ac:dyDescent="0.25">
      <c r="A48" t="s">
        <v>201</v>
      </c>
      <c r="B48" t="s">
        <v>198</v>
      </c>
      <c r="C48" t="s">
        <v>551</v>
      </c>
      <c r="D48" t="s">
        <v>432</v>
      </c>
      <c r="E48" t="s">
        <v>12</v>
      </c>
      <c r="F48" t="s">
        <v>552</v>
      </c>
      <c r="G48" t="s">
        <v>433</v>
      </c>
      <c r="H48" t="s">
        <v>434</v>
      </c>
      <c r="L48" t="s">
        <v>405</v>
      </c>
      <c r="M48" t="s">
        <v>199</v>
      </c>
      <c r="N48" t="s">
        <v>359</v>
      </c>
      <c r="O48" t="s">
        <v>12</v>
      </c>
      <c r="P48">
        <v>3111301</v>
      </c>
      <c r="Q48">
        <v>3116342698</v>
      </c>
      <c r="V48" t="s">
        <v>200</v>
      </c>
      <c r="W48" t="s">
        <v>13</v>
      </c>
    </row>
    <row r="49" spans="1:29" x14ac:dyDescent="0.25">
      <c r="A49" t="s">
        <v>204</v>
      </c>
      <c r="B49" t="s">
        <v>202</v>
      </c>
      <c r="C49" t="s">
        <v>553</v>
      </c>
      <c r="D49" t="s">
        <v>73</v>
      </c>
      <c r="E49" t="s">
        <v>12</v>
      </c>
      <c r="L49" t="s">
        <v>581</v>
      </c>
      <c r="M49" t="s">
        <v>2963</v>
      </c>
      <c r="N49" t="s">
        <v>359</v>
      </c>
      <c r="O49" t="s">
        <v>12</v>
      </c>
      <c r="P49">
        <v>3113835442</v>
      </c>
      <c r="Q49">
        <v>3104165632</v>
      </c>
      <c r="R49">
        <v>3661481</v>
      </c>
      <c r="V49" t="s">
        <v>203</v>
      </c>
      <c r="AC49" t="s">
        <v>13</v>
      </c>
    </row>
    <row r="50" spans="1:29" x14ac:dyDescent="0.25">
      <c r="A50" t="s">
        <v>208</v>
      </c>
      <c r="B50" t="s">
        <v>437</v>
      </c>
      <c r="C50" t="s">
        <v>2831</v>
      </c>
      <c r="D50" t="s">
        <v>361</v>
      </c>
      <c r="E50" t="s">
        <v>12</v>
      </c>
      <c r="L50" t="s">
        <v>205</v>
      </c>
      <c r="M50" t="s">
        <v>3163</v>
      </c>
      <c r="N50" t="s">
        <v>359</v>
      </c>
      <c r="O50" t="s">
        <v>12</v>
      </c>
      <c r="P50" t="s">
        <v>206</v>
      </c>
      <c r="Q50" t="s">
        <v>207</v>
      </c>
      <c r="V50" t="s">
        <v>13</v>
      </c>
      <c r="AC50" t="s">
        <v>13</v>
      </c>
    </row>
    <row r="51" spans="1:29" x14ac:dyDescent="0.25">
      <c r="A51" t="s">
        <v>210</v>
      </c>
      <c r="B51" t="s">
        <v>209</v>
      </c>
      <c r="C51" t="s">
        <v>554</v>
      </c>
      <c r="D51" t="s">
        <v>361</v>
      </c>
      <c r="E51" t="s">
        <v>12</v>
      </c>
      <c r="L51" t="s">
        <v>405</v>
      </c>
      <c r="M51" t="s">
        <v>589</v>
      </c>
      <c r="N51" t="s">
        <v>359</v>
      </c>
      <c r="O51" t="s">
        <v>12</v>
      </c>
      <c r="P51">
        <v>3118003</v>
      </c>
      <c r="Q51">
        <v>3206645995</v>
      </c>
      <c r="V51" t="s">
        <v>438</v>
      </c>
      <c r="W51" t="s">
        <v>439</v>
      </c>
    </row>
    <row r="52" spans="1:29" x14ac:dyDescent="0.25">
      <c r="A52">
        <v>2947</v>
      </c>
      <c r="B52" t="s">
        <v>211</v>
      </c>
      <c r="C52" t="s">
        <v>555</v>
      </c>
      <c r="D52" t="s">
        <v>37</v>
      </c>
      <c r="E52" t="s">
        <v>12</v>
      </c>
      <c r="M52" t="s">
        <v>3164</v>
      </c>
      <c r="N52" t="s">
        <v>21</v>
      </c>
      <c r="O52" t="s">
        <v>12</v>
      </c>
      <c r="P52" t="s">
        <v>212</v>
      </c>
      <c r="Q52" t="s">
        <v>213</v>
      </c>
      <c r="V52" t="s">
        <v>214</v>
      </c>
      <c r="X52" t="s">
        <v>3025</v>
      </c>
      <c r="AC52" t="s">
        <v>13</v>
      </c>
    </row>
    <row r="53" spans="1:29" x14ac:dyDescent="0.25">
      <c r="A53" t="s">
        <v>218</v>
      </c>
      <c r="B53" t="s">
        <v>215</v>
      </c>
      <c r="C53" t="s">
        <v>556</v>
      </c>
      <c r="D53" t="s">
        <v>442</v>
      </c>
      <c r="E53" t="s">
        <v>12</v>
      </c>
      <c r="L53" t="s">
        <v>13</v>
      </c>
      <c r="M53" t="s">
        <v>3165</v>
      </c>
      <c r="N53" t="s">
        <v>359</v>
      </c>
      <c r="O53" t="s">
        <v>12</v>
      </c>
      <c r="P53" t="s">
        <v>216</v>
      </c>
      <c r="V53" t="s">
        <v>217</v>
      </c>
      <c r="X53" t="s">
        <v>13</v>
      </c>
    </row>
    <row r="54" spans="1:29" x14ac:dyDescent="0.25">
      <c r="A54" t="s">
        <v>221</v>
      </c>
      <c r="B54" t="s">
        <v>443</v>
      </c>
      <c r="C54" t="s">
        <v>557</v>
      </c>
      <c r="D54" t="s">
        <v>417</v>
      </c>
      <c r="E54" t="s">
        <v>12</v>
      </c>
      <c r="L54" t="s">
        <v>405</v>
      </c>
      <c r="M54" t="s">
        <v>219</v>
      </c>
      <c r="N54" t="s">
        <v>359</v>
      </c>
      <c r="O54" t="s">
        <v>12</v>
      </c>
      <c r="P54" t="s">
        <v>3517</v>
      </c>
      <c r="Q54">
        <v>3117690805</v>
      </c>
      <c r="V54" t="s">
        <v>220</v>
      </c>
    </row>
    <row r="55" spans="1:29" x14ac:dyDescent="0.25">
      <c r="A55" t="s">
        <v>224</v>
      </c>
      <c r="B55" t="s">
        <v>444</v>
      </c>
      <c r="C55" t="s">
        <v>558</v>
      </c>
      <c r="D55" t="s">
        <v>359</v>
      </c>
      <c r="E55" t="s">
        <v>12</v>
      </c>
      <c r="L55" t="s">
        <v>405</v>
      </c>
      <c r="M55" t="s">
        <v>222</v>
      </c>
      <c r="N55" t="s">
        <v>359</v>
      </c>
      <c r="O55" t="s">
        <v>12</v>
      </c>
      <c r="P55">
        <v>5702505</v>
      </c>
      <c r="Q55">
        <v>3186425023</v>
      </c>
      <c r="V55" t="s">
        <v>223</v>
      </c>
    </row>
    <row r="56" spans="1:29" x14ac:dyDescent="0.25">
      <c r="A56" t="s">
        <v>227</v>
      </c>
      <c r="B56" t="s">
        <v>225</v>
      </c>
      <c r="C56" t="s">
        <v>559</v>
      </c>
      <c r="D56" t="s">
        <v>53</v>
      </c>
      <c r="E56" t="s">
        <v>12</v>
      </c>
      <c r="L56" t="s">
        <v>405</v>
      </c>
      <c r="M56" t="s">
        <v>3166</v>
      </c>
      <c r="N56" t="s">
        <v>359</v>
      </c>
      <c r="O56" t="s">
        <v>12</v>
      </c>
      <c r="P56">
        <v>3124809</v>
      </c>
      <c r="Q56">
        <v>3680265</v>
      </c>
      <c r="R56">
        <v>3216133188</v>
      </c>
      <c r="V56" t="s">
        <v>226</v>
      </c>
    </row>
    <row r="57" spans="1:29" x14ac:dyDescent="0.25">
      <c r="A57" t="s">
        <v>230</v>
      </c>
      <c r="B57" t="s">
        <v>445</v>
      </c>
      <c r="C57" t="s">
        <v>2679</v>
      </c>
      <c r="D57" t="s">
        <v>73</v>
      </c>
      <c r="E57" t="s">
        <v>12</v>
      </c>
      <c r="M57" t="s">
        <v>3345</v>
      </c>
      <c r="N57" t="s">
        <v>73</v>
      </c>
      <c r="O57" t="s">
        <v>12</v>
      </c>
      <c r="P57" t="s">
        <v>228</v>
      </c>
      <c r="V57" t="s">
        <v>229</v>
      </c>
      <c r="W57" t="s">
        <v>13</v>
      </c>
      <c r="AC57" t="s">
        <v>13</v>
      </c>
    </row>
    <row r="58" spans="1:29" x14ac:dyDescent="0.25">
      <c r="A58" t="s">
        <v>233</v>
      </c>
      <c r="B58" t="s">
        <v>446</v>
      </c>
      <c r="C58" t="s">
        <v>2680</v>
      </c>
      <c r="D58" t="s">
        <v>447</v>
      </c>
      <c r="E58" t="s">
        <v>12</v>
      </c>
      <c r="L58" t="s">
        <v>65</v>
      </c>
      <c r="M58" t="s">
        <v>605</v>
      </c>
      <c r="N58" t="s">
        <v>359</v>
      </c>
      <c r="O58" t="s">
        <v>12</v>
      </c>
      <c r="P58" t="s">
        <v>231</v>
      </c>
      <c r="V58" t="s">
        <v>232</v>
      </c>
      <c r="W58" t="s">
        <v>13</v>
      </c>
      <c r="AC58" t="s">
        <v>13</v>
      </c>
    </row>
    <row r="59" spans="1:29" x14ac:dyDescent="0.25">
      <c r="A59" t="s">
        <v>236</v>
      </c>
      <c r="B59" t="s">
        <v>448</v>
      </c>
      <c r="C59" t="s">
        <v>2681</v>
      </c>
      <c r="D59" t="s">
        <v>408</v>
      </c>
      <c r="E59" t="s">
        <v>12</v>
      </c>
      <c r="L59" t="s">
        <v>45</v>
      </c>
      <c r="M59" t="s">
        <v>13</v>
      </c>
      <c r="O59" t="s">
        <v>13</v>
      </c>
      <c r="P59" t="s">
        <v>234</v>
      </c>
      <c r="Q59" t="s">
        <v>235</v>
      </c>
      <c r="V59" t="s">
        <v>235</v>
      </c>
      <c r="W59" t="s">
        <v>236</v>
      </c>
      <c r="X59" t="s">
        <v>13</v>
      </c>
      <c r="AC59" t="s">
        <v>13</v>
      </c>
    </row>
    <row r="60" spans="1:29" x14ac:dyDescent="0.25">
      <c r="A60" t="s">
        <v>241</v>
      </c>
      <c r="B60" t="s">
        <v>237</v>
      </c>
      <c r="C60" t="s">
        <v>2832</v>
      </c>
      <c r="D60" t="s">
        <v>53</v>
      </c>
      <c r="E60" t="s">
        <v>12</v>
      </c>
      <c r="L60" t="s">
        <v>238</v>
      </c>
      <c r="M60" t="s">
        <v>3167</v>
      </c>
      <c r="N60" t="s">
        <v>151</v>
      </c>
      <c r="O60" t="s">
        <v>12</v>
      </c>
      <c r="P60" t="s">
        <v>239</v>
      </c>
      <c r="V60" t="s">
        <v>240</v>
      </c>
      <c r="X60" t="s">
        <v>13</v>
      </c>
    </row>
    <row r="61" spans="1:29" x14ac:dyDescent="0.25">
      <c r="A61" t="s">
        <v>246</v>
      </c>
      <c r="B61" t="s">
        <v>3053</v>
      </c>
      <c r="C61" t="s">
        <v>560</v>
      </c>
      <c r="D61" t="s">
        <v>242</v>
      </c>
      <c r="E61" t="s">
        <v>12</v>
      </c>
      <c r="L61" t="s">
        <v>205</v>
      </c>
      <c r="M61" t="s">
        <v>3168</v>
      </c>
      <c r="N61" t="s">
        <v>242</v>
      </c>
      <c r="O61" t="s">
        <v>12</v>
      </c>
      <c r="P61" t="s">
        <v>243</v>
      </c>
      <c r="Q61" t="s">
        <v>244</v>
      </c>
      <c r="V61" t="s">
        <v>245</v>
      </c>
    </row>
    <row r="62" spans="1:29" x14ac:dyDescent="0.25">
      <c r="A62" t="s">
        <v>248</v>
      </c>
      <c r="B62" t="s">
        <v>449</v>
      </c>
      <c r="C62" t="s">
        <v>561</v>
      </c>
      <c r="D62" t="s">
        <v>361</v>
      </c>
      <c r="E62" t="s">
        <v>12</v>
      </c>
      <c r="L62" t="s">
        <v>405</v>
      </c>
      <c r="M62" t="s">
        <v>3169</v>
      </c>
      <c r="N62" t="s">
        <v>359</v>
      </c>
      <c r="O62" t="s">
        <v>12</v>
      </c>
      <c r="P62">
        <v>2628866</v>
      </c>
      <c r="Q62">
        <v>2624774</v>
      </c>
      <c r="R62">
        <v>3104341539</v>
      </c>
      <c r="V62" t="s">
        <v>247</v>
      </c>
    </row>
    <row r="63" spans="1:29" x14ac:dyDescent="0.25">
      <c r="A63" t="s">
        <v>167</v>
      </c>
      <c r="B63" t="s">
        <v>3066</v>
      </c>
      <c r="C63" t="s">
        <v>548</v>
      </c>
      <c r="D63" t="s">
        <v>417</v>
      </c>
      <c r="E63" t="s">
        <v>12</v>
      </c>
      <c r="L63" t="s">
        <v>405</v>
      </c>
      <c r="M63" t="s">
        <v>3170</v>
      </c>
      <c r="N63" t="s">
        <v>359</v>
      </c>
      <c r="O63" t="s">
        <v>12</v>
      </c>
      <c r="P63">
        <v>3813000</v>
      </c>
      <c r="Q63">
        <v>3171295</v>
      </c>
      <c r="R63">
        <v>3128663139</v>
      </c>
      <c r="V63" t="s">
        <v>249</v>
      </c>
    </row>
    <row r="64" spans="1:29" x14ac:dyDescent="0.25">
      <c r="A64" t="s">
        <v>251</v>
      </c>
      <c r="B64" t="s">
        <v>450</v>
      </c>
      <c r="C64" t="s">
        <v>562</v>
      </c>
      <c r="D64" t="s">
        <v>13</v>
      </c>
      <c r="E64" t="s">
        <v>12</v>
      </c>
      <c r="L64" t="s">
        <v>451</v>
      </c>
      <c r="M64" t="s">
        <v>3171</v>
      </c>
      <c r="N64" t="s">
        <v>13</v>
      </c>
      <c r="P64">
        <v>3108968487</v>
      </c>
      <c r="Q64" t="s">
        <v>13</v>
      </c>
      <c r="V64" t="s">
        <v>250</v>
      </c>
      <c r="W64" t="s">
        <v>13</v>
      </c>
      <c r="AC64" t="s">
        <v>13</v>
      </c>
    </row>
    <row r="65" spans="1:29" x14ac:dyDescent="0.25">
      <c r="A65" t="s">
        <v>254</v>
      </c>
      <c r="B65" t="s">
        <v>452</v>
      </c>
      <c r="C65" t="s">
        <v>563</v>
      </c>
      <c r="D65" t="s">
        <v>417</v>
      </c>
      <c r="E65" t="s">
        <v>12</v>
      </c>
      <c r="L65" t="s">
        <v>38</v>
      </c>
      <c r="M65" t="s">
        <v>3346</v>
      </c>
      <c r="N65" t="s">
        <v>359</v>
      </c>
      <c r="O65" t="s">
        <v>12</v>
      </c>
      <c r="P65" t="s">
        <v>252</v>
      </c>
      <c r="V65" t="s">
        <v>253</v>
      </c>
      <c r="X65" t="s">
        <v>13</v>
      </c>
    </row>
    <row r="66" spans="1:29" x14ac:dyDescent="0.25">
      <c r="A66" t="s">
        <v>257</v>
      </c>
      <c r="B66" t="s">
        <v>255</v>
      </c>
      <c r="C66" t="s">
        <v>564</v>
      </c>
      <c r="D66" t="s">
        <v>453</v>
      </c>
      <c r="E66" t="s">
        <v>12</v>
      </c>
      <c r="L66" t="s">
        <v>405</v>
      </c>
      <c r="M66" t="s">
        <v>3173</v>
      </c>
      <c r="N66" t="s">
        <v>359</v>
      </c>
      <c r="O66" t="s">
        <v>12</v>
      </c>
      <c r="P66">
        <v>3335962</v>
      </c>
      <c r="Q66">
        <v>3202181981</v>
      </c>
      <c r="R66">
        <v>3217813414</v>
      </c>
      <c r="V66" t="s">
        <v>256</v>
      </c>
    </row>
    <row r="67" spans="1:29" x14ac:dyDescent="0.25">
      <c r="A67" t="s">
        <v>260</v>
      </c>
      <c r="B67" t="s">
        <v>258</v>
      </c>
      <c r="C67" t="s">
        <v>565</v>
      </c>
      <c r="D67" t="s">
        <v>359</v>
      </c>
      <c r="E67" t="s">
        <v>12</v>
      </c>
      <c r="M67" t="s">
        <v>593</v>
      </c>
      <c r="N67" t="s">
        <v>359</v>
      </c>
      <c r="O67" t="s">
        <v>12</v>
      </c>
      <c r="P67" t="s">
        <v>259</v>
      </c>
      <c r="V67" t="s">
        <v>13</v>
      </c>
      <c r="W67" t="s">
        <v>13</v>
      </c>
      <c r="AC67" t="s">
        <v>13</v>
      </c>
    </row>
    <row r="68" spans="1:29" x14ac:dyDescent="0.25">
      <c r="A68" t="s">
        <v>263</v>
      </c>
      <c r="B68" t="s">
        <v>702</v>
      </c>
      <c r="C68" t="s">
        <v>566</v>
      </c>
      <c r="D68" t="s">
        <v>73</v>
      </c>
      <c r="E68" t="s">
        <v>12</v>
      </c>
      <c r="L68" t="s">
        <v>405</v>
      </c>
      <c r="M68" t="s">
        <v>261</v>
      </c>
      <c r="N68" t="s">
        <v>73</v>
      </c>
      <c r="O68" t="s">
        <v>12</v>
      </c>
      <c r="P68">
        <v>8398300</v>
      </c>
      <c r="Q68">
        <v>8394233</v>
      </c>
      <c r="R68">
        <v>3137675530</v>
      </c>
      <c r="V68" t="s">
        <v>262</v>
      </c>
    </row>
    <row r="69" spans="1:29" x14ac:dyDescent="0.25">
      <c r="A69" t="s">
        <v>267</v>
      </c>
      <c r="B69" t="s">
        <v>454</v>
      </c>
      <c r="C69" t="s">
        <v>567</v>
      </c>
      <c r="D69" t="s">
        <v>359</v>
      </c>
      <c r="E69" t="s">
        <v>12</v>
      </c>
      <c r="L69" t="s">
        <v>38</v>
      </c>
      <c r="M69" t="s">
        <v>3174</v>
      </c>
      <c r="N69" t="s">
        <v>399</v>
      </c>
      <c r="O69" t="s">
        <v>12</v>
      </c>
      <c r="P69" t="s">
        <v>264</v>
      </c>
      <c r="Q69" t="s">
        <v>265</v>
      </c>
      <c r="V69" t="s">
        <v>266</v>
      </c>
      <c r="AC69" t="s">
        <v>13</v>
      </c>
    </row>
    <row r="70" spans="1:29" x14ac:dyDescent="0.25">
      <c r="A70" t="s">
        <v>271</v>
      </c>
      <c r="B70" t="s">
        <v>268</v>
      </c>
      <c r="C70" t="s">
        <v>2682</v>
      </c>
      <c r="D70" t="s">
        <v>455</v>
      </c>
      <c r="E70" t="s">
        <v>12</v>
      </c>
      <c r="M70" t="s">
        <v>13</v>
      </c>
      <c r="P70" t="s">
        <v>269</v>
      </c>
      <c r="Q70" t="s">
        <v>13</v>
      </c>
      <c r="V70" t="s">
        <v>270</v>
      </c>
      <c r="W70" t="s">
        <v>13</v>
      </c>
      <c r="AC70" t="s">
        <v>13</v>
      </c>
    </row>
    <row r="71" spans="1:29" x14ac:dyDescent="0.25">
      <c r="A71">
        <v>1528</v>
      </c>
      <c r="B71" t="s">
        <v>456</v>
      </c>
      <c r="C71" t="s">
        <v>568</v>
      </c>
      <c r="D71" t="s">
        <v>457</v>
      </c>
      <c r="E71" t="s">
        <v>12</v>
      </c>
      <c r="F71" t="s">
        <v>569</v>
      </c>
      <c r="G71" t="s">
        <v>374</v>
      </c>
      <c r="H71" t="s">
        <v>12</v>
      </c>
      <c r="I71" t="s">
        <v>570</v>
      </c>
      <c r="J71" t="s">
        <v>459</v>
      </c>
      <c r="K71" t="s">
        <v>12</v>
      </c>
      <c r="L71" t="s">
        <v>405</v>
      </c>
      <c r="M71" t="s">
        <v>272</v>
      </c>
      <c r="N71" t="s">
        <v>374</v>
      </c>
      <c r="O71" t="s">
        <v>12</v>
      </c>
      <c r="P71">
        <v>8285068</v>
      </c>
      <c r="Q71">
        <v>8285067</v>
      </c>
      <c r="R71">
        <v>3113838483</v>
      </c>
      <c r="V71" t="s">
        <v>273</v>
      </c>
    </row>
    <row r="72" spans="1:29" x14ac:dyDescent="0.25">
      <c r="A72" t="s">
        <v>276</v>
      </c>
      <c r="B72" t="s">
        <v>460</v>
      </c>
      <c r="C72" t="s">
        <v>2683</v>
      </c>
      <c r="D72" t="s">
        <v>193</v>
      </c>
      <c r="E72" t="s">
        <v>12</v>
      </c>
      <c r="M72" t="s">
        <v>3175</v>
      </c>
      <c r="N72" t="s">
        <v>193</v>
      </c>
      <c r="O72" t="s">
        <v>12</v>
      </c>
      <c r="P72" t="s">
        <v>274</v>
      </c>
      <c r="Q72" t="s">
        <v>13</v>
      </c>
      <c r="V72" t="s">
        <v>275</v>
      </c>
      <c r="W72" t="s">
        <v>13</v>
      </c>
      <c r="X72" t="s">
        <v>3024</v>
      </c>
    </row>
    <row r="73" spans="1:29" x14ac:dyDescent="0.25">
      <c r="A73" t="s">
        <v>278</v>
      </c>
      <c r="B73" t="s">
        <v>461</v>
      </c>
      <c r="C73" t="s">
        <v>277</v>
      </c>
      <c r="D73" t="s">
        <v>462</v>
      </c>
      <c r="E73" t="s">
        <v>12</v>
      </c>
      <c r="L73" t="s">
        <v>405</v>
      </c>
      <c r="M73" t="s">
        <v>3176</v>
      </c>
      <c r="N73" t="s">
        <v>359</v>
      </c>
      <c r="O73" t="s">
        <v>12</v>
      </c>
      <c r="P73">
        <v>3136379</v>
      </c>
      <c r="Q73">
        <v>3135825</v>
      </c>
      <c r="R73">
        <v>3108364605</v>
      </c>
      <c r="V73" t="s">
        <v>463</v>
      </c>
      <c r="W73" t="s">
        <v>464</v>
      </c>
      <c r="AC73" t="s">
        <v>279</v>
      </c>
    </row>
    <row r="74" spans="1:29" x14ac:dyDescent="0.25">
      <c r="A74" t="s">
        <v>283</v>
      </c>
      <c r="B74" t="s">
        <v>465</v>
      </c>
      <c r="C74" t="s">
        <v>2684</v>
      </c>
      <c r="D74" t="s">
        <v>73</v>
      </c>
      <c r="E74" t="s">
        <v>12</v>
      </c>
      <c r="M74" t="s">
        <v>594</v>
      </c>
      <c r="N74" t="s">
        <v>73</v>
      </c>
      <c r="O74" t="s">
        <v>12</v>
      </c>
      <c r="P74" t="s">
        <v>280</v>
      </c>
      <c r="Q74" t="s">
        <v>281</v>
      </c>
      <c r="V74" t="s">
        <v>282</v>
      </c>
      <c r="X74" t="s">
        <v>3023</v>
      </c>
    </row>
    <row r="75" spans="1:29" x14ac:dyDescent="0.25">
      <c r="A75" t="s">
        <v>286</v>
      </c>
      <c r="B75" t="s">
        <v>466</v>
      </c>
      <c r="C75" t="s">
        <v>571</v>
      </c>
      <c r="D75" t="s">
        <v>284</v>
      </c>
      <c r="E75" t="s">
        <v>12</v>
      </c>
      <c r="L75" t="s">
        <v>467</v>
      </c>
      <c r="M75" t="s">
        <v>3177</v>
      </c>
      <c r="N75" t="s">
        <v>359</v>
      </c>
      <c r="O75" t="s">
        <v>12</v>
      </c>
      <c r="P75">
        <v>4123085</v>
      </c>
      <c r="Q75">
        <v>4122852</v>
      </c>
      <c r="R75">
        <v>3116280256</v>
      </c>
      <c r="V75" t="s">
        <v>285</v>
      </c>
      <c r="AC75" t="s">
        <v>13</v>
      </c>
    </row>
    <row r="76" spans="1:29" x14ac:dyDescent="0.25">
      <c r="A76" t="s">
        <v>290</v>
      </c>
      <c r="B76" t="s">
        <v>468</v>
      </c>
      <c r="C76" t="s">
        <v>2685</v>
      </c>
      <c r="D76" t="s">
        <v>287</v>
      </c>
      <c r="E76" t="s">
        <v>12</v>
      </c>
      <c r="L76" t="s">
        <v>469</v>
      </c>
      <c r="M76" t="s">
        <v>3347</v>
      </c>
      <c r="N76" t="s">
        <v>359</v>
      </c>
      <c r="O76" t="s">
        <v>12</v>
      </c>
      <c r="P76" t="s">
        <v>288</v>
      </c>
      <c r="V76" t="s">
        <v>289</v>
      </c>
      <c r="W76" t="s">
        <v>13</v>
      </c>
    </row>
    <row r="77" spans="1:29" x14ac:dyDescent="0.25">
      <c r="A77" t="s">
        <v>295</v>
      </c>
      <c r="B77" t="s">
        <v>291</v>
      </c>
      <c r="C77" t="s">
        <v>2686</v>
      </c>
      <c r="D77" t="s">
        <v>292</v>
      </c>
      <c r="E77" t="s">
        <v>12</v>
      </c>
      <c r="L77" t="s">
        <v>45</v>
      </c>
      <c r="M77" t="s">
        <v>3179</v>
      </c>
      <c r="N77" t="s">
        <v>359</v>
      </c>
      <c r="O77" t="s">
        <v>12</v>
      </c>
      <c r="P77" t="s">
        <v>293</v>
      </c>
      <c r="Q77" t="s">
        <v>294</v>
      </c>
      <c r="V77" t="s">
        <v>296</v>
      </c>
      <c r="AC77" t="s">
        <v>13</v>
      </c>
    </row>
    <row r="78" spans="1:29" x14ac:dyDescent="0.25">
      <c r="A78" t="s">
        <v>301</v>
      </c>
      <c r="B78" t="s">
        <v>297</v>
      </c>
      <c r="C78" t="s">
        <v>2849</v>
      </c>
      <c r="D78" t="s">
        <v>138</v>
      </c>
      <c r="E78" t="s">
        <v>12</v>
      </c>
      <c r="M78" t="s">
        <v>3180</v>
      </c>
      <c r="N78" t="s">
        <v>359</v>
      </c>
      <c r="O78" t="s">
        <v>12</v>
      </c>
      <c r="P78" t="s">
        <v>298</v>
      </c>
      <c r="Q78" t="s">
        <v>299</v>
      </c>
      <c r="R78" t="s">
        <v>300</v>
      </c>
      <c r="AC78" t="s">
        <v>13</v>
      </c>
    </row>
    <row r="79" spans="1:29" x14ac:dyDescent="0.25">
      <c r="A79" t="s">
        <v>306</v>
      </c>
      <c r="B79" t="s">
        <v>470</v>
      </c>
      <c r="C79" t="s">
        <v>2687</v>
      </c>
      <c r="D79" t="s">
        <v>302</v>
      </c>
      <c r="E79" t="s">
        <v>12</v>
      </c>
      <c r="L79" t="s">
        <v>65</v>
      </c>
      <c r="M79" t="s">
        <v>606</v>
      </c>
      <c r="N79" t="s">
        <v>359</v>
      </c>
      <c r="O79" t="s">
        <v>12</v>
      </c>
      <c r="P79" t="s">
        <v>303</v>
      </c>
      <c r="Q79" t="s">
        <v>304</v>
      </c>
      <c r="V79" t="s">
        <v>305</v>
      </c>
      <c r="AC79" t="s">
        <v>13</v>
      </c>
    </row>
    <row r="80" spans="1:29" x14ac:dyDescent="0.25">
      <c r="A80" t="s">
        <v>308</v>
      </c>
      <c r="B80" t="s">
        <v>471</v>
      </c>
      <c r="C80" t="s">
        <v>572</v>
      </c>
      <c r="D80" t="s">
        <v>472</v>
      </c>
      <c r="E80" t="s">
        <v>12</v>
      </c>
      <c r="L80" t="s">
        <v>405</v>
      </c>
      <c r="M80" t="s">
        <v>3181</v>
      </c>
      <c r="N80" t="s">
        <v>361</v>
      </c>
      <c r="O80" t="s">
        <v>12</v>
      </c>
      <c r="P80">
        <v>8334263</v>
      </c>
      <c r="Q80">
        <v>3125157779</v>
      </c>
      <c r="V80" t="s">
        <v>307</v>
      </c>
      <c r="W80" t="s">
        <v>13</v>
      </c>
    </row>
    <row r="81" spans="1:29" x14ac:dyDescent="0.25">
      <c r="A81" t="s">
        <v>313</v>
      </c>
      <c r="B81" t="s">
        <v>309</v>
      </c>
      <c r="C81" t="s">
        <v>2688</v>
      </c>
      <c r="D81" t="s">
        <v>473</v>
      </c>
      <c r="E81" t="s">
        <v>12</v>
      </c>
      <c r="L81" t="s">
        <v>474</v>
      </c>
      <c r="M81" t="s">
        <v>3182</v>
      </c>
      <c r="N81" t="s">
        <v>359</v>
      </c>
      <c r="O81" t="s">
        <v>12</v>
      </c>
      <c r="P81" t="s">
        <v>310</v>
      </c>
      <c r="Q81" t="s">
        <v>311</v>
      </c>
      <c r="V81" t="s">
        <v>312</v>
      </c>
    </row>
    <row r="82" spans="1:29" x14ac:dyDescent="0.25">
      <c r="A82" t="s">
        <v>317</v>
      </c>
      <c r="B82" t="s">
        <v>475</v>
      </c>
      <c r="C82" t="s">
        <v>2952</v>
      </c>
      <c r="D82" t="s">
        <v>476</v>
      </c>
      <c r="E82" t="s">
        <v>12</v>
      </c>
      <c r="L82" t="s">
        <v>45</v>
      </c>
      <c r="M82" t="s">
        <v>3183</v>
      </c>
      <c r="N82" t="s">
        <v>359</v>
      </c>
      <c r="O82" t="s">
        <v>12</v>
      </c>
      <c r="P82" t="s">
        <v>314</v>
      </c>
      <c r="Q82" t="s">
        <v>315</v>
      </c>
      <c r="V82" t="s">
        <v>316</v>
      </c>
      <c r="W82" t="s">
        <v>13</v>
      </c>
    </row>
    <row r="83" spans="1:29" x14ac:dyDescent="0.25">
      <c r="A83" t="s">
        <v>321</v>
      </c>
      <c r="B83" t="s">
        <v>318</v>
      </c>
      <c r="C83" t="s">
        <v>2689</v>
      </c>
      <c r="D83" t="s">
        <v>319</v>
      </c>
      <c r="E83" t="s">
        <v>12</v>
      </c>
      <c r="L83" t="s">
        <v>477</v>
      </c>
      <c r="M83" t="s">
        <v>595</v>
      </c>
      <c r="N83" t="s">
        <v>151</v>
      </c>
      <c r="O83" t="s">
        <v>12</v>
      </c>
      <c r="P83" t="s">
        <v>320</v>
      </c>
      <c r="V83" t="s">
        <v>3546</v>
      </c>
      <c r="W83" t="s">
        <v>3547</v>
      </c>
      <c r="X83" t="s">
        <v>13</v>
      </c>
    </row>
    <row r="84" spans="1:29" x14ac:dyDescent="0.25">
      <c r="A84" t="s">
        <v>324</v>
      </c>
      <c r="B84" t="s">
        <v>478</v>
      </c>
      <c r="C84" t="s">
        <v>573</v>
      </c>
      <c r="D84" t="s">
        <v>322</v>
      </c>
      <c r="E84" t="s">
        <v>12</v>
      </c>
      <c r="L84" t="s">
        <v>479</v>
      </c>
      <c r="M84" t="s">
        <v>3184</v>
      </c>
      <c r="N84" t="s">
        <v>480</v>
      </c>
      <c r="O84" t="s">
        <v>12</v>
      </c>
      <c r="P84">
        <v>7854590</v>
      </c>
      <c r="Q84">
        <v>8200598</v>
      </c>
      <c r="R84">
        <v>3116171667</v>
      </c>
      <c r="V84" t="s">
        <v>323</v>
      </c>
    </row>
    <row r="85" spans="1:29" x14ac:dyDescent="0.25">
      <c r="A85" t="s">
        <v>328</v>
      </c>
      <c r="B85" t="s">
        <v>481</v>
      </c>
      <c r="C85" t="s">
        <v>574</v>
      </c>
      <c r="D85" t="s">
        <v>359</v>
      </c>
      <c r="E85" t="s">
        <v>12</v>
      </c>
      <c r="M85" t="s">
        <v>596</v>
      </c>
      <c r="N85" t="s">
        <v>359</v>
      </c>
      <c r="O85" t="s">
        <v>12</v>
      </c>
      <c r="P85" t="s">
        <v>325</v>
      </c>
      <c r="Q85" t="s">
        <v>326</v>
      </c>
      <c r="V85" t="s">
        <v>327</v>
      </c>
      <c r="X85" t="s">
        <v>13</v>
      </c>
      <c r="AC85" t="s">
        <v>13</v>
      </c>
    </row>
    <row r="86" spans="1:29" x14ac:dyDescent="0.25">
      <c r="A86" t="s">
        <v>330</v>
      </c>
      <c r="B86" t="s">
        <v>482</v>
      </c>
      <c r="C86" t="s">
        <v>575</v>
      </c>
      <c r="D86" t="s">
        <v>37</v>
      </c>
      <c r="E86" t="s">
        <v>12</v>
      </c>
      <c r="L86" t="s">
        <v>586</v>
      </c>
      <c r="M86" t="s">
        <v>603</v>
      </c>
      <c r="O86" t="s">
        <v>13</v>
      </c>
      <c r="P86" t="s">
        <v>13</v>
      </c>
      <c r="Q86">
        <v>3205737314</v>
      </c>
      <c r="V86" t="s">
        <v>329</v>
      </c>
      <c r="AC86" t="s">
        <v>13</v>
      </c>
    </row>
    <row r="87" spans="1:29" x14ac:dyDescent="0.25">
      <c r="A87" t="s">
        <v>335</v>
      </c>
      <c r="B87" t="s">
        <v>331</v>
      </c>
      <c r="C87" t="s">
        <v>2690</v>
      </c>
      <c r="D87" t="s">
        <v>11</v>
      </c>
      <c r="E87" t="s">
        <v>12</v>
      </c>
      <c r="L87" t="s">
        <v>479</v>
      </c>
      <c r="M87" t="s">
        <v>3348</v>
      </c>
      <c r="P87" t="s">
        <v>332</v>
      </c>
      <c r="Q87" t="s">
        <v>333</v>
      </c>
      <c r="V87" t="s">
        <v>334</v>
      </c>
      <c r="AC87" t="s">
        <v>13</v>
      </c>
    </row>
    <row r="88" spans="1:29" x14ac:dyDescent="0.25">
      <c r="A88" t="s">
        <v>343</v>
      </c>
      <c r="B88" t="s">
        <v>336</v>
      </c>
      <c r="C88" t="s">
        <v>2691</v>
      </c>
      <c r="D88" t="s">
        <v>337</v>
      </c>
      <c r="E88" t="s">
        <v>12</v>
      </c>
      <c r="L88" t="s">
        <v>483</v>
      </c>
      <c r="M88" t="s">
        <v>597</v>
      </c>
      <c r="N88" t="s">
        <v>359</v>
      </c>
      <c r="O88" t="s">
        <v>12</v>
      </c>
      <c r="P88" t="s">
        <v>338</v>
      </c>
      <c r="Q88" t="s">
        <v>339</v>
      </c>
      <c r="R88" t="s">
        <v>340</v>
      </c>
      <c r="V88" t="s">
        <v>341</v>
      </c>
      <c r="W88" t="s">
        <v>342</v>
      </c>
    </row>
    <row r="89" spans="1:29" x14ac:dyDescent="0.25">
      <c r="A89" t="s">
        <v>347</v>
      </c>
      <c r="B89" t="s">
        <v>344</v>
      </c>
      <c r="C89" t="s">
        <v>2692</v>
      </c>
      <c r="D89" t="s">
        <v>462</v>
      </c>
      <c r="E89" t="s">
        <v>12</v>
      </c>
      <c r="L89" t="s">
        <v>38</v>
      </c>
      <c r="M89" t="s">
        <v>3185</v>
      </c>
      <c r="N89" t="s">
        <v>359</v>
      </c>
      <c r="O89" t="s">
        <v>12</v>
      </c>
      <c r="P89" t="s">
        <v>345</v>
      </c>
      <c r="Q89" t="s">
        <v>346</v>
      </c>
      <c r="V89" t="s">
        <v>348</v>
      </c>
      <c r="W89" t="s">
        <v>13</v>
      </c>
      <c r="X89" t="s">
        <v>13</v>
      </c>
      <c r="AC89" t="s">
        <v>13</v>
      </c>
    </row>
    <row r="90" spans="1:29" x14ac:dyDescent="0.25">
      <c r="A90" t="s">
        <v>352</v>
      </c>
      <c r="B90" t="s">
        <v>349</v>
      </c>
      <c r="C90" t="s">
        <v>576</v>
      </c>
      <c r="D90" t="s">
        <v>484</v>
      </c>
      <c r="E90" t="s">
        <v>12</v>
      </c>
      <c r="L90" t="s">
        <v>467</v>
      </c>
      <c r="M90" t="s">
        <v>350</v>
      </c>
      <c r="N90" t="s">
        <v>105</v>
      </c>
      <c r="O90" t="s">
        <v>12</v>
      </c>
      <c r="P90">
        <v>250386</v>
      </c>
      <c r="Q90">
        <v>3137392927</v>
      </c>
      <c r="V90" t="s">
        <v>351</v>
      </c>
      <c r="AC90" t="s">
        <v>13</v>
      </c>
    </row>
    <row r="91" spans="1:29" x14ac:dyDescent="0.25">
      <c r="A91" t="s">
        <v>356</v>
      </c>
      <c r="B91" t="s">
        <v>353</v>
      </c>
      <c r="C91" t="s">
        <v>2693</v>
      </c>
      <c r="D91" t="s">
        <v>354</v>
      </c>
      <c r="E91" t="s">
        <v>12</v>
      </c>
      <c r="M91" t="s">
        <v>598</v>
      </c>
      <c r="N91" t="s">
        <v>904</v>
      </c>
      <c r="O91" t="s">
        <v>89</v>
      </c>
      <c r="P91">
        <v>3225299931</v>
      </c>
      <c r="Q91">
        <v>3184790583</v>
      </c>
      <c r="V91" t="s">
        <v>355</v>
      </c>
      <c r="AC91" t="s">
        <v>13</v>
      </c>
    </row>
    <row r="92" spans="1:29" x14ac:dyDescent="0.25">
      <c r="A92">
        <v>1920</v>
      </c>
      <c r="B92" t="s">
        <v>485</v>
      </c>
      <c r="C92" t="s">
        <v>577</v>
      </c>
      <c r="D92" t="s">
        <v>489</v>
      </c>
      <c r="E92" t="s">
        <v>489</v>
      </c>
      <c r="L92" t="s">
        <v>405</v>
      </c>
      <c r="M92" t="s">
        <v>511</v>
      </c>
      <c r="N92" t="s">
        <v>489</v>
      </c>
      <c r="O92" t="s">
        <v>489</v>
      </c>
      <c r="P92">
        <v>8855760</v>
      </c>
      <c r="Q92">
        <v>3206781427</v>
      </c>
      <c r="V92" t="s">
        <v>502</v>
      </c>
    </row>
    <row r="93" spans="1:29" x14ac:dyDescent="0.25">
      <c r="A93">
        <v>1767</v>
      </c>
      <c r="B93" t="s">
        <v>512</v>
      </c>
      <c r="C93" t="s">
        <v>2694</v>
      </c>
      <c r="D93" t="s">
        <v>489</v>
      </c>
      <c r="E93" t="s">
        <v>489</v>
      </c>
      <c r="L93" t="s">
        <v>493</v>
      </c>
      <c r="M93" t="s">
        <v>3337</v>
      </c>
      <c r="N93" t="s">
        <v>513</v>
      </c>
      <c r="O93" t="s">
        <v>489</v>
      </c>
      <c r="P93" t="s">
        <v>495</v>
      </c>
      <c r="Q93" t="s">
        <v>13</v>
      </c>
      <c r="V93" t="s">
        <v>503</v>
      </c>
    </row>
    <row r="94" spans="1:29" x14ac:dyDescent="0.25">
      <c r="A94">
        <v>2840</v>
      </c>
      <c r="B94" t="s">
        <v>3060</v>
      </c>
      <c r="C94" t="s">
        <v>2695</v>
      </c>
      <c r="D94" t="s">
        <v>490</v>
      </c>
      <c r="E94" t="s">
        <v>489</v>
      </c>
      <c r="L94" t="s">
        <v>494</v>
      </c>
      <c r="M94" t="s">
        <v>3149</v>
      </c>
      <c r="N94" t="s">
        <v>490</v>
      </c>
      <c r="O94" t="s">
        <v>489</v>
      </c>
      <c r="P94" t="s">
        <v>496</v>
      </c>
      <c r="Q94" t="s">
        <v>13</v>
      </c>
      <c r="V94" t="s">
        <v>504</v>
      </c>
    </row>
    <row r="95" spans="1:29" x14ac:dyDescent="0.25">
      <c r="A95">
        <v>2621</v>
      </c>
      <c r="B95" t="s">
        <v>514</v>
      </c>
      <c r="C95" t="s">
        <v>2696</v>
      </c>
      <c r="D95" t="s">
        <v>491</v>
      </c>
      <c r="E95" t="s">
        <v>489</v>
      </c>
      <c r="L95" t="s">
        <v>38</v>
      </c>
      <c r="M95" t="s">
        <v>599</v>
      </c>
      <c r="N95" t="s">
        <v>491</v>
      </c>
      <c r="O95" t="s">
        <v>489</v>
      </c>
      <c r="P95" t="s">
        <v>497</v>
      </c>
      <c r="Q95" t="s">
        <v>13</v>
      </c>
      <c r="V95" t="s">
        <v>505</v>
      </c>
    </row>
    <row r="96" spans="1:29" x14ac:dyDescent="0.25">
      <c r="A96">
        <v>2952</v>
      </c>
      <c r="B96" t="s">
        <v>515</v>
      </c>
      <c r="C96" t="s">
        <v>2697</v>
      </c>
      <c r="D96" t="s">
        <v>491</v>
      </c>
      <c r="E96" t="s">
        <v>489</v>
      </c>
      <c r="L96" t="s">
        <v>13</v>
      </c>
      <c r="M96" t="s">
        <v>600</v>
      </c>
      <c r="N96" t="s">
        <v>491</v>
      </c>
      <c r="O96" t="s">
        <v>489</v>
      </c>
      <c r="P96" t="s">
        <v>498</v>
      </c>
      <c r="Q96" t="s">
        <v>13</v>
      </c>
      <c r="V96" t="s">
        <v>506</v>
      </c>
    </row>
    <row r="97" spans="1:24" x14ac:dyDescent="0.25">
      <c r="A97">
        <v>1705</v>
      </c>
      <c r="B97" t="s">
        <v>486</v>
      </c>
      <c r="C97" t="s">
        <v>488</v>
      </c>
      <c r="D97" t="s">
        <v>491</v>
      </c>
      <c r="E97" t="s">
        <v>489</v>
      </c>
      <c r="L97" t="s">
        <v>405</v>
      </c>
      <c r="M97" t="s">
        <v>516</v>
      </c>
      <c r="N97" t="s">
        <v>517</v>
      </c>
      <c r="O97" t="s">
        <v>436</v>
      </c>
      <c r="P97">
        <v>3144441612</v>
      </c>
      <c r="Q97">
        <v>3102364495</v>
      </c>
      <c r="V97" t="s">
        <v>507</v>
      </c>
    </row>
    <row r="98" spans="1:24" x14ac:dyDescent="0.25">
      <c r="A98">
        <v>2364</v>
      </c>
      <c r="B98" t="s">
        <v>518</v>
      </c>
      <c r="C98" t="s">
        <v>578</v>
      </c>
      <c r="D98" t="s">
        <v>490</v>
      </c>
      <c r="E98" t="s">
        <v>489</v>
      </c>
      <c r="L98" t="s">
        <v>587</v>
      </c>
      <c r="M98" t="s">
        <v>604</v>
      </c>
      <c r="N98" t="s">
        <v>490</v>
      </c>
      <c r="O98" t="s">
        <v>489</v>
      </c>
      <c r="P98">
        <v>3114587312</v>
      </c>
      <c r="Q98" t="s">
        <v>501</v>
      </c>
      <c r="R98">
        <v>8892385</v>
      </c>
      <c r="V98" t="s">
        <v>508</v>
      </c>
    </row>
    <row r="99" spans="1:24" x14ac:dyDescent="0.25">
      <c r="A99">
        <v>2946</v>
      </c>
      <c r="B99" t="s">
        <v>607</v>
      </c>
      <c r="C99" t="s">
        <v>2698</v>
      </c>
      <c r="D99" t="s">
        <v>489</v>
      </c>
      <c r="E99" t="s">
        <v>489</v>
      </c>
      <c r="L99" t="s">
        <v>13</v>
      </c>
      <c r="M99" t="s">
        <v>13</v>
      </c>
      <c r="P99" t="s">
        <v>499</v>
      </c>
      <c r="Q99" t="s">
        <v>13</v>
      </c>
      <c r="V99" t="s">
        <v>509</v>
      </c>
    </row>
    <row r="100" spans="1:24" x14ac:dyDescent="0.25">
      <c r="A100">
        <v>2577</v>
      </c>
      <c r="B100" t="s">
        <v>487</v>
      </c>
      <c r="C100" t="s">
        <v>2699</v>
      </c>
      <c r="D100" t="s">
        <v>492</v>
      </c>
      <c r="E100" t="s">
        <v>489</v>
      </c>
      <c r="L100" t="s">
        <v>13</v>
      </c>
      <c r="M100" t="s">
        <v>3186</v>
      </c>
      <c r="N100" t="s">
        <v>490</v>
      </c>
      <c r="O100" t="s">
        <v>489</v>
      </c>
      <c r="P100" t="s">
        <v>500</v>
      </c>
      <c r="Q100" t="s">
        <v>13</v>
      </c>
      <c r="V100" t="s">
        <v>510</v>
      </c>
    </row>
    <row r="101" spans="1:24" x14ac:dyDescent="0.25">
      <c r="A101">
        <v>2939</v>
      </c>
      <c r="B101" t="s">
        <v>616</v>
      </c>
      <c r="C101" t="s">
        <v>697</v>
      </c>
      <c r="D101" t="s">
        <v>623</v>
      </c>
      <c r="E101" t="s">
        <v>668</v>
      </c>
      <c r="M101" t="s">
        <v>3142</v>
      </c>
      <c r="N101" t="s">
        <v>621</v>
      </c>
      <c r="O101" t="s">
        <v>668</v>
      </c>
      <c r="P101" t="s">
        <v>633</v>
      </c>
      <c r="Q101" t="s">
        <v>640</v>
      </c>
      <c r="V101" t="s">
        <v>641</v>
      </c>
      <c r="X101" t="s">
        <v>3022</v>
      </c>
    </row>
    <row r="102" spans="1:24" x14ac:dyDescent="0.25">
      <c r="A102" t="s">
        <v>642</v>
      </c>
      <c r="B102" t="s">
        <v>615</v>
      </c>
      <c r="C102" t="s">
        <v>687</v>
      </c>
      <c r="D102" t="s">
        <v>623</v>
      </c>
      <c r="E102" t="s">
        <v>668</v>
      </c>
      <c r="L102" t="s">
        <v>13</v>
      </c>
      <c r="M102" t="s">
        <v>3144</v>
      </c>
      <c r="N102" t="s">
        <v>621</v>
      </c>
      <c r="O102" t="s">
        <v>668</v>
      </c>
      <c r="P102" t="s">
        <v>624</v>
      </c>
      <c r="Q102" t="s">
        <v>625</v>
      </c>
      <c r="T102" t="s">
        <v>13</v>
      </c>
      <c r="V102" t="s">
        <v>634</v>
      </c>
      <c r="X102" t="s">
        <v>3021</v>
      </c>
    </row>
    <row r="103" spans="1:24" x14ac:dyDescent="0.25">
      <c r="A103" t="s">
        <v>644</v>
      </c>
      <c r="B103" t="s">
        <v>669</v>
      </c>
      <c r="C103" t="s">
        <v>688</v>
      </c>
      <c r="D103" t="s">
        <v>670</v>
      </c>
      <c r="E103" t="s">
        <v>668</v>
      </c>
      <c r="L103" t="s">
        <v>617</v>
      </c>
      <c r="M103" t="s">
        <v>3146</v>
      </c>
      <c r="N103" t="s">
        <v>621</v>
      </c>
      <c r="O103" t="s">
        <v>668</v>
      </c>
      <c r="P103">
        <v>3687575</v>
      </c>
      <c r="Q103">
        <v>3691147</v>
      </c>
      <c r="R103">
        <v>3205651632</v>
      </c>
      <c r="T103" t="s">
        <v>13</v>
      </c>
      <c r="V103" t="s">
        <v>643</v>
      </c>
    </row>
    <row r="104" spans="1:24" x14ac:dyDescent="0.25">
      <c r="A104">
        <v>2895</v>
      </c>
      <c r="B104" t="s">
        <v>614</v>
      </c>
      <c r="C104" t="s">
        <v>2839</v>
      </c>
      <c r="D104" t="s">
        <v>671</v>
      </c>
      <c r="E104" t="s">
        <v>668</v>
      </c>
      <c r="M104" t="s">
        <v>698</v>
      </c>
      <c r="N104" t="s">
        <v>670</v>
      </c>
      <c r="O104" t="s">
        <v>668</v>
      </c>
      <c r="P104" t="s">
        <v>645</v>
      </c>
      <c r="Q104" t="s">
        <v>646</v>
      </c>
      <c r="V104" t="s">
        <v>647</v>
      </c>
    </row>
    <row r="105" spans="1:24" x14ac:dyDescent="0.25">
      <c r="A105" t="s">
        <v>648</v>
      </c>
      <c r="B105" t="s">
        <v>613</v>
      </c>
      <c r="C105" t="s">
        <v>689</v>
      </c>
      <c r="D105" t="s">
        <v>672</v>
      </c>
      <c r="E105" t="s">
        <v>668</v>
      </c>
      <c r="M105" t="s">
        <v>3148</v>
      </c>
      <c r="N105" t="s">
        <v>621</v>
      </c>
      <c r="O105" t="s">
        <v>668</v>
      </c>
      <c r="P105" t="s">
        <v>626</v>
      </c>
      <c r="Q105" t="s">
        <v>627</v>
      </c>
      <c r="T105" t="s">
        <v>13</v>
      </c>
      <c r="V105" t="s">
        <v>635</v>
      </c>
    </row>
    <row r="106" spans="1:24" x14ac:dyDescent="0.25">
      <c r="A106">
        <v>2678</v>
      </c>
      <c r="B106" t="s">
        <v>612</v>
      </c>
      <c r="C106" t="s">
        <v>2850</v>
      </c>
      <c r="D106" t="s">
        <v>673</v>
      </c>
      <c r="E106" t="s">
        <v>668</v>
      </c>
      <c r="L106" t="s">
        <v>622</v>
      </c>
      <c r="M106" t="s">
        <v>3467</v>
      </c>
      <c r="N106" t="s">
        <v>674</v>
      </c>
      <c r="O106" t="s">
        <v>368</v>
      </c>
      <c r="P106" t="s">
        <v>649</v>
      </c>
      <c r="Q106" t="s">
        <v>13</v>
      </c>
      <c r="S106" t="s">
        <v>13</v>
      </c>
      <c r="T106" t="s">
        <v>13</v>
      </c>
      <c r="V106" t="s">
        <v>650</v>
      </c>
    </row>
    <row r="107" spans="1:24" x14ac:dyDescent="0.25">
      <c r="A107">
        <v>1791</v>
      </c>
      <c r="B107" t="s">
        <v>675</v>
      </c>
      <c r="C107" t="s">
        <v>690</v>
      </c>
      <c r="D107" t="s">
        <v>676</v>
      </c>
      <c r="E107" t="s">
        <v>668</v>
      </c>
      <c r="L107" t="s">
        <v>405</v>
      </c>
      <c r="M107" t="s">
        <v>3151</v>
      </c>
      <c r="N107" t="s">
        <v>621</v>
      </c>
      <c r="O107" t="s">
        <v>668</v>
      </c>
      <c r="P107">
        <v>3571115</v>
      </c>
      <c r="Q107">
        <v>3573044</v>
      </c>
      <c r="R107">
        <v>3737340</v>
      </c>
      <c r="S107">
        <v>3145382441</v>
      </c>
      <c r="V107" t="s">
        <v>651</v>
      </c>
    </row>
    <row r="108" spans="1:24" x14ac:dyDescent="0.25">
      <c r="A108" t="s">
        <v>652</v>
      </c>
      <c r="B108" t="s">
        <v>3061</v>
      </c>
      <c r="C108" t="s">
        <v>691</v>
      </c>
      <c r="D108" t="s">
        <v>623</v>
      </c>
      <c r="E108" t="s">
        <v>668</v>
      </c>
      <c r="L108" t="s">
        <v>677</v>
      </c>
      <c r="M108" t="s">
        <v>3153</v>
      </c>
      <c r="N108" t="s">
        <v>621</v>
      </c>
      <c r="O108" t="s">
        <v>668</v>
      </c>
      <c r="P108" t="s">
        <v>628</v>
      </c>
      <c r="Q108" t="s">
        <v>629</v>
      </c>
      <c r="T108" t="s">
        <v>13</v>
      </c>
      <c r="V108" t="s">
        <v>636</v>
      </c>
    </row>
    <row r="109" spans="1:24" x14ac:dyDescent="0.25">
      <c r="A109" t="s">
        <v>654</v>
      </c>
      <c r="B109" t="s">
        <v>678</v>
      </c>
      <c r="C109" t="s">
        <v>692</v>
      </c>
      <c r="D109" t="s">
        <v>53</v>
      </c>
      <c r="E109" t="s">
        <v>668</v>
      </c>
      <c r="L109" t="s">
        <v>65</v>
      </c>
      <c r="M109" t="s">
        <v>3487</v>
      </c>
      <c r="N109" t="s">
        <v>374</v>
      </c>
      <c r="O109" t="s">
        <v>668</v>
      </c>
      <c r="P109" t="s">
        <v>637</v>
      </c>
      <c r="S109" t="s">
        <v>13</v>
      </c>
      <c r="V109" t="s">
        <v>653</v>
      </c>
    </row>
    <row r="110" spans="1:24" x14ac:dyDescent="0.25">
      <c r="A110" t="s">
        <v>657</v>
      </c>
      <c r="B110" t="s">
        <v>611</v>
      </c>
      <c r="C110" t="s">
        <v>2851</v>
      </c>
      <c r="D110" t="s">
        <v>679</v>
      </c>
      <c r="E110" t="s">
        <v>668</v>
      </c>
      <c r="L110" t="s">
        <v>45</v>
      </c>
      <c r="M110" t="s">
        <v>701</v>
      </c>
      <c r="N110" t="s">
        <v>621</v>
      </c>
      <c r="O110" t="s">
        <v>668</v>
      </c>
      <c r="P110" t="s">
        <v>638</v>
      </c>
      <c r="Q110" t="s">
        <v>655</v>
      </c>
      <c r="T110" t="s">
        <v>13</v>
      </c>
      <c r="V110" t="s">
        <v>656</v>
      </c>
    </row>
    <row r="111" spans="1:24" x14ac:dyDescent="0.25">
      <c r="A111" t="s">
        <v>659</v>
      </c>
      <c r="B111" t="s">
        <v>680</v>
      </c>
      <c r="C111" t="s">
        <v>2852</v>
      </c>
      <c r="D111" t="s">
        <v>623</v>
      </c>
      <c r="E111" t="s">
        <v>668</v>
      </c>
      <c r="L111" t="s">
        <v>681</v>
      </c>
      <c r="M111" t="s">
        <v>699</v>
      </c>
      <c r="N111" t="s">
        <v>623</v>
      </c>
      <c r="O111" t="s">
        <v>668</v>
      </c>
      <c r="P111" t="s">
        <v>630</v>
      </c>
      <c r="Q111" t="s">
        <v>13</v>
      </c>
      <c r="S111" t="s">
        <v>13</v>
      </c>
      <c r="V111" t="s">
        <v>658</v>
      </c>
    </row>
    <row r="112" spans="1:24" x14ac:dyDescent="0.25">
      <c r="A112">
        <v>1513</v>
      </c>
      <c r="B112" t="s">
        <v>682</v>
      </c>
      <c r="C112" t="s">
        <v>693</v>
      </c>
      <c r="D112" t="s">
        <v>623</v>
      </c>
      <c r="E112" t="s">
        <v>668</v>
      </c>
      <c r="L112" t="s">
        <v>618</v>
      </c>
      <c r="M112" t="s">
        <v>3172</v>
      </c>
      <c r="N112" t="s">
        <v>621</v>
      </c>
      <c r="O112" t="s">
        <v>668</v>
      </c>
      <c r="P112">
        <v>3580130</v>
      </c>
      <c r="Q112">
        <v>3588437</v>
      </c>
      <c r="R112">
        <v>3690991</v>
      </c>
      <c r="S112">
        <v>3114187046</v>
      </c>
      <c r="V112" t="s">
        <v>660</v>
      </c>
    </row>
    <row r="113" spans="1:29" x14ac:dyDescent="0.25">
      <c r="A113" t="s">
        <v>662</v>
      </c>
      <c r="B113" t="s">
        <v>610</v>
      </c>
      <c r="C113" t="s">
        <v>2840</v>
      </c>
      <c r="D113" t="s">
        <v>676</v>
      </c>
      <c r="E113" t="s">
        <v>668</v>
      </c>
      <c r="M113" t="s">
        <v>3178</v>
      </c>
      <c r="N113" t="s">
        <v>621</v>
      </c>
      <c r="O113" t="s">
        <v>668</v>
      </c>
      <c r="Q113" t="s">
        <v>661</v>
      </c>
      <c r="S113" t="s">
        <v>13</v>
      </c>
      <c r="V113" t="s">
        <v>13</v>
      </c>
    </row>
    <row r="114" spans="1:29" x14ac:dyDescent="0.25">
      <c r="A114" t="s">
        <v>663</v>
      </c>
      <c r="B114" t="s">
        <v>683</v>
      </c>
      <c r="C114" t="s">
        <v>694</v>
      </c>
      <c r="D114" t="s">
        <v>623</v>
      </c>
      <c r="E114" t="s">
        <v>668</v>
      </c>
      <c r="L114" t="s">
        <v>619</v>
      </c>
      <c r="M114" t="s">
        <v>700</v>
      </c>
      <c r="N114" t="s">
        <v>623</v>
      </c>
      <c r="O114" t="s">
        <v>668</v>
      </c>
      <c r="Q114" t="s">
        <v>631</v>
      </c>
      <c r="R114" t="s">
        <v>632</v>
      </c>
      <c r="T114" t="s">
        <v>13</v>
      </c>
      <c r="V114" t="s">
        <v>639</v>
      </c>
    </row>
    <row r="115" spans="1:29" x14ac:dyDescent="0.25">
      <c r="A115" t="s">
        <v>664</v>
      </c>
      <c r="B115" t="s">
        <v>609</v>
      </c>
      <c r="C115" t="s">
        <v>695</v>
      </c>
      <c r="D115" t="s">
        <v>672</v>
      </c>
      <c r="E115" t="s">
        <v>668</v>
      </c>
      <c r="L115" t="s">
        <v>684</v>
      </c>
      <c r="M115" t="s">
        <v>13</v>
      </c>
      <c r="P115">
        <v>3053453900</v>
      </c>
      <c r="Q115">
        <v>3008056626</v>
      </c>
      <c r="V115" t="s">
        <v>665</v>
      </c>
      <c r="X115" t="s">
        <v>3020</v>
      </c>
      <c r="Z115">
        <v>3053453900</v>
      </c>
      <c r="AA115" t="s">
        <v>3045</v>
      </c>
    </row>
    <row r="116" spans="1:29" x14ac:dyDescent="0.25">
      <c r="A116" t="s">
        <v>667</v>
      </c>
      <c r="B116" t="s">
        <v>608</v>
      </c>
      <c r="C116" t="s">
        <v>696</v>
      </c>
      <c r="D116" t="s">
        <v>673</v>
      </c>
      <c r="E116" t="s">
        <v>668</v>
      </c>
      <c r="L116" t="s">
        <v>405</v>
      </c>
      <c r="M116" t="s">
        <v>620</v>
      </c>
      <c r="N116" t="s">
        <v>621</v>
      </c>
      <c r="O116" t="s">
        <v>668</v>
      </c>
      <c r="P116">
        <v>3608519</v>
      </c>
      <c r="Q116">
        <v>3601889</v>
      </c>
      <c r="R116">
        <v>3205709843</v>
      </c>
      <c r="T116" t="s">
        <v>13</v>
      </c>
      <c r="V116" t="s">
        <v>666</v>
      </c>
    </row>
    <row r="117" spans="1:29" x14ac:dyDescent="0.25">
      <c r="A117" t="s">
        <v>127</v>
      </c>
      <c r="B117" t="s">
        <v>124</v>
      </c>
      <c r="C117" t="s">
        <v>539</v>
      </c>
      <c r="D117" t="s">
        <v>125</v>
      </c>
      <c r="E117" t="s">
        <v>406</v>
      </c>
      <c r="L117" t="s">
        <v>584</v>
      </c>
      <c r="M117" t="s">
        <v>602</v>
      </c>
      <c r="N117" t="s">
        <v>359</v>
      </c>
      <c r="O117" t="s">
        <v>12</v>
      </c>
      <c r="P117">
        <v>5123333</v>
      </c>
      <c r="Q117">
        <v>3146611656</v>
      </c>
      <c r="V117" t="s">
        <v>126</v>
      </c>
      <c r="X117" t="s">
        <v>13</v>
      </c>
    </row>
    <row r="118" spans="1:29" x14ac:dyDescent="0.25">
      <c r="A118" t="s">
        <v>3062</v>
      </c>
      <c r="B118" t="s">
        <v>3063</v>
      </c>
      <c r="C118" t="s">
        <v>3064</v>
      </c>
      <c r="D118" t="s">
        <v>242</v>
      </c>
      <c r="E118" t="s">
        <v>12</v>
      </c>
      <c r="P118">
        <v>3176545659</v>
      </c>
      <c r="V118" t="s">
        <v>3065</v>
      </c>
    </row>
    <row r="119" spans="1:29" x14ac:dyDescent="0.25">
      <c r="A119" t="s">
        <v>3067</v>
      </c>
      <c r="B119" t="s">
        <v>3068</v>
      </c>
      <c r="C119" t="s">
        <v>3069</v>
      </c>
      <c r="D119" t="s">
        <v>3070</v>
      </c>
      <c r="E119" t="s">
        <v>668</v>
      </c>
      <c r="M119" t="s">
        <v>3071</v>
      </c>
      <c r="N119" t="s">
        <v>621</v>
      </c>
      <c r="O119" t="s">
        <v>668</v>
      </c>
      <c r="P119">
        <v>3136842080</v>
      </c>
      <c r="V119" t="s">
        <v>3072</v>
      </c>
    </row>
    <row r="120" spans="1:29" x14ac:dyDescent="0.25">
      <c r="A120" t="s">
        <v>3073</v>
      </c>
      <c r="B120" t="s">
        <v>3074</v>
      </c>
      <c r="C120" t="s">
        <v>3085</v>
      </c>
      <c r="D120" t="s">
        <v>623</v>
      </c>
      <c r="E120" t="s">
        <v>668</v>
      </c>
      <c r="M120" t="s">
        <v>3076</v>
      </c>
      <c r="N120" t="s">
        <v>621</v>
      </c>
      <c r="O120" t="s">
        <v>668</v>
      </c>
      <c r="P120" t="s">
        <v>3075</v>
      </c>
      <c r="Q120">
        <v>3031829</v>
      </c>
      <c r="V120" t="s">
        <v>3077</v>
      </c>
    </row>
    <row r="121" spans="1:29" x14ac:dyDescent="0.25">
      <c r="A121">
        <v>1772</v>
      </c>
      <c r="B121" t="s">
        <v>703</v>
      </c>
      <c r="C121" t="s">
        <v>2350</v>
      </c>
      <c r="D121" t="s">
        <v>710</v>
      </c>
      <c r="E121" t="s">
        <v>368</v>
      </c>
      <c r="F121" t="s">
        <v>13</v>
      </c>
      <c r="G121" t="s">
        <v>13</v>
      </c>
      <c r="H121" t="s">
        <v>13</v>
      </c>
      <c r="I121" t="s">
        <v>13</v>
      </c>
      <c r="J121" t="s">
        <v>13</v>
      </c>
      <c r="K121" t="s">
        <v>13</v>
      </c>
      <c r="L121" t="s">
        <v>405</v>
      </c>
      <c r="M121" t="s">
        <v>3002</v>
      </c>
      <c r="N121" t="s">
        <v>710</v>
      </c>
      <c r="O121" t="s">
        <v>368</v>
      </c>
      <c r="P121">
        <v>6672475</v>
      </c>
      <c r="Q121">
        <v>6672472</v>
      </c>
      <c r="S121" t="s">
        <v>13</v>
      </c>
      <c r="T121" t="s">
        <v>13</v>
      </c>
      <c r="V121" t="s">
        <v>704</v>
      </c>
      <c r="X121" t="s">
        <v>13</v>
      </c>
      <c r="Z121" t="s">
        <v>13</v>
      </c>
      <c r="AA121" t="s">
        <v>13</v>
      </c>
    </row>
    <row r="122" spans="1:29" x14ac:dyDescent="0.25">
      <c r="A122">
        <v>2527</v>
      </c>
      <c r="B122" t="s">
        <v>705</v>
      </c>
      <c r="C122" t="s">
        <v>2351</v>
      </c>
      <c r="D122" t="s">
        <v>720</v>
      </c>
      <c r="E122" t="s">
        <v>368</v>
      </c>
      <c r="F122" t="s">
        <v>13</v>
      </c>
      <c r="G122" t="s">
        <v>13</v>
      </c>
      <c r="H122" t="s">
        <v>13</v>
      </c>
      <c r="I122" t="s">
        <v>13</v>
      </c>
      <c r="J122" t="s">
        <v>13</v>
      </c>
      <c r="K122" t="s">
        <v>13</v>
      </c>
      <c r="L122" t="s">
        <v>709</v>
      </c>
      <c r="M122" t="s">
        <v>2906</v>
      </c>
      <c r="N122" t="s">
        <v>711</v>
      </c>
      <c r="O122" t="s">
        <v>368</v>
      </c>
      <c r="P122" t="s">
        <v>706</v>
      </c>
      <c r="Q122" t="s">
        <v>707</v>
      </c>
      <c r="S122" t="s">
        <v>13</v>
      </c>
      <c r="T122" t="s">
        <v>13</v>
      </c>
      <c r="V122" t="s">
        <v>708</v>
      </c>
      <c r="X122" t="s">
        <v>13</v>
      </c>
      <c r="Z122" t="s">
        <v>13</v>
      </c>
      <c r="AA122" t="s">
        <v>13</v>
      </c>
    </row>
    <row r="123" spans="1:29" x14ac:dyDescent="0.25">
      <c r="A123">
        <v>2378</v>
      </c>
      <c r="B123" t="s">
        <v>712</v>
      </c>
      <c r="C123" t="s">
        <v>2853</v>
      </c>
      <c r="D123" t="s">
        <v>713</v>
      </c>
      <c r="E123" t="s">
        <v>368</v>
      </c>
      <c r="F123" t="s">
        <v>13</v>
      </c>
      <c r="G123" t="s">
        <v>13</v>
      </c>
      <c r="H123" t="s">
        <v>13</v>
      </c>
      <c r="I123" t="s">
        <v>13</v>
      </c>
      <c r="J123" t="s">
        <v>13</v>
      </c>
      <c r="K123" t="s">
        <v>13</v>
      </c>
      <c r="L123" t="s">
        <v>205</v>
      </c>
      <c r="M123" t="s">
        <v>3349</v>
      </c>
      <c r="N123" t="s">
        <v>621</v>
      </c>
      <c r="O123" t="s">
        <v>668</v>
      </c>
      <c r="P123" t="s">
        <v>714</v>
      </c>
      <c r="Q123" t="s">
        <v>13</v>
      </c>
      <c r="R123" t="s">
        <v>13</v>
      </c>
      <c r="S123" t="s">
        <v>13</v>
      </c>
      <c r="T123" t="s">
        <v>13</v>
      </c>
      <c r="V123" t="s">
        <v>715</v>
      </c>
      <c r="W123" t="s">
        <v>13</v>
      </c>
      <c r="X123" t="s">
        <v>13</v>
      </c>
      <c r="Z123" t="s">
        <v>13</v>
      </c>
      <c r="AA123" t="s">
        <v>13</v>
      </c>
    </row>
    <row r="124" spans="1:29" x14ac:dyDescent="0.25">
      <c r="A124">
        <v>2951</v>
      </c>
      <c r="B124" t="s">
        <v>721</v>
      </c>
      <c r="C124" t="s">
        <v>2875</v>
      </c>
      <c r="D124" t="s">
        <v>722</v>
      </c>
      <c r="E124" t="s">
        <v>368</v>
      </c>
      <c r="F124" t="s">
        <v>13</v>
      </c>
      <c r="G124" t="s">
        <v>13</v>
      </c>
      <c r="H124" t="s">
        <v>13</v>
      </c>
      <c r="I124" t="s">
        <v>13</v>
      </c>
      <c r="J124" t="s">
        <v>13</v>
      </c>
      <c r="K124" t="s">
        <v>13</v>
      </c>
      <c r="L124" t="s">
        <v>13</v>
      </c>
      <c r="M124" t="s">
        <v>2907</v>
      </c>
      <c r="N124" t="s">
        <v>904</v>
      </c>
      <c r="O124" t="s">
        <v>89</v>
      </c>
      <c r="P124" t="s">
        <v>716</v>
      </c>
      <c r="Q124" t="s">
        <v>13</v>
      </c>
      <c r="R124" t="s">
        <v>13</v>
      </c>
      <c r="S124" t="s">
        <v>13</v>
      </c>
      <c r="V124" t="s">
        <v>717</v>
      </c>
      <c r="W124" t="s">
        <v>13</v>
      </c>
      <c r="X124" t="s">
        <v>13</v>
      </c>
      <c r="Z124" t="s">
        <v>13</v>
      </c>
      <c r="AA124" t="s">
        <v>13</v>
      </c>
    </row>
    <row r="125" spans="1:29" x14ac:dyDescent="0.25">
      <c r="A125">
        <v>1913</v>
      </c>
      <c r="B125" t="s">
        <v>718</v>
      </c>
      <c r="C125" t="s">
        <v>2352</v>
      </c>
      <c r="D125" t="s">
        <v>719</v>
      </c>
      <c r="E125" t="s">
        <v>368</v>
      </c>
      <c r="F125" t="s">
        <v>13</v>
      </c>
      <c r="G125" t="s">
        <v>13</v>
      </c>
      <c r="H125" t="s">
        <v>13</v>
      </c>
      <c r="I125" t="s">
        <v>13</v>
      </c>
      <c r="J125" t="s">
        <v>13</v>
      </c>
      <c r="K125" t="s">
        <v>13</v>
      </c>
      <c r="L125" t="s">
        <v>479</v>
      </c>
      <c r="M125" t="s">
        <v>3000</v>
      </c>
      <c r="N125" t="s">
        <v>710</v>
      </c>
      <c r="O125" t="s">
        <v>368</v>
      </c>
      <c r="P125">
        <v>6725400</v>
      </c>
      <c r="R125" t="s">
        <v>13</v>
      </c>
      <c r="S125" t="s">
        <v>13</v>
      </c>
      <c r="T125" t="s">
        <v>13</v>
      </c>
      <c r="V125" t="s">
        <v>771</v>
      </c>
      <c r="W125" t="s">
        <v>13</v>
      </c>
      <c r="X125" t="s">
        <v>13</v>
      </c>
      <c r="Z125" t="s">
        <v>13</v>
      </c>
      <c r="AA125" t="s">
        <v>13</v>
      </c>
    </row>
    <row r="126" spans="1:29" x14ac:dyDescent="0.25">
      <c r="A126" t="s">
        <v>727</v>
      </c>
      <c r="B126" t="s">
        <v>769</v>
      </c>
      <c r="C126" t="s">
        <v>2700</v>
      </c>
      <c r="D126" t="s">
        <v>724</v>
      </c>
      <c r="E126" t="s">
        <v>368</v>
      </c>
      <c r="H126" t="s">
        <v>13</v>
      </c>
      <c r="I126" t="s">
        <v>13</v>
      </c>
      <c r="L126" t="s">
        <v>13</v>
      </c>
      <c r="M126" t="s">
        <v>2908</v>
      </c>
      <c r="N126" t="s">
        <v>770</v>
      </c>
      <c r="O126" t="s">
        <v>382</v>
      </c>
      <c r="P126" t="s">
        <v>725</v>
      </c>
      <c r="Q126" t="s">
        <v>726</v>
      </c>
      <c r="R126" t="s">
        <v>13</v>
      </c>
      <c r="V126" t="s">
        <v>723</v>
      </c>
      <c r="X126" t="s">
        <v>3019</v>
      </c>
      <c r="Z126" t="s">
        <v>13</v>
      </c>
      <c r="AA126" t="s">
        <v>13</v>
      </c>
      <c r="AC126" t="s">
        <v>13</v>
      </c>
    </row>
    <row r="127" spans="1:29" x14ac:dyDescent="0.25">
      <c r="A127">
        <v>2273</v>
      </c>
      <c r="B127" t="s">
        <v>728</v>
      </c>
      <c r="C127" t="s">
        <v>2353</v>
      </c>
      <c r="D127" t="s">
        <v>729</v>
      </c>
      <c r="E127" t="s">
        <v>368</v>
      </c>
      <c r="F127" t="s">
        <v>13</v>
      </c>
      <c r="G127" t="s">
        <v>13</v>
      </c>
      <c r="K127" t="s">
        <v>13</v>
      </c>
      <c r="L127" t="s">
        <v>380</v>
      </c>
      <c r="M127" t="s">
        <v>3001</v>
      </c>
      <c r="N127" t="s">
        <v>151</v>
      </c>
      <c r="O127" t="s">
        <v>12</v>
      </c>
      <c r="P127">
        <v>3860812</v>
      </c>
      <c r="S127" t="s">
        <v>13</v>
      </c>
      <c r="T127" t="s">
        <v>13</v>
      </c>
      <c r="V127" t="s">
        <v>730</v>
      </c>
      <c r="Z127" t="s">
        <v>13</v>
      </c>
      <c r="AA127" t="s">
        <v>13</v>
      </c>
      <c r="AC127" t="s">
        <v>13</v>
      </c>
    </row>
    <row r="128" spans="1:29" x14ac:dyDescent="0.25">
      <c r="A128" t="s">
        <v>734</v>
      </c>
      <c r="B128" t="s">
        <v>772</v>
      </c>
      <c r="C128" t="s">
        <v>2354</v>
      </c>
      <c r="D128" t="s">
        <v>731</v>
      </c>
      <c r="E128" t="s">
        <v>368</v>
      </c>
      <c r="F128" t="s">
        <v>13</v>
      </c>
      <c r="G128" t="s">
        <v>13</v>
      </c>
      <c r="M128" t="s">
        <v>3187</v>
      </c>
      <c r="N128" t="s">
        <v>773</v>
      </c>
      <c r="O128" t="s">
        <v>368</v>
      </c>
      <c r="P128" t="s">
        <v>732</v>
      </c>
      <c r="S128" t="s">
        <v>13</v>
      </c>
      <c r="T128" t="s">
        <v>13</v>
      </c>
      <c r="V128" t="s">
        <v>733</v>
      </c>
      <c r="W128" t="s">
        <v>13</v>
      </c>
      <c r="Z128" t="s">
        <v>13</v>
      </c>
      <c r="AA128" t="s">
        <v>13</v>
      </c>
    </row>
    <row r="129" spans="1:29" x14ac:dyDescent="0.25">
      <c r="A129">
        <v>2427</v>
      </c>
      <c r="B129" t="s">
        <v>735</v>
      </c>
      <c r="C129" t="s">
        <v>3139</v>
      </c>
      <c r="E129" t="s">
        <v>368</v>
      </c>
      <c r="F129" t="s">
        <v>13</v>
      </c>
      <c r="G129" t="s">
        <v>13</v>
      </c>
      <c r="L129" t="s">
        <v>45</v>
      </c>
      <c r="M129" t="s">
        <v>2997</v>
      </c>
      <c r="N129" t="s">
        <v>710</v>
      </c>
      <c r="O129" t="s">
        <v>368</v>
      </c>
      <c r="P129" t="s">
        <v>736</v>
      </c>
      <c r="Q129" t="s">
        <v>737</v>
      </c>
      <c r="S129" t="s">
        <v>13</v>
      </c>
      <c r="T129" t="s">
        <v>13</v>
      </c>
      <c r="V129" t="s">
        <v>738</v>
      </c>
      <c r="Z129" t="s">
        <v>13</v>
      </c>
      <c r="AA129" t="s">
        <v>13</v>
      </c>
      <c r="AC129" t="s">
        <v>13</v>
      </c>
    </row>
    <row r="130" spans="1:29" x14ac:dyDescent="0.25">
      <c r="A130">
        <v>1626</v>
      </c>
      <c r="B130" t="s">
        <v>774</v>
      </c>
      <c r="C130" t="s">
        <v>2355</v>
      </c>
      <c r="D130" t="s">
        <v>775</v>
      </c>
      <c r="E130" t="s">
        <v>368</v>
      </c>
      <c r="F130" t="s">
        <v>13</v>
      </c>
      <c r="G130" t="s">
        <v>13</v>
      </c>
      <c r="K130" t="s">
        <v>13</v>
      </c>
      <c r="L130" t="s">
        <v>405</v>
      </c>
      <c r="M130" t="s">
        <v>3188</v>
      </c>
      <c r="N130" t="s">
        <v>359</v>
      </c>
      <c r="O130" t="s">
        <v>12</v>
      </c>
      <c r="P130">
        <v>4120613</v>
      </c>
      <c r="Q130">
        <v>3113838524</v>
      </c>
      <c r="S130" t="s">
        <v>13</v>
      </c>
      <c r="T130" t="s">
        <v>13</v>
      </c>
      <c r="V130" t="s">
        <v>739</v>
      </c>
      <c r="Z130" t="s">
        <v>13</v>
      </c>
      <c r="AA130" t="s">
        <v>13</v>
      </c>
      <c r="AC130" t="s">
        <v>13</v>
      </c>
    </row>
    <row r="131" spans="1:29" x14ac:dyDescent="0.25">
      <c r="A131">
        <v>1710</v>
      </c>
      <c r="B131" t="s">
        <v>776</v>
      </c>
      <c r="C131" t="s">
        <v>777</v>
      </c>
      <c r="D131" t="s">
        <v>778</v>
      </c>
      <c r="E131" t="s">
        <v>368</v>
      </c>
      <c r="F131" t="s">
        <v>3569</v>
      </c>
      <c r="G131" t="s">
        <v>455</v>
      </c>
      <c r="H131" t="s">
        <v>12</v>
      </c>
      <c r="L131" t="s">
        <v>405</v>
      </c>
      <c r="M131" t="s">
        <v>2998</v>
      </c>
      <c r="N131" t="s">
        <v>710</v>
      </c>
      <c r="O131" t="s">
        <v>368</v>
      </c>
      <c r="P131">
        <v>6685483</v>
      </c>
      <c r="Q131">
        <v>6685865</v>
      </c>
      <c r="R131">
        <v>3103621065</v>
      </c>
      <c r="V131" t="s">
        <v>740</v>
      </c>
    </row>
    <row r="132" spans="1:29" x14ac:dyDescent="0.25">
      <c r="A132" t="s">
        <v>743</v>
      </c>
      <c r="B132" t="s">
        <v>741</v>
      </c>
      <c r="C132" t="s">
        <v>2356</v>
      </c>
      <c r="D132" t="s">
        <v>710</v>
      </c>
      <c r="E132" t="s">
        <v>368</v>
      </c>
      <c r="F132" t="s">
        <v>13</v>
      </c>
      <c r="G132" t="s">
        <v>13</v>
      </c>
      <c r="K132" t="s">
        <v>13</v>
      </c>
      <c r="L132" t="s">
        <v>405</v>
      </c>
      <c r="M132" t="s">
        <v>3189</v>
      </c>
      <c r="N132" t="s">
        <v>710</v>
      </c>
      <c r="O132" t="s">
        <v>368</v>
      </c>
      <c r="P132">
        <v>6551771</v>
      </c>
      <c r="Q132">
        <v>3163876325</v>
      </c>
      <c r="V132" t="s">
        <v>742</v>
      </c>
      <c r="W132" t="s">
        <v>13</v>
      </c>
      <c r="X132" t="s">
        <v>13</v>
      </c>
      <c r="Z132" t="s">
        <v>13</v>
      </c>
    </row>
    <row r="133" spans="1:29" x14ac:dyDescent="0.25">
      <c r="A133" t="s">
        <v>749</v>
      </c>
      <c r="B133" t="s">
        <v>779</v>
      </c>
      <c r="C133" t="s">
        <v>744</v>
      </c>
      <c r="D133" t="s">
        <v>745</v>
      </c>
      <c r="E133" t="s">
        <v>368</v>
      </c>
      <c r="G133" t="s">
        <v>13</v>
      </c>
      <c r="K133" t="s">
        <v>13</v>
      </c>
      <c r="L133" t="s">
        <v>13</v>
      </c>
      <c r="M133" t="s">
        <v>2999</v>
      </c>
      <c r="N133" t="s">
        <v>710</v>
      </c>
      <c r="O133" t="s">
        <v>368</v>
      </c>
      <c r="P133" t="s">
        <v>746</v>
      </c>
      <c r="Q133" t="s">
        <v>747</v>
      </c>
      <c r="R133" t="s">
        <v>13</v>
      </c>
      <c r="S133" t="s">
        <v>13</v>
      </c>
      <c r="V133" t="s">
        <v>748</v>
      </c>
      <c r="Z133" t="s">
        <v>13</v>
      </c>
      <c r="AA133" t="s">
        <v>13</v>
      </c>
      <c r="AC133" t="s">
        <v>13</v>
      </c>
    </row>
    <row r="134" spans="1:29" x14ac:dyDescent="0.25">
      <c r="A134" t="s">
        <v>3078</v>
      </c>
      <c r="B134" t="s">
        <v>3080</v>
      </c>
      <c r="C134" t="s">
        <v>3079</v>
      </c>
      <c r="D134" t="s">
        <v>3081</v>
      </c>
      <c r="E134" t="s">
        <v>368</v>
      </c>
      <c r="M134" t="s">
        <v>3082</v>
      </c>
      <c r="N134" t="s">
        <v>710</v>
      </c>
      <c r="O134" t="s">
        <v>1856</v>
      </c>
      <c r="P134">
        <v>3135741486</v>
      </c>
      <c r="V134" t="s">
        <v>3083</v>
      </c>
    </row>
    <row r="135" spans="1:29" x14ac:dyDescent="0.25">
      <c r="A135" t="s">
        <v>753</v>
      </c>
      <c r="B135" t="s">
        <v>780</v>
      </c>
      <c r="C135" t="s">
        <v>2357</v>
      </c>
      <c r="D135" t="s">
        <v>750</v>
      </c>
      <c r="E135" t="s">
        <v>368</v>
      </c>
      <c r="F135" t="s">
        <v>13</v>
      </c>
      <c r="G135" t="s">
        <v>13</v>
      </c>
      <c r="J135" t="s">
        <v>13</v>
      </c>
      <c r="M135" t="s">
        <v>3350</v>
      </c>
      <c r="N135" t="s">
        <v>781</v>
      </c>
      <c r="O135" t="s">
        <v>368</v>
      </c>
      <c r="P135" t="s">
        <v>751</v>
      </c>
      <c r="Q135" t="s">
        <v>13</v>
      </c>
      <c r="S135" t="s">
        <v>13</v>
      </c>
      <c r="T135" t="s">
        <v>13</v>
      </c>
      <c r="V135" t="s">
        <v>752</v>
      </c>
      <c r="Z135" t="s">
        <v>13</v>
      </c>
      <c r="AA135" t="s">
        <v>13</v>
      </c>
      <c r="AC135" t="s">
        <v>13</v>
      </c>
    </row>
    <row r="136" spans="1:29" x14ac:dyDescent="0.25">
      <c r="A136" t="s">
        <v>755</v>
      </c>
      <c r="B136" t="s">
        <v>782</v>
      </c>
      <c r="C136" t="s">
        <v>2358</v>
      </c>
      <c r="D136" t="s">
        <v>710</v>
      </c>
      <c r="E136" t="s">
        <v>368</v>
      </c>
      <c r="F136" t="s">
        <v>13</v>
      </c>
      <c r="G136" t="s">
        <v>13</v>
      </c>
      <c r="K136" t="s">
        <v>13</v>
      </c>
      <c r="L136" t="s">
        <v>13</v>
      </c>
      <c r="M136" t="s">
        <v>3190</v>
      </c>
      <c r="N136" t="s">
        <v>710</v>
      </c>
      <c r="O136" t="s">
        <v>368</v>
      </c>
      <c r="P136">
        <v>3103689458</v>
      </c>
      <c r="Q136">
        <v>3106233486</v>
      </c>
      <c r="S136" t="s">
        <v>13</v>
      </c>
      <c r="V136" t="s">
        <v>754</v>
      </c>
      <c r="Z136" t="s">
        <v>13</v>
      </c>
      <c r="AA136" t="s">
        <v>13</v>
      </c>
      <c r="AC136" t="s">
        <v>13</v>
      </c>
    </row>
    <row r="137" spans="1:29" x14ac:dyDescent="0.25">
      <c r="A137" t="s">
        <v>760</v>
      </c>
      <c r="B137" t="s">
        <v>756</v>
      </c>
      <c r="C137" t="s">
        <v>2359</v>
      </c>
      <c r="D137" t="s">
        <v>783</v>
      </c>
      <c r="E137" t="s">
        <v>368</v>
      </c>
      <c r="F137" t="s">
        <v>13</v>
      </c>
      <c r="G137" t="s">
        <v>13</v>
      </c>
      <c r="J137" t="s">
        <v>13</v>
      </c>
      <c r="L137" t="s">
        <v>784</v>
      </c>
      <c r="M137" t="s">
        <v>2909</v>
      </c>
      <c r="N137" t="s">
        <v>783</v>
      </c>
      <c r="O137" t="s">
        <v>368</v>
      </c>
      <c r="P137" t="s">
        <v>757</v>
      </c>
      <c r="Q137" t="s">
        <v>758</v>
      </c>
      <c r="R137" t="s">
        <v>13</v>
      </c>
      <c r="T137" t="s">
        <v>13</v>
      </c>
      <c r="V137" t="s">
        <v>759</v>
      </c>
      <c r="Z137" t="s">
        <v>13</v>
      </c>
      <c r="AA137" t="s">
        <v>13</v>
      </c>
      <c r="AC137" t="s">
        <v>13</v>
      </c>
    </row>
    <row r="138" spans="1:29" x14ac:dyDescent="0.25">
      <c r="A138" t="s">
        <v>763</v>
      </c>
      <c r="B138" t="s">
        <v>761</v>
      </c>
      <c r="C138" t="s">
        <v>2360</v>
      </c>
      <c r="D138" t="s">
        <v>775</v>
      </c>
      <c r="E138" t="s">
        <v>368</v>
      </c>
      <c r="F138" t="s">
        <v>13</v>
      </c>
      <c r="G138" t="s">
        <v>13</v>
      </c>
      <c r="M138" t="s">
        <v>3191</v>
      </c>
      <c r="N138" t="s">
        <v>359</v>
      </c>
      <c r="O138" t="s">
        <v>12</v>
      </c>
      <c r="P138" t="s">
        <v>3518</v>
      </c>
      <c r="Q138">
        <v>3117693734</v>
      </c>
      <c r="R138" t="s">
        <v>13</v>
      </c>
      <c r="T138" t="s">
        <v>13</v>
      </c>
      <c r="V138" t="s">
        <v>762</v>
      </c>
      <c r="Z138" t="s">
        <v>13</v>
      </c>
      <c r="AA138" t="s">
        <v>13</v>
      </c>
      <c r="AC138" t="s">
        <v>13</v>
      </c>
    </row>
    <row r="139" spans="1:29" x14ac:dyDescent="0.25">
      <c r="A139">
        <v>1696</v>
      </c>
      <c r="B139" t="s">
        <v>764</v>
      </c>
      <c r="C139" t="s">
        <v>2361</v>
      </c>
      <c r="D139" t="s">
        <v>765</v>
      </c>
      <c r="E139" t="s">
        <v>368</v>
      </c>
      <c r="F139" t="s">
        <v>13</v>
      </c>
      <c r="G139" t="s">
        <v>13</v>
      </c>
      <c r="L139" t="s">
        <v>13</v>
      </c>
      <c r="M139" t="s">
        <v>3351</v>
      </c>
      <c r="N139" t="s">
        <v>766</v>
      </c>
      <c r="O139" t="s">
        <v>767</v>
      </c>
      <c r="P139">
        <v>4863272</v>
      </c>
      <c r="Q139">
        <v>3122578616</v>
      </c>
      <c r="S139" t="s">
        <v>13</v>
      </c>
      <c r="T139" t="s">
        <v>13</v>
      </c>
      <c r="V139" t="s">
        <v>768</v>
      </c>
      <c r="Z139" t="s">
        <v>13</v>
      </c>
      <c r="AA139" t="s">
        <v>13</v>
      </c>
      <c r="AC139" t="s">
        <v>13</v>
      </c>
    </row>
    <row r="140" spans="1:29" x14ac:dyDescent="0.25">
      <c r="A140">
        <v>1998</v>
      </c>
      <c r="B140" t="s">
        <v>785</v>
      </c>
      <c r="C140" t="s">
        <v>2362</v>
      </c>
      <c r="D140" t="s">
        <v>826</v>
      </c>
      <c r="E140" t="s">
        <v>371</v>
      </c>
      <c r="F140" t="s">
        <v>13</v>
      </c>
      <c r="G140" t="s">
        <v>13</v>
      </c>
      <c r="H140" t="s">
        <v>13</v>
      </c>
      <c r="I140" t="s">
        <v>13</v>
      </c>
      <c r="J140" t="s">
        <v>13</v>
      </c>
      <c r="K140" t="s">
        <v>13</v>
      </c>
      <c r="L140" t="s">
        <v>13</v>
      </c>
      <c r="M140" t="s">
        <v>3352</v>
      </c>
      <c r="P140">
        <v>8052949</v>
      </c>
      <c r="Q140">
        <v>6735947</v>
      </c>
      <c r="R140" t="s">
        <v>3542</v>
      </c>
      <c r="S140" t="s">
        <v>13</v>
      </c>
      <c r="T140" t="s">
        <v>13</v>
      </c>
      <c r="V140" t="s">
        <v>786</v>
      </c>
      <c r="W140" t="s">
        <v>13</v>
      </c>
      <c r="X140" t="s">
        <v>13</v>
      </c>
      <c r="Z140" t="s">
        <v>13</v>
      </c>
      <c r="AA140" t="s">
        <v>13</v>
      </c>
    </row>
    <row r="141" spans="1:29" x14ac:dyDescent="0.25">
      <c r="A141">
        <v>2876</v>
      </c>
      <c r="B141" t="s">
        <v>787</v>
      </c>
      <c r="C141" t="s">
        <v>2363</v>
      </c>
      <c r="D141" t="s">
        <v>826</v>
      </c>
      <c r="E141" t="s">
        <v>371</v>
      </c>
      <c r="I141" t="s">
        <v>13</v>
      </c>
      <c r="J141" t="s">
        <v>13</v>
      </c>
      <c r="K141" t="s">
        <v>13</v>
      </c>
      <c r="L141" t="s">
        <v>13</v>
      </c>
      <c r="M141" t="s">
        <v>13</v>
      </c>
      <c r="N141" t="s">
        <v>13</v>
      </c>
      <c r="P141" t="s">
        <v>788</v>
      </c>
      <c r="Q141" t="s">
        <v>789</v>
      </c>
      <c r="R141" t="s">
        <v>13</v>
      </c>
      <c r="S141" t="s">
        <v>13</v>
      </c>
      <c r="T141" t="s">
        <v>13</v>
      </c>
      <c r="V141" t="s">
        <v>790</v>
      </c>
      <c r="W141" t="s">
        <v>13</v>
      </c>
      <c r="X141" t="s">
        <v>13</v>
      </c>
      <c r="Z141" t="s">
        <v>13</v>
      </c>
      <c r="AA141" t="s">
        <v>13</v>
      </c>
    </row>
    <row r="142" spans="1:29" x14ac:dyDescent="0.25">
      <c r="A142">
        <v>1844</v>
      </c>
      <c r="B142" t="s">
        <v>791</v>
      </c>
      <c r="C142" t="s">
        <v>2364</v>
      </c>
      <c r="D142" t="s">
        <v>826</v>
      </c>
      <c r="E142" t="s">
        <v>371</v>
      </c>
      <c r="F142" t="s">
        <v>13</v>
      </c>
      <c r="G142" t="s">
        <v>13</v>
      </c>
      <c r="H142" t="s">
        <v>13</v>
      </c>
      <c r="I142" t="s">
        <v>13</v>
      </c>
      <c r="J142" t="s">
        <v>13</v>
      </c>
      <c r="K142" t="s">
        <v>13</v>
      </c>
      <c r="L142" t="s">
        <v>13</v>
      </c>
      <c r="M142" t="s">
        <v>3192</v>
      </c>
      <c r="N142" t="s">
        <v>826</v>
      </c>
      <c r="O142" t="s">
        <v>371</v>
      </c>
      <c r="P142">
        <v>3108813458</v>
      </c>
      <c r="Q142">
        <v>3134038137</v>
      </c>
      <c r="R142" t="s">
        <v>13</v>
      </c>
      <c r="S142" t="s">
        <v>13</v>
      </c>
      <c r="V142" t="s">
        <v>792</v>
      </c>
      <c r="W142" t="s">
        <v>13</v>
      </c>
      <c r="X142" t="s">
        <v>13</v>
      </c>
      <c r="Z142" t="s">
        <v>13</v>
      </c>
      <c r="AA142" t="s">
        <v>13</v>
      </c>
    </row>
    <row r="143" spans="1:29" x14ac:dyDescent="0.25">
      <c r="A143">
        <v>2438</v>
      </c>
      <c r="B143" t="s">
        <v>793</v>
      </c>
      <c r="C143" t="s">
        <v>2365</v>
      </c>
      <c r="D143" t="s">
        <v>827</v>
      </c>
      <c r="E143" t="s">
        <v>371</v>
      </c>
      <c r="F143" t="s">
        <v>13</v>
      </c>
      <c r="G143" t="s">
        <v>13</v>
      </c>
      <c r="H143" t="s">
        <v>13</v>
      </c>
      <c r="I143" t="s">
        <v>13</v>
      </c>
      <c r="J143" t="s">
        <v>13</v>
      </c>
      <c r="K143" t="s">
        <v>13</v>
      </c>
      <c r="L143" t="s">
        <v>13</v>
      </c>
      <c r="M143" t="s">
        <v>3353</v>
      </c>
      <c r="N143" t="s">
        <v>904</v>
      </c>
      <c r="O143" t="s">
        <v>89</v>
      </c>
      <c r="P143" t="s">
        <v>794</v>
      </c>
      <c r="Q143" t="s">
        <v>795</v>
      </c>
      <c r="R143" t="s">
        <v>824</v>
      </c>
      <c r="S143" t="s">
        <v>13</v>
      </c>
      <c r="T143" t="s">
        <v>13</v>
      </c>
      <c r="V143" t="s">
        <v>796</v>
      </c>
      <c r="W143" t="s">
        <v>13</v>
      </c>
      <c r="X143" t="s">
        <v>13</v>
      </c>
      <c r="Z143" t="s">
        <v>13</v>
      </c>
      <c r="AA143" t="s">
        <v>13</v>
      </c>
    </row>
    <row r="144" spans="1:29" x14ac:dyDescent="0.25">
      <c r="A144">
        <v>2761</v>
      </c>
      <c r="B144" t="s">
        <v>828</v>
      </c>
      <c r="C144" t="s">
        <v>2366</v>
      </c>
      <c r="D144" t="s">
        <v>826</v>
      </c>
      <c r="E144" t="s">
        <v>371</v>
      </c>
      <c r="F144" t="s">
        <v>13</v>
      </c>
      <c r="G144" t="s">
        <v>13</v>
      </c>
      <c r="H144" t="s">
        <v>13</v>
      </c>
      <c r="I144" t="s">
        <v>13</v>
      </c>
      <c r="J144" t="s">
        <v>13</v>
      </c>
      <c r="K144" t="s">
        <v>13</v>
      </c>
      <c r="L144" t="s">
        <v>13</v>
      </c>
      <c r="M144" t="s">
        <v>3193</v>
      </c>
      <c r="N144" t="s">
        <v>826</v>
      </c>
      <c r="O144" t="s">
        <v>371</v>
      </c>
      <c r="P144" t="s">
        <v>825</v>
      </c>
      <c r="Q144" t="s">
        <v>798</v>
      </c>
      <c r="S144" t="s">
        <v>13</v>
      </c>
      <c r="T144" t="s">
        <v>13</v>
      </c>
      <c r="V144" t="s">
        <v>13</v>
      </c>
      <c r="W144" t="s">
        <v>13</v>
      </c>
      <c r="X144" t="s">
        <v>13</v>
      </c>
      <c r="Z144" t="s">
        <v>13</v>
      </c>
      <c r="AA144" t="s">
        <v>13</v>
      </c>
    </row>
    <row r="145" spans="1:30" x14ac:dyDescent="0.25">
      <c r="A145">
        <v>1867</v>
      </c>
      <c r="B145" t="s">
        <v>829</v>
      </c>
      <c r="C145" t="s">
        <v>2367</v>
      </c>
      <c r="D145" t="s">
        <v>830</v>
      </c>
      <c r="E145" t="s">
        <v>371</v>
      </c>
      <c r="F145" t="s">
        <v>13</v>
      </c>
      <c r="G145" t="s">
        <v>13</v>
      </c>
      <c r="H145" t="s">
        <v>13</v>
      </c>
      <c r="I145" t="s">
        <v>13</v>
      </c>
      <c r="J145" t="s">
        <v>13</v>
      </c>
      <c r="K145" t="s">
        <v>13</v>
      </c>
      <c r="L145" t="s">
        <v>405</v>
      </c>
      <c r="M145" t="s">
        <v>799</v>
      </c>
      <c r="N145" t="s">
        <v>800</v>
      </c>
      <c r="O145" t="s">
        <v>371</v>
      </c>
      <c r="P145">
        <v>7604500</v>
      </c>
      <c r="Q145">
        <v>7616786</v>
      </c>
      <c r="R145">
        <v>3142262821</v>
      </c>
      <c r="S145">
        <v>3124973053</v>
      </c>
      <c r="T145" t="s">
        <v>13</v>
      </c>
      <c r="V145" t="s">
        <v>801</v>
      </c>
      <c r="W145" t="s">
        <v>13</v>
      </c>
      <c r="X145" t="s">
        <v>13</v>
      </c>
      <c r="Z145" t="s">
        <v>13</v>
      </c>
      <c r="AA145" t="s">
        <v>13</v>
      </c>
    </row>
    <row r="146" spans="1:30" x14ac:dyDescent="0.25">
      <c r="A146">
        <v>2695</v>
      </c>
      <c r="B146" t="s">
        <v>802</v>
      </c>
      <c r="C146" t="s">
        <v>2368</v>
      </c>
      <c r="D146" t="s">
        <v>831</v>
      </c>
      <c r="E146" t="s">
        <v>371</v>
      </c>
      <c r="F146" t="s">
        <v>13</v>
      </c>
      <c r="G146" t="s">
        <v>13</v>
      </c>
      <c r="H146" t="s">
        <v>13</v>
      </c>
      <c r="I146" t="s">
        <v>13</v>
      </c>
      <c r="J146" t="s">
        <v>13</v>
      </c>
      <c r="K146" t="s">
        <v>13</v>
      </c>
      <c r="L146" t="s">
        <v>797</v>
      </c>
      <c r="M146" t="s">
        <v>3194</v>
      </c>
      <c r="N146" t="s">
        <v>904</v>
      </c>
      <c r="O146" t="s">
        <v>89</v>
      </c>
      <c r="P146" t="s">
        <v>803</v>
      </c>
      <c r="Q146" t="s">
        <v>13</v>
      </c>
      <c r="R146" t="s">
        <v>13</v>
      </c>
      <c r="S146" t="s">
        <v>13</v>
      </c>
      <c r="T146" t="s">
        <v>13</v>
      </c>
      <c r="V146" t="s">
        <v>13</v>
      </c>
      <c r="W146" t="s">
        <v>13</v>
      </c>
      <c r="X146" t="s">
        <v>13</v>
      </c>
      <c r="Z146" t="s">
        <v>13</v>
      </c>
      <c r="AA146" t="s">
        <v>13</v>
      </c>
    </row>
    <row r="147" spans="1:30" x14ac:dyDescent="0.25">
      <c r="A147">
        <v>2459</v>
      </c>
      <c r="B147" t="s">
        <v>804</v>
      </c>
      <c r="C147" t="s">
        <v>2369</v>
      </c>
      <c r="D147" t="s">
        <v>805</v>
      </c>
      <c r="E147" t="s">
        <v>371</v>
      </c>
      <c r="F147" t="s">
        <v>13</v>
      </c>
      <c r="G147" t="s">
        <v>13</v>
      </c>
      <c r="H147" t="s">
        <v>13</v>
      </c>
      <c r="I147" t="s">
        <v>13</v>
      </c>
      <c r="J147" t="s">
        <v>13</v>
      </c>
      <c r="K147" t="s">
        <v>13</v>
      </c>
      <c r="L147" t="s">
        <v>377</v>
      </c>
      <c r="M147" t="s">
        <v>3306</v>
      </c>
      <c r="N147" t="s">
        <v>904</v>
      </c>
      <c r="O147" t="s">
        <v>89</v>
      </c>
      <c r="P147" t="s">
        <v>806</v>
      </c>
      <c r="Q147" t="s">
        <v>807</v>
      </c>
      <c r="S147" t="s">
        <v>13</v>
      </c>
      <c r="T147" t="s">
        <v>13</v>
      </c>
      <c r="V147" t="s">
        <v>808</v>
      </c>
      <c r="W147" t="s">
        <v>13</v>
      </c>
      <c r="X147" t="s">
        <v>13</v>
      </c>
      <c r="Z147" t="s">
        <v>13</v>
      </c>
      <c r="AA147" t="s">
        <v>13</v>
      </c>
    </row>
    <row r="148" spans="1:30" x14ac:dyDescent="0.25">
      <c r="A148" t="s">
        <v>3138</v>
      </c>
      <c r="B148" t="s">
        <v>832</v>
      </c>
      <c r="C148" t="s">
        <v>2370</v>
      </c>
      <c r="D148" t="s">
        <v>826</v>
      </c>
      <c r="E148" t="s">
        <v>371</v>
      </c>
      <c r="F148" t="s">
        <v>13</v>
      </c>
      <c r="G148" t="s">
        <v>13</v>
      </c>
      <c r="H148" t="s">
        <v>13</v>
      </c>
      <c r="I148" t="s">
        <v>13</v>
      </c>
      <c r="J148" t="s">
        <v>13</v>
      </c>
      <c r="K148" t="s">
        <v>13</v>
      </c>
      <c r="L148" t="s">
        <v>405</v>
      </c>
      <c r="M148" t="s">
        <v>809</v>
      </c>
      <c r="N148" t="s">
        <v>904</v>
      </c>
      <c r="O148" t="s">
        <v>89</v>
      </c>
      <c r="P148">
        <v>2755530</v>
      </c>
      <c r="Q148">
        <v>2755531</v>
      </c>
      <c r="R148">
        <v>2755185</v>
      </c>
      <c r="S148">
        <v>3212426603</v>
      </c>
      <c r="V148" t="s">
        <v>810</v>
      </c>
      <c r="W148" t="s">
        <v>13</v>
      </c>
      <c r="X148" t="s">
        <v>13</v>
      </c>
      <c r="Z148" t="s">
        <v>13</v>
      </c>
      <c r="AC148" t="s">
        <v>3005</v>
      </c>
    </row>
    <row r="149" spans="1:30" x14ac:dyDescent="0.25">
      <c r="A149">
        <v>2974</v>
      </c>
      <c r="B149" t="s">
        <v>811</v>
      </c>
      <c r="C149" t="s">
        <v>2701</v>
      </c>
      <c r="D149" t="s">
        <v>826</v>
      </c>
      <c r="E149" t="s">
        <v>371</v>
      </c>
      <c r="G149" t="s">
        <v>13</v>
      </c>
      <c r="H149" t="s">
        <v>13</v>
      </c>
      <c r="I149" t="s">
        <v>13</v>
      </c>
      <c r="J149" t="s">
        <v>13</v>
      </c>
      <c r="K149" t="s">
        <v>13</v>
      </c>
      <c r="L149" t="s">
        <v>13</v>
      </c>
      <c r="M149" t="s">
        <v>3195</v>
      </c>
      <c r="N149" t="s">
        <v>834</v>
      </c>
      <c r="O149" t="s">
        <v>12</v>
      </c>
      <c r="P149" t="s">
        <v>812</v>
      </c>
      <c r="Q149" t="s">
        <v>813</v>
      </c>
      <c r="S149" t="s">
        <v>13</v>
      </c>
      <c r="T149" t="s">
        <v>13</v>
      </c>
      <c r="V149" t="s">
        <v>814</v>
      </c>
      <c r="W149" t="s">
        <v>13</v>
      </c>
      <c r="X149" t="s">
        <v>13</v>
      </c>
      <c r="Z149" t="s">
        <v>13</v>
      </c>
      <c r="AA149" t="s">
        <v>13</v>
      </c>
    </row>
    <row r="150" spans="1:30" x14ac:dyDescent="0.25">
      <c r="A150">
        <v>1472</v>
      </c>
      <c r="B150" t="s">
        <v>815</v>
      </c>
      <c r="C150" t="s">
        <v>2371</v>
      </c>
      <c r="D150" t="s">
        <v>826</v>
      </c>
      <c r="E150" t="s">
        <v>371</v>
      </c>
      <c r="F150" t="s">
        <v>13</v>
      </c>
      <c r="G150" t="s">
        <v>13</v>
      </c>
      <c r="H150" t="s">
        <v>13</v>
      </c>
      <c r="I150" t="s">
        <v>13</v>
      </c>
      <c r="J150" t="s">
        <v>13</v>
      </c>
      <c r="K150" t="s">
        <v>13</v>
      </c>
      <c r="L150" t="s">
        <v>405</v>
      </c>
      <c r="M150" t="s">
        <v>3196</v>
      </c>
      <c r="N150" t="s">
        <v>359</v>
      </c>
      <c r="O150" t="s">
        <v>12</v>
      </c>
      <c r="P150" t="s">
        <v>816</v>
      </c>
      <c r="Q150">
        <v>3104536965</v>
      </c>
      <c r="S150" t="s">
        <v>13</v>
      </c>
      <c r="T150" t="s">
        <v>13</v>
      </c>
      <c r="V150" t="s">
        <v>817</v>
      </c>
      <c r="W150" t="s">
        <v>13</v>
      </c>
      <c r="X150" t="s">
        <v>13</v>
      </c>
      <c r="Z150" t="s">
        <v>13</v>
      </c>
      <c r="AA150" t="s">
        <v>13</v>
      </c>
    </row>
    <row r="151" spans="1:30" x14ac:dyDescent="0.25">
      <c r="A151">
        <v>1756</v>
      </c>
      <c r="B151" t="s">
        <v>835</v>
      </c>
      <c r="C151" t="s">
        <v>2372</v>
      </c>
      <c r="D151" t="s">
        <v>826</v>
      </c>
      <c r="E151" t="s">
        <v>371</v>
      </c>
      <c r="F151" t="s">
        <v>13</v>
      </c>
      <c r="G151" t="s">
        <v>13</v>
      </c>
      <c r="H151" t="s">
        <v>13</v>
      </c>
      <c r="I151" t="s">
        <v>13</v>
      </c>
      <c r="J151" t="s">
        <v>13</v>
      </c>
      <c r="K151" t="s">
        <v>13</v>
      </c>
      <c r="L151" t="s">
        <v>1343</v>
      </c>
      <c r="M151" t="s">
        <v>818</v>
      </c>
      <c r="N151" t="s">
        <v>904</v>
      </c>
      <c r="O151" t="s">
        <v>89</v>
      </c>
      <c r="P151">
        <v>3360414</v>
      </c>
      <c r="Q151">
        <v>3360415</v>
      </c>
      <c r="R151">
        <v>3208381962</v>
      </c>
      <c r="S151" t="s">
        <v>13</v>
      </c>
      <c r="V151" t="s">
        <v>819</v>
      </c>
      <c r="W151" t="s">
        <v>13</v>
      </c>
      <c r="X151" t="s">
        <v>13</v>
      </c>
      <c r="Z151" t="s">
        <v>13</v>
      </c>
      <c r="AA151" t="s">
        <v>13</v>
      </c>
    </row>
    <row r="152" spans="1:30" x14ac:dyDescent="0.25">
      <c r="A152">
        <v>2838</v>
      </c>
      <c r="B152" t="s">
        <v>820</v>
      </c>
      <c r="C152" t="s">
        <v>2373</v>
      </c>
      <c r="D152" t="s">
        <v>826</v>
      </c>
      <c r="E152" t="s">
        <v>371</v>
      </c>
      <c r="G152" t="s">
        <v>13</v>
      </c>
      <c r="H152" t="s">
        <v>13</v>
      </c>
      <c r="I152" t="s">
        <v>13</v>
      </c>
      <c r="J152" t="s">
        <v>13</v>
      </c>
      <c r="K152" t="s">
        <v>13</v>
      </c>
      <c r="L152" t="s">
        <v>821</v>
      </c>
      <c r="M152" t="s">
        <v>3354</v>
      </c>
      <c r="O152" t="s">
        <v>13</v>
      </c>
      <c r="P152" t="s">
        <v>822</v>
      </c>
      <c r="Q152" t="s">
        <v>13</v>
      </c>
      <c r="S152" t="s">
        <v>13</v>
      </c>
      <c r="T152" t="s">
        <v>13</v>
      </c>
      <c r="V152" t="s">
        <v>823</v>
      </c>
      <c r="W152" t="s">
        <v>13</v>
      </c>
      <c r="X152" t="s">
        <v>13</v>
      </c>
      <c r="Z152" t="s">
        <v>13</v>
      </c>
      <c r="AA152" t="s">
        <v>13</v>
      </c>
    </row>
    <row r="153" spans="1:30" x14ac:dyDescent="0.25">
      <c r="A153">
        <v>2734</v>
      </c>
      <c r="B153" t="s">
        <v>836</v>
      </c>
      <c r="C153" t="s">
        <v>2702</v>
      </c>
      <c r="D153" t="s">
        <v>837</v>
      </c>
      <c r="E153" t="s">
        <v>838</v>
      </c>
      <c r="F153" t="s">
        <v>13</v>
      </c>
      <c r="G153" t="s">
        <v>13</v>
      </c>
      <c r="H153" t="s">
        <v>13</v>
      </c>
      <c r="I153" t="s">
        <v>13</v>
      </c>
      <c r="J153" t="s">
        <v>13</v>
      </c>
      <c r="K153" t="s">
        <v>13</v>
      </c>
      <c r="L153" t="s">
        <v>839</v>
      </c>
      <c r="P153">
        <v>3113008575</v>
      </c>
      <c r="Q153">
        <v>3193566745</v>
      </c>
      <c r="R153" t="s">
        <v>13</v>
      </c>
      <c r="S153" t="s">
        <v>13</v>
      </c>
      <c r="T153" t="s">
        <v>13</v>
      </c>
      <c r="U153" t="s">
        <v>13</v>
      </c>
      <c r="V153" t="s">
        <v>840</v>
      </c>
      <c r="X153" t="s">
        <v>3018</v>
      </c>
      <c r="Z153" t="s">
        <v>13</v>
      </c>
      <c r="AA153" t="s">
        <v>13</v>
      </c>
      <c r="AD153" t="s">
        <v>856</v>
      </c>
    </row>
    <row r="154" spans="1:30" x14ac:dyDescent="0.25">
      <c r="A154">
        <v>2933</v>
      </c>
      <c r="B154" t="s">
        <v>857</v>
      </c>
      <c r="C154" t="s">
        <v>2374</v>
      </c>
      <c r="D154" t="s">
        <v>841</v>
      </c>
      <c r="E154" t="s">
        <v>838</v>
      </c>
      <c r="I154" t="s">
        <v>13</v>
      </c>
      <c r="J154" t="s">
        <v>13</v>
      </c>
      <c r="K154" t="s">
        <v>13</v>
      </c>
      <c r="L154" t="s">
        <v>13</v>
      </c>
      <c r="M154" t="s">
        <v>13</v>
      </c>
      <c r="P154">
        <v>3137371219</v>
      </c>
      <c r="R154" t="s">
        <v>13</v>
      </c>
      <c r="T154" t="s">
        <v>13</v>
      </c>
      <c r="U154" t="s">
        <v>13</v>
      </c>
      <c r="V154" t="s">
        <v>842</v>
      </c>
      <c r="X154" t="s">
        <v>13</v>
      </c>
      <c r="Z154" t="s">
        <v>13</v>
      </c>
      <c r="AA154" t="s">
        <v>13</v>
      </c>
    </row>
    <row r="155" spans="1:30" x14ac:dyDescent="0.25">
      <c r="A155">
        <v>2620</v>
      </c>
      <c r="B155" t="s">
        <v>858</v>
      </c>
      <c r="C155" t="s">
        <v>2854</v>
      </c>
      <c r="D155" t="s">
        <v>843</v>
      </c>
      <c r="E155" t="s">
        <v>838</v>
      </c>
      <c r="H155" t="s">
        <v>13</v>
      </c>
      <c r="I155" t="s">
        <v>13</v>
      </c>
      <c r="K155" t="s">
        <v>13</v>
      </c>
      <c r="L155" t="s">
        <v>45</v>
      </c>
      <c r="M155" t="s">
        <v>3197</v>
      </c>
      <c r="N155" t="s">
        <v>859</v>
      </c>
      <c r="O155" t="s">
        <v>12</v>
      </c>
      <c r="P155" t="s">
        <v>844</v>
      </c>
      <c r="Q155">
        <v>6045410366</v>
      </c>
      <c r="S155" t="s">
        <v>13</v>
      </c>
      <c r="T155" t="s">
        <v>13</v>
      </c>
      <c r="U155" t="s">
        <v>13</v>
      </c>
      <c r="V155" t="s">
        <v>845</v>
      </c>
      <c r="X155" t="s">
        <v>13</v>
      </c>
      <c r="Z155" t="s">
        <v>13</v>
      </c>
      <c r="AA155" t="s">
        <v>13</v>
      </c>
    </row>
    <row r="156" spans="1:30" x14ac:dyDescent="0.25">
      <c r="A156">
        <v>2850</v>
      </c>
      <c r="B156" t="s">
        <v>846</v>
      </c>
      <c r="C156" t="s">
        <v>2375</v>
      </c>
      <c r="D156" t="s">
        <v>847</v>
      </c>
      <c r="E156" t="s">
        <v>838</v>
      </c>
      <c r="H156" t="s">
        <v>13</v>
      </c>
      <c r="I156" t="s">
        <v>13</v>
      </c>
      <c r="J156" t="s">
        <v>13</v>
      </c>
      <c r="K156" t="s">
        <v>13</v>
      </c>
      <c r="L156" t="s">
        <v>13</v>
      </c>
      <c r="M156" t="s">
        <v>3198</v>
      </c>
      <c r="N156" t="s">
        <v>847</v>
      </c>
      <c r="O156" t="s">
        <v>838</v>
      </c>
      <c r="P156" t="s">
        <v>848</v>
      </c>
      <c r="Q156">
        <v>68861507</v>
      </c>
      <c r="R156">
        <v>3162380022</v>
      </c>
      <c r="T156" t="s">
        <v>13</v>
      </c>
      <c r="U156" t="s">
        <v>13</v>
      </c>
      <c r="V156" t="s">
        <v>849</v>
      </c>
      <c r="X156" t="s">
        <v>13</v>
      </c>
      <c r="Z156" t="s">
        <v>13</v>
      </c>
      <c r="AA156" t="s">
        <v>13</v>
      </c>
    </row>
    <row r="157" spans="1:30" x14ac:dyDescent="0.25">
      <c r="A157">
        <v>2665</v>
      </c>
      <c r="B157" t="s">
        <v>850</v>
      </c>
      <c r="C157" t="s">
        <v>2376</v>
      </c>
      <c r="D157" t="s">
        <v>851</v>
      </c>
      <c r="E157" t="s">
        <v>838</v>
      </c>
      <c r="H157" t="s">
        <v>13</v>
      </c>
      <c r="I157" t="s">
        <v>13</v>
      </c>
      <c r="K157" t="s">
        <v>13</v>
      </c>
      <c r="L157" t="s">
        <v>852</v>
      </c>
      <c r="M157" t="s">
        <v>3199</v>
      </c>
      <c r="N157" t="s">
        <v>359</v>
      </c>
      <c r="O157" t="s">
        <v>12</v>
      </c>
      <c r="P157" t="s">
        <v>853</v>
      </c>
      <c r="Q157">
        <v>3206989336</v>
      </c>
      <c r="S157" t="s">
        <v>13</v>
      </c>
      <c r="T157" t="s">
        <v>13</v>
      </c>
      <c r="U157" t="s">
        <v>13</v>
      </c>
      <c r="V157" t="s">
        <v>854</v>
      </c>
      <c r="X157" t="s">
        <v>13</v>
      </c>
      <c r="Z157" t="s">
        <v>13</v>
      </c>
      <c r="AA157" t="s">
        <v>13</v>
      </c>
    </row>
    <row r="158" spans="1:30" x14ac:dyDescent="0.25">
      <c r="A158">
        <v>1730</v>
      </c>
      <c r="B158" t="s">
        <v>2184</v>
      </c>
      <c r="C158" t="s">
        <v>3052</v>
      </c>
      <c r="D158" t="s">
        <v>2194</v>
      </c>
      <c r="E158" t="s">
        <v>838</v>
      </c>
      <c r="L158" t="s">
        <v>405</v>
      </c>
      <c r="M158" t="s">
        <v>3469</v>
      </c>
      <c r="N158" t="s">
        <v>2196</v>
      </c>
      <c r="O158" t="s">
        <v>2187</v>
      </c>
      <c r="P158">
        <v>3168771216</v>
      </c>
      <c r="Q158">
        <v>3168771223</v>
      </c>
      <c r="V158" t="s">
        <v>2185</v>
      </c>
    </row>
    <row r="159" spans="1:30" x14ac:dyDescent="0.25">
      <c r="A159" t="s">
        <v>864</v>
      </c>
      <c r="B159" t="s">
        <v>860</v>
      </c>
      <c r="C159" t="s">
        <v>2377</v>
      </c>
      <c r="D159" t="s">
        <v>861</v>
      </c>
      <c r="E159" t="s">
        <v>838</v>
      </c>
      <c r="F159" t="s">
        <v>13</v>
      </c>
      <c r="G159" t="s">
        <v>13</v>
      </c>
      <c r="H159" t="s">
        <v>13</v>
      </c>
      <c r="I159" t="s">
        <v>13</v>
      </c>
      <c r="J159" t="s">
        <v>13</v>
      </c>
      <c r="K159" t="s">
        <v>13</v>
      </c>
      <c r="L159" t="s">
        <v>405</v>
      </c>
      <c r="M159" t="s">
        <v>862</v>
      </c>
      <c r="N159" t="s">
        <v>847</v>
      </c>
      <c r="O159" t="s">
        <v>838</v>
      </c>
      <c r="P159">
        <v>8901113</v>
      </c>
      <c r="Q159" t="s">
        <v>3534</v>
      </c>
      <c r="R159" t="s">
        <v>13</v>
      </c>
      <c r="S159" t="s">
        <v>13</v>
      </c>
      <c r="T159" t="s">
        <v>13</v>
      </c>
      <c r="V159" t="s">
        <v>863</v>
      </c>
      <c r="W159" t="s">
        <v>13</v>
      </c>
      <c r="Z159" t="s">
        <v>13</v>
      </c>
    </row>
    <row r="160" spans="1:30" x14ac:dyDescent="0.25">
      <c r="A160" t="s">
        <v>868</v>
      </c>
      <c r="B160" t="s">
        <v>900</v>
      </c>
      <c r="C160" t="s">
        <v>901</v>
      </c>
      <c r="D160" t="s">
        <v>865</v>
      </c>
      <c r="E160" t="s">
        <v>838</v>
      </c>
      <c r="F160" t="s">
        <v>3570</v>
      </c>
      <c r="G160" t="s">
        <v>866</v>
      </c>
      <c r="H160" t="s">
        <v>89</v>
      </c>
      <c r="I160" t="s">
        <v>13</v>
      </c>
      <c r="J160" t="s">
        <v>13</v>
      </c>
      <c r="K160" t="s">
        <v>13</v>
      </c>
      <c r="L160" t="s">
        <v>405</v>
      </c>
      <c r="M160" t="s">
        <v>3200</v>
      </c>
      <c r="N160" t="s">
        <v>359</v>
      </c>
      <c r="O160" t="s">
        <v>12</v>
      </c>
      <c r="P160">
        <v>5702350</v>
      </c>
      <c r="Q160">
        <v>3147990150</v>
      </c>
      <c r="T160" t="s">
        <v>13</v>
      </c>
      <c r="U160" t="s">
        <v>13</v>
      </c>
      <c r="V160" t="s">
        <v>867</v>
      </c>
      <c r="Z160" t="s">
        <v>13</v>
      </c>
    </row>
    <row r="161" spans="1:29" x14ac:dyDescent="0.25">
      <c r="A161" t="s">
        <v>874</v>
      </c>
      <c r="B161" t="s">
        <v>869</v>
      </c>
      <c r="C161" t="s">
        <v>2378</v>
      </c>
      <c r="D161" t="s">
        <v>865</v>
      </c>
      <c r="E161" t="s">
        <v>838</v>
      </c>
      <c r="F161" t="s">
        <v>13</v>
      </c>
      <c r="G161" t="s">
        <v>13</v>
      </c>
      <c r="H161" t="s">
        <v>13</v>
      </c>
      <c r="I161" t="s">
        <v>13</v>
      </c>
      <c r="J161" t="s">
        <v>13</v>
      </c>
      <c r="K161" t="s">
        <v>13</v>
      </c>
      <c r="L161" t="s">
        <v>902</v>
      </c>
      <c r="M161" t="s">
        <v>3201</v>
      </c>
      <c r="N161" t="s">
        <v>904</v>
      </c>
      <c r="O161" t="s">
        <v>89</v>
      </c>
      <c r="P161" t="s">
        <v>870</v>
      </c>
      <c r="Q161" t="s">
        <v>871</v>
      </c>
      <c r="R161" t="s">
        <v>872</v>
      </c>
      <c r="S161" t="s">
        <v>13</v>
      </c>
      <c r="T161" t="s">
        <v>13</v>
      </c>
      <c r="U161" t="s">
        <v>13</v>
      </c>
      <c r="V161" t="s">
        <v>873</v>
      </c>
      <c r="Z161" t="s">
        <v>13</v>
      </c>
    </row>
    <row r="162" spans="1:29" x14ac:dyDescent="0.25">
      <c r="A162">
        <v>2269</v>
      </c>
      <c r="B162" t="s">
        <v>875</v>
      </c>
      <c r="C162" t="s">
        <v>2379</v>
      </c>
      <c r="D162" t="s">
        <v>865</v>
      </c>
      <c r="E162" t="s">
        <v>838</v>
      </c>
      <c r="F162" t="s">
        <v>13</v>
      </c>
      <c r="G162" t="s">
        <v>13</v>
      </c>
      <c r="H162" t="s">
        <v>13</v>
      </c>
      <c r="I162" t="s">
        <v>13</v>
      </c>
      <c r="J162" t="s">
        <v>13</v>
      </c>
      <c r="K162" t="s">
        <v>13</v>
      </c>
      <c r="L162" t="s">
        <v>903</v>
      </c>
      <c r="M162" t="s">
        <v>876</v>
      </c>
      <c r="N162" t="s">
        <v>904</v>
      </c>
      <c r="O162" t="s">
        <v>89</v>
      </c>
      <c r="P162" t="s">
        <v>877</v>
      </c>
      <c r="Q162" t="s">
        <v>13</v>
      </c>
      <c r="R162" t="s">
        <v>13</v>
      </c>
      <c r="S162" t="s">
        <v>13</v>
      </c>
      <c r="T162" t="s">
        <v>13</v>
      </c>
      <c r="U162" t="s">
        <v>13</v>
      </c>
      <c r="V162" t="s">
        <v>878</v>
      </c>
      <c r="X162" t="s">
        <v>13</v>
      </c>
      <c r="AA162" t="s">
        <v>13</v>
      </c>
    </row>
    <row r="163" spans="1:29" x14ac:dyDescent="0.25">
      <c r="A163">
        <v>1815</v>
      </c>
      <c r="B163" t="s">
        <v>879</v>
      </c>
      <c r="C163" t="s">
        <v>2380</v>
      </c>
      <c r="D163" t="s">
        <v>865</v>
      </c>
      <c r="E163" t="s">
        <v>838</v>
      </c>
      <c r="F163" t="s">
        <v>13</v>
      </c>
      <c r="G163" t="s">
        <v>13</v>
      </c>
      <c r="H163" t="s">
        <v>13</v>
      </c>
      <c r="I163" t="s">
        <v>13</v>
      </c>
      <c r="J163" t="s">
        <v>13</v>
      </c>
      <c r="K163" t="s">
        <v>13</v>
      </c>
      <c r="L163" t="s">
        <v>905</v>
      </c>
      <c r="M163" t="s">
        <v>880</v>
      </c>
      <c r="N163" t="s">
        <v>904</v>
      </c>
      <c r="O163" t="s">
        <v>89</v>
      </c>
      <c r="P163">
        <v>7561340</v>
      </c>
      <c r="Q163">
        <v>3176399051</v>
      </c>
      <c r="S163" t="s">
        <v>13</v>
      </c>
      <c r="T163" t="s">
        <v>13</v>
      </c>
      <c r="U163" t="s">
        <v>13</v>
      </c>
      <c r="V163" t="s">
        <v>881</v>
      </c>
      <c r="AA163" t="s">
        <v>13</v>
      </c>
    </row>
    <row r="164" spans="1:29" x14ac:dyDescent="0.25">
      <c r="A164" t="s">
        <v>884</v>
      </c>
      <c r="B164" t="s">
        <v>906</v>
      </c>
      <c r="C164" t="s">
        <v>2381</v>
      </c>
      <c r="D164" t="s">
        <v>865</v>
      </c>
      <c r="E164" t="s">
        <v>838</v>
      </c>
      <c r="F164" t="s">
        <v>13</v>
      </c>
      <c r="G164" t="s">
        <v>13</v>
      </c>
      <c r="H164" t="s">
        <v>13</v>
      </c>
      <c r="I164" t="s">
        <v>13</v>
      </c>
      <c r="J164" t="s">
        <v>13</v>
      </c>
      <c r="K164" t="s">
        <v>13</v>
      </c>
      <c r="L164" t="s">
        <v>405</v>
      </c>
      <c r="M164" t="s">
        <v>882</v>
      </c>
      <c r="N164" t="s">
        <v>904</v>
      </c>
      <c r="O164" t="s">
        <v>89</v>
      </c>
      <c r="P164">
        <v>2531597</v>
      </c>
      <c r="Q164">
        <v>3138850877</v>
      </c>
      <c r="R164" t="s">
        <v>13</v>
      </c>
      <c r="S164" t="s">
        <v>13</v>
      </c>
      <c r="T164" t="s">
        <v>13</v>
      </c>
      <c r="V164" t="s">
        <v>883</v>
      </c>
      <c r="W164" t="s">
        <v>13</v>
      </c>
      <c r="Z164" t="s">
        <v>13</v>
      </c>
    </row>
    <row r="165" spans="1:29" x14ac:dyDescent="0.25">
      <c r="A165">
        <v>2295</v>
      </c>
      <c r="B165" t="s">
        <v>885</v>
      </c>
      <c r="C165" t="s">
        <v>2382</v>
      </c>
      <c r="D165" t="s">
        <v>865</v>
      </c>
      <c r="E165" t="s">
        <v>838</v>
      </c>
      <c r="F165" t="s">
        <v>13</v>
      </c>
      <c r="G165" t="s">
        <v>13</v>
      </c>
      <c r="H165" t="s">
        <v>13</v>
      </c>
      <c r="I165" t="s">
        <v>13</v>
      </c>
      <c r="J165" t="s">
        <v>13</v>
      </c>
      <c r="K165" t="s">
        <v>13</v>
      </c>
      <c r="L165" t="s">
        <v>13</v>
      </c>
      <c r="M165" t="s">
        <v>3355</v>
      </c>
      <c r="N165" t="s">
        <v>907</v>
      </c>
      <c r="O165" t="s">
        <v>383</v>
      </c>
      <c r="P165" t="s">
        <v>886</v>
      </c>
      <c r="S165" t="s">
        <v>13</v>
      </c>
      <c r="T165" t="s">
        <v>13</v>
      </c>
      <c r="U165" t="s">
        <v>13</v>
      </c>
      <c r="V165" t="s">
        <v>887</v>
      </c>
      <c r="W165" t="s">
        <v>13</v>
      </c>
      <c r="X165" t="s">
        <v>13</v>
      </c>
      <c r="AC165" t="s">
        <v>3006</v>
      </c>
    </row>
    <row r="166" spans="1:29" x14ac:dyDescent="0.25">
      <c r="A166">
        <v>2989</v>
      </c>
      <c r="B166" t="s">
        <v>888</v>
      </c>
      <c r="C166" t="s">
        <v>2383</v>
      </c>
      <c r="D166" t="s">
        <v>865</v>
      </c>
      <c r="E166" t="s">
        <v>838</v>
      </c>
      <c r="F166" t="s">
        <v>13</v>
      </c>
      <c r="G166" t="s">
        <v>13</v>
      </c>
      <c r="H166" t="s">
        <v>13</v>
      </c>
      <c r="I166" t="s">
        <v>13</v>
      </c>
      <c r="J166" t="s">
        <v>13</v>
      </c>
      <c r="K166" t="s">
        <v>13</v>
      </c>
      <c r="L166" t="s">
        <v>38</v>
      </c>
      <c r="M166" t="s">
        <v>2910</v>
      </c>
      <c r="N166" t="s">
        <v>904</v>
      </c>
      <c r="O166" t="s">
        <v>89</v>
      </c>
      <c r="P166" t="s">
        <v>889</v>
      </c>
      <c r="Q166" t="s">
        <v>890</v>
      </c>
      <c r="S166" t="s">
        <v>13</v>
      </c>
      <c r="T166" t="s">
        <v>13</v>
      </c>
      <c r="V166" t="s">
        <v>891</v>
      </c>
      <c r="X166" t="s">
        <v>13</v>
      </c>
      <c r="AA166" t="s">
        <v>13</v>
      </c>
    </row>
    <row r="167" spans="1:29" x14ac:dyDescent="0.25">
      <c r="A167" t="s">
        <v>895</v>
      </c>
      <c r="B167" t="s">
        <v>908</v>
      </c>
      <c r="C167" t="s">
        <v>2384</v>
      </c>
      <c r="D167" t="s">
        <v>892</v>
      </c>
      <c r="E167" t="s">
        <v>838</v>
      </c>
      <c r="F167" t="s">
        <v>13</v>
      </c>
      <c r="G167" t="s">
        <v>13</v>
      </c>
      <c r="H167" t="s">
        <v>13</v>
      </c>
      <c r="I167" t="s">
        <v>13</v>
      </c>
      <c r="J167" t="s">
        <v>13</v>
      </c>
      <c r="K167" t="s">
        <v>13</v>
      </c>
      <c r="L167" t="s">
        <v>2338</v>
      </c>
      <c r="M167" t="s">
        <v>3470</v>
      </c>
      <c r="N167" t="s">
        <v>909</v>
      </c>
      <c r="O167" t="s">
        <v>89</v>
      </c>
      <c r="P167">
        <v>3132452801</v>
      </c>
      <c r="Q167">
        <v>3212304319</v>
      </c>
      <c r="S167" t="s">
        <v>13</v>
      </c>
      <c r="T167" t="s">
        <v>13</v>
      </c>
      <c r="V167" t="s">
        <v>893</v>
      </c>
      <c r="W167" t="s">
        <v>894</v>
      </c>
    </row>
    <row r="168" spans="1:29" x14ac:dyDescent="0.25">
      <c r="A168" t="s">
        <v>899</v>
      </c>
      <c r="B168" t="s">
        <v>910</v>
      </c>
      <c r="C168" t="s">
        <v>2385</v>
      </c>
      <c r="D168" t="s">
        <v>896</v>
      </c>
      <c r="E168" t="s">
        <v>838</v>
      </c>
      <c r="F168" t="s">
        <v>13</v>
      </c>
      <c r="G168" t="s">
        <v>13</v>
      </c>
      <c r="H168" t="s">
        <v>13</v>
      </c>
      <c r="I168" t="s">
        <v>13</v>
      </c>
      <c r="J168" t="s">
        <v>13</v>
      </c>
      <c r="K168" t="s">
        <v>13</v>
      </c>
      <c r="L168" t="s">
        <v>405</v>
      </c>
      <c r="M168" t="s">
        <v>897</v>
      </c>
      <c r="P168">
        <v>6264623</v>
      </c>
      <c r="Q168">
        <v>6260759</v>
      </c>
      <c r="R168">
        <v>6260780</v>
      </c>
      <c r="S168">
        <v>3102356032</v>
      </c>
      <c r="T168" t="s">
        <v>13</v>
      </c>
      <c r="V168" t="s">
        <v>898</v>
      </c>
      <c r="Z168" t="s">
        <v>13</v>
      </c>
    </row>
    <row r="169" spans="1:29" x14ac:dyDescent="0.25">
      <c r="A169">
        <v>1793</v>
      </c>
      <c r="B169" t="s">
        <v>911</v>
      </c>
      <c r="C169" t="s">
        <v>777</v>
      </c>
      <c r="D169" t="s">
        <v>912</v>
      </c>
      <c r="E169" t="s">
        <v>972</v>
      </c>
      <c r="F169" t="s">
        <v>13</v>
      </c>
      <c r="G169" t="s">
        <v>13</v>
      </c>
      <c r="L169" t="s">
        <v>479</v>
      </c>
      <c r="M169" t="s">
        <v>3356</v>
      </c>
      <c r="N169" t="s">
        <v>904</v>
      </c>
      <c r="O169" t="s">
        <v>89</v>
      </c>
      <c r="P169" t="s">
        <v>949</v>
      </c>
      <c r="Q169" t="s">
        <v>950</v>
      </c>
      <c r="T169" t="s">
        <v>13</v>
      </c>
      <c r="V169" t="s">
        <v>913</v>
      </c>
      <c r="W169" t="s">
        <v>13</v>
      </c>
      <c r="X169" t="s">
        <v>13</v>
      </c>
      <c r="Z169" t="s">
        <v>13</v>
      </c>
      <c r="AA169" t="s">
        <v>13</v>
      </c>
      <c r="AB169" t="s">
        <v>13</v>
      </c>
      <c r="AC169" t="s">
        <v>13</v>
      </c>
    </row>
    <row r="170" spans="1:29" x14ac:dyDescent="0.25">
      <c r="A170" t="s">
        <v>951</v>
      </c>
      <c r="B170" t="s">
        <v>971</v>
      </c>
      <c r="C170" t="s">
        <v>2386</v>
      </c>
      <c r="D170" t="s">
        <v>973</v>
      </c>
      <c r="E170" t="s">
        <v>972</v>
      </c>
      <c r="F170" t="s">
        <v>13</v>
      </c>
      <c r="G170" t="s">
        <v>13</v>
      </c>
      <c r="L170" t="s">
        <v>38</v>
      </c>
      <c r="M170" t="s">
        <v>3357</v>
      </c>
      <c r="N170" t="s">
        <v>359</v>
      </c>
      <c r="O170" t="s">
        <v>12</v>
      </c>
      <c r="P170">
        <v>3532978</v>
      </c>
      <c r="Q170">
        <v>3114770594</v>
      </c>
      <c r="R170">
        <v>3102109717</v>
      </c>
      <c r="T170" t="s">
        <v>13</v>
      </c>
      <c r="V170" t="s">
        <v>914</v>
      </c>
      <c r="W170" t="s">
        <v>13</v>
      </c>
      <c r="X170" t="s">
        <v>13</v>
      </c>
      <c r="Z170" t="s">
        <v>13</v>
      </c>
      <c r="AA170" t="s">
        <v>13</v>
      </c>
      <c r="AB170" t="s">
        <v>13</v>
      </c>
      <c r="AC170" t="s">
        <v>13</v>
      </c>
    </row>
    <row r="171" spans="1:29" x14ac:dyDescent="0.25">
      <c r="A171" t="s">
        <v>952</v>
      </c>
      <c r="B171" t="s">
        <v>974</v>
      </c>
      <c r="C171" t="s">
        <v>2387</v>
      </c>
      <c r="D171" t="s">
        <v>912</v>
      </c>
      <c r="E171" t="s">
        <v>972</v>
      </c>
      <c r="F171" t="s">
        <v>13</v>
      </c>
      <c r="G171" t="s">
        <v>13</v>
      </c>
      <c r="L171" t="s">
        <v>405</v>
      </c>
      <c r="M171" t="s">
        <v>3358</v>
      </c>
      <c r="N171" t="s">
        <v>912</v>
      </c>
      <c r="O171" t="s">
        <v>972</v>
      </c>
      <c r="P171">
        <v>4367098</v>
      </c>
      <c r="Q171">
        <v>3108185382</v>
      </c>
      <c r="R171" t="s">
        <v>13</v>
      </c>
      <c r="S171" t="s">
        <v>13</v>
      </c>
      <c r="V171" t="s">
        <v>915</v>
      </c>
      <c r="W171" t="s">
        <v>13</v>
      </c>
      <c r="X171" t="s">
        <v>13</v>
      </c>
      <c r="Z171" t="s">
        <v>13</v>
      </c>
      <c r="AA171" t="s">
        <v>13</v>
      </c>
      <c r="AB171" t="s">
        <v>13</v>
      </c>
      <c r="AC171" t="s">
        <v>13</v>
      </c>
    </row>
    <row r="172" spans="1:29" x14ac:dyDescent="0.25">
      <c r="A172">
        <v>1919</v>
      </c>
      <c r="B172" t="s">
        <v>975</v>
      </c>
      <c r="C172" t="s">
        <v>2388</v>
      </c>
      <c r="D172" t="s">
        <v>912</v>
      </c>
      <c r="E172" t="s">
        <v>972</v>
      </c>
      <c r="F172" t="s">
        <v>13</v>
      </c>
      <c r="G172" t="s">
        <v>13</v>
      </c>
      <c r="L172" t="s">
        <v>467</v>
      </c>
      <c r="M172" t="s">
        <v>976</v>
      </c>
      <c r="N172" t="s">
        <v>766</v>
      </c>
      <c r="O172" t="s">
        <v>767</v>
      </c>
      <c r="P172">
        <v>3816207</v>
      </c>
      <c r="Q172">
        <v>3816207</v>
      </c>
      <c r="R172">
        <v>3174351694</v>
      </c>
      <c r="S172" t="s">
        <v>13</v>
      </c>
      <c r="T172" t="s">
        <v>13</v>
      </c>
      <c r="V172" t="s">
        <v>917</v>
      </c>
      <c r="W172" t="s">
        <v>13</v>
      </c>
      <c r="Z172" t="s">
        <v>13</v>
      </c>
      <c r="AA172" t="s">
        <v>13</v>
      </c>
      <c r="AB172" t="s">
        <v>13</v>
      </c>
      <c r="AC172" t="s">
        <v>13</v>
      </c>
    </row>
    <row r="173" spans="1:29" x14ac:dyDescent="0.25">
      <c r="A173">
        <v>2641</v>
      </c>
      <c r="B173" t="s">
        <v>918</v>
      </c>
      <c r="C173" t="s">
        <v>2703</v>
      </c>
      <c r="D173" t="s">
        <v>912</v>
      </c>
      <c r="E173" t="s">
        <v>972</v>
      </c>
      <c r="F173" t="s">
        <v>13</v>
      </c>
      <c r="G173" t="s">
        <v>13</v>
      </c>
      <c r="L173" t="s">
        <v>977</v>
      </c>
      <c r="M173" t="s">
        <v>2911</v>
      </c>
      <c r="N173" t="s">
        <v>912</v>
      </c>
      <c r="O173" t="s">
        <v>972</v>
      </c>
      <c r="P173" t="s">
        <v>919</v>
      </c>
      <c r="Q173" t="s">
        <v>13</v>
      </c>
      <c r="S173" t="s">
        <v>13</v>
      </c>
      <c r="T173" t="s">
        <v>13</v>
      </c>
      <c r="V173" t="s">
        <v>920</v>
      </c>
      <c r="W173" t="s">
        <v>13</v>
      </c>
      <c r="X173" t="s">
        <v>13</v>
      </c>
      <c r="Z173" t="s">
        <v>13</v>
      </c>
      <c r="AA173" t="s">
        <v>13</v>
      </c>
      <c r="AB173" t="s">
        <v>13</v>
      </c>
      <c r="AC173" t="s">
        <v>13</v>
      </c>
    </row>
    <row r="174" spans="1:29" x14ac:dyDescent="0.25">
      <c r="A174" t="s">
        <v>953</v>
      </c>
      <c r="B174" t="s">
        <v>978</v>
      </c>
      <c r="C174" t="s">
        <v>2704</v>
      </c>
      <c r="D174" t="s">
        <v>921</v>
      </c>
      <c r="E174" t="s">
        <v>972</v>
      </c>
      <c r="F174" t="s">
        <v>13</v>
      </c>
      <c r="G174" t="s">
        <v>13</v>
      </c>
      <c r="L174" t="s">
        <v>13</v>
      </c>
      <c r="M174" t="s">
        <v>3359</v>
      </c>
      <c r="N174" t="s">
        <v>921</v>
      </c>
      <c r="O174" t="s">
        <v>972</v>
      </c>
      <c r="P174" t="s">
        <v>922</v>
      </c>
      <c r="Q174" t="s">
        <v>13</v>
      </c>
      <c r="S174" t="s">
        <v>13</v>
      </c>
      <c r="T174" t="s">
        <v>13</v>
      </c>
      <c r="V174" t="s">
        <v>923</v>
      </c>
      <c r="W174" t="s">
        <v>13</v>
      </c>
      <c r="X174" t="s">
        <v>3017</v>
      </c>
      <c r="Z174" t="s">
        <v>13</v>
      </c>
      <c r="AA174" t="s">
        <v>13</v>
      </c>
      <c r="AB174" t="s">
        <v>13</v>
      </c>
      <c r="AC174" t="s">
        <v>13</v>
      </c>
    </row>
    <row r="175" spans="1:29" x14ac:dyDescent="0.25">
      <c r="A175">
        <v>1502</v>
      </c>
      <c r="B175" t="s">
        <v>979</v>
      </c>
      <c r="C175" t="s">
        <v>2389</v>
      </c>
      <c r="D175" t="s">
        <v>924</v>
      </c>
      <c r="E175" t="s">
        <v>972</v>
      </c>
      <c r="F175" t="s">
        <v>13</v>
      </c>
      <c r="G175" t="s">
        <v>13</v>
      </c>
      <c r="L175" t="s">
        <v>405</v>
      </c>
      <c r="M175" t="s">
        <v>2949</v>
      </c>
      <c r="N175" t="s">
        <v>925</v>
      </c>
      <c r="O175" t="s">
        <v>926</v>
      </c>
      <c r="P175">
        <v>8778490</v>
      </c>
      <c r="Q175">
        <v>8706238</v>
      </c>
      <c r="R175">
        <v>3124500511</v>
      </c>
      <c r="S175" t="s">
        <v>13</v>
      </c>
      <c r="T175" t="s">
        <v>13</v>
      </c>
      <c r="V175" t="s">
        <v>927</v>
      </c>
      <c r="W175" t="s">
        <v>13</v>
      </c>
      <c r="X175" t="s">
        <v>13</v>
      </c>
      <c r="Z175" t="s">
        <v>13</v>
      </c>
      <c r="AA175" t="s">
        <v>13</v>
      </c>
      <c r="AB175" t="s">
        <v>13</v>
      </c>
      <c r="AC175" t="s">
        <v>13</v>
      </c>
    </row>
    <row r="176" spans="1:29" x14ac:dyDescent="0.25">
      <c r="A176" t="s">
        <v>956</v>
      </c>
      <c r="B176" t="s">
        <v>980</v>
      </c>
      <c r="C176" t="s">
        <v>537</v>
      </c>
      <c r="D176" t="s">
        <v>954</v>
      </c>
      <c r="E176" t="s">
        <v>972</v>
      </c>
      <c r="F176" t="s">
        <v>13</v>
      </c>
      <c r="G176" t="s">
        <v>13</v>
      </c>
      <c r="L176" t="s">
        <v>65</v>
      </c>
      <c r="M176" t="s">
        <v>3202</v>
      </c>
      <c r="N176" t="s">
        <v>981</v>
      </c>
      <c r="O176" t="s">
        <v>972</v>
      </c>
      <c r="P176" t="s">
        <v>928</v>
      </c>
      <c r="Q176" t="s">
        <v>955</v>
      </c>
      <c r="R176" t="s">
        <v>13</v>
      </c>
      <c r="V176" t="s">
        <v>929</v>
      </c>
      <c r="W176" t="s">
        <v>13</v>
      </c>
      <c r="Z176" t="s">
        <v>13</v>
      </c>
      <c r="AA176" t="s">
        <v>13</v>
      </c>
      <c r="AB176" t="s">
        <v>13</v>
      </c>
      <c r="AC176" t="s">
        <v>13</v>
      </c>
    </row>
    <row r="177" spans="1:29" x14ac:dyDescent="0.25">
      <c r="A177" t="s">
        <v>957</v>
      </c>
      <c r="B177" t="s">
        <v>982</v>
      </c>
      <c r="C177" t="s">
        <v>2390</v>
      </c>
      <c r="D177" t="s">
        <v>930</v>
      </c>
      <c r="E177" t="s">
        <v>972</v>
      </c>
      <c r="F177" t="s">
        <v>13</v>
      </c>
      <c r="G177" t="s">
        <v>13</v>
      </c>
      <c r="L177" t="s">
        <v>797</v>
      </c>
      <c r="M177" t="s">
        <v>3360</v>
      </c>
      <c r="N177" t="s">
        <v>912</v>
      </c>
      <c r="O177" t="s">
        <v>972</v>
      </c>
      <c r="P177" t="s">
        <v>931</v>
      </c>
      <c r="Q177" t="s">
        <v>13</v>
      </c>
      <c r="S177" t="s">
        <v>13</v>
      </c>
      <c r="T177" t="s">
        <v>13</v>
      </c>
      <c r="V177" t="s">
        <v>932</v>
      </c>
      <c r="W177" t="s">
        <v>13</v>
      </c>
      <c r="Z177" t="s">
        <v>13</v>
      </c>
      <c r="AA177" t="s">
        <v>13</v>
      </c>
      <c r="AB177" t="s">
        <v>13</v>
      </c>
      <c r="AC177" t="s">
        <v>13</v>
      </c>
    </row>
    <row r="178" spans="1:29" x14ac:dyDescent="0.25">
      <c r="A178" t="s">
        <v>960</v>
      </c>
      <c r="B178" t="s">
        <v>983</v>
      </c>
      <c r="C178" t="s">
        <v>2391</v>
      </c>
      <c r="D178" t="s">
        <v>933</v>
      </c>
      <c r="E178" t="s">
        <v>972</v>
      </c>
      <c r="F178" t="s">
        <v>13</v>
      </c>
      <c r="G178" t="s">
        <v>13</v>
      </c>
      <c r="L178" t="s">
        <v>984</v>
      </c>
      <c r="M178" t="s">
        <v>3203</v>
      </c>
      <c r="N178" t="s">
        <v>912</v>
      </c>
      <c r="O178" t="s">
        <v>972</v>
      </c>
      <c r="P178" t="s">
        <v>958</v>
      </c>
      <c r="Q178" t="s">
        <v>959</v>
      </c>
      <c r="R178" t="s">
        <v>13</v>
      </c>
      <c r="T178" t="s">
        <v>13</v>
      </c>
      <c r="V178" t="s">
        <v>13</v>
      </c>
      <c r="W178" t="s">
        <v>13</v>
      </c>
      <c r="X178" t="s">
        <v>13</v>
      </c>
      <c r="Z178" t="s">
        <v>13</v>
      </c>
      <c r="AA178" t="s">
        <v>13</v>
      </c>
      <c r="AB178" t="s">
        <v>13</v>
      </c>
      <c r="AC178" t="s">
        <v>13</v>
      </c>
    </row>
    <row r="179" spans="1:29" x14ac:dyDescent="0.25">
      <c r="A179" t="s">
        <v>985</v>
      </c>
      <c r="B179" t="s">
        <v>934</v>
      </c>
      <c r="C179" t="s">
        <v>2392</v>
      </c>
      <c r="D179" t="s">
        <v>912</v>
      </c>
      <c r="E179" t="s">
        <v>972</v>
      </c>
      <c r="G179" t="s">
        <v>13</v>
      </c>
      <c r="H179" t="s">
        <v>13</v>
      </c>
      <c r="L179" t="s">
        <v>38</v>
      </c>
      <c r="M179" t="s">
        <v>3361</v>
      </c>
      <c r="N179" t="s">
        <v>912</v>
      </c>
      <c r="O179" t="s">
        <v>972</v>
      </c>
      <c r="P179" t="s">
        <v>3519</v>
      </c>
      <c r="Q179" t="s">
        <v>961</v>
      </c>
      <c r="S179" t="s">
        <v>13</v>
      </c>
      <c r="T179" t="s">
        <v>13</v>
      </c>
      <c r="V179" t="s">
        <v>13</v>
      </c>
      <c r="W179" t="s">
        <v>13</v>
      </c>
      <c r="X179" t="s">
        <v>13</v>
      </c>
      <c r="Z179" t="s">
        <v>13</v>
      </c>
      <c r="AA179" t="s">
        <v>13</v>
      </c>
      <c r="AB179" t="s">
        <v>13</v>
      </c>
      <c r="AC179" t="s">
        <v>13</v>
      </c>
    </row>
    <row r="180" spans="1:29" x14ac:dyDescent="0.25">
      <c r="A180">
        <v>2771</v>
      </c>
      <c r="B180" t="s">
        <v>935</v>
      </c>
      <c r="C180" t="s">
        <v>2705</v>
      </c>
      <c r="D180" t="s">
        <v>930</v>
      </c>
      <c r="E180" t="s">
        <v>972</v>
      </c>
      <c r="G180" t="s">
        <v>13</v>
      </c>
      <c r="H180" t="s">
        <v>13</v>
      </c>
      <c r="L180" t="s">
        <v>986</v>
      </c>
      <c r="M180" t="s">
        <v>3362</v>
      </c>
      <c r="N180" t="s">
        <v>912</v>
      </c>
      <c r="P180" t="s">
        <v>962</v>
      </c>
      <c r="R180" t="s">
        <v>13</v>
      </c>
      <c r="T180" t="s">
        <v>13</v>
      </c>
      <c r="V180" t="s">
        <v>936</v>
      </c>
      <c r="W180" t="s">
        <v>13</v>
      </c>
      <c r="X180" t="s">
        <v>13</v>
      </c>
      <c r="Z180" t="s">
        <v>13</v>
      </c>
      <c r="AA180" t="s">
        <v>13</v>
      </c>
      <c r="AB180" t="s">
        <v>13</v>
      </c>
      <c r="AC180" t="s">
        <v>13</v>
      </c>
    </row>
    <row r="181" spans="1:29" x14ac:dyDescent="0.25">
      <c r="A181" t="s">
        <v>963</v>
      </c>
      <c r="B181" t="s">
        <v>987</v>
      </c>
      <c r="C181" t="s">
        <v>2393</v>
      </c>
      <c r="D181" t="s">
        <v>973</v>
      </c>
      <c r="E181" t="s">
        <v>972</v>
      </c>
      <c r="F181" t="s">
        <v>13</v>
      </c>
      <c r="G181" t="s">
        <v>13</v>
      </c>
      <c r="L181" t="s">
        <v>405</v>
      </c>
      <c r="M181" t="s">
        <v>937</v>
      </c>
      <c r="N181" t="s">
        <v>925</v>
      </c>
      <c r="O181" t="s">
        <v>926</v>
      </c>
      <c r="P181">
        <v>3143305405</v>
      </c>
      <c r="Q181">
        <v>8636527</v>
      </c>
      <c r="S181" t="s">
        <v>13</v>
      </c>
      <c r="T181" t="s">
        <v>13</v>
      </c>
      <c r="V181" t="s">
        <v>938</v>
      </c>
      <c r="W181" t="s">
        <v>13</v>
      </c>
      <c r="X181" t="s">
        <v>13</v>
      </c>
      <c r="Z181" t="s">
        <v>13</v>
      </c>
      <c r="AA181" t="s">
        <v>13</v>
      </c>
      <c r="AB181" t="s">
        <v>13</v>
      </c>
      <c r="AC181" t="s">
        <v>13</v>
      </c>
    </row>
    <row r="182" spans="1:29" x14ac:dyDescent="0.25">
      <c r="A182" t="s">
        <v>965</v>
      </c>
      <c r="B182" t="s">
        <v>988</v>
      </c>
      <c r="C182" t="s">
        <v>2706</v>
      </c>
      <c r="D182" t="s">
        <v>989</v>
      </c>
      <c r="E182" t="s">
        <v>972</v>
      </c>
      <c r="G182" t="s">
        <v>13</v>
      </c>
      <c r="H182" t="s">
        <v>13</v>
      </c>
      <c r="L182" t="s">
        <v>45</v>
      </c>
      <c r="M182" t="s">
        <v>2992</v>
      </c>
      <c r="N182" t="s">
        <v>964</v>
      </c>
      <c r="P182" t="s">
        <v>939</v>
      </c>
      <c r="Q182" t="s">
        <v>940</v>
      </c>
      <c r="S182" t="s">
        <v>13</v>
      </c>
      <c r="T182" t="s">
        <v>13</v>
      </c>
      <c r="V182" t="s">
        <v>941</v>
      </c>
      <c r="W182" t="s">
        <v>13</v>
      </c>
      <c r="Z182" t="s">
        <v>13</v>
      </c>
      <c r="AA182" t="s">
        <v>13</v>
      </c>
      <c r="AB182" t="s">
        <v>13</v>
      </c>
      <c r="AC182" t="s">
        <v>13</v>
      </c>
    </row>
    <row r="183" spans="1:29" x14ac:dyDescent="0.25">
      <c r="A183">
        <v>2998</v>
      </c>
      <c r="B183" t="s">
        <v>990</v>
      </c>
      <c r="C183" t="s">
        <v>2855</v>
      </c>
      <c r="D183" t="s">
        <v>912</v>
      </c>
      <c r="E183" t="s">
        <v>972</v>
      </c>
      <c r="G183" t="s">
        <v>13</v>
      </c>
      <c r="H183" t="s">
        <v>13</v>
      </c>
      <c r="I183" t="s">
        <v>13</v>
      </c>
      <c r="L183" t="s">
        <v>13</v>
      </c>
      <c r="M183" t="s">
        <v>13</v>
      </c>
      <c r="N183" t="s">
        <v>13</v>
      </c>
      <c r="O183" t="s">
        <v>13</v>
      </c>
      <c r="P183" t="s">
        <v>942</v>
      </c>
      <c r="Q183" t="s">
        <v>13</v>
      </c>
      <c r="S183" t="s">
        <v>13</v>
      </c>
      <c r="T183" t="s">
        <v>13</v>
      </c>
      <c r="V183" t="s">
        <v>943</v>
      </c>
      <c r="W183" t="s">
        <v>13</v>
      </c>
      <c r="X183" t="s">
        <v>13</v>
      </c>
      <c r="Z183" t="s">
        <v>13</v>
      </c>
      <c r="AA183" t="s">
        <v>13</v>
      </c>
      <c r="AB183" t="s">
        <v>13</v>
      </c>
      <c r="AC183" t="s">
        <v>13</v>
      </c>
    </row>
    <row r="184" spans="1:29" x14ac:dyDescent="0.25">
      <c r="A184" t="s">
        <v>966</v>
      </c>
      <c r="B184" t="s">
        <v>991</v>
      </c>
      <c r="C184" t="s">
        <v>2394</v>
      </c>
      <c r="D184" t="s">
        <v>944</v>
      </c>
      <c r="E184" t="s">
        <v>972</v>
      </c>
      <c r="F184" t="s">
        <v>13</v>
      </c>
      <c r="G184" t="s">
        <v>13</v>
      </c>
      <c r="L184" t="s">
        <v>586</v>
      </c>
      <c r="M184" t="s">
        <v>3204</v>
      </c>
      <c r="N184" t="s">
        <v>904</v>
      </c>
      <c r="O184" t="s">
        <v>89</v>
      </c>
      <c r="P184">
        <v>3175062599</v>
      </c>
      <c r="T184" t="s">
        <v>13</v>
      </c>
      <c r="V184" t="s">
        <v>945</v>
      </c>
      <c r="W184" t="s">
        <v>13</v>
      </c>
      <c r="Z184" t="s">
        <v>13</v>
      </c>
      <c r="AA184" t="s">
        <v>13</v>
      </c>
      <c r="AB184" t="s">
        <v>13</v>
      </c>
      <c r="AC184" t="s">
        <v>13</v>
      </c>
    </row>
    <row r="185" spans="1:29" x14ac:dyDescent="0.25">
      <c r="A185" t="s">
        <v>967</v>
      </c>
      <c r="B185" t="s">
        <v>946</v>
      </c>
      <c r="C185" t="s">
        <v>2707</v>
      </c>
      <c r="D185" t="s">
        <v>924</v>
      </c>
      <c r="E185" t="s">
        <v>972</v>
      </c>
      <c r="G185" t="s">
        <v>13</v>
      </c>
      <c r="H185" t="s">
        <v>13</v>
      </c>
      <c r="L185" t="s">
        <v>992</v>
      </c>
      <c r="M185" t="s">
        <v>3363</v>
      </c>
      <c r="N185" t="s">
        <v>993</v>
      </c>
      <c r="O185" t="s">
        <v>972</v>
      </c>
      <c r="P185" t="s">
        <v>947</v>
      </c>
      <c r="S185" t="s">
        <v>13</v>
      </c>
      <c r="T185" t="s">
        <v>13</v>
      </c>
      <c r="V185" t="s">
        <v>948</v>
      </c>
      <c r="W185" t="s">
        <v>13</v>
      </c>
      <c r="X185" t="s">
        <v>13</v>
      </c>
      <c r="Z185" t="s">
        <v>13</v>
      </c>
      <c r="AA185" t="s">
        <v>13</v>
      </c>
      <c r="AB185" t="s">
        <v>13</v>
      </c>
      <c r="AC185" t="s">
        <v>13</v>
      </c>
    </row>
    <row r="186" spans="1:29" x14ac:dyDescent="0.25">
      <c r="A186">
        <v>2826</v>
      </c>
      <c r="B186" t="s">
        <v>968</v>
      </c>
      <c r="C186" t="s">
        <v>2708</v>
      </c>
      <c r="D186" t="s">
        <v>912</v>
      </c>
      <c r="E186" t="s">
        <v>972</v>
      </c>
      <c r="G186" t="s">
        <v>13</v>
      </c>
      <c r="M186" t="s">
        <v>3364</v>
      </c>
      <c r="N186" t="s">
        <v>912</v>
      </c>
      <c r="O186" t="s">
        <v>972</v>
      </c>
      <c r="P186" t="s">
        <v>969</v>
      </c>
      <c r="S186" t="s">
        <v>13</v>
      </c>
      <c r="T186" t="s">
        <v>13</v>
      </c>
      <c r="V186" t="s">
        <v>970</v>
      </c>
      <c r="W186" t="s">
        <v>13</v>
      </c>
      <c r="X186" t="s">
        <v>13</v>
      </c>
      <c r="Z186" t="s">
        <v>13</v>
      </c>
      <c r="AA186" t="s">
        <v>13</v>
      </c>
      <c r="AB186" t="s">
        <v>13</v>
      </c>
      <c r="AC186" t="s">
        <v>13</v>
      </c>
    </row>
    <row r="187" spans="1:29" x14ac:dyDescent="0.25">
      <c r="A187" t="s">
        <v>996</v>
      </c>
      <c r="B187" t="s">
        <v>1011</v>
      </c>
      <c r="C187" t="s">
        <v>2395</v>
      </c>
      <c r="D187" t="s">
        <v>912</v>
      </c>
      <c r="E187" t="s">
        <v>972</v>
      </c>
      <c r="F187" t="s">
        <v>13</v>
      </c>
      <c r="G187" t="s">
        <v>13</v>
      </c>
      <c r="H187" t="s">
        <v>13</v>
      </c>
      <c r="I187" t="s">
        <v>13</v>
      </c>
      <c r="J187" t="s">
        <v>13</v>
      </c>
      <c r="K187" t="s">
        <v>13</v>
      </c>
      <c r="L187" t="s">
        <v>405</v>
      </c>
      <c r="M187" t="s">
        <v>13</v>
      </c>
      <c r="N187" t="s">
        <v>904</v>
      </c>
      <c r="O187" t="s">
        <v>89</v>
      </c>
      <c r="P187">
        <v>3102018635</v>
      </c>
      <c r="Q187" t="s">
        <v>994</v>
      </c>
      <c r="R187" t="s">
        <v>13</v>
      </c>
      <c r="S187" t="s">
        <v>13</v>
      </c>
      <c r="U187" t="s">
        <v>13</v>
      </c>
      <c r="V187" t="s">
        <v>995</v>
      </c>
      <c r="W187" t="s">
        <v>13</v>
      </c>
      <c r="X187" t="s">
        <v>13</v>
      </c>
      <c r="AA187" t="s">
        <v>13</v>
      </c>
    </row>
    <row r="188" spans="1:29" x14ac:dyDescent="0.25">
      <c r="A188">
        <v>2923</v>
      </c>
      <c r="B188" t="s">
        <v>1012</v>
      </c>
      <c r="C188" t="s">
        <v>2396</v>
      </c>
      <c r="D188" t="s">
        <v>997</v>
      </c>
      <c r="E188" t="s">
        <v>972</v>
      </c>
      <c r="F188" t="s">
        <v>13</v>
      </c>
      <c r="G188" t="s">
        <v>13</v>
      </c>
      <c r="H188" t="s">
        <v>13</v>
      </c>
      <c r="I188" t="s">
        <v>13</v>
      </c>
      <c r="J188" t="s">
        <v>13</v>
      </c>
      <c r="K188" t="s">
        <v>13</v>
      </c>
      <c r="M188" t="s">
        <v>2912</v>
      </c>
      <c r="N188" t="s">
        <v>997</v>
      </c>
      <c r="O188" t="s">
        <v>972</v>
      </c>
      <c r="P188" t="s">
        <v>998</v>
      </c>
      <c r="S188" t="s">
        <v>13</v>
      </c>
      <c r="U188" t="s">
        <v>13</v>
      </c>
      <c r="V188" t="s">
        <v>999</v>
      </c>
      <c r="W188" t="s">
        <v>13</v>
      </c>
      <c r="X188" t="s">
        <v>3550</v>
      </c>
      <c r="Z188" t="s">
        <v>13</v>
      </c>
    </row>
    <row r="189" spans="1:29" x14ac:dyDescent="0.25">
      <c r="A189">
        <v>2853</v>
      </c>
      <c r="B189" t="s">
        <v>1000</v>
      </c>
      <c r="C189" t="s">
        <v>3568</v>
      </c>
      <c r="D189" t="s">
        <v>912</v>
      </c>
      <c r="E189" t="s">
        <v>972</v>
      </c>
      <c r="G189" t="s">
        <v>13</v>
      </c>
      <c r="H189" t="s">
        <v>13</v>
      </c>
      <c r="I189" t="s">
        <v>13</v>
      </c>
      <c r="J189" t="s">
        <v>13</v>
      </c>
      <c r="M189" t="s">
        <v>2913</v>
      </c>
      <c r="N189" t="s">
        <v>912</v>
      </c>
      <c r="O189" t="s">
        <v>972</v>
      </c>
      <c r="P189">
        <v>3202230921</v>
      </c>
      <c r="U189" t="s">
        <v>13</v>
      </c>
      <c r="V189" t="s">
        <v>1001</v>
      </c>
      <c r="W189" t="s">
        <v>13</v>
      </c>
      <c r="X189" t="s">
        <v>13</v>
      </c>
      <c r="Z189" t="s">
        <v>13</v>
      </c>
      <c r="AA189" t="s">
        <v>13</v>
      </c>
      <c r="AC189" t="s">
        <v>13</v>
      </c>
    </row>
    <row r="190" spans="1:29" x14ac:dyDescent="0.25">
      <c r="A190" t="s">
        <v>1006</v>
      </c>
      <c r="B190" t="s">
        <v>1002</v>
      </c>
      <c r="C190" t="s">
        <v>2709</v>
      </c>
      <c r="D190" t="s">
        <v>912</v>
      </c>
      <c r="E190" t="s">
        <v>972</v>
      </c>
      <c r="G190" t="s">
        <v>13</v>
      </c>
      <c r="H190" t="s">
        <v>13</v>
      </c>
      <c r="I190" t="s">
        <v>13</v>
      </c>
      <c r="J190" t="s">
        <v>13</v>
      </c>
      <c r="K190" t="s">
        <v>13</v>
      </c>
      <c r="L190" t="s">
        <v>1003</v>
      </c>
      <c r="M190" t="s">
        <v>13</v>
      </c>
      <c r="P190" t="s">
        <v>1004</v>
      </c>
      <c r="Q190">
        <v>3108538598</v>
      </c>
      <c r="R190" t="s">
        <v>13</v>
      </c>
      <c r="U190" t="s">
        <v>13</v>
      </c>
      <c r="V190" t="s">
        <v>1005</v>
      </c>
      <c r="W190" t="s">
        <v>13</v>
      </c>
      <c r="X190" t="s">
        <v>13</v>
      </c>
      <c r="AA190" t="s">
        <v>13</v>
      </c>
    </row>
    <row r="191" spans="1:29" x14ac:dyDescent="0.25">
      <c r="A191">
        <v>2566</v>
      </c>
      <c r="B191" t="s">
        <v>1007</v>
      </c>
      <c r="C191" t="s">
        <v>2710</v>
      </c>
      <c r="D191" t="s">
        <v>973</v>
      </c>
      <c r="E191" t="s">
        <v>972</v>
      </c>
      <c r="G191" t="s">
        <v>13</v>
      </c>
      <c r="H191" t="s">
        <v>13</v>
      </c>
      <c r="I191" t="s">
        <v>13</v>
      </c>
      <c r="J191" t="s">
        <v>13</v>
      </c>
      <c r="K191" t="s">
        <v>13</v>
      </c>
      <c r="L191" t="s">
        <v>1008</v>
      </c>
      <c r="M191" t="s">
        <v>2993</v>
      </c>
      <c r="N191" t="s">
        <v>973</v>
      </c>
      <c r="O191" t="s">
        <v>972</v>
      </c>
      <c r="P191" t="s">
        <v>1009</v>
      </c>
      <c r="Q191" t="s">
        <v>13</v>
      </c>
      <c r="R191" t="s">
        <v>13</v>
      </c>
      <c r="U191" t="s">
        <v>13</v>
      </c>
      <c r="V191" t="s">
        <v>1010</v>
      </c>
      <c r="W191" t="s">
        <v>13</v>
      </c>
      <c r="X191" t="s">
        <v>13</v>
      </c>
      <c r="Z191" t="s">
        <v>13</v>
      </c>
      <c r="AA191" t="s">
        <v>13</v>
      </c>
    </row>
    <row r="192" spans="1:29" x14ac:dyDescent="0.25">
      <c r="A192">
        <v>2652</v>
      </c>
      <c r="B192" t="s">
        <v>1013</v>
      </c>
      <c r="C192" t="s">
        <v>2856</v>
      </c>
      <c r="D192" t="s">
        <v>1014</v>
      </c>
      <c r="E192" t="s">
        <v>436</v>
      </c>
      <c r="L192" t="s">
        <v>45</v>
      </c>
      <c r="M192" t="s">
        <v>3324</v>
      </c>
      <c r="N192" t="s">
        <v>1014</v>
      </c>
      <c r="O192" t="s">
        <v>436</v>
      </c>
      <c r="P192">
        <v>3118921525</v>
      </c>
      <c r="V192" t="s">
        <v>1015</v>
      </c>
    </row>
    <row r="193" spans="1:22" x14ac:dyDescent="0.25">
      <c r="A193">
        <v>1671</v>
      </c>
      <c r="B193" t="s">
        <v>1019</v>
      </c>
      <c r="C193" t="s">
        <v>2397</v>
      </c>
      <c r="D193" t="s">
        <v>1020</v>
      </c>
      <c r="E193" t="s">
        <v>436</v>
      </c>
      <c r="L193" t="s">
        <v>405</v>
      </c>
      <c r="M193" t="s">
        <v>3205</v>
      </c>
      <c r="N193" t="s">
        <v>1021</v>
      </c>
      <c r="O193" t="s">
        <v>1022</v>
      </c>
      <c r="P193">
        <v>6849708</v>
      </c>
      <c r="Q193">
        <v>3183061626</v>
      </c>
      <c r="V193" t="s">
        <v>1023</v>
      </c>
    </row>
    <row r="194" spans="1:22" x14ac:dyDescent="0.25">
      <c r="A194">
        <v>2494</v>
      </c>
      <c r="B194" t="s">
        <v>1024</v>
      </c>
      <c r="C194" t="s">
        <v>2398</v>
      </c>
      <c r="D194" t="s">
        <v>517</v>
      </c>
      <c r="E194" t="s">
        <v>436</v>
      </c>
      <c r="L194" t="s">
        <v>45</v>
      </c>
      <c r="M194" t="s">
        <v>3365</v>
      </c>
      <c r="N194" t="s">
        <v>517</v>
      </c>
      <c r="O194" t="s">
        <v>436</v>
      </c>
      <c r="P194">
        <v>3214083689</v>
      </c>
      <c r="V194" t="s">
        <v>1025</v>
      </c>
    </row>
    <row r="195" spans="1:22" x14ac:dyDescent="0.25">
      <c r="A195">
        <v>2312</v>
      </c>
      <c r="B195" t="s">
        <v>1026</v>
      </c>
      <c r="C195" t="s">
        <v>2399</v>
      </c>
      <c r="E195" t="s">
        <v>436</v>
      </c>
      <c r="L195" t="s">
        <v>38</v>
      </c>
      <c r="M195" t="s">
        <v>2994</v>
      </c>
      <c r="N195" t="s">
        <v>904</v>
      </c>
      <c r="O195" t="s">
        <v>89</v>
      </c>
      <c r="P195">
        <v>3138851464</v>
      </c>
      <c r="Q195">
        <v>2573713</v>
      </c>
      <c r="R195">
        <v>2573708</v>
      </c>
      <c r="V195" t="s">
        <v>1027</v>
      </c>
    </row>
    <row r="196" spans="1:22" x14ac:dyDescent="0.25">
      <c r="A196">
        <v>2401</v>
      </c>
      <c r="B196" t="s">
        <v>1028</v>
      </c>
      <c r="C196" t="s">
        <v>2400</v>
      </c>
      <c r="D196" t="s">
        <v>517</v>
      </c>
      <c r="E196" t="s">
        <v>436</v>
      </c>
      <c r="L196" t="s">
        <v>38</v>
      </c>
      <c r="M196" t="s">
        <v>3366</v>
      </c>
      <c r="N196" t="s">
        <v>359</v>
      </c>
      <c r="O196" t="s">
        <v>12</v>
      </c>
      <c r="P196">
        <v>4184306</v>
      </c>
      <c r="Q196">
        <v>3136555651</v>
      </c>
    </row>
    <row r="197" spans="1:22" x14ac:dyDescent="0.25">
      <c r="A197">
        <v>1723</v>
      </c>
      <c r="B197" t="s">
        <v>1029</v>
      </c>
      <c r="C197" t="s">
        <v>2401</v>
      </c>
      <c r="D197" t="s">
        <v>1030</v>
      </c>
      <c r="E197" t="s">
        <v>436</v>
      </c>
      <c r="L197" t="s">
        <v>405</v>
      </c>
      <c r="M197" t="s">
        <v>3206</v>
      </c>
      <c r="N197" t="s">
        <v>1021</v>
      </c>
      <c r="O197" t="s">
        <v>1022</v>
      </c>
      <c r="P197">
        <v>6827979</v>
      </c>
      <c r="V197" t="s">
        <v>1031</v>
      </c>
    </row>
    <row r="198" spans="1:22" x14ac:dyDescent="0.25">
      <c r="A198">
        <v>2941</v>
      </c>
      <c r="B198" t="s">
        <v>1032</v>
      </c>
      <c r="C198" t="s">
        <v>2402</v>
      </c>
      <c r="D198" t="s">
        <v>1033</v>
      </c>
      <c r="E198" t="s">
        <v>436</v>
      </c>
      <c r="L198" t="s">
        <v>1034</v>
      </c>
      <c r="M198" t="s">
        <v>2914</v>
      </c>
      <c r="N198" t="s">
        <v>904</v>
      </c>
      <c r="O198" t="s">
        <v>89</v>
      </c>
      <c r="P198">
        <v>3175180361</v>
      </c>
      <c r="Q198">
        <v>3102912108</v>
      </c>
      <c r="V198" t="s">
        <v>1035</v>
      </c>
    </row>
    <row r="199" spans="1:22" x14ac:dyDescent="0.25">
      <c r="A199">
        <v>2409</v>
      </c>
      <c r="B199" t="s">
        <v>1036</v>
      </c>
      <c r="C199" t="s">
        <v>2403</v>
      </c>
      <c r="D199" t="s">
        <v>1014</v>
      </c>
      <c r="E199" t="s">
        <v>436</v>
      </c>
      <c r="L199" t="s">
        <v>38</v>
      </c>
      <c r="M199" t="s">
        <v>3307</v>
      </c>
      <c r="N199" t="s">
        <v>517</v>
      </c>
      <c r="O199" t="s">
        <v>436</v>
      </c>
      <c r="P199">
        <v>3229092387</v>
      </c>
      <c r="V199" t="s">
        <v>1037</v>
      </c>
    </row>
    <row r="200" spans="1:22" x14ac:dyDescent="0.25">
      <c r="A200">
        <v>2593</v>
      </c>
      <c r="B200" t="s">
        <v>1038</v>
      </c>
      <c r="C200" t="s">
        <v>2712</v>
      </c>
      <c r="D200" t="s">
        <v>1039</v>
      </c>
      <c r="E200" t="s">
        <v>436</v>
      </c>
      <c r="L200" t="s">
        <v>1040</v>
      </c>
      <c r="M200" t="s">
        <v>13</v>
      </c>
      <c r="P200">
        <v>3102346271</v>
      </c>
      <c r="V200" t="s">
        <v>1041</v>
      </c>
    </row>
    <row r="201" spans="1:22" x14ac:dyDescent="0.25">
      <c r="A201">
        <v>1735</v>
      </c>
      <c r="B201" t="s">
        <v>1042</v>
      </c>
      <c r="C201" t="s">
        <v>2404</v>
      </c>
      <c r="D201" t="s">
        <v>517</v>
      </c>
      <c r="E201" t="s">
        <v>436</v>
      </c>
      <c r="L201" t="s">
        <v>479</v>
      </c>
      <c r="M201" t="s">
        <v>3207</v>
      </c>
      <c r="N201" t="s">
        <v>517</v>
      </c>
      <c r="O201" t="s">
        <v>436</v>
      </c>
      <c r="P201">
        <v>3106965106</v>
      </c>
      <c r="V201" t="s">
        <v>1043</v>
      </c>
    </row>
    <row r="202" spans="1:22" x14ac:dyDescent="0.25">
      <c r="A202">
        <v>1984</v>
      </c>
      <c r="B202" t="s">
        <v>1044</v>
      </c>
      <c r="C202" t="s">
        <v>2405</v>
      </c>
      <c r="D202" t="s">
        <v>1045</v>
      </c>
      <c r="E202" t="s">
        <v>436</v>
      </c>
      <c r="L202" t="s">
        <v>405</v>
      </c>
      <c r="M202" t="s">
        <v>3208</v>
      </c>
      <c r="N202" t="s">
        <v>517</v>
      </c>
      <c r="O202" t="s">
        <v>436</v>
      </c>
      <c r="P202">
        <v>3208315103</v>
      </c>
      <c r="V202" t="s">
        <v>1046</v>
      </c>
    </row>
    <row r="203" spans="1:22" x14ac:dyDescent="0.25">
      <c r="A203">
        <v>1858</v>
      </c>
      <c r="B203" t="s">
        <v>1047</v>
      </c>
      <c r="C203" t="s">
        <v>2406</v>
      </c>
      <c r="D203" t="s">
        <v>517</v>
      </c>
      <c r="E203" t="s">
        <v>436</v>
      </c>
      <c r="L203" t="s">
        <v>405</v>
      </c>
      <c r="M203" t="s">
        <v>1062</v>
      </c>
      <c r="N203" t="s">
        <v>1048</v>
      </c>
      <c r="O203" t="s">
        <v>89</v>
      </c>
      <c r="P203">
        <v>8767395</v>
      </c>
      <c r="Q203">
        <v>3106883525</v>
      </c>
      <c r="V203" t="s">
        <v>1049</v>
      </c>
    </row>
    <row r="204" spans="1:22" x14ac:dyDescent="0.25">
      <c r="A204">
        <v>2543</v>
      </c>
      <c r="B204" t="s">
        <v>1050</v>
      </c>
      <c r="C204" t="s">
        <v>2713</v>
      </c>
      <c r="D204" t="s">
        <v>1039</v>
      </c>
      <c r="E204" t="s">
        <v>436</v>
      </c>
      <c r="L204" t="s">
        <v>1051</v>
      </c>
      <c r="M204" t="s">
        <v>3367</v>
      </c>
      <c r="N204" t="s">
        <v>904</v>
      </c>
      <c r="O204" t="s">
        <v>89</v>
      </c>
      <c r="P204">
        <v>3134183071</v>
      </c>
      <c r="V204" t="s">
        <v>1052</v>
      </c>
    </row>
    <row r="205" spans="1:22" x14ac:dyDescent="0.25">
      <c r="A205" t="s">
        <v>3089</v>
      </c>
      <c r="B205" t="s">
        <v>3084</v>
      </c>
      <c r="C205" t="s">
        <v>3086</v>
      </c>
      <c r="D205" t="s">
        <v>517</v>
      </c>
      <c r="E205" t="s">
        <v>436</v>
      </c>
      <c r="M205" t="s">
        <v>3087</v>
      </c>
      <c r="N205" t="s">
        <v>517</v>
      </c>
      <c r="O205" t="s">
        <v>436</v>
      </c>
      <c r="P205">
        <v>3108152507</v>
      </c>
      <c r="Q205">
        <v>3212772475</v>
      </c>
      <c r="V205" t="s">
        <v>3088</v>
      </c>
    </row>
    <row r="206" spans="1:22" x14ac:dyDescent="0.25">
      <c r="A206">
        <v>1493</v>
      </c>
      <c r="B206" t="s">
        <v>1053</v>
      </c>
      <c r="C206" t="s">
        <v>2407</v>
      </c>
      <c r="D206" t="s">
        <v>1054</v>
      </c>
      <c r="E206" t="s">
        <v>436</v>
      </c>
      <c r="L206" t="s">
        <v>405</v>
      </c>
      <c r="M206" t="s">
        <v>3209</v>
      </c>
      <c r="N206" t="s">
        <v>517</v>
      </c>
      <c r="O206" t="s">
        <v>436</v>
      </c>
      <c r="P206">
        <v>6357915</v>
      </c>
      <c r="Q206">
        <v>3212034836</v>
      </c>
      <c r="V206" t="s">
        <v>1063</v>
      </c>
    </row>
    <row r="207" spans="1:22" x14ac:dyDescent="0.25">
      <c r="A207">
        <v>2420</v>
      </c>
      <c r="B207" t="s">
        <v>1055</v>
      </c>
      <c r="C207" t="s">
        <v>2408</v>
      </c>
      <c r="D207" t="s">
        <v>517</v>
      </c>
      <c r="E207" t="s">
        <v>436</v>
      </c>
      <c r="L207" t="s">
        <v>1056</v>
      </c>
      <c r="M207" t="s">
        <v>3489</v>
      </c>
      <c r="N207" t="s">
        <v>904</v>
      </c>
      <c r="O207" t="s">
        <v>89</v>
      </c>
      <c r="P207">
        <v>3174324320</v>
      </c>
      <c r="Q207">
        <v>3212158932</v>
      </c>
      <c r="V207" t="s">
        <v>1057</v>
      </c>
    </row>
    <row r="208" spans="1:22" x14ac:dyDescent="0.25">
      <c r="A208">
        <v>2740</v>
      </c>
      <c r="B208" t="s">
        <v>1058</v>
      </c>
      <c r="C208" t="s">
        <v>2714</v>
      </c>
      <c r="D208" t="s">
        <v>517</v>
      </c>
      <c r="E208" t="s">
        <v>436</v>
      </c>
      <c r="L208" t="s">
        <v>1056</v>
      </c>
      <c r="M208" t="s">
        <v>3325</v>
      </c>
      <c r="N208" t="s">
        <v>517</v>
      </c>
      <c r="O208" t="s">
        <v>436</v>
      </c>
      <c r="P208">
        <v>3212427124</v>
      </c>
      <c r="Q208">
        <v>3105593464</v>
      </c>
      <c r="V208" t="s">
        <v>1059</v>
      </c>
    </row>
    <row r="209" spans="1:29" x14ac:dyDescent="0.25">
      <c r="A209">
        <v>2938</v>
      </c>
      <c r="B209" t="s">
        <v>1060</v>
      </c>
      <c r="C209" t="s">
        <v>2715</v>
      </c>
      <c r="D209" t="s">
        <v>1033</v>
      </c>
      <c r="E209" t="s">
        <v>436</v>
      </c>
      <c r="M209" t="s">
        <v>3471</v>
      </c>
      <c r="P209">
        <v>3165359121</v>
      </c>
      <c r="V209" t="s">
        <v>1061</v>
      </c>
    </row>
    <row r="210" spans="1:29" x14ac:dyDescent="0.25">
      <c r="A210">
        <v>2308</v>
      </c>
      <c r="B210" t="s">
        <v>1064</v>
      </c>
      <c r="C210" t="s">
        <v>1065</v>
      </c>
      <c r="E210" t="s">
        <v>436</v>
      </c>
      <c r="L210" t="s">
        <v>581</v>
      </c>
      <c r="M210" t="s">
        <v>2958</v>
      </c>
      <c r="N210" t="s">
        <v>904</v>
      </c>
      <c r="O210" t="s">
        <v>89</v>
      </c>
      <c r="P210">
        <v>3167428534</v>
      </c>
      <c r="V210" t="s">
        <v>1066</v>
      </c>
    </row>
    <row r="211" spans="1:29" x14ac:dyDescent="0.25">
      <c r="A211">
        <v>2610</v>
      </c>
      <c r="B211" t="s">
        <v>1067</v>
      </c>
      <c r="C211" t="s">
        <v>2716</v>
      </c>
      <c r="D211" t="s">
        <v>1068</v>
      </c>
      <c r="E211" t="s">
        <v>436</v>
      </c>
      <c r="L211" t="s">
        <v>38</v>
      </c>
      <c r="M211" t="s">
        <v>2915</v>
      </c>
      <c r="N211" t="s">
        <v>1068</v>
      </c>
      <c r="O211" t="s">
        <v>436</v>
      </c>
      <c r="P211">
        <v>3105599780</v>
      </c>
      <c r="Q211">
        <v>3114772573</v>
      </c>
      <c r="V211" t="s">
        <v>1069</v>
      </c>
    </row>
    <row r="212" spans="1:29" x14ac:dyDescent="0.25">
      <c r="A212">
        <v>2634</v>
      </c>
      <c r="B212" t="s">
        <v>1070</v>
      </c>
      <c r="C212" t="s">
        <v>2717</v>
      </c>
      <c r="D212" t="s">
        <v>1071</v>
      </c>
      <c r="E212" t="s">
        <v>436</v>
      </c>
      <c r="L212" t="s">
        <v>1056</v>
      </c>
      <c r="M212" t="s">
        <v>2916</v>
      </c>
      <c r="N212" t="s">
        <v>1071</v>
      </c>
      <c r="O212" t="s">
        <v>436</v>
      </c>
      <c r="P212">
        <v>3144427215</v>
      </c>
      <c r="V212" t="s">
        <v>1072</v>
      </c>
    </row>
    <row r="213" spans="1:29" x14ac:dyDescent="0.25">
      <c r="A213">
        <v>1525</v>
      </c>
      <c r="B213" t="s">
        <v>1073</v>
      </c>
      <c r="C213" t="s">
        <v>2409</v>
      </c>
      <c r="D213" t="s">
        <v>1074</v>
      </c>
      <c r="E213" t="s">
        <v>436</v>
      </c>
      <c r="L213" t="s">
        <v>405</v>
      </c>
      <c r="M213" t="s">
        <v>1093</v>
      </c>
      <c r="N213" t="s">
        <v>1021</v>
      </c>
      <c r="O213" t="s">
        <v>1022</v>
      </c>
      <c r="P213">
        <v>6829700</v>
      </c>
      <c r="Q213">
        <v>3203400127</v>
      </c>
      <c r="V213" t="s">
        <v>1075</v>
      </c>
    </row>
    <row r="214" spans="1:29" x14ac:dyDescent="0.25">
      <c r="A214">
        <v>2415</v>
      </c>
      <c r="B214" t="s">
        <v>1076</v>
      </c>
      <c r="C214" t="s">
        <v>2718</v>
      </c>
      <c r="D214" t="s">
        <v>1039</v>
      </c>
      <c r="E214" t="s">
        <v>436</v>
      </c>
      <c r="L214" t="s">
        <v>38</v>
      </c>
      <c r="M214" t="s">
        <v>2890</v>
      </c>
      <c r="P214">
        <v>3183757155</v>
      </c>
      <c r="V214" t="s">
        <v>1077</v>
      </c>
    </row>
    <row r="215" spans="1:29" x14ac:dyDescent="0.25">
      <c r="A215">
        <v>2779</v>
      </c>
      <c r="B215" t="s">
        <v>1078</v>
      </c>
      <c r="C215" t="s">
        <v>2719</v>
      </c>
      <c r="D215" t="s">
        <v>1079</v>
      </c>
      <c r="E215" t="s">
        <v>436</v>
      </c>
      <c r="L215" t="s">
        <v>1080</v>
      </c>
      <c r="M215" t="s">
        <v>2917</v>
      </c>
      <c r="N215" t="s">
        <v>1079</v>
      </c>
      <c r="O215" t="s">
        <v>436</v>
      </c>
      <c r="V215" t="s">
        <v>1081</v>
      </c>
    </row>
    <row r="216" spans="1:29" x14ac:dyDescent="0.25">
      <c r="A216">
        <v>2611</v>
      </c>
      <c r="B216" t="s">
        <v>1082</v>
      </c>
      <c r="C216" t="s">
        <v>2720</v>
      </c>
      <c r="D216" t="s">
        <v>1014</v>
      </c>
      <c r="E216" t="s">
        <v>436</v>
      </c>
      <c r="L216" t="s">
        <v>38</v>
      </c>
      <c r="M216" t="s">
        <v>3210</v>
      </c>
      <c r="N216" t="s">
        <v>1014</v>
      </c>
      <c r="O216" t="s">
        <v>436</v>
      </c>
      <c r="P216">
        <v>3104724332</v>
      </c>
      <c r="V216" t="s">
        <v>1083</v>
      </c>
    </row>
    <row r="217" spans="1:29" x14ac:dyDescent="0.25">
      <c r="A217" t="s">
        <v>3140</v>
      </c>
      <c r="B217" t="s">
        <v>1084</v>
      </c>
      <c r="C217" t="s">
        <v>2410</v>
      </c>
      <c r="D217" t="s">
        <v>1074</v>
      </c>
      <c r="E217" t="s">
        <v>436</v>
      </c>
      <c r="L217" t="s">
        <v>405</v>
      </c>
      <c r="M217" t="s">
        <v>1093</v>
      </c>
      <c r="N217" t="s">
        <v>1021</v>
      </c>
      <c r="P217">
        <v>6829700</v>
      </c>
      <c r="Q217">
        <v>3144481188</v>
      </c>
      <c r="V217" t="s">
        <v>1075</v>
      </c>
    </row>
    <row r="218" spans="1:29" x14ac:dyDescent="0.25">
      <c r="A218">
        <v>2901</v>
      </c>
      <c r="B218" t="s">
        <v>1085</v>
      </c>
      <c r="C218" t="s">
        <v>2721</v>
      </c>
      <c r="D218" t="s">
        <v>1033</v>
      </c>
      <c r="E218" t="s">
        <v>436</v>
      </c>
      <c r="M218" t="s">
        <v>3211</v>
      </c>
      <c r="N218" t="s">
        <v>491</v>
      </c>
      <c r="P218">
        <v>3208314433</v>
      </c>
      <c r="V218" t="s">
        <v>1086</v>
      </c>
    </row>
    <row r="219" spans="1:29" x14ac:dyDescent="0.25">
      <c r="A219">
        <v>1729</v>
      </c>
      <c r="B219" t="s">
        <v>1087</v>
      </c>
      <c r="C219" t="s">
        <v>2411</v>
      </c>
      <c r="D219" t="s">
        <v>517</v>
      </c>
      <c r="E219" t="s">
        <v>436</v>
      </c>
      <c r="L219" t="s">
        <v>405</v>
      </c>
      <c r="M219" t="s">
        <v>1094</v>
      </c>
      <c r="N219" t="s">
        <v>517</v>
      </c>
      <c r="O219" t="s">
        <v>436</v>
      </c>
      <c r="P219">
        <v>6358700</v>
      </c>
      <c r="Q219">
        <v>3102879085</v>
      </c>
      <c r="V219" t="s">
        <v>1088</v>
      </c>
    </row>
    <row r="220" spans="1:29" x14ac:dyDescent="0.25">
      <c r="A220">
        <v>2913</v>
      </c>
      <c r="B220" t="s">
        <v>1089</v>
      </c>
      <c r="C220" t="s">
        <v>2412</v>
      </c>
      <c r="D220" t="s">
        <v>517</v>
      </c>
      <c r="E220" t="s">
        <v>436</v>
      </c>
      <c r="M220" t="s">
        <v>3368</v>
      </c>
      <c r="P220">
        <v>3168318053</v>
      </c>
      <c r="V220" t="s">
        <v>1090</v>
      </c>
      <c r="X220" t="s">
        <v>3009</v>
      </c>
      <c r="Y220" t="s">
        <v>3042</v>
      </c>
    </row>
    <row r="221" spans="1:29" x14ac:dyDescent="0.25">
      <c r="A221">
        <v>2331</v>
      </c>
      <c r="B221" t="s">
        <v>1091</v>
      </c>
      <c r="C221" t="s">
        <v>2413</v>
      </c>
      <c r="D221" t="s">
        <v>1092</v>
      </c>
      <c r="E221" t="s">
        <v>436</v>
      </c>
      <c r="L221" t="s">
        <v>1096</v>
      </c>
      <c r="M221" t="s">
        <v>3308</v>
      </c>
      <c r="N221" t="s">
        <v>517</v>
      </c>
      <c r="O221" t="s">
        <v>436</v>
      </c>
      <c r="P221">
        <v>3103016938</v>
      </c>
      <c r="V221" t="s">
        <v>1097</v>
      </c>
    </row>
    <row r="222" spans="1:29" x14ac:dyDescent="0.25">
      <c r="A222">
        <v>2770</v>
      </c>
      <c r="B222" t="s">
        <v>1098</v>
      </c>
      <c r="C222" t="s">
        <v>2722</v>
      </c>
      <c r="D222" t="s">
        <v>1099</v>
      </c>
      <c r="E222" t="s">
        <v>1100</v>
      </c>
      <c r="L222" t="s">
        <v>1101</v>
      </c>
      <c r="M222" t="s">
        <v>3212</v>
      </c>
      <c r="N222" t="s">
        <v>1108</v>
      </c>
      <c r="O222" t="s">
        <v>1100</v>
      </c>
      <c r="P222">
        <v>3165203219</v>
      </c>
      <c r="V222" t="s">
        <v>1102</v>
      </c>
    </row>
    <row r="223" spans="1:29" x14ac:dyDescent="0.25">
      <c r="A223" t="s">
        <v>1112</v>
      </c>
      <c r="B223" t="s">
        <v>1103</v>
      </c>
      <c r="C223" t="s">
        <v>2414</v>
      </c>
      <c r="D223" t="s">
        <v>1109</v>
      </c>
      <c r="E223" t="s">
        <v>1100</v>
      </c>
      <c r="F223" t="s">
        <v>2450</v>
      </c>
      <c r="G223" t="s">
        <v>1099</v>
      </c>
      <c r="H223" t="s">
        <v>1100</v>
      </c>
      <c r="I223" t="s">
        <v>3574</v>
      </c>
      <c r="J223" t="s">
        <v>1110</v>
      </c>
      <c r="K223" t="s">
        <v>916</v>
      </c>
      <c r="L223" t="s">
        <v>38</v>
      </c>
      <c r="M223" t="s">
        <v>3369</v>
      </c>
      <c r="N223" t="s">
        <v>766</v>
      </c>
      <c r="O223" t="s">
        <v>767</v>
      </c>
      <c r="P223">
        <v>3320848</v>
      </c>
      <c r="Q223">
        <v>5504316</v>
      </c>
      <c r="R223">
        <v>3321816</v>
      </c>
      <c r="S223">
        <v>3155761864</v>
      </c>
      <c r="V223" t="s">
        <v>1104</v>
      </c>
      <c r="AC223" t="s">
        <v>1105</v>
      </c>
    </row>
    <row r="224" spans="1:29" x14ac:dyDescent="0.25">
      <c r="A224">
        <v>2755</v>
      </c>
      <c r="B224" t="s">
        <v>1106</v>
      </c>
      <c r="C224" t="s">
        <v>2723</v>
      </c>
      <c r="D224" t="s">
        <v>1099</v>
      </c>
      <c r="E224" t="s">
        <v>1100</v>
      </c>
      <c r="F224" t="s">
        <v>1111</v>
      </c>
      <c r="G224" t="s">
        <v>1099</v>
      </c>
      <c r="H224" t="s">
        <v>1100</v>
      </c>
      <c r="L224" t="s">
        <v>45</v>
      </c>
      <c r="M224" t="s">
        <v>2918</v>
      </c>
      <c r="N224" t="s">
        <v>766</v>
      </c>
      <c r="O224" t="s">
        <v>767</v>
      </c>
      <c r="P224">
        <v>3207220303</v>
      </c>
      <c r="Q224">
        <v>3007103515</v>
      </c>
      <c r="V224" t="s">
        <v>1107</v>
      </c>
    </row>
    <row r="225" spans="1:24" x14ac:dyDescent="0.25">
      <c r="A225">
        <v>2632</v>
      </c>
      <c r="B225" t="s">
        <v>1113</v>
      </c>
      <c r="C225" t="s">
        <v>2876</v>
      </c>
      <c r="D225" t="s">
        <v>1114</v>
      </c>
      <c r="E225" t="s">
        <v>1115</v>
      </c>
      <c r="L225" t="s">
        <v>1116</v>
      </c>
      <c r="M225" t="s">
        <v>3490</v>
      </c>
      <c r="N225" t="s">
        <v>1160</v>
      </c>
      <c r="P225">
        <v>6384498</v>
      </c>
      <c r="V225" t="s">
        <v>1117</v>
      </c>
    </row>
    <row r="226" spans="1:24" x14ac:dyDescent="0.25">
      <c r="A226">
        <v>1060</v>
      </c>
      <c r="B226" t="s">
        <v>1118</v>
      </c>
      <c r="C226" t="s">
        <v>2415</v>
      </c>
      <c r="D226" t="s">
        <v>1114</v>
      </c>
      <c r="E226" t="s">
        <v>1115</v>
      </c>
      <c r="L226" t="s">
        <v>581</v>
      </c>
      <c r="M226" t="s">
        <v>1161</v>
      </c>
      <c r="N226" t="s">
        <v>382</v>
      </c>
      <c r="O226" t="s">
        <v>383</v>
      </c>
      <c r="P226">
        <v>6576177</v>
      </c>
      <c r="Q226">
        <v>3205245841</v>
      </c>
      <c r="V226" t="s">
        <v>1119</v>
      </c>
    </row>
    <row r="227" spans="1:24" x14ac:dyDescent="0.25">
      <c r="A227">
        <v>1792</v>
      </c>
      <c r="B227" t="s">
        <v>1120</v>
      </c>
      <c r="C227" t="s">
        <v>2416</v>
      </c>
      <c r="D227" t="s">
        <v>1121</v>
      </c>
      <c r="E227" t="s">
        <v>1115</v>
      </c>
      <c r="L227" t="s">
        <v>405</v>
      </c>
      <c r="M227" t="s">
        <v>1162</v>
      </c>
      <c r="N227" t="s">
        <v>1121</v>
      </c>
      <c r="O227" t="s">
        <v>1115</v>
      </c>
      <c r="P227">
        <v>5738122</v>
      </c>
      <c r="Q227">
        <v>3175136559</v>
      </c>
      <c r="V227" t="s">
        <v>1122</v>
      </c>
    </row>
    <row r="228" spans="1:24" x14ac:dyDescent="0.25">
      <c r="A228">
        <v>2995</v>
      </c>
      <c r="B228" t="s">
        <v>1964</v>
      </c>
      <c r="C228" t="s">
        <v>3059</v>
      </c>
      <c r="D228" t="s">
        <v>1124</v>
      </c>
      <c r="E228" t="s">
        <v>1115</v>
      </c>
      <c r="M228" t="s">
        <v>3090</v>
      </c>
      <c r="N228" t="s">
        <v>382</v>
      </c>
      <c r="O228" t="s">
        <v>383</v>
      </c>
      <c r="P228">
        <v>3184134255</v>
      </c>
      <c r="Q228">
        <v>3185711881</v>
      </c>
      <c r="V228" t="s">
        <v>1965</v>
      </c>
    </row>
    <row r="229" spans="1:24" x14ac:dyDescent="0.25">
      <c r="A229">
        <v>2723</v>
      </c>
      <c r="B229" t="s">
        <v>1123</v>
      </c>
      <c r="C229" t="s">
        <v>2724</v>
      </c>
      <c r="D229" t="s">
        <v>1124</v>
      </c>
      <c r="E229" t="s">
        <v>1115</v>
      </c>
      <c r="M229" t="s">
        <v>3370</v>
      </c>
      <c r="O229" t="s">
        <v>89</v>
      </c>
      <c r="P229">
        <v>3158045209</v>
      </c>
      <c r="V229" t="s">
        <v>1125</v>
      </c>
    </row>
    <row r="230" spans="1:24" x14ac:dyDescent="0.25">
      <c r="A230">
        <v>1759</v>
      </c>
      <c r="B230" t="s">
        <v>1126</v>
      </c>
      <c r="C230" t="s">
        <v>777</v>
      </c>
      <c r="D230" t="s">
        <v>1127</v>
      </c>
      <c r="E230" t="s">
        <v>1115</v>
      </c>
      <c r="L230" t="s">
        <v>405</v>
      </c>
      <c r="M230" t="s">
        <v>3213</v>
      </c>
      <c r="N230" t="s">
        <v>382</v>
      </c>
      <c r="O230" t="s">
        <v>383</v>
      </c>
      <c r="P230">
        <v>6577570</v>
      </c>
      <c r="Q230">
        <v>3208581865</v>
      </c>
      <c r="V230" t="s">
        <v>1128</v>
      </c>
    </row>
    <row r="231" spans="1:24" x14ac:dyDescent="0.25">
      <c r="A231">
        <v>2968</v>
      </c>
      <c r="B231" t="s">
        <v>1129</v>
      </c>
      <c r="C231" t="s">
        <v>2725</v>
      </c>
      <c r="D231" t="s">
        <v>1130</v>
      </c>
      <c r="E231" t="s">
        <v>1115</v>
      </c>
      <c r="L231" t="s">
        <v>38</v>
      </c>
      <c r="M231" t="s">
        <v>13</v>
      </c>
      <c r="P231">
        <v>3103609581</v>
      </c>
      <c r="Q231">
        <v>3116602994</v>
      </c>
      <c r="V231" t="s">
        <v>1131</v>
      </c>
    </row>
    <row r="232" spans="1:24" x14ac:dyDescent="0.25">
      <c r="A232">
        <v>1718</v>
      </c>
      <c r="B232" t="s">
        <v>1132</v>
      </c>
      <c r="C232" t="s">
        <v>2417</v>
      </c>
      <c r="D232" t="s">
        <v>1133</v>
      </c>
      <c r="E232" t="s">
        <v>1115</v>
      </c>
      <c r="L232" t="s">
        <v>405</v>
      </c>
      <c r="M232" t="s">
        <v>1163</v>
      </c>
      <c r="N232" t="s">
        <v>1121</v>
      </c>
      <c r="O232" t="s">
        <v>1115</v>
      </c>
      <c r="P232">
        <v>5712070</v>
      </c>
      <c r="Q232">
        <v>5710891</v>
      </c>
      <c r="R232">
        <v>3157534817</v>
      </c>
      <c r="V232" t="s">
        <v>1134</v>
      </c>
    </row>
    <row r="233" spans="1:24" x14ac:dyDescent="0.25">
      <c r="A233">
        <v>1226</v>
      </c>
      <c r="B233" t="s">
        <v>1135</v>
      </c>
      <c r="C233" t="s">
        <v>2418</v>
      </c>
      <c r="D233" t="s">
        <v>1127</v>
      </c>
      <c r="E233" t="s">
        <v>1115</v>
      </c>
      <c r="L233" t="s">
        <v>205</v>
      </c>
      <c r="M233" t="s">
        <v>3214</v>
      </c>
      <c r="N233" t="s">
        <v>382</v>
      </c>
      <c r="O233" t="s">
        <v>383</v>
      </c>
      <c r="P233">
        <v>3157865506</v>
      </c>
      <c r="Q233">
        <v>6303960</v>
      </c>
      <c r="R233">
        <v>3158141914</v>
      </c>
      <c r="S233">
        <v>6803000</v>
      </c>
      <c r="V233" t="s">
        <v>1136</v>
      </c>
    </row>
    <row r="234" spans="1:24" x14ac:dyDescent="0.25">
      <c r="A234">
        <v>1608</v>
      </c>
      <c r="B234" t="s">
        <v>1137</v>
      </c>
      <c r="C234" t="s">
        <v>2419</v>
      </c>
      <c r="D234" t="s">
        <v>1124</v>
      </c>
      <c r="E234" t="s">
        <v>1115</v>
      </c>
      <c r="L234" t="s">
        <v>405</v>
      </c>
      <c r="M234" t="s">
        <v>3472</v>
      </c>
      <c r="N234" t="s">
        <v>382</v>
      </c>
      <c r="O234" t="s">
        <v>383</v>
      </c>
      <c r="P234">
        <v>6470087</v>
      </c>
      <c r="V234" t="s">
        <v>1138</v>
      </c>
    </row>
    <row r="235" spans="1:24" x14ac:dyDescent="0.25">
      <c r="A235">
        <v>2944</v>
      </c>
      <c r="B235" t="s">
        <v>1139</v>
      </c>
      <c r="C235" t="s">
        <v>2726</v>
      </c>
      <c r="D235" t="s">
        <v>1114</v>
      </c>
      <c r="E235" t="s">
        <v>1115</v>
      </c>
      <c r="M235" t="s">
        <v>3491</v>
      </c>
      <c r="N235" t="s">
        <v>1160</v>
      </c>
      <c r="P235">
        <v>3214668799</v>
      </c>
      <c r="Q235">
        <v>3204494773</v>
      </c>
      <c r="R235">
        <v>6386363</v>
      </c>
      <c r="V235" t="s">
        <v>1140</v>
      </c>
    </row>
    <row r="236" spans="1:24" x14ac:dyDescent="0.25">
      <c r="A236">
        <v>1855</v>
      </c>
      <c r="B236" t="s">
        <v>1141</v>
      </c>
      <c r="C236" t="s">
        <v>2420</v>
      </c>
      <c r="D236" t="s">
        <v>1124</v>
      </c>
      <c r="E236" t="s">
        <v>1115</v>
      </c>
      <c r="L236" t="s">
        <v>479</v>
      </c>
      <c r="M236" t="s">
        <v>13</v>
      </c>
      <c r="N236" t="s">
        <v>382</v>
      </c>
      <c r="O236" t="s">
        <v>383</v>
      </c>
      <c r="P236">
        <v>3166172488</v>
      </c>
      <c r="V236" t="s">
        <v>1142</v>
      </c>
    </row>
    <row r="237" spans="1:24" x14ac:dyDescent="0.25">
      <c r="A237">
        <v>2642</v>
      </c>
      <c r="B237" t="s">
        <v>1143</v>
      </c>
      <c r="C237" t="s">
        <v>2421</v>
      </c>
      <c r="D237" t="s">
        <v>1144</v>
      </c>
      <c r="E237" t="s">
        <v>1115</v>
      </c>
      <c r="L237" t="s">
        <v>1145</v>
      </c>
      <c r="M237" t="s">
        <v>13</v>
      </c>
      <c r="P237">
        <v>3165419572</v>
      </c>
    </row>
    <row r="238" spans="1:24" x14ac:dyDescent="0.25">
      <c r="A238">
        <v>1957</v>
      </c>
      <c r="B238" t="s">
        <v>1146</v>
      </c>
      <c r="C238" t="s">
        <v>2422</v>
      </c>
      <c r="D238" t="s">
        <v>1147</v>
      </c>
      <c r="E238" t="s">
        <v>1115</v>
      </c>
      <c r="L238" t="s">
        <v>479</v>
      </c>
      <c r="M238" t="s">
        <v>1164</v>
      </c>
      <c r="N238" t="s">
        <v>382</v>
      </c>
      <c r="O238" t="s">
        <v>383</v>
      </c>
      <c r="P238">
        <v>6364528</v>
      </c>
      <c r="Q238">
        <v>6367434</v>
      </c>
      <c r="R238">
        <v>3153733598</v>
      </c>
      <c r="V238" t="s">
        <v>1148</v>
      </c>
    </row>
    <row r="239" spans="1:24" x14ac:dyDescent="0.25">
      <c r="A239">
        <v>2920</v>
      </c>
      <c r="B239" t="s">
        <v>1149</v>
      </c>
      <c r="C239" t="s">
        <v>2423</v>
      </c>
      <c r="D239" t="s">
        <v>1144</v>
      </c>
      <c r="E239" t="s">
        <v>1115</v>
      </c>
      <c r="M239" t="s">
        <v>13</v>
      </c>
      <c r="P239">
        <v>3214566772</v>
      </c>
      <c r="V239" t="s">
        <v>1150</v>
      </c>
      <c r="X239" t="s">
        <v>3010</v>
      </c>
    </row>
    <row r="240" spans="1:24" x14ac:dyDescent="0.25">
      <c r="A240">
        <v>2711</v>
      </c>
      <c r="B240" t="s">
        <v>1151</v>
      </c>
      <c r="C240" t="s">
        <v>2877</v>
      </c>
      <c r="D240" t="s">
        <v>1121</v>
      </c>
      <c r="E240" t="s">
        <v>1115</v>
      </c>
      <c r="L240" t="s">
        <v>1152</v>
      </c>
      <c r="M240" t="s">
        <v>3371</v>
      </c>
      <c r="P240">
        <v>3107278910</v>
      </c>
      <c r="Q240">
        <v>5876053</v>
      </c>
      <c r="V240" t="s">
        <v>1153</v>
      </c>
    </row>
    <row r="241" spans="1:22" x14ac:dyDescent="0.25">
      <c r="A241" t="s">
        <v>1165</v>
      </c>
      <c r="B241" t="s">
        <v>1154</v>
      </c>
      <c r="C241" t="s">
        <v>2888</v>
      </c>
      <c r="D241" t="s">
        <v>1144</v>
      </c>
      <c r="E241" t="s">
        <v>1115</v>
      </c>
      <c r="F241" t="s">
        <v>2887</v>
      </c>
      <c r="G241" t="s">
        <v>826</v>
      </c>
      <c r="H241" t="s">
        <v>371</v>
      </c>
      <c r="L241" t="s">
        <v>405</v>
      </c>
      <c r="M241" t="s">
        <v>2891</v>
      </c>
      <c r="N241" t="s">
        <v>1166</v>
      </c>
      <c r="O241" t="s">
        <v>12</v>
      </c>
      <c r="P241">
        <v>3666479</v>
      </c>
      <c r="Q241">
        <v>3148430520</v>
      </c>
      <c r="V241" t="s">
        <v>1155</v>
      </c>
    </row>
    <row r="242" spans="1:22" x14ac:dyDescent="0.25">
      <c r="A242">
        <v>2996</v>
      </c>
      <c r="B242" t="s">
        <v>1156</v>
      </c>
      <c r="C242" t="s">
        <v>2878</v>
      </c>
      <c r="D242" t="s">
        <v>1121</v>
      </c>
      <c r="E242" t="s">
        <v>1115</v>
      </c>
      <c r="M242" t="s">
        <v>3492</v>
      </c>
      <c r="N242" t="s">
        <v>1121</v>
      </c>
      <c r="O242" t="s">
        <v>1115</v>
      </c>
      <c r="P242">
        <v>3016551081</v>
      </c>
      <c r="Q242">
        <v>3233433686</v>
      </c>
      <c r="V242" t="s">
        <v>1157</v>
      </c>
    </row>
    <row r="243" spans="1:22" x14ac:dyDescent="0.25">
      <c r="A243">
        <v>2639</v>
      </c>
      <c r="B243" t="s">
        <v>1158</v>
      </c>
      <c r="C243" t="s">
        <v>2727</v>
      </c>
      <c r="D243" t="s">
        <v>1124</v>
      </c>
      <c r="E243" t="s">
        <v>1115</v>
      </c>
      <c r="L243" t="s">
        <v>376</v>
      </c>
      <c r="M243" t="s">
        <v>13</v>
      </c>
      <c r="P243">
        <v>3156701543</v>
      </c>
      <c r="V243" t="s">
        <v>1159</v>
      </c>
    </row>
    <row r="244" spans="1:22" x14ac:dyDescent="0.25">
      <c r="A244">
        <v>2445</v>
      </c>
      <c r="B244" t="s">
        <v>1167</v>
      </c>
      <c r="C244" t="s">
        <v>2424</v>
      </c>
      <c r="D244" t="s">
        <v>1168</v>
      </c>
      <c r="E244" t="s">
        <v>1115</v>
      </c>
      <c r="L244" t="s">
        <v>45</v>
      </c>
      <c r="M244" t="s">
        <v>3309</v>
      </c>
      <c r="N244" t="s">
        <v>621</v>
      </c>
      <c r="O244" t="s">
        <v>668</v>
      </c>
      <c r="P244">
        <v>3306442</v>
      </c>
      <c r="Q244">
        <v>3165280400</v>
      </c>
      <c r="V244" t="s">
        <v>1169</v>
      </c>
    </row>
    <row r="245" spans="1:22" x14ac:dyDescent="0.25">
      <c r="A245">
        <v>1803</v>
      </c>
      <c r="B245" t="s">
        <v>1170</v>
      </c>
      <c r="C245" t="s">
        <v>2425</v>
      </c>
      <c r="D245" t="s">
        <v>1168</v>
      </c>
      <c r="E245" t="s">
        <v>1115</v>
      </c>
      <c r="L245" t="s">
        <v>422</v>
      </c>
      <c r="M245" t="s">
        <v>13</v>
      </c>
      <c r="P245">
        <v>3157130129</v>
      </c>
      <c r="V245" t="s">
        <v>1171</v>
      </c>
    </row>
    <row r="246" spans="1:22" x14ac:dyDescent="0.25">
      <c r="A246">
        <v>1689</v>
      </c>
      <c r="B246" t="s">
        <v>1172</v>
      </c>
      <c r="C246" t="s">
        <v>2426</v>
      </c>
      <c r="D246" t="s">
        <v>1114</v>
      </c>
      <c r="E246" t="s">
        <v>1115</v>
      </c>
      <c r="L246" t="s">
        <v>479</v>
      </c>
      <c r="M246" t="s">
        <v>3215</v>
      </c>
      <c r="N246" t="s">
        <v>1160</v>
      </c>
      <c r="O246" t="s">
        <v>383</v>
      </c>
      <c r="P246">
        <v>6383899</v>
      </c>
      <c r="Q246">
        <v>3124503584</v>
      </c>
      <c r="R246">
        <v>3157639349</v>
      </c>
      <c r="V246" t="s">
        <v>1173</v>
      </c>
    </row>
    <row r="247" spans="1:22" x14ac:dyDescent="0.25">
      <c r="A247">
        <v>1935</v>
      </c>
      <c r="B247" t="s">
        <v>1174</v>
      </c>
      <c r="C247" t="s">
        <v>2427</v>
      </c>
      <c r="D247" t="s">
        <v>1175</v>
      </c>
      <c r="E247" t="s">
        <v>1115</v>
      </c>
      <c r="L247" t="s">
        <v>479</v>
      </c>
      <c r="M247" t="s">
        <v>1201</v>
      </c>
      <c r="N247" t="s">
        <v>1175</v>
      </c>
      <c r="O247" t="s">
        <v>1115</v>
      </c>
      <c r="P247">
        <v>3113398001</v>
      </c>
      <c r="V247" t="s">
        <v>1176</v>
      </c>
    </row>
    <row r="248" spans="1:22" x14ac:dyDescent="0.25">
      <c r="A248">
        <v>2948</v>
      </c>
      <c r="B248" t="s">
        <v>1177</v>
      </c>
      <c r="C248" t="s">
        <v>2428</v>
      </c>
      <c r="D248" t="s">
        <v>1121</v>
      </c>
      <c r="E248" t="s">
        <v>1115</v>
      </c>
      <c r="M248" t="s">
        <v>2919</v>
      </c>
      <c r="N248" t="s">
        <v>621</v>
      </c>
      <c r="O248" t="s">
        <v>668</v>
      </c>
    </row>
    <row r="249" spans="1:22" x14ac:dyDescent="0.25">
      <c r="A249">
        <v>1616</v>
      </c>
      <c r="B249" t="s">
        <v>1178</v>
      </c>
      <c r="C249" t="s">
        <v>2429</v>
      </c>
      <c r="D249" t="s">
        <v>1124</v>
      </c>
      <c r="E249" t="s">
        <v>1115</v>
      </c>
      <c r="L249" t="s">
        <v>369</v>
      </c>
      <c r="M249" t="s">
        <v>1202</v>
      </c>
      <c r="N249" t="s">
        <v>1160</v>
      </c>
      <c r="O249" t="s">
        <v>383</v>
      </c>
      <c r="P249">
        <v>6398080</v>
      </c>
      <c r="Q249">
        <v>3133698979</v>
      </c>
      <c r="V249" t="s">
        <v>1179</v>
      </c>
    </row>
    <row r="250" spans="1:22" x14ac:dyDescent="0.25">
      <c r="A250" t="s">
        <v>1203</v>
      </c>
      <c r="B250" t="s">
        <v>1180</v>
      </c>
      <c r="C250" t="s">
        <v>2430</v>
      </c>
      <c r="D250" t="s">
        <v>1181</v>
      </c>
      <c r="E250" t="s">
        <v>1115</v>
      </c>
      <c r="L250" t="s">
        <v>405</v>
      </c>
      <c r="M250" t="s">
        <v>2892</v>
      </c>
      <c r="N250" t="s">
        <v>359</v>
      </c>
      <c r="O250" t="s">
        <v>12</v>
      </c>
      <c r="P250">
        <v>3145350742</v>
      </c>
      <c r="V250" t="s">
        <v>1182</v>
      </c>
    </row>
    <row r="251" spans="1:22" x14ac:dyDescent="0.25">
      <c r="A251">
        <v>1736</v>
      </c>
      <c r="B251" t="s">
        <v>1183</v>
      </c>
      <c r="C251" t="s">
        <v>2431</v>
      </c>
      <c r="D251" t="s">
        <v>1168</v>
      </c>
      <c r="E251" t="s">
        <v>1115</v>
      </c>
      <c r="L251" t="s">
        <v>405</v>
      </c>
      <c r="M251" t="s">
        <v>3216</v>
      </c>
      <c r="N251" t="s">
        <v>382</v>
      </c>
      <c r="O251" t="s">
        <v>383</v>
      </c>
      <c r="P251">
        <v>3133716728</v>
      </c>
      <c r="V251" t="s">
        <v>1184</v>
      </c>
    </row>
    <row r="252" spans="1:22" x14ac:dyDescent="0.25">
      <c r="A252">
        <v>1821</v>
      </c>
      <c r="B252" t="s">
        <v>1185</v>
      </c>
      <c r="C252" t="s">
        <v>2432</v>
      </c>
      <c r="D252" t="s">
        <v>1186</v>
      </c>
      <c r="E252" t="s">
        <v>1115</v>
      </c>
      <c r="L252" t="s">
        <v>1187</v>
      </c>
      <c r="M252" t="s">
        <v>1204</v>
      </c>
      <c r="N252" t="s">
        <v>847</v>
      </c>
      <c r="O252" t="s">
        <v>838</v>
      </c>
      <c r="P252">
        <v>8874536</v>
      </c>
      <c r="Q252">
        <v>3104210198</v>
      </c>
      <c r="V252" t="s">
        <v>1188</v>
      </c>
    </row>
    <row r="253" spans="1:22" x14ac:dyDescent="0.25">
      <c r="A253">
        <v>2716</v>
      </c>
      <c r="B253" t="s">
        <v>1189</v>
      </c>
      <c r="C253" t="s">
        <v>2433</v>
      </c>
      <c r="D253" t="s">
        <v>1186</v>
      </c>
      <c r="E253" t="s">
        <v>1115</v>
      </c>
      <c r="M253" t="s">
        <v>2920</v>
      </c>
      <c r="N253" t="s">
        <v>1205</v>
      </c>
      <c r="O253" t="s">
        <v>1115</v>
      </c>
      <c r="P253">
        <v>3185217046</v>
      </c>
      <c r="V253" t="s">
        <v>1190</v>
      </c>
    </row>
    <row r="254" spans="1:22" x14ac:dyDescent="0.25">
      <c r="A254">
        <v>1750</v>
      </c>
      <c r="B254" t="s">
        <v>1191</v>
      </c>
      <c r="C254" t="s">
        <v>2434</v>
      </c>
      <c r="D254" t="s">
        <v>1127</v>
      </c>
      <c r="E254" t="s">
        <v>1115</v>
      </c>
      <c r="L254" t="s">
        <v>405</v>
      </c>
      <c r="M254" t="s">
        <v>3217</v>
      </c>
      <c r="N254" t="s">
        <v>904</v>
      </c>
      <c r="O254" t="s">
        <v>89</v>
      </c>
      <c r="P254">
        <v>6294030</v>
      </c>
      <c r="Q254">
        <v>3153044211</v>
      </c>
      <c r="V254" t="s">
        <v>1192</v>
      </c>
    </row>
    <row r="255" spans="1:22" x14ac:dyDescent="0.25">
      <c r="A255">
        <v>2455</v>
      </c>
      <c r="B255" t="s">
        <v>1193</v>
      </c>
      <c r="C255" t="s">
        <v>2435</v>
      </c>
      <c r="D255" t="s">
        <v>1144</v>
      </c>
      <c r="E255" t="s">
        <v>1115</v>
      </c>
      <c r="L255" t="s">
        <v>1194</v>
      </c>
      <c r="M255" t="s">
        <v>13</v>
      </c>
      <c r="P255">
        <v>3187512623</v>
      </c>
      <c r="V255" t="s">
        <v>1195</v>
      </c>
    </row>
    <row r="256" spans="1:22" x14ac:dyDescent="0.25">
      <c r="A256">
        <v>1933</v>
      </c>
      <c r="B256" t="s">
        <v>1196</v>
      </c>
      <c r="C256" t="s">
        <v>1197</v>
      </c>
      <c r="D256" t="s">
        <v>1121</v>
      </c>
      <c r="E256" t="s">
        <v>1115</v>
      </c>
      <c r="L256" t="s">
        <v>405</v>
      </c>
      <c r="M256" t="s">
        <v>1206</v>
      </c>
      <c r="N256" t="s">
        <v>1121</v>
      </c>
      <c r="O256" t="s">
        <v>1115</v>
      </c>
      <c r="P256">
        <v>5704532</v>
      </c>
      <c r="Q256">
        <v>3153164110</v>
      </c>
      <c r="V256" t="s">
        <v>1198</v>
      </c>
    </row>
    <row r="257" spans="1:24" x14ac:dyDescent="0.25">
      <c r="A257">
        <v>2727</v>
      </c>
      <c r="B257" t="s">
        <v>1199</v>
      </c>
      <c r="C257" t="s">
        <v>2857</v>
      </c>
      <c r="D257" t="s">
        <v>1124</v>
      </c>
      <c r="E257" t="s">
        <v>1115</v>
      </c>
      <c r="L257" t="s">
        <v>205</v>
      </c>
      <c r="M257" t="s">
        <v>2921</v>
      </c>
      <c r="N257" t="s">
        <v>382</v>
      </c>
      <c r="O257" t="s">
        <v>1115</v>
      </c>
      <c r="P257">
        <v>3153496114</v>
      </c>
      <c r="V257" t="s">
        <v>1200</v>
      </c>
    </row>
    <row r="258" spans="1:24" x14ac:dyDescent="0.25">
      <c r="A258">
        <v>2829</v>
      </c>
      <c r="B258" t="s">
        <v>1207</v>
      </c>
      <c r="C258" t="s">
        <v>2728</v>
      </c>
      <c r="D258" t="s">
        <v>1208</v>
      </c>
      <c r="E258" t="s">
        <v>406</v>
      </c>
      <c r="M258" t="s">
        <v>3372</v>
      </c>
      <c r="N258" t="s">
        <v>359</v>
      </c>
      <c r="O258" t="s">
        <v>12</v>
      </c>
      <c r="P258">
        <v>4734578</v>
      </c>
      <c r="Q258">
        <v>3107313286</v>
      </c>
      <c r="V258" t="s">
        <v>1209</v>
      </c>
    </row>
    <row r="259" spans="1:24" x14ac:dyDescent="0.25">
      <c r="A259">
        <v>2969</v>
      </c>
      <c r="B259" t="s">
        <v>1210</v>
      </c>
      <c r="C259" t="s">
        <v>2858</v>
      </c>
      <c r="D259" t="s">
        <v>125</v>
      </c>
      <c r="E259" t="s">
        <v>406</v>
      </c>
      <c r="L259" t="s">
        <v>38</v>
      </c>
      <c r="M259" t="s">
        <v>3218</v>
      </c>
      <c r="N259" t="s">
        <v>125</v>
      </c>
      <c r="O259" t="s">
        <v>406</v>
      </c>
      <c r="P259">
        <v>3053648102</v>
      </c>
      <c r="Q259">
        <v>3006638449</v>
      </c>
      <c r="V259" t="s">
        <v>1211</v>
      </c>
      <c r="X259" t="s">
        <v>3011</v>
      </c>
    </row>
    <row r="260" spans="1:24" x14ac:dyDescent="0.25">
      <c r="A260">
        <v>2864</v>
      </c>
      <c r="B260" t="s">
        <v>1212</v>
      </c>
      <c r="C260" t="s">
        <v>2436</v>
      </c>
      <c r="D260" t="s">
        <v>125</v>
      </c>
      <c r="E260" t="s">
        <v>406</v>
      </c>
      <c r="M260" t="s">
        <v>2922</v>
      </c>
      <c r="N260" t="s">
        <v>125</v>
      </c>
      <c r="O260" t="s">
        <v>406</v>
      </c>
      <c r="P260">
        <v>3205493774</v>
      </c>
      <c r="V260" t="s">
        <v>1213</v>
      </c>
    </row>
    <row r="261" spans="1:24" x14ac:dyDescent="0.25">
      <c r="A261">
        <v>2905</v>
      </c>
      <c r="B261" t="s">
        <v>1214</v>
      </c>
      <c r="C261" t="s">
        <v>2729</v>
      </c>
      <c r="D261" t="s">
        <v>125</v>
      </c>
      <c r="E261" t="s">
        <v>406</v>
      </c>
      <c r="M261" t="s">
        <v>2995</v>
      </c>
      <c r="N261" t="s">
        <v>964</v>
      </c>
      <c r="O261" t="s">
        <v>12</v>
      </c>
      <c r="V261" t="s">
        <v>1215</v>
      </c>
    </row>
    <row r="262" spans="1:24" x14ac:dyDescent="0.25">
      <c r="A262">
        <v>1415</v>
      </c>
      <c r="B262" t="s">
        <v>1216</v>
      </c>
      <c r="C262" t="s">
        <v>2437</v>
      </c>
      <c r="D262" t="s">
        <v>1217</v>
      </c>
      <c r="E262" t="s">
        <v>406</v>
      </c>
      <c r="L262" t="s">
        <v>1218</v>
      </c>
      <c r="M262" t="s">
        <v>3373</v>
      </c>
      <c r="N262" t="s">
        <v>834</v>
      </c>
      <c r="O262" t="s">
        <v>12</v>
      </c>
      <c r="P262">
        <v>3185712210</v>
      </c>
      <c r="Q262">
        <v>3165234923</v>
      </c>
      <c r="V262" t="s">
        <v>1219</v>
      </c>
    </row>
    <row r="263" spans="1:24" x14ac:dyDescent="0.25">
      <c r="A263">
        <v>2280</v>
      </c>
      <c r="B263" t="s">
        <v>1220</v>
      </c>
      <c r="C263" t="s">
        <v>2438</v>
      </c>
      <c r="D263" t="s">
        <v>480</v>
      </c>
      <c r="E263" t="s">
        <v>406</v>
      </c>
      <c r="L263" t="s">
        <v>467</v>
      </c>
      <c r="M263" t="s">
        <v>2893</v>
      </c>
      <c r="N263" t="s">
        <v>480</v>
      </c>
      <c r="O263" t="s">
        <v>406</v>
      </c>
      <c r="P263">
        <v>3157446752</v>
      </c>
      <c r="V263" t="s">
        <v>1221</v>
      </c>
    </row>
    <row r="264" spans="1:24" x14ac:dyDescent="0.25">
      <c r="A264">
        <v>2421</v>
      </c>
      <c r="B264" t="s">
        <v>1222</v>
      </c>
      <c r="C264" t="s">
        <v>2439</v>
      </c>
      <c r="D264" t="s">
        <v>480</v>
      </c>
      <c r="E264" t="s">
        <v>406</v>
      </c>
      <c r="L264" t="s">
        <v>45</v>
      </c>
      <c r="M264" t="s">
        <v>3330</v>
      </c>
      <c r="N264" t="s">
        <v>480</v>
      </c>
      <c r="O264" t="s">
        <v>406</v>
      </c>
      <c r="P264">
        <v>3145368555</v>
      </c>
      <c r="Q264">
        <v>3145921210</v>
      </c>
      <c r="V264" t="s">
        <v>1223</v>
      </c>
    </row>
    <row r="265" spans="1:24" x14ac:dyDescent="0.25">
      <c r="A265">
        <v>1631</v>
      </c>
      <c r="B265" t="s">
        <v>1224</v>
      </c>
      <c r="C265" t="s">
        <v>2440</v>
      </c>
      <c r="D265" t="s">
        <v>1225</v>
      </c>
      <c r="E265" t="s">
        <v>406</v>
      </c>
      <c r="L265" t="s">
        <v>38</v>
      </c>
      <c r="M265" t="s">
        <v>3374</v>
      </c>
      <c r="O265" t="s">
        <v>406</v>
      </c>
      <c r="P265">
        <v>3145946155</v>
      </c>
      <c r="V265" t="s">
        <v>1226</v>
      </c>
    </row>
    <row r="266" spans="1:24" x14ac:dyDescent="0.25">
      <c r="A266">
        <v>2795</v>
      </c>
      <c r="B266" t="s">
        <v>1227</v>
      </c>
      <c r="C266" t="s">
        <v>2441</v>
      </c>
      <c r="D266" t="s">
        <v>1228</v>
      </c>
      <c r="E266" t="s">
        <v>406</v>
      </c>
      <c r="L266" t="s">
        <v>38</v>
      </c>
      <c r="M266" t="s">
        <v>2923</v>
      </c>
      <c r="N266" t="s">
        <v>480</v>
      </c>
      <c r="O266" t="s">
        <v>406</v>
      </c>
      <c r="P266">
        <v>7970586</v>
      </c>
      <c r="Q266">
        <v>3145880945</v>
      </c>
      <c r="V266" t="s">
        <v>1229</v>
      </c>
    </row>
    <row r="267" spans="1:24" x14ac:dyDescent="0.25">
      <c r="A267" t="s">
        <v>3091</v>
      </c>
      <c r="B267" t="s">
        <v>3092</v>
      </c>
      <c r="C267" t="s">
        <v>3093</v>
      </c>
      <c r="D267" t="s">
        <v>1251</v>
      </c>
      <c r="E267" t="s">
        <v>406</v>
      </c>
      <c r="M267" t="s">
        <v>3094</v>
      </c>
      <c r="N267" t="s">
        <v>1251</v>
      </c>
      <c r="O267" t="s">
        <v>406</v>
      </c>
      <c r="P267">
        <v>3008171536</v>
      </c>
      <c r="V267" t="s">
        <v>3095</v>
      </c>
    </row>
    <row r="268" spans="1:24" x14ac:dyDescent="0.25">
      <c r="A268">
        <v>2984</v>
      </c>
      <c r="B268" t="s">
        <v>1230</v>
      </c>
      <c r="C268" t="s">
        <v>2442</v>
      </c>
      <c r="D268" t="s">
        <v>480</v>
      </c>
      <c r="E268" t="s">
        <v>406</v>
      </c>
      <c r="M268" t="s">
        <v>3375</v>
      </c>
      <c r="N268" t="s">
        <v>480</v>
      </c>
      <c r="O268" t="s">
        <v>406</v>
      </c>
      <c r="P268">
        <v>3135465711</v>
      </c>
      <c r="V268" t="s">
        <v>1231</v>
      </c>
    </row>
    <row r="269" spans="1:24" x14ac:dyDescent="0.25">
      <c r="A269">
        <v>2512</v>
      </c>
      <c r="B269" t="s">
        <v>1232</v>
      </c>
      <c r="C269" t="s">
        <v>2879</v>
      </c>
      <c r="D269" t="s">
        <v>1233</v>
      </c>
      <c r="E269" t="s">
        <v>406</v>
      </c>
      <c r="L269" t="s">
        <v>205</v>
      </c>
      <c r="M269" t="s">
        <v>3376</v>
      </c>
      <c r="N269" t="s">
        <v>480</v>
      </c>
      <c r="O269" t="s">
        <v>406</v>
      </c>
      <c r="P269">
        <v>3208291037</v>
      </c>
      <c r="Q269">
        <v>3124606086</v>
      </c>
      <c r="V269" t="s">
        <v>1234</v>
      </c>
    </row>
    <row r="270" spans="1:24" x14ac:dyDescent="0.25">
      <c r="A270">
        <v>2887</v>
      </c>
      <c r="B270" t="s">
        <v>1235</v>
      </c>
      <c r="C270" t="s">
        <v>2841</v>
      </c>
      <c r="D270" t="s">
        <v>125</v>
      </c>
      <c r="E270" t="s">
        <v>406</v>
      </c>
      <c r="M270" t="s">
        <v>2924</v>
      </c>
      <c r="N270" t="s">
        <v>480</v>
      </c>
      <c r="O270" t="s">
        <v>406</v>
      </c>
      <c r="P270">
        <v>3135180453</v>
      </c>
      <c r="V270" t="s">
        <v>1236</v>
      </c>
    </row>
    <row r="271" spans="1:24" x14ac:dyDescent="0.25">
      <c r="A271" t="s">
        <v>3096</v>
      </c>
      <c r="B271" t="s">
        <v>3097</v>
      </c>
      <c r="C271" t="s">
        <v>3098</v>
      </c>
      <c r="D271" t="s">
        <v>1208</v>
      </c>
      <c r="E271" t="s">
        <v>406</v>
      </c>
      <c r="M271" t="s">
        <v>3099</v>
      </c>
      <c r="N271" t="s">
        <v>480</v>
      </c>
      <c r="O271" t="s">
        <v>406</v>
      </c>
      <c r="P271">
        <v>3105039715</v>
      </c>
      <c r="V271" t="s">
        <v>3100</v>
      </c>
    </row>
    <row r="272" spans="1:24" x14ac:dyDescent="0.25">
      <c r="A272">
        <v>2419</v>
      </c>
      <c r="B272" t="s">
        <v>1237</v>
      </c>
      <c r="C272" t="s">
        <v>2833</v>
      </c>
      <c r="D272" t="s">
        <v>125</v>
      </c>
      <c r="E272" t="s">
        <v>406</v>
      </c>
      <c r="L272" t="s">
        <v>38</v>
      </c>
      <c r="M272" t="s">
        <v>2894</v>
      </c>
      <c r="N272" t="s">
        <v>125</v>
      </c>
      <c r="O272" t="s">
        <v>406</v>
      </c>
      <c r="P272">
        <v>7673125</v>
      </c>
      <c r="Q272">
        <v>3145932934</v>
      </c>
      <c r="V272" t="s">
        <v>1238</v>
      </c>
    </row>
    <row r="273" spans="1:29" x14ac:dyDescent="0.25">
      <c r="A273">
        <v>2736</v>
      </c>
      <c r="B273" t="s">
        <v>1239</v>
      </c>
      <c r="C273" t="s">
        <v>549</v>
      </c>
      <c r="D273" t="s">
        <v>1240</v>
      </c>
      <c r="E273" t="s">
        <v>406</v>
      </c>
      <c r="L273" t="s">
        <v>377</v>
      </c>
      <c r="M273" t="s">
        <v>3377</v>
      </c>
      <c r="N273" t="s">
        <v>359</v>
      </c>
      <c r="O273" t="s">
        <v>12</v>
      </c>
      <c r="P273">
        <v>3122054533</v>
      </c>
      <c r="Q273">
        <v>3214454609</v>
      </c>
      <c r="R273">
        <v>3175321</v>
      </c>
      <c r="V273" t="s">
        <v>1241</v>
      </c>
    </row>
    <row r="274" spans="1:29" x14ac:dyDescent="0.25">
      <c r="A274">
        <v>1539</v>
      </c>
      <c r="B274" t="s">
        <v>1242</v>
      </c>
      <c r="C274" t="s">
        <v>2443</v>
      </c>
      <c r="D274" t="s">
        <v>480</v>
      </c>
      <c r="E274" t="s">
        <v>406</v>
      </c>
      <c r="F274" t="s">
        <v>2444</v>
      </c>
      <c r="G274" t="s">
        <v>1253</v>
      </c>
      <c r="H274" t="s">
        <v>1254</v>
      </c>
      <c r="L274" t="s">
        <v>1243</v>
      </c>
      <c r="M274" t="s">
        <v>3219</v>
      </c>
      <c r="N274" t="s">
        <v>480</v>
      </c>
      <c r="O274" t="s">
        <v>406</v>
      </c>
      <c r="P274">
        <v>3135356711</v>
      </c>
      <c r="V274" t="s">
        <v>1244</v>
      </c>
    </row>
    <row r="275" spans="1:29" x14ac:dyDescent="0.25">
      <c r="A275" t="s">
        <v>3054</v>
      </c>
      <c r="B275" t="s">
        <v>1245</v>
      </c>
      <c r="C275" t="s">
        <v>2445</v>
      </c>
      <c r="D275" t="s">
        <v>125</v>
      </c>
      <c r="E275" t="s">
        <v>406</v>
      </c>
      <c r="L275" t="s">
        <v>1187</v>
      </c>
      <c r="M275" t="s">
        <v>13</v>
      </c>
      <c r="P275">
        <v>3131990</v>
      </c>
      <c r="Q275">
        <v>3014581782</v>
      </c>
      <c r="R275">
        <v>3017579333</v>
      </c>
      <c r="V275" t="s">
        <v>1246</v>
      </c>
      <c r="AC275" t="s">
        <v>1247</v>
      </c>
    </row>
    <row r="276" spans="1:29" x14ac:dyDescent="0.25">
      <c r="A276">
        <v>2435</v>
      </c>
      <c r="B276" t="s">
        <v>1248</v>
      </c>
      <c r="C276" t="s">
        <v>2446</v>
      </c>
      <c r="D276" t="s">
        <v>125</v>
      </c>
      <c r="E276" t="s">
        <v>406</v>
      </c>
      <c r="L276" t="s">
        <v>205</v>
      </c>
      <c r="M276" t="s">
        <v>13</v>
      </c>
      <c r="P276">
        <v>3104244564</v>
      </c>
      <c r="V276" t="s">
        <v>1249</v>
      </c>
    </row>
    <row r="277" spans="1:29" x14ac:dyDescent="0.25">
      <c r="A277">
        <v>2513</v>
      </c>
      <c r="B277" t="s">
        <v>1250</v>
      </c>
      <c r="C277" t="s">
        <v>2447</v>
      </c>
      <c r="D277" t="s">
        <v>1251</v>
      </c>
      <c r="E277" t="s">
        <v>406</v>
      </c>
      <c r="L277" t="s">
        <v>619</v>
      </c>
      <c r="M277" t="s">
        <v>3220</v>
      </c>
      <c r="N277" t="s">
        <v>480</v>
      </c>
      <c r="O277" t="s">
        <v>406</v>
      </c>
      <c r="P277">
        <v>3116171667</v>
      </c>
      <c r="V277" t="s">
        <v>1252</v>
      </c>
    </row>
    <row r="278" spans="1:29" x14ac:dyDescent="0.25">
      <c r="A278">
        <v>2330</v>
      </c>
      <c r="B278" t="s">
        <v>1255</v>
      </c>
      <c r="C278" t="s">
        <v>2448</v>
      </c>
      <c r="D278" t="s">
        <v>1208</v>
      </c>
      <c r="E278" t="s">
        <v>406</v>
      </c>
      <c r="L278" t="s">
        <v>2340</v>
      </c>
      <c r="M278" t="s">
        <v>2901</v>
      </c>
      <c r="N278" t="s">
        <v>1294</v>
      </c>
      <c r="O278" t="s">
        <v>12</v>
      </c>
      <c r="P278">
        <v>6014060</v>
      </c>
      <c r="Q278">
        <v>3207357285</v>
      </c>
      <c r="V278" t="s">
        <v>1256</v>
      </c>
    </row>
    <row r="279" spans="1:29" x14ac:dyDescent="0.25">
      <c r="A279">
        <v>1742</v>
      </c>
      <c r="B279" t="s">
        <v>1257</v>
      </c>
      <c r="C279" t="s">
        <v>2449</v>
      </c>
      <c r="D279" t="s">
        <v>430</v>
      </c>
      <c r="E279" t="s">
        <v>406</v>
      </c>
      <c r="L279" t="s">
        <v>405</v>
      </c>
      <c r="M279" t="s">
        <v>3221</v>
      </c>
      <c r="N279" t="s">
        <v>105</v>
      </c>
      <c r="O279" t="s">
        <v>12</v>
      </c>
      <c r="P279">
        <v>2855943</v>
      </c>
      <c r="Q279" t="s">
        <v>3535</v>
      </c>
      <c r="R279">
        <v>3503824757</v>
      </c>
      <c r="S279">
        <v>3116331400</v>
      </c>
      <c r="V279" t="s">
        <v>1258</v>
      </c>
    </row>
    <row r="280" spans="1:29" x14ac:dyDescent="0.25">
      <c r="A280">
        <v>2979</v>
      </c>
      <c r="B280" t="s">
        <v>1259</v>
      </c>
      <c r="C280" t="s">
        <v>3003</v>
      </c>
      <c r="D280" t="s">
        <v>430</v>
      </c>
      <c r="E280" t="s">
        <v>406</v>
      </c>
      <c r="L280" t="s">
        <v>677</v>
      </c>
      <c r="M280" t="s">
        <v>2925</v>
      </c>
      <c r="N280" t="s">
        <v>1260</v>
      </c>
      <c r="O280" t="s">
        <v>406</v>
      </c>
      <c r="P280">
        <v>3246803795</v>
      </c>
    </row>
    <row r="281" spans="1:29" x14ac:dyDescent="0.25">
      <c r="A281">
        <v>1948</v>
      </c>
      <c r="B281" t="s">
        <v>1261</v>
      </c>
      <c r="C281" t="s">
        <v>2450</v>
      </c>
      <c r="D281" t="s">
        <v>480</v>
      </c>
      <c r="E281" t="s">
        <v>406</v>
      </c>
      <c r="L281" t="s">
        <v>479</v>
      </c>
      <c r="M281" t="s">
        <v>1295</v>
      </c>
      <c r="N281" t="s">
        <v>480</v>
      </c>
      <c r="O281" t="s">
        <v>406</v>
      </c>
      <c r="P281">
        <v>7826973</v>
      </c>
      <c r="Q281">
        <v>3106539421</v>
      </c>
      <c r="R281">
        <v>3205744485</v>
      </c>
      <c r="V281" t="s">
        <v>1262</v>
      </c>
    </row>
    <row r="282" spans="1:29" x14ac:dyDescent="0.25">
      <c r="A282">
        <v>1893</v>
      </c>
      <c r="B282" t="s">
        <v>1263</v>
      </c>
      <c r="C282" t="s">
        <v>2451</v>
      </c>
      <c r="D282" t="s">
        <v>480</v>
      </c>
      <c r="E282" t="s">
        <v>406</v>
      </c>
      <c r="L282" t="s">
        <v>2341</v>
      </c>
      <c r="M282" t="s">
        <v>2996</v>
      </c>
      <c r="N282" t="s">
        <v>480</v>
      </c>
      <c r="O282" t="s">
        <v>406</v>
      </c>
      <c r="P282">
        <v>7959466</v>
      </c>
      <c r="Q282">
        <v>3135557626</v>
      </c>
      <c r="V282" t="s">
        <v>1264</v>
      </c>
    </row>
    <row r="283" spans="1:29" x14ac:dyDescent="0.25">
      <c r="A283">
        <v>2643</v>
      </c>
      <c r="B283" t="s">
        <v>1265</v>
      </c>
      <c r="C283" t="s">
        <v>2452</v>
      </c>
      <c r="D283" t="s">
        <v>1266</v>
      </c>
      <c r="E283" t="s">
        <v>406</v>
      </c>
      <c r="L283" t="s">
        <v>38</v>
      </c>
      <c r="P283">
        <v>3508901146</v>
      </c>
      <c r="V283" t="s">
        <v>1267</v>
      </c>
    </row>
    <row r="284" spans="1:29" x14ac:dyDescent="0.25">
      <c r="A284">
        <v>2751</v>
      </c>
      <c r="B284" t="s">
        <v>1268</v>
      </c>
      <c r="C284" t="s">
        <v>2880</v>
      </c>
      <c r="D284" t="s">
        <v>480</v>
      </c>
      <c r="E284" t="s">
        <v>406</v>
      </c>
      <c r="L284" t="s">
        <v>205</v>
      </c>
      <c r="M284" t="s">
        <v>3378</v>
      </c>
      <c r="O284" t="s">
        <v>406</v>
      </c>
      <c r="P284">
        <v>3013631005</v>
      </c>
      <c r="Q284">
        <v>7930050</v>
      </c>
      <c r="V284" t="s">
        <v>1269</v>
      </c>
    </row>
    <row r="285" spans="1:29" x14ac:dyDescent="0.25">
      <c r="A285">
        <v>1958</v>
      </c>
      <c r="B285" t="s">
        <v>1270</v>
      </c>
      <c r="C285" t="s">
        <v>2453</v>
      </c>
      <c r="D285" t="s">
        <v>480</v>
      </c>
      <c r="E285" t="s">
        <v>406</v>
      </c>
      <c r="L285" t="s">
        <v>467</v>
      </c>
      <c r="M285" t="s">
        <v>3222</v>
      </c>
      <c r="N285" t="s">
        <v>480</v>
      </c>
      <c r="O285" t="s">
        <v>406</v>
      </c>
      <c r="P285">
        <v>3135322967</v>
      </c>
      <c r="V285" t="s">
        <v>1271</v>
      </c>
    </row>
    <row r="286" spans="1:29" x14ac:dyDescent="0.25">
      <c r="A286">
        <v>2594</v>
      </c>
      <c r="B286" t="s">
        <v>1272</v>
      </c>
      <c r="C286" t="s">
        <v>2454</v>
      </c>
      <c r="D286" t="s">
        <v>1273</v>
      </c>
      <c r="E286" t="s">
        <v>406</v>
      </c>
      <c r="L286" t="s">
        <v>38</v>
      </c>
      <c r="M286" t="s">
        <v>3379</v>
      </c>
      <c r="N286" t="s">
        <v>1296</v>
      </c>
      <c r="O286" t="s">
        <v>406</v>
      </c>
      <c r="P286">
        <v>3168300552</v>
      </c>
      <c r="V286" t="s">
        <v>1274</v>
      </c>
    </row>
    <row r="287" spans="1:29" x14ac:dyDescent="0.25">
      <c r="A287" t="s">
        <v>3137</v>
      </c>
      <c r="B287" t="s">
        <v>1275</v>
      </c>
      <c r="C287" t="s">
        <v>2455</v>
      </c>
      <c r="D287" t="s">
        <v>480</v>
      </c>
      <c r="E287" t="s">
        <v>406</v>
      </c>
      <c r="L287" t="s">
        <v>1276</v>
      </c>
      <c r="M287" t="s">
        <v>3380</v>
      </c>
      <c r="N287" t="s">
        <v>480</v>
      </c>
      <c r="O287" t="s">
        <v>406</v>
      </c>
      <c r="V287" t="s">
        <v>1277</v>
      </c>
    </row>
    <row r="288" spans="1:29" x14ac:dyDescent="0.25">
      <c r="A288">
        <v>2423</v>
      </c>
      <c r="B288" t="s">
        <v>1278</v>
      </c>
      <c r="C288" t="s">
        <v>2456</v>
      </c>
      <c r="D288" t="s">
        <v>480</v>
      </c>
      <c r="E288" t="s">
        <v>406</v>
      </c>
      <c r="L288" t="s">
        <v>38</v>
      </c>
      <c r="M288" t="s">
        <v>2895</v>
      </c>
      <c r="N288" t="s">
        <v>480</v>
      </c>
      <c r="O288" t="s">
        <v>406</v>
      </c>
      <c r="P288">
        <v>3215492945</v>
      </c>
      <c r="Q288">
        <v>3215491626</v>
      </c>
      <c r="V288" t="s">
        <v>1279</v>
      </c>
    </row>
    <row r="289" spans="1:29" x14ac:dyDescent="0.25">
      <c r="A289">
        <v>2673</v>
      </c>
      <c r="B289" t="s">
        <v>1280</v>
      </c>
      <c r="C289" t="s">
        <v>2730</v>
      </c>
      <c r="D289" t="s">
        <v>125</v>
      </c>
      <c r="E289" t="s">
        <v>406</v>
      </c>
      <c r="M289" t="s">
        <v>3223</v>
      </c>
      <c r="N289" t="s">
        <v>359</v>
      </c>
      <c r="O289" t="s">
        <v>12</v>
      </c>
      <c r="P289">
        <v>4408840</v>
      </c>
      <c r="Q289">
        <v>3116352044</v>
      </c>
      <c r="V289" t="s">
        <v>1281</v>
      </c>
    </row>
    <row r="290" spans="1:29" x14ac:dyDescent="0.25">
      <c r="A290">
        <v>1059</v>
      </c>
      <c r="B290" t="s">
        <v>1282</v>
      </c>
      <c r="C290" t="s">
        <v>2457</v>
      </c>
      <c r="D290" t="s">
        <v>480</v>
      </c>
      <c r="E290" t="s">
        <v>406</v>
      </c>
      <c r="L290" t="s">
        <v>422</v>
      </c>
      <c r="M290" t="s">
        <v>3224</v>
      </c>
      <c r="N290" t="s">
        <v>480</v>
      </c>
      <c r="O290" t="s">
        <v>406</v>
      </c>
      <c r="P290">
        <v>7830179</v>
      </c>
      <c r="Q290">
        <v>3107574624</v>
      </c>
      <c r="V290" t="s">
        <v>1283</v>
      </c>
    </row>
    <row r="291" spans="1:29" x14ac:dyDescent="0.25">
      <c r="A291">
        <v>1577</v>
      </c>
      <c r="B291" t="s">
        <v>1284</v>
      </c>
      <c r="C291" t="s">
        <v>2458</v>
      </c>
      <c r="D291" t="s">
        <v>480</v>
      </c>
      <c r="E291" t="s">
        <v>406</v>
      </c>
      <c r="L291" t="s">
        <v>405</v>
      </c>
      <c r="M291" t="s">
        <v>3225</v>
      </c>
      <c r="N291" t="s">
        <v>480</v>
      </c>
      <c r="O291" t="s">
        <v>406</v>
      </c>
      <c r="P291">
        <v>3205490893</v>
      </c>
      <c r="V291" t="s">
        <v>1285</v>
      </c>
    </row>
    <row r="292" spans="1:29" x14ac:dyDescent="0.25">
      <c r="A292">
        <v>2726</v>
      </c>
      <c r="B292" t="s">
        <v>1286</v>
      </c>
      <c r="C292" t="s">
        <v>2459</v>
      </c>
      <c r="D292" t="s">
        <v>480</v>
      </c>
      <c r="E292" t="s">
        <v>406</v>
      </c>
      <c r="L292" t="s">
        <v>797</v>
      </c>
      <c r="M292" t="s">
        <v>3226</v>
      </c>
      <c r="N292" t="s">
        <v>480</v>
      </c>
      <c r="O292" t="s">
        <v>406</v>
      </c>
      <c r="P292">
        <v>3187558183</v>
      </c>
      <c r="V292" t="s">
        <v>1287</v>
      </c>
    </row>
    <row r="293" spans="1:29" x14ac:dyDescent="0.25">
      <c r="A293">
        <v>1766</v>
      </c>
      <c r="B293" t="s">
        <v>1288</v>
      </c>
      <c r="C293" t="s">
        <v>2460</v>
      </c>
      <c r="D293" t="s">
        <v>480</v>
      </c>
      <c r="E293" t="s">
        <v>406</v>
      </c>
      <c r="L293" t="s">
        <v>405</v>
      </c>
      <c r="M293" t="s">
        <v>1297</v>
      </c>
      <c r="N293" t="s">
        <v>480</v>
      </c>
      <c r="O293" t="s">
        <v>406</v>
      </c>
      <c r="P293">
        <v>7824582</v>
      </c>
      <c r="Q293">
        <v>7822683</v>
      </c>
      <c r="R293">
        <v>3106371165</v>
      </c>
      <c r="V293" t="s">
        <v>1289</v>
      </c>
    </row>
    <row r="294" spans="1:29" x14ac:dyDescent="0.25">
      <c r="A294">
        <v>1307</v>
      </c>
      <c r="B294" t="s">
        <v>394</v>
      </c>
      <c r="C294" t="s">
        <v>535</v>
      </c>
      <c r="D294" t="s">
        <v>430</v>
      </c>
      <c r="E294" t="s">
        <v>406</v>
      </c>
      <c r="F294" t="s">
        <v>3571</v>
      </c>
      <c r="G294" t="s">
        <v>1298</v>
      </c>
      <c r="H294" t="s">
        <v>12</v>
      </c>
      <c r="L294" t="s">
        <v>405</v>
      </c>
      <c r="M294" t="s">
        <v>3154</v>
      </c>
      <c r="N294" t="s">
        <v>359</v>
      </c>
      <c r="O294" t="s">
        <v>12</v>
      </c>
      <c r="P294">
        <v>3158400</v>
      </c>
      <c r="Q294" t="s">
        <v>3533</v>
      </c>
      <c r="R294" t="s">
        <v>3541</v>
      </c>
      <c r="S294">
        <v>3136860539</v>
      </c>
      <c r="T294" t="s">
        <v>1290</v>
      </c>
      <c r="V294" t="s">
        <v>398</v>
      </c>
      <c r="W294" t="s">
        <v>397</v>
      </c>
      <c r="AC294" t="s">
        <v>111</v>
      </c>
    </row>
    <row r="295" spans="1:29" x14ac:dyDescent="0.25">
      <c r="A295">
        <v>2724</v>
      </c>
      <c r="B295" t="s">
        <v>1291</v>
      </c>
      <c r="C295" t="s">
        <v>2731</v>
      </c>
      <c r="D295" t="s">
        <v>1292</v>
      </c>
      <c r="E295" t="s">
        <v>406</v>
      </c>
      <c r="M295" t="s">
        <v>2983</v>
      </c>
      <c r="N295" t="s">
        <v>1296</v>
      </c>
      <c r="O295" t="s">
        <v>406</v>
      </c>
      <c r="P295">
        <v>3146561443</v>
      </c>
      <c r="V295" t="s">
        <v>1293</v>
      </c>
    </row>
    <row r="296" spans="1:29" x14ac:dyDescent="0.25">
      <c r="A296">
        <v>2758</v>
      </c>
      <c r="B296" t="s">
        <v>1299</v>
      </c>
      <c r="C296" t="s">
        <v>2461</v>
      </c>
      <c r="D296" t="s">
        <v>125</v>
      </c>
      <c r="E296" t="s">
        <v>406</v>
      </c>
      <c r="L296" t="s">
        <v>65</v>
      </c>
      <c r="M296" t="s">
        <v>3493</v>
      </c>
      <c r="N296" t="s">
        <v>151</v>
      </c>
      <c r="O296" t="s">
        <v>12</v>
      </c>
      <c r="P296">
        <v>3104698850</v>
      </c>
      <c r="Q296">
        <v>3027894</v>
      </c>
      <c r="V296" t="s">
        <v>1300</v>
      </c>
    </row>
    <row r="297" spans="1:29" x14ac:dyDescent="0.25">
      <c r="A297">
        <v>2372</v>
      </c>
      <c r="B297" t="s">
        <v>1301</v>
      </c>
      <c r="C297" t="s">
        <v>2462</v>
      </c>
      <c r="D297" t="s">
        <v>125</v>
      </c>
      <c r="E297" t="s">
        <v>406</v>
      </c>
      <c r="L297" t="s">
        <v>1343</v>
      </c>
      <c r="M297" t="s">
        <v>2984</v>
      </c>
      <c r="N297" t="s">
        <v>359</v>
      </c>
      <c r="O297" t="s">
        <v>12</v>
      </c>
      <c r="P297">
        <v>3012503025</v>
      </c>
      <c r="Q297">
        <v>3125415</v>
      </c>
      <c r="V297" t="s">
        <v>1302</v>
      </c>
    </row>
    <row r="298" spans="1:29" x14ac:dyDescent="0.25">
      <c r="A298">
        <v>2572</v>
      </c>
      <c r="B298" t="s">
        <v>1303</v>
      </c>
      <c r="C298" t="s">
        <v>2732</v>
      </c>
      <c r="D298" t="s">
        <v>1296</v>
      </c>
      <c r="E298" t="s">
        <v>406</v>
      </c>
      <c r="L298" t="s">
        <v>1304</v>
      </c>
      <c r="M298" t="s">
        <v>3381</v>
      </c>
      <c r="N298" t="s">
        <v>359</v>
      </c>
      <c r="O298" t="s">
        <v>12</v>
      </c>
      <c r="P298">
        <v>3136711223</v>
      </c>
      <c r="V298" t="s">
        <v>1305</v>
      </c>
    </row>
    <row r="299" spans="1:29" x14ac:dyDescent="0.25">
      <c r="A299">
        <v>2785</v>
      </c>
      <c r="B299" t="s">
        <v>1306</v>
      </c>
      <c r="C299" t="s">
        <v>2733</v>
      </c>
      <c r="D299" t="s">
        <v>1307</v>
      </c>
      <c r="E299" t="s">
        <v>406</v>
      </c>
      <c r="L299" t="s">
        <v>38</v>
      </c>
      <c r="M299" t="s">
        <v>2959</v>
      </c>
      <c r="N299" t="s">
        <v>73</v>
      </c>
      <c r="O299" t="s">
        <v>12</v>
      </c>
      <c r="P299">
        <v>3114623152</v>
      </c>
      <c r="Q299">
        <v>3114904337</v>
      </c>
      <c r="V299" t="s">
        <v>1308</v>
      </c>
    </row>
    <row r="300" spans="1:29" x14ac:dyDescent="0.25">
      <c r="A300" t="s">
        <v>3102</v>
      </c>
      <c r="B300" t="s">
        <v>3101</v>
      </c>
      <c r="C300" t="s">
        <v>3103</v>
      </c>
      <c r="D300" t="s">
        <v>1333</v>
      </c>
      <c r="E300" t="s">
        <v>406</v>
      </c>
      <c r="M300" t="s">
        <v>3382</v>
      </c>
      <c r="N300" t="s">
        <v>480</v>
      </c>
      <c r="O300" t="s">
        <v>406</v>
      </c>
      <c r="P300">
        <v>3156680032</v>
      </c>
      <c r="V300" t="s">
        <v>3104</v>
      </c>
    </row>
    <row r="301" spans="1:29" x14ac:dyDescent="0.25">
      <c r="A301">
        <v>1789</v>
      </c>
      <c r="B301" t="s">
        <v>1309</v>
      </c>
      <c r="C301" t="s">
        <v>2463</v>
      </c>
      <c r="D301" t="s">
        <v>1240</v>
      </c>
      <c r="E301" t="s">
        <v>406</v>
      </c>
      <c r="L301" t="s">
        <v>45</v>
      </c>
      <c r="M301" t="s">
        <v>2985</v>
      </c>
      <c r="N301" t="s">
        <v>904</v>
      </c>
      <c r="O301" t="s">
        <v>89</v>
      </c>
      <c r="P301">
        <v>3125862300</v>
      </c>
      <c r="V301" t="s">
        <v>1310</v>
      </c>
    </row>
    <row r="302" spans="1:29" x14ac:dyDescent="0.25">
      <c r="A302">
        <v>2448</v>
      </c>
      <c r="B302" t="s">
        <v>1311</v>
      </c>
      <c r="C302" t="s">
        <v>2464</v>
      </c>
      <c r="D302" t="s">
        <v>480</v>
      </c>
      <c r="E302" t="s">
        <v>406</v>
      </c>
      <c r="L302" t="s">
        <v>677</v>
      </c>
      <c r="M302" t="s">
        <v>3383</v>
      </c>
      <c r="P302">
        <v>3012796299</v>
      </c>
      <c r="V302" t="s">
        <v>1312</v>
      </c>
    </row>
    <row r="303" spans="1:29" x14ac:dyDescent="0.25">
      <c r="A303">
        <v>2699</v>
      </c>
      <c r="B303" t="s">
        <v>1313</v>
      </c>
      <c r="C303" t="s">
        <v>2881</v>
      </c>
      <c r="D303" t="s">
        <v>480</v>
      </c>
      <c r="E303" t="s">
        <v>406</v>
      </c>
      <c r="L303" t="s">
        <v>38</v>
      </c>
      <c r="M303" t="s">
        <v>3473</v>
      </c>
      <c r="N303" t="s">
        <v>359</v>
      </c>
      <c r="O303" t="s">
        <v>12</v>
      </c>
      <c r="P303">
        <v>3197138180</v>
      </c>
      <c r="Q303">
        <v>5709962</v>
      </c>
      <c r="V303" t="s">
        <v>1314</v>
      </c>
    </row>
    <row r="304" spans="1:29" x14ac:dyDescent="0.25">
      <c r="A304">
        <v>2388</v>
      </c>
      <c r="B304" t="s">
        <v>1315</v>
      </c>
      <c r="C304" t="s">
        <v>2465</v>
      </c>
      <c r="D304" t="s">
        <v>1316</v>
      </c>
      <c r="E304" t="s">
        <v>406</v>
      </c>
      <c r="L304" t="s">
        <v>38</v>
      </c>
      <c r="M304" t="s">
        <v>2986</v>
      </c>
      <c r="N304" t="s">
        <v>359</v>
      </c>
      <c r="O304" t="s">
        <v>12</v>
      </c>
      <c r="P304">
        <v>3175097037</v>
      </c>
      <c r="Q304">
        <v>2519695</v>
      </c>
      <c r="V304" t="s">
        <v>1317</v>
      </c>
    </row>
    <row r="305" spans="1:24" x14ac:dyDescent="0.25">
      <c r="A305">
        <v>2444</v>
      </c>
      <c r="B305" t="s">
        <v>1318</v>
      </c>
      <c r="C305" t="s">
        <v>2466</v>
      </c>
      <c r="D305" t="s">
        <v>1225</v>
      </c>
      <c r="E305" t="s">
        <v>406</v>
      </c>
      <c r="L305" t="s">
        <v>38</v>
      </c>
      <c r="M305" t="s">
        <v>2987</v>
      </c>
      <c r="N305" t="s">
        <v>359</v>
      </c>
      <c r="O305" t="s">
        <v>12</v>
      </c>
      <c r="P305">
        <v>3005261396</v>
      </c>
      <c r="Q305">
        <v>3205506340</v>
      </c>
      <c r="V305" t="s">
        <v>1319</v>
      </c>
    </row>
    <row r="306" spans="1:24" x14ac:dyDescent="0.25">
      <c r="A306">
        <v>2522</v>
      </c>
      <c r="B306" t="s">
        <v>1320</v>
      </c>
      <c r="C306" t="s">
        <v>2467</v>
      </c>
      <c r="D306" t="s">
        <v>1344</v>
      </c>
      <c r="E306" t="s">
        <v>406</v>
      </c>
      <c r="L306" t="s">
        <v>1218</v>
      </c>
      <c r="M306" t="s">
        <v>3474</v>
      </c>
      <c r="N306" t="s">
        <v>1292</v>
      </c>
      <c r="O306" t="s">
        <v>406</v>
      </c>
      <c r="P306">
        <v>3103611242</v>
      </c>
      <c r="Q306">
        <v>3136512919</v>
      </c>
      <c r="V306" t="s">
        <v>1321</v>
      </c>
    </row>
    <row r="307" spans="1:24" x14ac:dyDescent="0.25">
      <c r="A307">
        <v>2963</v>
      </c>
      <c r="B307" t="s">
        <v>1322</v>
      </c>
      <c r="C307" t="s">
        <v>2734</v>
      </c>
      <c r="D307" t="s">
        <v>1323</v>
      </c>
      <c r="E307" t="s">
        <v>406</v>
      </c>
      <c r="M307" t="s">
        <v>2926</v>
      </c>
      <c r="N307" t="s">
        <v>480</v>
      </c>
      <c r="O307" t="s">
        <v>406</v>
      </c>
      <c r="P307">
        <v>3104184161</v>
      </c>
      <c r="V307" t="s">
        <v>1324</v>
      </c>
    </row>
    <row r="308" spans="1:24" x14ac:dyDescent="0.25">
      <c r="A308" t="s">
        <v>1345</v>
      </c>
      <c r="B308" t="s">
        <v>1325</v>
      </c>
      <c r="C308" t="s">
        <v>2468</v>
      </c>
      <c r="D308" t="s">
        <v>1326</v>
      </c>
      <c r="E308" t="s">
        <v>406</v>
      </c>
      <c r="L308" t="s">
        <v>479</v>
      </c>
      <c r="M308" t="s">
        <v>3227</v>
      </c>
      <c r="N308" t="s">
        <v>480</v>
      </c>
      <c r="O308" t="s">
        <v>406</v>
      </c>
      <c r="P308">
        <v>7910702</v>
      </c>
      <c r="Q308">
        <v>3106828161</v>
      </c>
      <c r="V308" t="s">
        <v>1327</v>
      </c>
    </row>
    <row r="309" spans="1:24" x14ac:dyDescent="0.25">
      <c r="A309">
        <v>2964</v>
      </c>
      <c r="B309" t="s">
        <v>1328</v>
      </c>
      <c r="C309" t="s">
        <v>2469</v>
      </c>
      <c r="D309" t="s">
        <v>1251</v>
      </c>
      <c r="E309" t="s">
        <v>406</v>
      </c>
      <c r="L309" t="s">
        <v>45</v>
      </c>
      <c r="M309" t="s">
        <v>3228</v>
      </c>
      <c r="N309" t="s">
        <v>1251</v>
      </c>
      <c r="O309" t="s">
        <v>406</v>
      </c>
      <c r="P309">
        <v>3205745742</v>
      </c>
      <c r="V309" t="s">
        <v>1329</v>
      </c>
      <c r="X309" t="s">
        <v>3012</v>
      </c>
    </row>
    <row r="310" spans="1:24" x14ac:dyDescent="0.25">
      <c r="A310">
        <v>2908</v>
      </c>
      <c r="B310" t="s">
        <v>1330</v>
      </c>
      <c r="C310" t="s">
        <v>2735</v>
      </c>
      <c r="D310" t="s">
        <v>125</v>
      </c>
      <c r="E310" t="s">
        <v>406</v>
      </c>
      <c r="M310" t="s">
        <v>3494</v>
      </c>
      <c r="N310" t="s">
        <v>151</v>
      </c>
      <c r="O310" t="s">
        <v>12</v>
      </c>
      <c r="P310">
        <v>3113909748</v>
      </c>
      <c r="V310" t="s">
        <v>1331</v>
      </c>
      <c r="X310" t="s">
        <v>3013</v>
      </c>
    </row>
    <row r="311" spans="1:24" x14ac:dyDescent="0.25">
      <c r="A311">
        <v>2661</v>
      </c>
      <c r="B311" t="s">
        <v>1332</v>
      </c>
      <c r="C311" t="s">
        <v>2470</v>
      </c>
      <c r="D311" t="s">
        <v>1333</v>
      </c>
      <c r="E311" t="s">
        <v>406</v>
      </c>
      <c r="L311" t="s">
        <v>1334</v>
      </c>
      <c r="M311" t="s">
        <v>3384</v>
      </c>
      <c r="N311" t="s">
        <v>904</v>
      </c>
      <c r="O311" t="s">
        <v>89</v>
      </c>
      <c r="P311">
        <v>3118438555</v>
      </c>
      <c r="V311" t="s">
        <v>1335</v>
      </c>
    </row>
    <row r="312" spans="1:24" x14ac:dyDescent="0.25">
      <c r="A312">
        <v>2898</v>
      </c>
      <c r="B312" t="s">
        <v>1336</v>
      </c>
      <c r="C312" t="s">
        <v>2471</v>
      </c>
      <c r="D312" t="s">
        <v>480</v>
      </c>
      <c r="E312" t="s">
        <v>406</v>
      </c>
      <c r="M312" t="s">
        <v>2927</v>
      </c>
      <c r="N312" t="s">
        <v>480</v>
      </c>
      <c r="O312" t="s">
        <v>406</v>
      </c>
      <c r="P312">
        <v>3117988512</v>
      </c>
      <c r="V312" t="s">
        <v>1337</v>
      </c>
    </row>
    <row r="313" spans="1:24" x14ac:dyDescent="0.25">
      <c r="A313">
        <v>2291</v>
      </c>
      <c r="B313" t="s">
        <v>1338</v>
      </c>
      <c r="C313" t="s">
        <v>2472</v>
      </c>
      <c r="D313" t="s">
        <v>480</v>
      </c>
      <c r="E313" t="s">
        <v>406</v>
      </c>
      <c r="L313" t="s">
        <v>1339</v>
      </c>
      <c r="M313" t="s">
        <v>2902</v>
      </c>
      <c r="N313" t="s">
        <v>359</v>
      </c>
      <c r="O313" t="s">
        <v>12</v>
      </c>
      <c r="P313">
        <v>3696360</v>
      </c>
      <c r="V313" t="s">
        <v>1340</v>
      </c>
    </row>
    <row r="314" spans="1:24" x14ac:dyDescent="0.25">
      <c r="A314">
        <v>2580</v>
      </c>
      <c r="B314" t="s">
        <v>1341</v>
      </c>
      <c r="C314" t="s">
        <v>2473</v>
      </c>
      <c r="D314" t="s">
        <v>480</v>
      </c>
      <c r="E314" t="s">
        <v>406</v>
      </c>
      <c r="L314" t="s">
        <v>65</v>
      </c>
      <c r="M314" t="s">
        <v>2928</v>
      </c>
      <c r="N314" t="s">
        <v>480</v>
      </c>
      <c r="O314" t="s">
        <v>406</v>
      </c>
      <c r="P314">
        <v>3126652960</v>
      </c>
      <c r="V314" t="s">
        <v>1342</v>
      </c>
    </row>
    <row r="315" spans="1:24" x14ac:dyDescent="0.25">
      <c r="A315">
        <v>2956</v>
      </c>
      <c r="B315" t="s">
        <v>1346</v>
      </c>
      <c r="C315" t="s">
        <v>2474</v>
      </c>
      <c r="D315" t="s">
        <v>480</v>
      </c>
      <c r="E315" t="s">
        <v>406</v>
      </c>
      <c r="L315" t="s">
        <v>797</v>
      </c>
      <c r="M315" t="s">
        <v>3385</v>
      </c>
      <c r="N315" t="s">
        <v>480</v>
      </c>
      <c r="O315" t="s">
        <v>406</v>
      </c>
      <c r="P315">
        <v>3205584260</v>
      </c>
      <c r="V315" t="s">
        <v>1347</v>
      </c>
    </row>
    <row r="316" spans="1:24" x14ac:dyDescent="0.25">
      <c r="A316">
        <v>2957</v>
      </c>
      <c r="B316" t="s">
        <v>1348</v>
      </c>
      <c r="C316" t="s">
        <v>2736</v>
      </c>
      <c r="D316" t="s">
        <v>1233</v>
      </c>
      <c r="E316" t="s">
        <v>406</v>
      </c>
      <c r="M316" t="s">
        <v>3386</v>
      </c>
      <c r="P316">
        <v>3197421711</v>
      </c>
      <c r="Q316">
        <v>3182115100</v>
      </c>
      <c r="V316" t="s">
        <v>1349</v>
      </c>
    </row>
    <row r="317" spans="1:24" x14ac:dyDescent="0.25">
      <c r="A317">
        <v>1924</v>
      </c>
      <c r="B317" t="s">
        <v>1350</v>
      </c>
      <c r="C317" t="s">
        <v>2475</v>
      </c>
      <c r="D317" t="s">
        <v>125</v>
      </c>
      <c r="E317" t="s">
        <v>406</v>
      </c>
      <c r="L317" t="s">
        <v>1351</v>
      </c>
      <c r="M317" t="s">
        <v>1386</v>
      </c>
      <c r="N317" t="s">
        <v>621</v>
      </c>
      <c r="O317" t="s">
        <v>668</v>
      </c>
      <c r="P317">
        <v>3570226</v>
      </c>
      <c r="Q317">
        <v>3008017295</v>
      </c>
      <c r="R317">
        <v>3106324455</v>
      </c>
      <c r="V317" t="s">
        <v>1352</v>
      </c>
    </row>
    <row r="318" spans="1:24" x14ac:dyDescent="0.25">
      <c r="A318">
        <v>2668</v>
      </c>
      <c r="B318" t="s">
        <v>1353</v>
      </c>
      <c r="C318" t="s">
        <v>2476</v>
      </c>
      <c r="D318" t="s">
        <v>1296</v>
      </c>
      <c r="E318" t="s">
        <v>406</v>
      </c>
      <c r="L318" t="s">
        <v>1354</v>
      </c>
      <c r="M318" t="s">
        <v>2929</v>
      </c>
      <c r="N318" t="s">
        <v>1296</v>
      </c>
      <c r="O318" t="s">
        <v>406</v>
      </c>
      <c r="P318">
        <v>3145812734</v>
      </c>
      <c r="Q318">
        <v>7722173</v>
      </c>
      <c r="V318" t="s">
        <v>1355</v>
      </c>
    </row>
    <row r="319" spans="1:24" x14ac:dyDescent="0.25">
      <c r="A319">
        <v>2708</v>
      </c>
      <c r="B319" t="s">
        <v>1356</v>
      </c>
      <c r="C319" t="s">
        <v>2477</v>
      </c>
      <c r="D319" t="s">
        <v>480</v>
      </c>
      <c r="E319" t="s">
        <v>406</v>
      </c>
      <c r="M319" t="s">
        <v>2930</v>
      </c>
      <c r="N319" t="s">
        <v>480</v>
      </c>
      <c r="O319" t="s">
        <v>406</v>
      </c>
      <c r="P319">
        <v>3142661244</v>
      </c>
      <c r="V319" t="s">
        <v>1357</v>
      </c>
    </row>
    <row r="320" spans="1:24" x14ac:dyDescent="0.25">
      <c r="A320">
        <v>2928</v>
      </c>
      <c r="B320" t="s">
        <v>1358</v>
      </c>
      <c r="C320" t="s">
        <v>2478</v>
      </c>
      <c r="D320" t="s">
        <v>1333</v>
      </c>
      <c r="E320" t="s">
        <v>406</v>
      </c>
      <c r="M320" t="s">
        <v>3229</v>
      </c>
      <c r="N320" t="s">
        <v>480</v>
      </c>
      <c r="O320" t="s">
        <v>406</v>
      </c>
      <c r="P320">
        <v>3008161482</v>
      </c>
    </row>
    <row r="321" spans="1:22" x14ac:dyDescent="0.25">
      <c r="A321">
        <v>2386</v>
      </c>
      <c r="B321" t="s">
        <v>1359</v>
      </c>
      <c r="C321" t="s">
        <v>2479</v>
      </c>
      <c r="D321" t="s">
        <v>1360</v>
      </c>
      <c r="E321" t="s">
        <v>406</v>
      </c>
      <c r="L321" t="s">
        <v>984</v>
      </c>
      <c r="M321" t="s">
        <v>3310</v>
      </c>
      <c r="N321" t="s">
        <v>480</v>
      </c>
      <c r="O321" t="s">
        <v>406</v>
      </c>
      <c r="P321">
        <v>3205490111</v>
      </c>
      <c r="V321" t="s">
        <v>1361</v>
      </c>
    </row>
    <row r="322" spans="1:22" x14ac:dyDescent="0.25">
      <c r="A322">
        <v>1938</v>
      </c>
      <c r="B322" t="s">
        <v>1362</v>
      </c>
      <c r="C322" t="s">
        <v>2384</v>
      </c>
      <c r="D322" t="s">
        <v>1240</v>
      </c>
      <c r="E322" t="s">
        <v>406</v>
      </c>
      <c r="L322" t="s">
        <v>586</v>
      </c>
      <c r="M322" t="s">
        <v>1389</v>
      </c>
      <c r="N322" t="s">
        <v>480</v>
      </c>
      <c r="O322" t="s">
        <v>406</v>
      </c>
      <c r="P322">
        <v>7852198</v>
      </c>
      <c r="Q322">
        <v>3008014019</v>
      </c>
      <c r="V322" t="s">
        <v>1363</v>
      </c>
    </row>
    <row r="323" spans="1:22" x14ac:dyDescent="0.25">
      <c r="A323">
        <v>2973</v>
      </c>
      <c r="B323" t="s">
        <v>1364</v>
      </c>
      <c r="C323" t="s">
        <v>2882</v>
      </c>
      <c r="D323" t="s">
        <v>1365</v>
      </c>
      <c r="E323" t="s">
        <v>406</v>
      </c>
      <c r="M323" t="s">
        <v>3331</v>
      </c>
      <c r="N323" t="s">
        <v>1387</v>
      </c>
      <c r="O323" t="s">
        <v>406</v>
      </c>
      <c r="P323">
        <v>3007005269</v>
      </c>
      <c r="V323" t="s">
        <v>1366</v>
      </c>
    </row>
    <row r="324" spans="1:22" x14ac:dyDescent="0.25">
      <c r="A324">
        <v>1952</v>
      </c>
      <c r="B324" t="s">
        <v>1367</v>
      </c>
      <c r="C324" t="s">
        <v>2480</v>
      </c>
      <c r="D324" t="s">
        <v>480</v>
      </c>
      <c r="E324" t="s">
        <v>406</v>
      </c>
      <c r="L324" t="s">
        <v>479</v>
      </c>
      <c r="M324" t="s">
        <v>3230</v>
      </c>
      <c r="N324" t="s">
        <v>480</v>
      </c>
      <c r="O324" t="s">
        <v>406</v>
      </c>
      <c r="P324">
        <v>7850636</v>
      </c>
      <c r="Q324">
        <v>3015233870</v>
      </c>
      <c r="R324">
        <v>3157451405</v>
      </c>
      <c r="S324">
        <v>3175011157</v>
      </c>
      <c r="V324" t="s">
        <v>1368</v>
      </c>
    </row>
    <row r="325" spans="1:22" x14ac:dyDescent="0.25">
      <c r="A325">
        <v>1985</v>
      </c>
      <c r="B325" t="s">
        <v>1369</v>
      </c>
      <c r="C325" t="s">
        <v>2481</v>
      </c>
      <c r="D325" t="s">
        <v>1370</v>
      </c>
      <c r="E325" t="s">
        <v>406</v>
      </c>
      <c r="L325" t="s">
        <v>1371</v>
      </c>
      <c r="M325" t="s">
        <v>3231</v>
      </c>
      <c r="N325" t="s">
        <v>480</v>
      </c>
      <c r="O325" t="s">
        <v>406</v>
      </c>
      <c r="P325">
        <v>7899712</v>
      </c>
      <c r="Q325">
        <v>3166915241</v>
      </c>
      <c r="V325" t="s">
        <v>1372</v>
      </c>
    </row>
    <row r="326" spans="1:22" x14ac:dyDescent="0.25">
      <c r="A326" t="s">
        <v>1390</v>
      </c>
      <c r="B326" t="s">
        <v>1373</v>
      </c>
      <c r="C326" t="s">
        <v>2482</v>
      </c>
      <c r="D326" t="s">
        <v>480</v>
      </c>
      <c r="E326" t="s">
        <v>406</v>
      </c>
      <c r="M326" t="s">
        <v>3387</v>
      </c>
      <c r="P326">
        <v>3124822975</v>
      </c>
      <c r="V326" t="s">
        <v>1374</v>
      </c>
    </row>
    <row r="327" spans="1:22" x14ac:dyDescent="0.25">
      <c r="A327">
        <v>1440</v>
      </c>
      <c r="B327" t="s">
        <v>1375</v>
      </c>
      <c r="C327" t="s">
        <v>2737</v>
      </c>
      <c r="D327" t="s">
        <v>1208</v>
      </c>
      <c r="E327" t="s">
        <v>406</v>
      </c>
      <c r="L327" t="s">
        <v>38</v>
      </c>
      <c r="M327" t="s">
        <v>2931</v>
      </c>
      <c r="N327" t="s">
        <v>359</v>
      </c>
      <c r="O327" t="s">
        <v>12</v>
      </c>
      <c r="P327">
        <v>3148899921</v>
      </c>
      <c r="Q327">
        <v>4800450</v>
      </c>
      <c r="V327" t="s">
        <v>1376</v>
      </c>
    </row>
    <row r="328" spans="1:22" x14ac:dyDescent="0.25">
      <c r="A328">
        <v>2336</v>
      </c>
      <c r="B328" t="s">
        <v>1377</v>
      </c>
      <c r="C328" t="s">
        <v>1378</v>
      </c>
      <c r="D328" t="s">
        <v>480</v>
      </c>
      <c r="E328" t="s">
        <v>406</v>
      </c>
      <c r="L328" t="s">
        <v>582</v>
      </c>
      <c r="M328" t="s">
        <v>3475</v>
      </c>
      <c r="N328" t="s">
        <v>359</v>
      </c>
      <c r="O328" t="s">
        <v>12</v>
      </c>
      <c r="P328">
        <v>5040474</v>
      </c>
      <c r="Q328">
        <v>3148889664</v>
      </c>
      <c r="V328" t="s">
        <v>1379</v>
      </c>
    </row>
    <row r="329" spans="1:22" x14ac:dyDescent="0.25">
      <c r="A329">
        <v>2285</v>
      </c>
      <c r="B329" t="s">
        <v>1380</v>
      </c>
      <c r="C329" t="s">
        <v>2483</v>
      </c>
      <c r="E329" t="s">
        <v>406</v>
      </c>
      <c r="L329" t="s">
        <v>586</v>
      </c>
      <c r="M329" t="s">
        <v>3311</v>
      </c>
      <c r="N329" t="s">
        <v>1388</v>
      </c>
      <c r="O329" t="s">
        <v>1391</v>
      </c>
      <c r="P329">
        <v>3116853444</v>
      </c>
    </row>
    <row r="330" spans="1:22" x14ac:dyDescent="0.25">
      <c r="A330">
        <v>2635</v>
      </c>
      <c r="B330" t="s">
        <v>3105</v>
      </c>
      <c r="C330" t="s">
        <v>2738</v>
      </c>
      <c r="D330" t="s">
        <v>1370</v>
      </c>
      <c r="E330" t="s">
        <v>406</v>
      </c>
      <c r="L330" t="s">
        <v>1381</v>
      </c>
      <c r="M330" t="s">
        <v>3388</v>
      </c>
      <c r="N330" t="s">
        <v>480</v>
      </c>
      <c r="O330" t="s">
        <v>406</v>
      </c>
      <c r="P330" t="s">
        <v>3520</v>
      </c>
      <c r="Q330">
        <v>3145359753</v>
      </c>
      <c r="V330" t="s">
        <v>1382</v>
      </c>
    </row>
    <row r="331" spans="1:22" x14ac:dyDescent="0.25">
      <c r="A331">
        <v>2441</v>
      </c>
      <c r="B331" t="s">
        <v>1383</v>
      </c>
      <c r="C331" t="s">
        <v>2739</v>
      </c>
      <c r="D331" t="s">
        <v>480</v>
      </c>
      <c r="E331" t="s">
        <v>406</v>
      </c>
      <c r="L331" t="s">
        <v>38</v>
      </c>
      <c r="M331" t="s">
        <v>3312</v>
      </c>
      <c r="N331" t="s">
        <v>480</v>
      </c>
      <c r="O331" t="s">
        <v>406</v>
      </c>
      <c r="P331">
        <v>3045378006</v>
      </c>
      <c r="Q331">
        <v>3014684589</v>
      </c>
    </row>
    <row r="332" spans="1:22" x14ac:dyDescent="0.25">
      <c r="A332">
        <v>2279</v>
      </c>
      <c r="B332" t="s">
        <v>1384</v>
      </c>
      <c r="C332" t="s">
        <v>2484</v>
      </c>
      <c r="D332" t="s">
        <v>1385</v>
      </c>
      <c r="E332" t="s">
        <v>406</v>
      </c>
      <c r="L332" t="s">
        <v>369</v>
      </c>
      <c r="M332" t="s">
        <v>2988</v>
      </c>
      <c r="N332" t="s">
        <v>480</v>
      </c>
      <c r="O332" t="s">
        <v>406</v>
      </c>
      <c r="P332">
        <v>7891957</v>
      </c>
      <c r="Q332">
        <v>3135322964</v>
      </c>
    </row>
    <row r="333" spans="1:22" x14ac:dyDescent="0.25">
      <c r="A333" t="s">
        <v>1430</v>
      </c>
      <c r="B333" t="s">
        <v>1392</v>
      </c>
      <c r="C333" t="s">
        <v>2485</v>
      </c>
      <c r="D333" t="s">
        <v>1387</v>
      </c>
      <c r="E333" t="s">
        <v>406</v>
      </c>
      <c r="L333" t="s">
        <v>405</v>
      </c>
      <c r="M333" t="s">
        <v>3232</v>
      </c>
      <c r="N333" t="s">
        <v>1393</v>
      </c>
      <c r="O333" t="s">
        <v>12</v>
      </c>
      <c r="P333" t="s">
        <v>3521</v>
      </c>
      <c r="Q333">
        <v>3778936</v>
      </c>
      <c r="R333">
        <v>3104240789</v>
      </c>
      <c r="V333" t="s">
        <v>1394</v>
      </c>
    </row>
    <row r="334" spans="1:22" x14ac:dyDescent="0.25">
      <c r="A334">
        <v>1770</v>
      </c>
      <c r="B334" t="s">
        <v>1395</v>
      </c>
      <c r="C334" t="s">
        <v>2486</v>
      </c>
      <c r="D334" t="s">
        <v>125</v>
      </c>
      <c r="E334" t="s">
        <v>406</v>
      </c>
      <c r="L334" t="s">
        <v>581</v>
      </c>
      <c r="M334" t="s">
        <v>2989</v>
      </c>
      <c r="N334" t="s">
        <v>359</v>
      </c>
      <c r="O334" t="s">
        <v>12</v>
      </c>
      <c r="P334" t="s">
        <v>3522</v>
      </c>
      <c r="Q334">
        <v>3217176009</v>
      </c>
      <c r="V334" t="s">
        <v>1396</v>
      </c>
    </row>
    <row r="335" spans="1:22" x14ac:dyDescent="0.25">
      <c r="A335">
        <v>2515</v>
      </c>
      <c r="B335" t="s">
        <v>1397</v>
      </c>
      <c r="C335" t="s">
        <v>2883</v>
      </c>
      <c r="D335" t="s">
        <v>1398</v>
      </c>
      <c r="E335" t="s">
        <v>406</v>
      </c>
      <c r="L335" t="s">
        <v>377</v>
      </c>
      <c r="M335" t="s">
        <v>3495</v>
      </c>
      <c r="N335" t="s">
        <v>480</v>
      </c>
      <c r="O335" t="s">
        <v>406</v>
      </c>
      <c r="P335">
        <v>7890792</v>
      </c>
      <c r="Q335">
        <v>3127591747</v>
      </c>
      <c r="V335" t="s">
        <v>1399</v>
      </c>
    </row>
    <row r="336" spans="1:22" x14ac:dyDescent="0.25">
      <c r="A336">
        <v>2374</v>
      </c>
      <c r="B336" t="s">
        <v>1400</v>
      </c>
      <c r="C336" t="s">
        <v>2487</v>
      </c>
      <c r="D336" t="s">
        <v>1431</v>
      </c>
      <c r="E336" t="s">
        <v>406</v>
      </c>
      <c r="L336" t="s">
        <v>38</v>
      </c>
      <c r="M336" t="s">
        <v>2990</v>
      </c>
      <c r="P336">
        <v>3235306457</v>
      </c>
      <c r="Q336">
        <v>4013134</v>
      </c>
      <c r="R336">
        <v>2747754</v>
      </c>
      <c r="V336" t="s">
        <v>1401</v>
      </c>
    </row>
    <row r="337" spans="1:24" x14ac:dyDescent="0.25">
      <c r="A337">
        <v>2705</v>
      </c>
      <c r="B337" t="s">
        <v>1402</v>
      </c>
      <c r="C337" t="s">
        <v>2488</v>
      </c>
      <c r="D337" t="s">
        <v>480</v>
      </c>
      <c r="E337" t="s">
        <v>406</v>
      </c>
      <c r="L337" t="s">
        <v>992</v>
      </c>
      <c r="M337" t="s">
        <v>2932</v>
      </c>
      <c r="N337" t="s">
        <v>480</v>
      </c>
      <c r="O337" t="s">
        <v>406</v>
      </c>
      <c r="P337">
        <v>3135068975</v>
      </c>
      <c r="V337" t="s">
        <v>1403</v>
      </c>
    </row>
    <row r="338" spans="1:24" x14ac:dyDescent="0.25">
      <c r="A338">
        <v>2509</v>
      </c>
      <c r="B338" t="s">
        <v>1404</v>
      </c>
      <c r="C338" t="s">
        <v>2740</v>
      </c>
      <c r="D338" t="s">
        <v>125</v>
      </c>
      <c r="E338" t="s">
        <v>406</v>
      </c>
      <c r="L338" t="s">
        <v>1405</v>
      </c>
      <c r="M338" t="s">
        <v>13</v>
      </c>
      <c r="N338" t="s">
        <v>125</v>
      </c>
      <c r="O338" t="s">
        <v>406</v>
      </c>
      <c r="P338">
        <v>3232906104</v>
      </c>
      <c r="V338" t="s">
        <v>1406</v>
      </c>
    </row>
    <row r="339" spans="1:24" x14ac:dyDescent="0.25">
      <c r="A339" t="s">
        <v>3108</v>
      </c>
      <c r="B339" t="s">
        <v>3106</v>
      </c>
      <c r="C339" t="s">
        <v>3107</v>
      </c>
      <c r="D339" t="s">
        <v>1307</v>
      </c>
      <c r="E339" t="s">
        <v>406</v>
      </c>
      <c r="M339" t="s">
        <v>3109</v>
      </c>
      <c r="N339" t="s">
        <v>3110</v>
      </c>
      <c r="O339" t="s">
        <v>406</v>
      </c>
      <c r="P339">
        <v>3117990374</v>
      </c>
      <c r="V339" t="s">
        <v>3111</v>
      </c>
      <c r="X339" t="s">
        <v>3112</v>
      </c>
    </row>
    <row r="340" spans="1:24" x14ac:dyDescent="0.25">
      <c r="A340">
        <v>1923</v>
      </c>
      <c r="B340" t="s">
        <v>1407</v>
      </c>
      <c r="C340" t="s">
        <v>2489</v>
      </c>
      <c r="D340" t="s">
        <v>1387</v>
      </c>
      <c r="E340" t="s">
        <v>406</v>
      </c>
      <c r="L340" t="s">
        <v>1408</v>
      </c>
      <c r="M340" t="s">
        <v>3233</v>
      </c>
      <c r="N340" t="s">
        <v>480</v>
      </c>
      <c r="O340" t="s">
        <v>406</v>
      </c>
      <c r="P340">
        <v>7853906</v>
      </c>
      <c r="Q340">
        <v>3112158109</v>
      </c>
      <c r="V340" t="s">
        <v>1409</v>
      </c>
    </row>
    <row r="341" spans="1:24" x14ac:dyDescent="0.25">
      <c r="A341">
        <v>1974</v>
      </c>
      <c r="B341" t="s">
        <v>1410</v>
      </c>
      <c r="C341" t="s">
        <v>2490</v>
      </c>
      <c r="D341" t="s">
        <v>480</v>
      </c>
      <c r="E341" t="s">
        <v>406</v>
      </c>
      <c r="L341" t="s">
        <v>467</v>
      </c>
      <c r="M341" t="s">
        <v>3234</v>
      </c>
      <c r="N341" t="s">
        <v>480</v>
      </c>
      <c r="O341" t="s">
        <v>406</v>
      </c>
      <c r="P341">
        <v>7894709</v>
      </c>
      <c r="Q341">
        <v>7894710</v>
      </c>
      <c r="R341" t="s">
        <v>3543</v>
      </c>
      <c r="V341" t="s">
        <v>1411</v>
      </c>
    </row>
    <row r="342" spans="1:24" x14ac:dyDescent="0.25">
      <c r="A342">
        <v>2993</v>
      </c>
      <c r="B342" t="s">
        <v>1412</v>
      </c>
      <c r="C342" t="s">
        <v>2741</v>
      </c>
      <c r="D342" t="s">
        <v>125</v>
      </c>
      <c r="E342" t="s">
        <v>406</v>
      </c>
      <c r="M342" t="s">
        <v>3389</v>
      </c>
      <c r="N342" t="s">
        <v>125</v>
      </c>
      <c r="O342" t="s">
        <v>406</v>
      </c>
      <c r="P342">
        <v>3208776305</v>
      </c>
      <c r="V342" t="s">
        <v>1413</v>
      </c>
    </row>
    <row r="343" spans="1:24" x14ac:dyDescent="0.25">
      <c r="A343">
        <v>2606</v>
      </c>
      <c r="B343" t="s">
        <v>1414</v>
      </c>
      <c r="C343" t="s">
        <v>2491</v>
      </c>
      <c r="D343" t="s">
        <v>1415</v>
      </c>
      <c r="E343" t="s">
        <v>406</v>
      </c>
      <c r="L343" t="s">
        <v>1416</v>
      </c>
      <c r="M343" t="s">
        <v>3390</v>
      </c>
      <c r="N343" t="s">
        <v>480</v>
      </c>
      <c r="O343" t="s">
        <v>406</v>
      </c>
      <c r="P343">
        <v>3213931824</v>
      </c>
      <c r="V343" t="s">
        <v>1417</v>
      </c>
      <c r="W343" t="s">
        <v>1418</v>
      </c>
    </row>
    <row r="344" spans="1:24" x14ac:dyDescent="0.25">
      <c r="A344">
        <v>1831</v>
      </c>
      <c r="B344" t="s">
        <v>1419</v>
      </c>
      <c r="C344" t="s">
        <v>2492</v>
      </c>
      <c r="D344" t="s">
        <v>1387</v>
      </c>
      <c r="E344" t="s">
        <v>406</v>
      </c>
      <c r="L344" t="s">
        <v>1420</v>
      </c>
      <c r="M344" t="s">
        <v>3235</v>
      </c>
      <c r="N344" t="s">
        <v>434</v>
      </c>
      <c r="O344" t="s">
        <v>1421</v>
      </c>
      <c r="P344">
        <v>2820619</v>
      </c>
      <c r="Q344">
        <v>2743941</v>
      </c>
      <c r="R344">
        <v>3164255843</v>
      </c>
      <c r="V344" t="s">
        <v>1422</v>
      </c>
    </row>
    <row r="345" spans="1:24" x14ac:dyDescent="0.25">
      <c r="A345" t="s">
        <v>3119</v>
      </c>
      <c r="B345" t="s">
        <v>3113</v>
      </c>
      <c r="C345" t="s">
        <v>3114</v>
      </c>
      <c r="D345" t="s">
        <v>125</v>
      </c>
      <c r="E345" t="s">
        <v>406</v>
      </c>
      <c r="M345" t="s">
        <v>3117</v>
      </c>
      <c r="N345" t="s">
        <v>359</v>
      </c>
      <c r="O345" t="s">
        <v>12</v>
      </c>
      <c r="P345">
        <v>3174368581</v>
      </c>
      <c r="Q345">
        <v>3194709737</v>
      </c>
      <c r="V345" t="s">
        <v>3115</v>
      </c>
      <c r="X345" t="s">
        <v>3116</v>
      </c>
    </row>
    <row r="346" spans="1:24" x14ac:dyDescent="0.25">
      <c r="A346">
        <v>2819</v>
      </c>
      <c r="B346" t="s">
        <v>1423</v>
      </c>
      <c r="C346" t="s">
        <v>2493</v>
      </c>
      <c r="D346" t="s">
        <v>1333</v>
      </c>
      <c r="E346" t="s">
        <v>406</v>
      </c>
      <c r="M346" t="s">
        <v>3236</v>
      </c>
      <c r="N346" t="s">
        <v>359</v>
      </c>
      <c r="O346" t="s">
        <v>12</v>
      </c>
      <c r="P346">
        <v>3216466264</v>
      </c>
      <c r="V346" t="s">
        <v>1424</v>
      </c>
    </row>
    <row r="347" spans="1:24" x14ac:dyDescent="0.25">
      <c r="A347">
        <v>2701</v>
      </c>
      <c r="B347" t="s">
        <v>1425</v>
      </c>
      <c r="C347" t="s">
        <v>2842</v>
      </c>
      <c r="D347" t="s">
        <v>1426</v>
      </c>
      <c r="E347" t="s">
        <v>406</v>
      </c>
      <c r="M347" t="s">
        <v>3391</v>
      </c>
      <c r="N347" t="s">
        <v>73</v>
      </c>
      <c r="O347" t="s">
        <v>12</v>
      </c>
      <c r="P347">
        <v>3136572717</v>
      </c>
      <c r="Q347">
        <v>3219306729</v>
      </c>
      <c r="V347" t="s">
        <v>1427</v>
      </c>
    </row>
    <row r="348" spans="1:24" x14ac:dyDescent="0.25">
      <c r="A348">
        <v>2978</v>
      </c>
      <c r="B348" t="s">
        <v>1428</v>
      </c>
      <c r="C348" t="s">
        <v>2494</v>
      </c>
      <c r="D348" t="s">
        <v>1333</v>
      </c>
      <c r="E348" t="s">
        <v>406</v>
      </c>
      <c r="L348" t="s">
        <v>45</v>
      </c>
      <c r="M348" t="s">
        <v>2933</v>
      </c>
      <c r="N348" t="s">
        <v>151</v>
      </c>
      <c r="O348" t="s">
        <v>12</v>
      </c>
      <c r="P348">
        <v>3102278956</v>
      </c>
      <c r="V348" t="s">
        <v>1429</v>
      </c>
    </row>
    <row r="349" spans="1:24" x14ac:dyDescent="0.25">
      <c r="A349">
        <v>2999</v>
      </c>
      <c r="B349" t="s">
        <v>1432</v>
      </c>
      <c r="C349" t="s">
        <v>2742</v>
      </c>
      <c r="D349" t="s">
        <v>1433</v>
      </c>
      <c r="E349" t="s">
        <v>89</v>
      </c>
      <c r="M349" t="s">
        <v>3392</v>
      </c>
      <c r="N349" t="s">
        <v>904</v>
      </c>
      <c r="O349" t="s">
        <v>89</v>
      </c>
      <c r="P349">
        <v>3102271913</v>
      </c>
      <c r="V349" t="s">
        <v>1434</v>
      </c>
    </row>
    <row r="350" spans="1:24" x14ac:dyDescent="0.25">
      <c r="A350">
        <v>2897</v>
      </c>
      <c r="B350" t="s">
        <v>1435</v>
      </c>
      <c r="C350" t="s">
        <v>2495</v>
      </c>
      <c r="D350" t="s">
        <v>1470</v>
      </c>
      <c r="E350" t="s">
        <v>89</v>
      </c>
      <c r="M350" t="s">
        <v>3496</v>
      </c>
      <c r="N350" t="s">
        <v>904</v>
      </c>
      <c r="O350" t="s">
        <v>89</v>
      </c>
      <c r="P350">
        <v>3102470357</v>
      </c>
      <c r="Q350">
        <v>3158970497</v>
      </c>
      <c r="V350" t="s">
        <v>1436</v>
      </c>
    </row>
    <row r="351" spans="1:24" x14ac:dyDescent="0.25">
      <c r="A351">
        <v>2590</v>
      </c>
      <c r="B351" t="s">
        <v>1437</v>
      </c>
      <c r="C351" t="s">
        <v>2743</v>
      </c>
      <c r="E351" t="s">
        <v>89</v>
      </c>
      <c r="L351" t="s">
        <v>1438</v>
      </c>
      <c r="M351" t="s">
        <v>3393</v>
      </c>
      <c r="N351" t="s">
        <v>385</v>
      </c>
      <c r="O351" t="s">
        <v>89</v>
      </c>
      <c r="P351">
        <v>3164734596</v>
      </c>
      <c r="Q351">
        <v>3162865809</v>
      </c>
      <c r="V351" t="s">
        <v>1439</v>
      </c>
    </row>
    <row r="352" spans="1:24" x14ac:dyDescent="0.25">
      <c r="A352">
        <v>1932</v>
      </c>
      <c r="B352" t="s">
        <v>1440</v>
      </c>
      <c r="C352" t="s">
        <v>541</v>
      </c>
      <c r="D352" t="s">
        <v>1441</v>
      </c>
      <c r="E352" t="s">
        <v>89</v>
      </c>
      <c r="L352" t="s">
        <v>1442</v>
      </c>
      <c r="M352" t="s">
        <v>1471</v>
      </c>
      <c r="N352" t="s">
        <v>1472</v>
      </c>
      <c r="O352" t="s">
        <v>89</v>
      </c>
      <c r="P352">
        <v>8621379</v>
      </c>
      <c r="Q352">
        <v>8707132</v>
      </c>
      <c r="R352">
        <v>3112198169</v>
      </c>
      <c r="V352" t="s">
        <v>1443</v>
      </c>
    </row>
    <row r="353" spans="1:22" x14ac:dyDescent="0.25">
      <c r="A353">
        <v>2912</v>
      </c>
      <c r="B353" t="s">
        <v>1444</v>
      </c>
      <c r="C353" t="s">
        <v>2496</v>
      </c>
      <c r="D353" t="s">
        <v>866</v>
      </c>
      <c r="E353" t="s">
        <v>89</v>
      </c>
      <c r="M353" t="s">
        <v>3394</v>
      </c>
      <c r="N353" t="s">
        <v>904</v>
      </c>
      <c r="O353" t="s">
        <v>89</v>
      </c>
      <c r="P353">
        <v>3106436106</v>
      </c>
      <c r="V353" t="s">
        <v>1445</v>
      </c>
    </row>
    <row r="354" spans="1:22" x14ac:dyDescent="0.25">
      <c r="A354">
        <v>2264</v>
      </c>
      <c r="B354" t="s">
        <v>1446</v>
      </c>
      <c r="C354" t="s">
        <v>1473</v>
      </c>
      <c r="D354" t="s">
        <v>1447</v>
      </c>
      <c r="E354" t="s">
        <v>89</v>
      </c>
      <c r="L354" t="s">
        <v>405</v>
      </c>
      <c r="M354" t="s">
        <v>1448</v>
      </c>
      <c r="P354">
        <v>4227300</v>
      </c>
      <c r="V354" t="s">
        <v>1449</v>
      </c>
    </row>
    <row r="355" spans="1:22" x14ac:dyDescent="0.25">
      <c r="A355">
        <v>2596</v>
      </c>
      <c r="B355" t="s">
        <v>1450</v>
      </c>
      <c r="C355" t="s">
        <v>2497</v>
      </c>
      <c r="D355" t="s">
        <v>1451</v>
      </c>
      <c r="E355" t="s">
        <v>89</v>
      </c>
      <c r="M355" t="s">
        <v>13</v>
      </c>
      <c r="P355">
        <v>3213437012</v>
      </c>
      <c r="V355" t="s">
        <v>1452</v>
      </c>
    </row>
    <row r="356" spans="1:22" x14ac:dyDescent="0.25">
      <c r="A356">
        <v>2664</v>
      </c>
      <c r="B356" t="s">
        <v>1453</v>
      </c>
      <c r="C356" t="s">
        <v>2744</v>
      </c>
      <c r="D356" t="s">
        <v>1454</v>
      </c>
      <c r="E356" t="s">
        <v>89</v>
      </c>
      <c r="L356" t="s">
        <v>38</v>
      </c>
      <c r="M356" t="s">
        <v>13</v>
      </c>
      <c r="N356" t="s">
        <v>1021</v>
      </c>
      <c r="O356" t="s">
        <v>1022</v>
      </c>
      <c r="P356">
        <v>3112811544</v>
      </c>
    </row>
    <row r="357" spans="1:22" x14ac:dyDescent="0.25">
      <c r="A357" t="s">
        <v>1469</v>
      </c>
      <c r="B357" t="s">
        <v>1455</v>
      </c>
      <c r="C357" t="s">
        <v>2498</v>
      </c>
      <c r="E357" t="s">
        <v>89</v>
      </c>
      <c r="L357" t="s">
        <v>2342</v>
      </c>
      <c r="M357" t="s">
        <v>2991</v>
      </c>
      <c r="N357" t="s">
        <v>866</v>
      </c>
      <c r="O357" t="s">
        <v>89</v>
      </c>
      <c r="P357" t="s">
        <v>3523</v>
      </c>
      <c r="Q357">
        <v>3177014000</v>
      </c>
      <c r="V357" t="s">
        <v>1456</v>
      </c>
    </row>
    <row r="358" spans="1:22" x14ac:dyDescent="0.25">
      <c r="A358">
        <v>2932</v>
      </c>
      <c r="B358" t="s">
        <v>1457</v>
      </c>
      <c r="C358" t="s">
        <v>2745</v>
      </c>
      <c r="D358" t="s">
        <v>1458</v>
      </c>
      <c r="E358" t="s">
        <v>89</v>
      </c>
      <c r="M358" t="s">
        <v>3497</v>
      </c>
      <c r="N358" t="s">
        <v>904</v>
      </c>
      <c r="O358" t="s">
        <v>89</v>
      </c>
      <c r="P358">
        <v>3153821680</v>
      </c>
      <c r="Q358">
        <v>5462444</v>
      </c>
      <c r="V358" t="s">
        <v>1474</v>
      </c>
    </row>
    <row r="359" spans="1:22" x14ac:dyDescent="0.25">
      <c r="A359">
        <v>2846</v>
      </c>
      <c r="B359" t="s">
        <v>1459</v>
      </c>
      <c r="C359" t="s">
        <v>2859</v>
      </c>
      <c r="D359" t="s">
        <v>1433</v>
      </c>
      <c r="E359" t="s">
        <v>89</v>
      </c>
      <c r="M359" t="s">
        <v>3395</v>
      </c>
      <c r="N359" t="s">
        <v>904</v>
      </c>
      <c r="O359" t="s">
        <v>89</v>
      </c>
      <c r="P359">
        <v>3107590816</v>
      </c>
      <c r="V359" t="s">
        <v>1475</v>
      </c>
    </row>
    <row r="360" spans="1:22" x14ac:dyDescent="0.25">
      <c r="A360">
        <v>2717</v>
      </c>
      <c r="B360" t="s">
        <v>1460</v>
      </c>
      <c r="C360" t="s">
        <v>2860</v>
      </c>
      <c r="D360" t="s">
        <v>866</v>
      </c>
      <c r="E360" t="s">
        <v>89</v>
      </c>
      <c r="L360" t="s">
        <v>469</v>
      </c>
      <c r="M360" t="s">
        <v>13</v>
      </c>
      <c r="N360" t="s">
        <v>866</v>
      </c>
      <c r="O360" t="s">
        <v>89</v>
      </c>
      <c r="P360">
        <v>3175374210</v>
      </c>
      <c r="V360" t="s">
        <v>1476</v>
      </c>
    </row>
    <row r="361" spans="1:22" x14ac:dyDescent="0.25">
      <c r="A361">
        <v>1927</v>
      </c>
      <c r="B361" t="s">
        <v>1461</v>
      </c>
      <c r="C361" t="s">
        <v>2499</v>
      </c>
      <c r="D361" t="s">
        <v>1462</v>
      </c>
      <c r="E361" t="s">
        <v>89</v>
      </c>
      <c r="L361" t="s">
        <v>467</v>
      </c>
      <c r="M361" t="s">
        <v>3237</v>
      </c>
      <c r="N361" t="s">
        <v>904</v>
      </c>
      <c r="O361" t="s">
        <v>89</v>
      </c>
      <c r="P361">
        <v>6017333</v>
      </c>
      <c r="Q361">
        <v>3102133870</v>
      </c>
      <c r="V361" t="s">
        <v>1477</v>
      </c>
    </row>
    <row r="362" spans="1:22" x14ac:dyDescent="0.25">
      <c r="A362">
        <v>2747</v>
      </c>
      <c r="B362" t="s">
        <v>1463</v>
      </c>
      <c r="C362" t="s">
        <v>2746</v>
      </c>
      <c r="D362" t="s">
        <v>1433</v>
      </c>
      <c r="E362" t="s">
        <v>89</v>
      </c>
      <c r="M362" t="s">
        <v>3396</v>
      </c>
      <c r="N362" t="s">
        <v>1472</v>
      </c>
      <c r="O362" t="s">
        <v>89</v>
      </c>
      <c r="P362">
        <v>3132926579</v>
      </c>
      <c r="V362" t="s">
        <v>1478</v>
      </c>
    </row>
    <row r="363" spans="1:22" x14ac:dyDescent="0.25">
      <c r="A363">
        <v>2663</v>
      </c>
      <c r="B363" t="s">
        <v>1464</v>
      </c>
      <c r="C363" t="s">
        <v>2380</v>
      </c>
      <c r="D363" t="s">
        <v>866</v>
      </c>
      <c r="E363" t="s">
        <v>89</v>
      </c>
      <c r="L363" t="s">
        <v>38</v>
      </c>
      <c r="M363" t="s">
        <v>13</v>
      </c>
      <c r="V363" t="s">
        <v>1479</v>
      </c>
    </row>
    <row r="364" spans="1:22" x14ac:dyDescent="0.25">
      <c r="A364">
        <v>1509</v>
      </c>
      <c r="B364" t="s">
        <v>1465</v>
      </c>
      <c r="C364" t="s">
        <v>2747</v>
      </c>
      <c r="D364" t="s">
        <v>1466</v>
      </c>
      <c r="E364" t="s">
        <v>89</v>
      </c>
      <c r="L364" t="s">
        <v>405</v>
      </c>
      <c r="M364" t="s">
        <v>2934</v>
      </c>
      <c r="N364" t="s">
        <v>904</v>
      </c>
      <c r="O364" t="s">
        <v>89</v>
      </c>
      <c r="P364">
        <v>3902937</v>
      </c>
      <c r="Q364">
        <v>3123312407</v>
      </c>
      <c r="V364" t="s">
        <v>1480</v>
      </c>
    </row>
    <row r="365" spans="1:22" x14ac:dyDescent="0.25">
      <c r="A365">
        <v>2309</v>
      </c>
      <c r="B365" t="s">
        <v>1467</v>
      </c>
      <c r="C365" t="s">
        <v>2861</v>
      </c>
      <c r="D365" t="s">
        <v>1454</v>
      </c>
      <c r="E365" t="s">
        <v>89</v>
      </c>
      <c r="L365" t="s">
        <v>581</v>
      </c>
      <c r="M365" t="s">
        <v>3313</v>
      </c>
      <c r="N365" t="s">
        <v>1021</v>
      </c>
      <c r="O365" t="s">
        <v>1022</v>
      </c>
      <c r="P365">
        <v>3229498066</v>
      </c>
      <c r="V365" t="s">
        <v>1481</v>
      </c>
    </row>
    <row r="366" spans="1:22" x14ac:dyDescent="0.25">
      <c r="A366">
        <v>2990</v>
      </c>
      <c r="B366" t="s">
        <v>1468</v>
      </c>
      <c r="C366" t="s">
        <v>2500</v>
      </c>
      <c r="D366" t="s">
        <v>866</v>
      </c>
      <c r="E366" t="s">
        <v>89</v>
      </c>
      <c r="L366" t="s">
        <v>38</v>
      </c>
      <c r="M366" t="s">
        <v>3238</v>
      </c>
      <c r="N366" t="s">
        <v>359</v>
      </c>
      <c r="O366" t="s">
        <v>12</v>
      </c>
      <c r="P366">
        <v>3103765008</v>
      </c>
      <c r="Q366">
        <v>3011441590</v>
      </c>
      <c r="V366" t="s">
        <v>1482</v>
      </c>
    </row>
    <row r="367" spans="1:22" x14ac:dyDescent="0.25">
      <c r="A367">
        <v>2598</v>
      </c>
      <c r="B367" t="s">
        <v>1483</v>
      </c>
      <c r="C367" t="s">
        <v>2501</v>
      </c>
      <c r="D367" t="s">
        <v>1433</v>
      </c>
      <c r="E367" t="s">
        <v>89</v>
      </c>
      <c r="L367" t="s">
        <v>1484</v>
      </c>
      <c r="M367" t="s">
        <v>3239</v>
      </c>
      <c r="N367" t="s">
        <v>1433</v>
      </c>
      <c r="O367" t="s">
        <v>89</v>
      </c>
      <c r="P367">
        <v>3132733165</v>
      </c>
      <c r="Q367">
        <v>3176517776</v>
      </c>
      <c r="V367" t="s">
        <v>1485</v>
      </c>
    </row>
    <row r="368" spans="1:22" x14ac:dyDescent="0.25">
      <c r="A368">
        <v>1836</v>
      </c>
      <c r="B368" t="s">
        <v>1486</v>
      </c>
      <c r="C368" t="s">
        <v>2502</v>
      </c>
      <c r="D368" t="s">
        <v>1454</v>
      </c>
      <c r="E368" t="s">
        <v>89</v>
      </c>
      <c r="L368" t="s">
        <v>405</v>
      </c>
      <c r="M368" t="s">
        <v>1523</v>
      </c>
      <c r="N368" t="s">
        <v>904</v>
      </c>
      <c r="O368" t="s">
        <v>89</v>
      </c>
      <c r="P368">
        <v>3102567594</v>
      </c>
      <c r="V368" t="s">
        <v>1487</v>
      </c>
    </row>
    <row r="369" spans="1:22" x14ac:dyDescent="0.25">
      <c r="A369" t="s">
        <v>1524</v>
      </c>
      <c r="B369" t="s">
        <v>1488</v>
      </c>
      <c r="C369" t="s">
        <v>2748</v>
      </c>
      <c r="D369" t="s">
        <v>1489</v>
      </c>
      <c r="E369" t="s">
        <v>89</v>
      </c>
      <c r="L369" t="s">
        <v>38</v>
      </c>
      <c r="M369" t="s">
        <v>13</v>
      </c>
      <c r="P369">
        <v>3222291437</v>
      </c>
      <c r="Q369">
        <v>3217598625</v>
      </c>
      <c r="V369" t="s">
        <v>1490</v>
      </c>
    </row>
    <row r="370" spans="1:22" x14ac:dyDescent="0.25">
      <c r="A370">
        <v>2604</v>
      </c>
      <c r="B370" t="s">
        <v>1491</v>
      </c>
      <c r="C370" t="s">
        <v>2834</v>
      </c>
      <c r="D370" t="s">
        <v>866</v>
      </c>
      <c r="E370" t="s">
        <v>89</v>
      </c>
      <c r="L370" t="s">
        <v>65</v>
      </c>
      <c r="M370" t="s">
        <v>13</v>
      </c>
      <c r="P370">
        <v>3217390835</v>
      </c>
    </row>
    <row r="371" spans="1:22" x14ac:dyDescent="0.25">
      <c r="A371">
        <v>2754</v>
      </c>
      <c r="B371" t="s">
        <v>1492</v>
      </c>
      <c r="C371" t="s">
        <v>2749</v>
      </c>
      <c r="D371" t="s">
        <v>1525</v>
      </c>
      <c r="E371" t="s">
        <v>89</v>
      </c>
      <c r="L371" t="s">
        <v>38</v>
      </c>
      <c r="M371" t="s">
        <v>3397</v>
      </c>
      <c r="N371" t="s">
        <v>904</v>
      </c>
      <c r="O371" t="s">
        <v>89</v>
      </c>
      <c r="P371">
        <v>3114452930</v>
      </c>
      <c r="Q371">
        <v>4954780</v>
      </c>
      <c r="V371" t="s">
        <v>1493</v>
      </c>
    </row>
    <row r="372" spans="1:22" x14ac:dyDescent="0.25">
      <c r="A372">
        <v>2682</v>
      </c>
      <c r="B372" t="s">
        <v>1494</v>
      </c>
      <c r="C372" t="s">
        <v>2862</v>
      </c>
      <c r="D372" t="s">
        <v>1495</v>
      </c>
      <c r="E372" t="s">
        <v>89</v>
      </c>
      <c r="L372" t="s">
        <v>1496</v>
      </c>
      <c r="M372" t="s">
        <v>3398</v>
      </c>
      <c r="N372" t="s">
        <v>904</v>
      </c>
      <c r="O372" t="s">
        <v>89</v>
      </c>
      <c r="P372">
        <v>3138843768</v>
      </c>
      <c r="V372" t="s">
        <v>1497</v>
      </c>
    </row>
    <row r="373" spans="1:22" x14ac:dyDescent="0.25">
      <c r="A373">
        <v>2926</v>
      </c>
      <c r="B373" t="s">
        <v>1498</v>
      </c>
      <c r="C373" t="s">
        <v>2503</v>
      </c>
      <c r="D373" t="s">
        <v>1433</v>
      </c>
      <c r="E373" t="s">
        <v>89</v>
      </c>
      <c r="M373" t="s">
        <v>2935</v>
      </c>
      <c r="N373" t="s">
        <v>904</v>
      </c>
      <c r="O373" t="s">
        <v>89</v>
      </c>
      <c r="P373">
        <v>3043619183</v>
      </c>
      <c r="Q373">
        <v>3203476165</v>
      </c>
      <c r="V373" t="s">
        <v>1499</v>
      </c>
    </row>
    <row r="374" spans="1:22" x14ac:dyDescent="0.25">
      <c r="A374">
        <v>1817</v>
      </c>
      <c r="B374" t="s">
        <v>1500</v>
      </c>
      <c r="C374" t="s">
        <v>2504</v>
      </c>
      <c r="D374" t="s">
        <v>1501</v>
      </c>
      <c r="E374" t="s">
        <v>89</v>
      </c>
      <c r="L374" t="s">
        <v>479</v>
      </c>
      <c r="M374" t="s">
        <v>3240</v>
      </c>
      <c r="N374" t="s">
        <v>904</v>
      </c>
      <c r="O374" t="s">
        <v>89</v>
      </c>
      <c r="P374">
        <v>4173730</v>
      </c>
      <c r="V374" t="s">
        <v>1502</v>
      </c>
    </row>
    <row r="375" spans="1:22" x14ac:dyDescent="0.25">
      <c r="A375">
        <v>1883</v>
      </c>
      <c r="B375" t="s">
        <v>1503</v>
      </c>
      <c r="C375" t="s">
        <v>2505</v>
      </c>
      <c r="D375" t="s">
        <v>1504</v>
      </c>
      <c r="E375" t="s">
        <v>89</v>
      </c>
      <c r="L375" t="s">
        <v>405</v>
      </c>
      <c r="M375" t="s">
        <v>3241</v>
      </c>
      <c r="N375" t="s">
        <v>904</v>
      </c>
      <c r="O375" t="s">
        <v>89</v>
      </c>
      <c r="P375">
        <v>6781838</v>
      </c>
      <c r="Q375">
        <v>3105595938</v>
      </c>
      <c r="V375" t="s">
        <v>1505</v>
      </c>
    </row>
    <row r="376" spans="1:22" x14ac:dyDescent="0.25">
      <c r="A376">
        <v>2848</v>
      </c>
      <c r="B376" t="s">
        <v>1506</v>
      </c>
      <c r="C376" t="s">
        <v>2750</v>
      </c>
      <c r="D376" t="s">
        <v>1507</v>
      </c>
      <c r="E376" t="s">
        <v>89</v>
      </c>
      <c r="L376" t="s">
        <v>38</v>
      </c>
      <c r="M376" t="s">
        <v>3242</v>
      </c>
      <c r="N376" t="s">
        <v>1507</v>
      </c>
      <c r="O376" t="s">
        <v>89</v>
      </c>
      <c r="P376">
        <v>3187728142</v>
      </c>
      <c r="V376" t="s">
        <v>1508</v>
      </c>
    </row>
    <row r="377" spans="1:22" x14ac:dyDescent="0.25">
      <c r="A377">
        <v>2453</v>
      </c>
      <c r="B377" t="s">
        <v>1509</v>
      </c>
      <c r="C377" t="s">
        <v>2506</v>
      </c>
      <c r="D377" t="s">
        <v>1433</v>
      </c>
      <c r="E377" t="s">
        <v>89</v>
      </c>
      <c r="L377" t="s">
        <v>205</v>
      </c>
      <c r="M377" t="s">
        <v>3243</v>
      </c>
      <c r="N377" t="s">
        <v>904</v>
      </c>
      <c r="O377" t="s">
        <v>89</v>
      </c>
      <c r="P377">
        <v>3168230240</v>
      </c>
      <c r="Q377">
        <v>3133969492</v>
      </c>
      <c r="V377" t="s">
        <v>1510</v>
      </c>
    </row>
    <row r="378" spans="1:22" x14ac:dyDescent="0.25">
      <c r="A378">
        <v>2284</v>
      </c>
      <c r="B378" t="s">
        <v>1511</v>
      </c>
      <c r="C378" t="s">
        <v>2507</v>
      </c>
      <c r="D378" t="s">
        <v>1454</v>
      </c>
      <c r="E378" t="s">
        <v>89</v>
      </c>
      <c r="L378" t="s">
        <v>369</v>
      </c>
      <c r="M378" t="s">
        <v>3314</v>
      </c>
      <c r="P378">
        <v>4704908</v>
      </c>
      <c r="Q378">
        <v>3108858859</v>
      </c>
      <c r="V378" t="s">
        <v>1512</v>
      </c>
    </row>
    <row r="379" spans="1:22" x14ac:dyDescent="0.25">
      <c r="A379">
        <v>2854</v>
      </c>
      <c r="B379" t="s">
        <v>1513</v>
      </c>
      <c r="C379" t="s">
        <v>2751</v>
      </c>
      <c r="D379" t="s">
        <v>1514</v>
      </c>
      <c r="E379" t="s">
        <v>89</v>
      </c>
      <c r="M379" t="s">
        <v>3498</v>
      </c>
      <c r="P379">
        <v>3173816559</v>
      </c>
      <c r="V379" t="s">
        <v>1515</v>
      </c>
    </row>
    <row r="380" spans="1:22" x14ac:dyDescent="0.25">
      <c r="A380">
        <v>2906</v>
      </c>
      <c r="B380" t="s">
        <v>1516</v>
      </c>
      <c r="C380" t="s">
        <v>2508</v>
      </c>
      <c r="D380" t="s">
        <v>1517</v>
      </c>
      <c r="E380" t="s">
        <v>89</v>
      </c>
      <c r="M380" t="s">
        <v>3399</v>
      </c>
      <c r="N380" t="s">
        <v>904</v>
      </c>
      <c r="O380" t="s">
        <v>89</v>
      </c>
      <c r="P380">
        <v>3208654562</v>
      </c>
      <c r="Q380">
        <v>3118111052</v>
      </c>
      <c r="V380" t="s">
        <v>1518</v>
      </c>
    </row>
    <row r="381" spans="1:22" x14ac:dyDescent="0.25">
      <c r="A381">
        <v>2554</v>
      </c>
      <c r="B381" t="s">
        <v>1519</v>
      </c>
      <c r="C381" t="s">
        <v>2752</v>
      </c>
      <c r="D381" t="s">
        <v>1520</v>
      </c>
      <c r="E381" t="s">
        <v>89</v>
      </c>
      <c r="L381" t="s">
        <v>1521</v>
      </c>
      <c r="M381" t="s">
        <v>2896</v>
      </c>
      <c r="N381" t="s">
        <v>904</v>
      </c>
      <c r="O381" t="s">
        <v>89</v>
      </c>
      <c r="P381">
        <v>3174412794</v>
      </c>
      <c r="Q381">
        <v>3508389252</v>
      </c>
      <c r="V381" t="s">
        <v>1522</v>
      </c>
    </row>
    <row r="382" spans="1:22" x14ac:dyDescent="0.25">
      <c r="A382">
        <v>1144</v>
      </c>
      <c r="B382" t="s">
        <v>1526</v>
      </c>
      <c r="C382" t="s">
        <v>2509</v>
      </c>
      <c r="D382" t="s">
        <v>1534</v>
      </c>
      <c r="E382" t="s">
        <v>1535</v>
      </c>
      <c r="L382" t="s">
        <v>405</v>
      </c>
      <c r="M382" t="s">
        <v>1536</v>
      </c>
      <c r="N382" t="s">
        <v>1021</v>
      </c>
      <c r="O382" t="s">
        <v>1022</v>
      </c>
      <c r="P382">
        <v>6823412</v>
      </c>
      <c r="Q382">
        <v>3205993559</v>
      </c>
      <c r="V382" t="s">
        <v>1527</v>
      </c>
    </row>
    <row r="383" spans="1:22" x14ac:dyDescent="0.25">
      <c r="A383">
        <v>2694</v>
      </c>
      <c r="B383" t="s">
        <v>1528</v>
      </c>
      <c r="C383" t="s">
        <v>2753</v>
      </c>
      <c r="D383" t="s">
        <v>1534</v>
      </c>
      <c r="E383" t="s">
        <v>1535</v>
      </c>
      <c r="L383" t="s">
        <v>38</v>
      </c>
      <c r="M383" t="s">
        <v>3499</v>
      </c>
      <c r="N383" t="s">
        <v>1021</v>
      </c>
      <c r="O383" t="s">
        <v>1022</v>
      </c>
      <c r="P383">
        <v>3148643779</v>
      </c>
      <c r="Q383">
        <v>3208110883</v>
      </c>
      <c r="V383" t="s">
        <v>1529</v>
      </c>
    </row>
    <row r="384" spans="1:22" x14ac:dyDescent="0.25">
      <c r="A384">
        <v>2623</v>
      </c>
      <c r="B384" t="s">
        <v>1530</v>
      </c>
      <c r="C384" t="s">
        <v>2754</v>
      </c>
      <c r="D384" t="s">
        <v>1537</v>
      </c>
      <c r="E384" t="s">
        <v>1535</v>
      </c>
      <c r="L384" t="s">
        <v>38</v>
      </c>
      <c r="M384" t="s">
        <v>13</v>
      </c>
      <c r="V384" t="s">
        <v>1531</v>
      </c>
    </row>
    <row r="385" spans="1:22" x14ac:dyDescent="0.25">
      <c r="A385">
        <v>2530</v>
      </c>
      <c r="B385" t="s">
        <v>1532</v>
      </c>
      <c r="C385" t="s">
        <v>2755</v>
      </c>
      <c r="D385" t="s">
        <v>1534</v>
      </c>
      <c r="E385" t="s">
        <v>1535</v>
      </c>
      <c r="M385" t="s">
        <v>13</v>
      </c>
      <c r="P385">
        <v>3156110136</v>
      </c>
      <c r="V385" t="s">
        <v>1533</v>
      </c>
    </row>
    <row r="386" spans="1:22" x14ac:dyDescent="0.25">
      <c r="A386">
        <v>2539</v>
      </c>
      <c r="B386" t="s">
        <v>1538</v>
      </c>
      <c r="C386" t="s">
        <v>2756</v>
      </c>
      <c r="D386" t="s">
        <v>1566</v>
      </c>
      <c r="E386" t="s">
        <v>926</v>
      </c>
      <c r="L386" t="s">
        <v>1539</v>
      </c>
      <c r="M386" t="s">
        <v>2897</v>
      </c>
      <c r="N386" t="s">
        <v>925</v>
      </c>
      <c r="O386" t="s">
        <v>926</v>
      </c>
      <c r="P386">
        <v>8722606</v>
      </c>
      <c r="Q386">
        <v>3158560742</v>
      </c>
      <c r="R386">
        <v>3153591687</v>
      </c>
      <c r="V386" t="s">
        <v>1540</v>
      </c>
    </row>
    <row r="387" spans="1:22" x14ac:dyDescent="0.25">
      <c r="A387">
        <v>1670</v>
      </c>
      <c r="B387" t="s">
        <v>1541</v>
      </c>
      <c r="C387" t="s">
        <v>2510</v>
      </c>
      <c r="D387" t="s">
        <v>1542</v>
      </c>
      <c r="E387" t="s">
        <v>926</v>
      </c>
      <c r="L387" t="s">
        <v>1567</v>
      </c>
      <c r="M387" t="s">
        <v>3244</v>
      </c>
      <c r="N387" t="s">
        <v>1542</v>
      </c>
      <c r="O387" t="s">
        <v>926</v>
      </c>
      <c r="P387">
        <v>8329246</v>
      </c>
      <c r="Q387">
        <v>8329132</v>
      </c>
      <c r="R387">
        <v>3102088068</v>
      </c>
      <c r="V387" t="s">
        <v>1543</v>
      </c>
    </row>
    <row r="388" spans="1:22" x14ac:dyDescent="0.25">
      <c r="A388">
        <v>2877</v>
      </c>
      <c r="B388" t="s">
        <v>1544</v>
      </c>
      <c r="C388" t="s">
        <v>2843</v>
      </c>
      <c r="D388" t="s">
        <v>925</v>
      </c>
      <c r="E388" t="s">
        <v>926</v>
      </c>
      <c r="L388" t="s">
        <v>65</v>
      </c>
      <c r="M388" t="s">
        <v>3400</v>
      </c>
      <c r="N388" t="s">
        <v>925</v>
      </c>
      <c r="O388" t="s">
        <v>926</v>
      </c>
      <c r="P388">
        <v>3123540464</v>
      </c>
      <c r="Q388">
        <v>3168231444</v>
      </c>
      <c r="V388" t="s">
        <v>1545</v>
      </c>
    </row>
    <row r="389" spans="1:22" x14ac:dyDescent="0.25">
      <c r="A389">
        <v>2902</v>
      </c>
      <c r="B389" t="s">
        <v>1546</v>
      </c>
      <c r="C389" t="s">
        <v>2757</v>
      </c>
      <c r="D389" t="s">
        <v>1568</v>
      </c>
      <c r="E389" t="s">
        <v>926</v>
      </c>
      <c r="M389" t="s">
        <v>3401</v>
      </c>
      <c r="N389" t="s">
        <v>904</v>
      </c>
      <c r="O389" t="s">
        <v>89</v>
      </c>
      <c r="P389">
        <v>3108055653</v>
      </c>
      <c r="Q389" t="s">
        <v>3536</v>
      </c>
      <c r="V389" t="s">
        <v>1547</v>
      </c>
    </row>
    <row r="390" spans="1:22" x14ac:dyDescent="0.25">
      <c r="A390">
        <v>2391</v>
      </c>
      <c r="B390" t="s">
        <v>1548</v>
      </c>
      <c r="C390" t="s">
        <v>2885</v>
      </c>
      <c r="D390" t="s">
        <v>1569</v>
      </c>
      <c r="E390" t="s">
        <v>926</v>
      </c>
      <c r="L390" t="s">
        <v>45</v>
      </c>
      <c r="M390" t="s">
        <v>3315</v>
      </c>
      <c r="N390" t="s">
        <v>1549</v>
      </c>
      <c r="O390" t="s">
        <v>1550</v>
      </c>
      <c r="P390">
        <v>3202756497</v>
      </c>
      <c r="Q390">
        <v>3202756497</v>
      </c>
      <c r="V390" t="s">
        <v>1551</v>
      </c>
    </row>
    <row r="391" spans="1:22" x14ac:dyDescent="0.25">
      <c r="A391">
        <v>2991</v>
      </c>
      <c r="B391" t="s">
        <v>1552</v>
      </c>
      <c r="C391" t="s">
        <v>2758</v>
      </c>
      <c r="D391" t="s">
        <v>1570</v>
      </c>
      <c r="E391" t="s">
        <v>926</v>
      </c>
      <c r="L391" t="s">
        <v>45</v>
      </c>
      <c r="M391" t="s">
        <v>3402</v>
      </c>
      <c r="N391" t="s">
        <v>925</v>
      </c>
      <c r="O391" t="s">
        <v>926</v>
      </c>
      <c r="P391">
        <v>3112291702</v>
      </c>
      <c r="V391" t="s">
        <v>1553</v>
      </c>
    </row>
    <row r="392" spans="1:22" x14ac:dyDescent="0.25">
      <c r="A392">
        <v>1719</v>
      </c>
      <c r="B392" t="s">
        <v>1554</v>
      </c>
      <c r="C392" t="s">
        <v>1571</v>
      </c>
      <c r="D392" t="s">
        <v>1572</v>
      </c>
      <c r="E392" t="s">
        <v>926</v>
      </c>
      <c r="L392" t="s">
        <v>405</v>
      </c>
      <c r="M392" t="s">
        <v>3403</v>
      </c>
      <c r="N392" t="s">
        <v>925</v>
      </c>
      <c r="O392" t="s">
        <v>926</v>
      </c>
      <c r="P392">
        <v>3102189274</v>
      </c>
      <c r="Q392">
        <v>310288116</v>
      </c>
      <c r="V392" t="s">
        <v>1555</v>
      </c>
    </row>
    <row r="393" spans="1:22" x14ac:dyDescent="0.25">
      <c r="A393">
        <v>1411</v>
      </c>
      <c r="B393" t="s">
        <v>1556</v>
      </c>
      <c r="C393" t="s">
        <v>2511</v>
      </c>
      <c r="D393" t="s">
        <v>1569</v>
      </c>
      <c r="E393" t="s">
        <v>926</v>
      </c>
      <c r="L393" t="s">
        <v>1557</v>
      </c>
      <c r="M393" t="s">
        <v>3245</v>
      </c>
      <c r="N393" t="s">
        <v>925</v>
      </c>
      <c r="O393" t="s">
        <v>926</v>
      </c>
      <c r="P393">
        <v>3167429900</v>
      </c>
      <c r="V393" t="s">
        <v>1558</v>
      </c>
    </row>
    <row r="394" spans="1:22" x14ac:dyDescent="0.25">
      <c r="A394">
        <v>1794</v>
      </c>
      <c r="B394" t="s">
        <v>1559</v>
      </c>
      <c r="C394" t="s">
        <v>2512</v>
      </c>
      <c r="D394" t="s">
        <v>925</v>
      </c>
      <c r="E394" t="s">
        <v>926</v>
      </c>
      <c r="L394" t="s">
        <v>380</v>
      </c>
      <c r="M394" t="s">
        <v>1573</v>
      </c>
      <c r="N394" t="s">
        <v>925</v>
      </c>
      <c r="O394" t="s">
        <v>926</v>
      </c>
      <c r="P394">
        <v>8710811</v>
      </c>
      <c r="Q394">
        <v>8773443</v>
      </c>
      <c r="R394">
        <v>3108621234</v>
      </c>
      <c r="V394" t="s">
        <v>1560</v>
      </c>
    </row>
    <row r="395" spans="1:22" x14ac:dyDescent="0.25">
      <c r="A395">
        <v>1733</v>
      </c>
      <c r="B395" t="s">
        <v>1561</v>
      </c>
      <c r="C395" t="s">
        <v>2513</v>
      </c>
      <c r="D395" t="s">
        <v>1570</v>
      </c>
      <c r="E395" t="s">
        <v>926</v>
      </c>
      <c r="L395" t="s">
        <v>405</v>
      </c>
      <c r="M395" t="s">
        <v>3246</v>
      </c>
      <c r="N395" t="s">
        <v>925</v>
      </c>
      <c r="O395" t="s">
        <v>926</v>
      </c>
      <c r="P395">
        <v>8705508</v>
      </c>
      <c r="Q395">
        <v>3153240530</v>
      </c>
      <c r="V395" t="s">
        <v>1562</v>
      </c>
    </row>
    <row r="396" spans="1:22" x14ac:dyDescent="0.25">
      <c r="A396">
        <v>2671</v>
      </c>
      <c r="B396" t="s">
        <v>1563</v>
      </c>
      <c r="C396" t="s">
        <v>2759</v>
      </c>
      <c r="D396" t="s">
        <v>1564</v>
      </c>
      <c r="E396" t="s">
        <v>926</v>
      </c>
      <c r="L396" t="s">
        <v>45</v>
      </c>
      <c r="M396" t="s">
        <v>2898</v>
      </c>
      <c r="N396" t="s">
        <v>1564</v>
      </c>
      <c r="O396" t="s">
        <v>926</v>
      </c>
      <c r="P396">
        <v>3177808218</v>
      </c>
      <c r="Q396">
        <v>3107521818</v>
      </c>
      <c r="V396" t="s">
        <v>1565</v>
      </c>
    </row>
    <row r="397" spans="1:22" x14ac:dyDescent="0.25">
      <c r="A397" t="s">
        <v>1580</v>
      </c>
      <c r="B397" t="s">
        <v>1574</v>
      </c>
      <c r="C397" t="s">
        <v>2514</v>
      </c>
      <c r="D397" t="s">
        <v>1575</v>
      </c>
      <c r="E397" t="s">
        <v>1576</v>
      </c>
      <c r="M397" t="s">
        <v>3500</v>
      </c>
      <c r="N397" t="s">
        <v>1121</v>
      </c>
      <c r="O397" t="s">
        <v>1115</v>
      </c>
      <c r="P397" t="s">
        <v>1577</v>
      </c>
      <c r="Q397" t="s">
        <v>1578</v>
      </c>
      <c r="V397" t="s">
        <v>1579</v>
      </c>
    </row>
    <row r="398" spans="1:22" x14ac:dyDescent="0.25">
      <c r="A398">
        <v>2907</v>
      </c>
      <c r="B398" t="s">
        <v>1581</v>
      </c>
      <c r="C398" t="s">
        <v>2515</v>
      </c>
      <c r="D398" t="s">
        <v>1582</v>
      </c>
      <c r="E398" t="s">
        <v>1254</v>
      </c>
      <c r="M398" t="s">
        <v>3501</v>
      </c>
      <c r="N398" t="s">
        <v>359</v>
      </c>
      <c r="O398" t="s">
        <v>12</v>
      </c>
      <c r="V398" t="s">
        <v>1583</v>
      </c>
    </row>
    <row r="399" spans="1:22" x14ac:dyDescent="0.25">
      <c r="A399">
        <v>1451</v>
      </c>
      <c r="B399" t="s">
        <v>1584</v>
      </c>
      <c r="C399" t="s">
        <v>2516</v>
      </c>
      <c r="D399" t="s">
        <v>1585</v>
      </c>
      <c r="E399" t="s">
        <v>1254</v>
      </c>
      <c r="L399" t="s">
        <v>405</v>
      </c>
      <c r="M399" t="s">
        <v>2977</v>
      </c>
      <c r="N399" t="s">
        <v>904</v>
      </c>
      <c r="O399" t="s">
        <v>89</v>
      </c>
      <c r="P399">
        <v>8149461</v>
      </c>
      <c r="Q399">
        <v>3202112059</v>
      </c>
      <c r="V399" t="s">
        <v>1586</v>
      </c>
    </row>
    <row r="400" spans="1:22" x14ac:dyDescent="0.25">
      <c r="A400">
        <v>2728</v>
      </c>
      <c r="B400" t="s">
        <v>1587</v>
      </c>
      <c r="C400" t="s">
        <v>2517</v>
      </c>
      <c r="D400" t="s">
        <v>1588</v>
      </c>
      <c r="E400" t="s">
        <v>1254</v>
      </c>
      <c r="L400" t="s">
        <v>377</v>
      </c>
      <c r="M400" t="s">
        <v>3404</v>
      </c>
      <c r="N400" t="s">
        <v>151</v>
      </c>
      <c r="O400" t="s">
        <v>12</v>
      </c>
      <c r="P400">
        <v>3026300</v>
      </c>
      <c r="Q400">
        <v>3137456081</v>
      </c>
      <c r="V400" t="s">
        <v>1589</v>
      </c>
    </row>
    <row r="401" spans="1:22" x14ac:dyDescent="0.25">
      <c r="A401">
        <v>2631</v>
      </c>
      <c r="B401" t="s">
        <v>1590</v>
      </c>
      <c r="C401" t="s">
        <v>2518</v>
      </c>
      <c r="D401" t="s">
        <v>1591</v>
      </c>
      <c r="E401" t="s">
        <v>1254</v>
      </c>
      <c r="L401" t="s">
        <v>1592</v>
      </c>
      <c r="M401" t="s">
        <v>3405</v>
      </c>
      <c r="P401">
        <v>3152004858</v>
      </c>
      <c r="Q401">
        <v>353402268</v>
      </c>
      <c r="V401" t="s">
        <v>1593</v>
      </c>
    </row>
    <row r="402" spans="1:22" x14ac:dyDescent="0.25">
      <c r="A402">
        <v>2970</v>
      </c>
      <c r="B402" t="s">
        <v>1594</v>
      </c>
      <c r="C402" t="s">
        <v>2029</v>
      </c>
      <c r="D402" t="s">
        <v>1595</v>
      </c>
      <c r="E402" t="s">
        <v>1254</v>
      </c>
      <c r="L402" t="s">
        <v>38</v>
      </c>
      <c r="M402" t="s">
        <v>13</v>
      </c>
      <c r="P402">
        <v>3166211737</v>
      </c>
      <c r="V402" t="s">
        <v>1596</v>
      </c>
    </row>
    <row r="403" spans="1:22" x14ac:dyDescent="0.25">
      <c r="A403">
        <v>2310</v>
      </c>
      <c r="B403" t="s">
        <v>1597</v>
      </c>
      <c r="C403" t="s">
        <v>1598</v>
      </c>
      <c r="E403" t="s">
        <v>1254</v>
      </c>
      <c r="L403" t="s">
        <v>2343</v>
      </c>
      <c r="M403" t="s">
        <v>3316</v>
      </c>
      <c r="N403" t="s">
        <v>1599</v>
      </c>
      <c r="P403">
        <v>4292745</v>
      </c>
      <c r="V403" t="s">
        <v>1600</v>
      </c>
    </row>
    <row r="404" spans="1:22" x14ac:dyDescent="0.25">
      <c r="A404">
        <v>2744</v>
      </c>
      <c r="B404" t="s">
        <v>1601</v>
      </c>
      <c r="C404" t="s">
        <v>2760</v>
      </c>
      <c r="D404" t="s">
        <v>1582</v>
      </c>
      <c r="E404" t="s">
        <v>1254</v>
      </c>
      <c r="L404" t="s">
        <v>1602</v>
      </c>
      <c r="M404" t="s">
        <v>3326</v>
      </c>
      <c r="N404" t="s">
        <v>382</v>
      </c>
      <c r="O404" t="s">
        <v>383</v>
      </c>
      <c r="P404">
        <v>3005531721</v>
      </c>
      <c r="Q404">
        <v>3114921970</v>
      </c>
      <c r="R404">
        <v>6311317</v>
      </c>
      <c r="V404" t="s">
        <v>1603</v>
      </c>
    </row>
    <row r="405" spans="1:22" x14ac:dyDescent="0.25">
      <c r="A405">
        <v>2454</v>
      </c>
      <c r="B405" t="s">
        <v>1604</v>
      </c>
      <c r="C405" t="s">
        <v>2863</v>
      </c>
      <c r="D405" t="s">
        <v>1605</v>
      </c>
      <c r="E405" t="s">
        <v>1254</v>
      </c>
      <c r="L405" t="s">
        <v>619</v>
      </c>
      <c r="M405" t="s">
        <v>13</v>
      </c>
      <c r="P405">
        <v>3185148070</v>
      </c>
      <c r="V405" t="s">
        <v>1606</v>
      </c>
    </row>
    <row r="406" spans="1:22" x14ac:dyDescent="0.25">
      <c r="A406">
        <v>2576</v>
      </c>
      <c r="B406" t="s">
        <v>1607</v>
      </c>
      <c r="C406" t="s">
        <v>2519</v>
      </c>
      <c r="D406" t="s">
        <v>1253</v>
      </c>
      <c r="E406" t="s">
        <v>1254</v>
      </c>
      <c r="L406" t="s">
        <v>797</v>
      </c>
      <c r="M406" t="s">
        <v>2936</v>
      </c>
      <c r="N406" t="s">
        <v>1608</v>
      </c>
      <c r="O406" t="s">
        <v>89</v>
      </c>
      <c r="P406">
        <v>3145427944</v>
      </c>
      <c r="V406" t="s">
        <v>1609</v>
      </c>
    </row>
    <row r="407" spans="1:22" x14ac:dyDescent="0.25">
      <c r="A407">
        <v>2962</v>
      </c>
      <c r="B407" t="s">
        <v>1610</v>
      </c>
      <c r="C407" t="s">
        <v>2761</v>
      </c>
      <c r="D407" t="s">
        <v>1611</v>
      </c>
      <c r="E407" t="s">
        <v>1254</v>
      </c>
      <c r="M407" t="s">
        <v>2937</v>
      </c>
      <c r="N407" t="s">
        <v>1253</v>
      </c>
      <c r="O407" t="s">
        <v>1254</v>
      </c>
      <c r="P407">
        <v>3145161422</v>
      </c>
      <c r="V407" t="s">
        <v>1612</v>
      </c>
    </row>
    <row r="408" spans="1:22" x14ac:dyDescent="0.25">
      <c r="A408" t="s">
        <v>1623</v>
      </c>
      <c r="B408" t="s">
        <v>1613</v>
      </c>
      <c r="C408" t="s">
        <v>2520</v>
      </c>
      <c r="D408" t="s">
        <v>1614</v>
      </c>
      <c r="E408" t="s">
        <v>1254</v>
      </c>
      <c r="L408" t="s">
        <v>2344</v>
      </c>
      <c r="M408" t="s">
        <v>2978</v>
      </c>
      <c r="P408">
        <v>3103230718</v>
      </c>
      <c r="V408" t="s">
        <v>1615</v>
      </c>
    </row>
    <row r="409" spans="1:22" x14ac:dyDescent="0.25">
      <c r="A409">
        <v>2702</v>
      </c>
      <c r="B409" t="s">
        <v>1616</v>
      </c>
      <c r="C409" t="s">
        <v>2762</v>
      </c>
      <c r="D409" t="s">
        <v>1253</v>
      </c>
      <c r="E409" t="s">
        <v>1254</v>
      </c>
      <c r="L409" t="s">
        <v>376</v>
      </c>
      <c r="M409" t="s">
        <v>2979</v>
      </c>
      <c r="N409" t="s">
        <v>1617</v>
      </c>
      <c r="O409" t="s">
        <v>1254</v>
      </c>
      <c r="P409">
        <v>3135592825</v>
      </c>
      <c r="V409" t="s">
        <v>1618</v>
      </c>
    </row>
    <row r="410" spans="1:22" x14ac:dyDescent="0.25">
      <c r="A410">
        <v>2628</v>
      </c>
      <c r="B410" t="s">
        <v>1619</v>
      </c>
      <c r="C410" t="s">
        <v>2521</v>
      </c>
      <c r="D410" t="s">
        <v>1614</v>
      </c>
      <c r="E410" t="s">
        <v>1254</v>
      </c>
      <c r="L410" t="s">
        <v>381</v>
      </c>
      <c r="M410" t="s">
        <v>3406</v>
      </c>
      <c r="N410" t="s">
        <v>1614</v>
      </c>
      <c r="O410" t="s">
        <v>1254</v>
      </c>
      <c r="P410">
        <v>3137496633</v>
      </c>
      <c r="V410" t="s">
        <v>1620</v>
      </c>
    </row>
    <row r="411" spans="1:22" x14ac:dyDescent="0.25">
      <c r="A411">
        <v>1726</v>
      </c>
      <c r="B411" t="s">
        <v>1621</v>
      </c>
      <c r="C411" t="s">
        <v>2522</v>
      </c>
      <c r="D411" t="s">
        <v>1599</v>
      </c>
      <c r="E411" t="s">
        <v>1254</v>
      </c>
      <c r="F411" t="s">
        <v>1625</v>
      </c>
      <c r="G411" t="s">
        <v>783</v>
      </c>
      <c r="H411" t="s">
        <v>368</v>
      </c>
      <c r="I411" t="s">
        <v>3573</v>
      </c>
      <c r="J411" t="s">
        <v>1251</v>
      </c>
      <c r="K411" t="s">
        <v>406</v>
      </c>
      <c r="L411" t="s">
        <v>467</v>
      </c>
      <c r="M411" t="s">
        <v>1624</v>
      </c>
      <c r="N411" t="s">
        <v>904</v>
      </c>
      <c r="O411" t="s">
        <v>89</v>
      </c>
      <c r="P411">
        <v>4573656</v>
      </c>
      <c r="Q411">
        <v>3182821786</v>
      </c>
      <c r="V411" t="s">
        <v>1622</v>
      </c>
    </row>
    <row r="412" spans="1:22" x14ac:dyDescent="0.25">
      <c r="A412">
        <v>1907</v>
      </c>
      <c r="B412" t="s">
        <v>1627</v>
      </c>
      <c r="C412" t="s">
        <v>2523</v>
      </c>
      <c r="D412" t="s">
        <v>1127</v>
      </c>
      <c r="E412" t="s">
        <v>1022</v>
      </c>
      <c r="L412" t="s">
        <v>405</v>
      </c>
      <c r="M412" t="s">
        <v>1638</v>
      </c>
      <c r="N412" t="s">
        <v>909</v>
      </c>
      <c r="O412" t="s">
        <v>1628</v>
      </c>
      <c r="P412">
        <v>8796270</v>
      </c>
      <c r="Q412" t="s">
        <v>3537</v>
      </c>
      <c r="R412">
        <v>3123797236</v>
      </c>
      <c r="V412" t="s">
        <v>1629</v>
      </c>
    </row>
    <row r="413" spans="1:22" x14ac:dyDescent="0.25">
      <c r="A413">
        <v>2862</v>
      </c>
      <c r="B413" t="s">
        <v>1630</v>
      </c>
      <c r="C413" t="s">
        <v>2844</v>
      </c>
      <c r="D413" t="s">
        <v>1021</v>
      </c>
      <c r="E413" t="s">
        <v>1022</v>
      </c>
      <c r="M413" t="s">
        <v>3502</v>
      </c>
      <c r="N413" t="s">
        <v>1021</v>
      </c>
      <c r="O413" t="s">
        <v>1022</v>
      </c>
      <c r="P413">
        <v>3108679600</v>
      </c>
      <c r="Q413">
        <v>3057521248</v>
      </c>
      <c r="V413" t="s">
        <v>1631</v>
      </c>
    </row>
    <row r="414" spans="1:22" x14ac:dyDescent="0.25">
      <c r="A414">
        <v>1628</v>
      </c>
      <c r="B414" t="s">
        <v>1632</v>
      </c>
      <c r="C414" t="s">
        <v>2524</v>
      </c>
      <c r="D414" t="s">
        <v>1021</v>
      </c>
      <c r="E414" t="s">
        <v>1022</v>
      </c>
      <c r="L414" t="s">
        <v>405</v>
      </c>
      <c r="M414" t="s">
        <v>3247</v>
      </c>
      <c r="N414" t="s">
        <v>1021</v>
      </c>
      <c r="O414" t="s">
        <v>1022</v>
      </c>
      <c r="P414">
        <v>6624490</v>
      </c>
      <c r="Q414">
        <v>6725285</v>
      </c>
      <c r="R414">
        <v>6621477</v>
      </c>
      <c r="V414" t="s">
        <v>1633</v>
      </c>
    </row>
    <row r="415" spans="1:22" x14ac:dyDescent="0.25">
      <c r="A415" t="s">
        <v>1639</v>
      </c>
      <c r="B415" t="s">
        <v>1634</v>
      </c>
      <c r="C415" t="s">
        <v>2763</v>
      </c>
      <c r="D415" t="s">
        <v>1021</v>
      </c>
      <c r="E415" t="s">
        <v>1022</v>
      </c>
      <c r="L415" t="s">
        <v>1080</v>
      </c>
      <c r="M415" t="s">
        <v>3407</v>
      </c>
      <c r="N415" t="s">
        <v>904</v>
      </c>
      <c r="O415" t="s">
        <v>89</v>
      </c>
      <c r="P415">
        <v>3103090909</v>
      </c>
      <c r="Q415">
        <v>3187342307</v>
      </c>
      <c r="V415" t="s">
        <v>1635</v>
      </c>
    </row>
    <row r="416" spans="1:22" x14ac:dyDescent="0.25">
      <c r="A416">
        <v>1168</v>
      </c>
      <c r="B416" t="s">
        <v>1636</v>
      </c>
      <c r="C416" t="s">
        <v>2525</v>
      </c>
      <c r="D416" t="s">
        <v>1021</v>
      </c>
      <c r="E416" t="s">
        <v>1022</v>
      </c>
      <c r="L416" t="s">
        <v>581</v>
      </c>
      <c r="M416" t="s">
        <v>3317</v>
      </c>
      <c r="N416" t="s">
        <v>904</v>
      </c>
      <c r="O416" t="s">
        <v>89</v>
      </c>
      <c r="P416" t="s">
        <v>3524</v>
      </c>
      <c r="Q416">
        <v>3118994772</v>
      </c>
    </row>
    <row r="417" spans="1:29" x14ac:dyDescent="0.25">
      <c r="A417">
        <v>1558</v>
      </c>
      <c r="B417" t="s">
        <v>1637</v>
      </c>
      <c r="C417" t="s">
        <v>1657</v>
      </c>
      <c r="D417" t="s">
        <v>1656</v>
      </c>
      <c r="E417" t="s">
        <v>1022</v>
      </c>
      <c r="F417" t="s">
        <v>1655</v>
      </c>
      <c r="G417" t="s">
        <v>1454</v>
      </c>
      <c r="H417" t="s">
        <v>89</v>
      </c>
      <c r="I417" t="s">
        <v>3572</v>
      </c>
      <c r="J417" t="s">
        <v>1537</v>
      </c>
      <c r="K417" t="s">
        <v>1535</v>
      </c>
      <c r="L417" t="s">
        <v>405</v>
      </c>
      <c r="M417" t="s">
        <v>3248</v>
      </c>
      <c r="N417" t="s">
        <v>1021</v>
      </c>
      <c r="O417" t="s">
        <v>1022</v>
      </c>
      <c r="V417" t="s">
        <v>1640</v>
      </c>
    </row>
    <row r="418" spans="1:29" x14ac:dyDescent="0.25">
      <c r="A418">
        <v>2568</v>
      </c>
      <c r="B418" t="s">
        <v>1641</v>
      </c>
      <c r="C418" t="s">
        <v>2764</v>
      </c>
      <c r="D418" t="s">
        <v>1658</v>
      </c>
      <c r="E418" t="s">
        <v>1022</v>
      </c>
      <c r="L418" t="s">
        <v>38</v>
      </c>
      <c r="M418" t="s">
        <v>2938</v>
      </c>
      <c r="N418" t="s">
        <v>1642</v>
      </c>
      <c r="O418" t="s">
        <v>1022</v>
      </c>
      <c r="P418">
        <v>3502667146</v>
      </c>
      <c r="V418" t="s">
        <v>1643</v>
      </c>
    </row>
    <row r="419" spans="1:29" x14ac:dyDescent="0.25">
      <c r="A419">
        <v>1583</v>
      </c>
      <c r="B419" t="s">
        <v>1644</v>
      </c>
      <c r="C419" t="s">
        <v>2526</v>
      </c>
      <c r="D419" t="s">
        <v>1645</v>
      </c>
      <c r="E419" t="s">
        <v>1022</v>
      </c>
      <c r="L419" t="s">
        <v>581</v>
      </c>
      <c r="M419" t="s">
        <v>3408</v>
      </c>
      <c r="N419" t="s">
        <v>1646</v>
      </c>
      <c r="O419" t="s">
        <v>1022</v>
      </c>
      <c r="P419">
        <v>3174347005</v>
      </c>
      <c r="V419" t="s">
        <v>1647</v>
      </c>
    </row>
    <row r="420" spans="1:29" x14ac:dyDescent="0.25">
      <c r="A420">
        <v>2352</v>
      </c>
      <c r="B420" t="s">
        <v>1648</v>
      </c>
      <c r="C420" t="s">
        <v>2527</v>
      </c>
      <c r="D420" t="s">
        <v>1021</v>
      </c>
      <c r="E420" t="s">
        <v>1022</v>
      </c>
      <c r="L420" t="s">
        <v>581</v>
      </c>
      <c r="M420" t="s">
        <v>2903</v>
      </c>
      <c r="N420" t="s">
        <v>904</v>
      </c>
      <c r="O420" t="s">
        <v>89</v>
      </c>
      <c r="P420" t="s">
        <v>3525</v>
      </c>
      <c r="Q420">
        <v>6109705</v>
      </c>
      <c r="R420">
        <v>3112040418</v>
      </c>
      <c r="V420" t="s">
        <v>1649</v>
      </c>
    </row>
    <row r="421" spans="1:29" x14ac:dyDescent="0.25">
      <c r="A421">
        <v>1552</v>
      </c>
      <c r="B421" t="s">
        <v>1650</v>
      </c>
      <c r="C421" t="s">
        <v>2528</v>
      </c>
      <c r="D421" t="s">
        <v>1651</v>
      </c>
      <c r="E421" t="s">
        <v>1022</v>
      </c>
      <c r="L421" t="s">
        <v>405</v>
      </c>
      <c r="M421" t="s">
        <v>1659</v>
      </c>
      <c r="N421" t="s">
        <v>904</v>
      </c>
      <c r="O421" t="s">
        <v>89</v>
      </c>
      <c r="P421">
        <v>3177536</v>
      </c>
      <c r="Q421">
        <v>3257500</v>
      </c>
      <c r="R421">
        <v>3107710905</v>
      </c>
      <c r="V421" t="s">
        <v>1652</v>
      </c>
    </row>
    <row r="422" spans="1:29" x14ac:dyDescent="0.25">
      <c r="A422">
        <v>2325</v>
      </c>
      <c r="B422" t="s">
        <v>1653</v>
      </c>
      <c r="C422" t="s">
        <v>2529</v>
      </c>
      <c r="D422" t="s">
        <v>1654</v>
      </c>
      <c r="E422" t="s">
        <v>1022</v>
      </c>
      <c r="L422" t="s">
        <v>2340</v>
      </c>
      <c r="M422" t="s">
        <v>2904</v>
      </c>
      <c r="N422" t="s">
        <v>904</v>
      </c>
      <c r="O422" t="s">
        <v>89</v>
      </c>
      <c r="P422">
        <v>3156020380</v>
      </c>
      <c r="Q422">
        <v>3152745512</v>
      </c>
      <c r="V422" t="s">
        <v>1660</v>
      </c>
    </row>
    <row r="423" spans="1:29" x14ac:dyDescent="0.25">
      <c r="A423">
        <v>1764</v>
      </c>
      <c r="B423" t="s">
        <v>1661</v>
      </c>
      <c r="C423" t="s">
        <v>2530</v>
      </c>
      <c r="D423" t="s">
        <v>1021</v>
      </c>
      <c r="E423" t="s">
        <v>1022</v>
      </c>
      <c r="L423" t="s">
        <v>622</v>
      </c>
      <c r="M423" t="s">
        <v>1679</v>
      </c>
      <c r="N423" t="s">
        <v>904</v>
      </c>
      <c r="O423" t="s">
        <v>89</v>
      </c>
      <c r="P423">
        <v>6217704</v>
      </c>
      <c r="Q423">
        <v>6218138</v>
      </c>
      <c r="R423">
        <v>3162694205</v>
      </c>
      <c r="V423" t="s">
        <v>1662</v>
      </c>
    </row>
    <row r="424" spans="1:29" x14ac:dyDescent="0.25">
      <c r="A424">
        <v>2866</v>
      </c>
      <c r="B424" t="s">
        <v>1663</v>
      </c>
      <c r="C424" t="s">
        <v>2864</v>
      </c>
      <c r="D424" t="s">
        <v>1680</v>
      </c>
      <c r="E424" t="s">
        <v>1022</v>
      </c>
      <c r="M424" t="s">
        <v>2980</v>
      </c>
      <c r="N424" t="s">
        <v>1021</v>
      </c>
      <c r="O424" t="s">
        <v>1022</v>
      </c>
      <c r="P424">
        <v>3108559566</v>
      </c>
      <c r="Q424">
        <v>3046483956</v>
      </c>
      <c r="V424" t="s">
        <v>1664</v>
      </c>
    </row>
    <row r="425" spans="1:29" x14ac:dyDescent="0.25">
      <c r="A425">
        <v>1702</v>
      </c>
      <c r="B425" t="s">
        <v>1665</v>
      </c>
      <c r="C425" t="s">
        <v>2531</v>
      </c>
      <c r="D425" t="s">
        <v>1127</v>
      </c>
      <c r="E425" t="s">
        <v>1022</v>
      </c>
      <c r="L425" t="s">
        <v>405</v>
      </c>
      <c r="M425" t="s">
        <v>3249</v>
      </c>
      <c r="N425" t="s">
        <v>385</v>
      </c>
      <c r="O425" t="s">
        <v>89</v>
      </c>
      <c r="P425">
        <v>3214419317</v>
      </c>
      <c r="Q425">
        <v>3166182288</v>
      </c>
      <c r="V425" t="s">
        <v>1666</v>
      </c>
    </row>
    <row r="426" spans="1:29" x14ac:dyDescent="0.25">
      <c r="A426">
        <v>2903</v>
      </c>
      <c r="B426" t="s">
        <v>1667</v>
      </c>
      <c r="C426" t="s">
        <v>2765</v>
      </c>
      <c r="D426" t="s">
        <v>1668</v>
      </c>
      <c r="E426" t="s">
        <v>1022</v>
      </c>
      <c r="M426" t="s">
        <v>3250</v>
      </c>
      <c r="N426" t="s">
        <v>1608</v>
      </c>
      <c r="O426" t="s">
        <v>89</v>
      </c>
      <c r="P426">
        <v>3223497028</v>
      </c>
      <c r="V426" t="s">
        <v>1669</v>
      </c>
    </row>
    <row r="427" spans="1:29" x14ac:dyDescent="0.25">
      <c r="A427">
        <v>1947</v>
      </c>
      <c r="B427" t="s">
        <v>1670</v>
      </c>
      <c r="C427" t="s">
        <v>2492</v>
      </c>
      <c r="D427" t="s">
        <v>1671</v>
      </c>
      <c r="E427" t="s">
        <v>1022</v>
      </c>
      <c r="L427" t="s">
        <v>405</v>
      </c>
      <c r="M427" t="s">
        <v>3251</v>
      </c>
      <c r="N427" t="s">
        <v>359</v>
      </c>
      <c r="O427" t="s">
        <v>12</v>
      </c>
      <c r="P427">
        <v>3141203</v>
      </c>
      <c r="Q427">
        <v>3204490748</v>
      </c>
      <c r="V427" t="s">
        <v>1672</v>
      </c>
    </row>
    <row r="428" spans="1:29" x14ac:dyDescent="0.25">
      <c r="A428">
        <v>1540</v>
      </c>
      <c r="B428" t="s">
        <v>1673</v>
      </c>
      <c r="C428" t="s">
        <v>2532</v>
      </c>
      <c r="D428" t="s">
        <v>1651</v>
      </c>
      <c r="E428" t="s">
        <v>1022</v>
      </c>
      <c r="L428" t="s">
        <v>1674</v>
      </c>
      <c r="M428" t="s">
        <v>3252</v>
      </c>
      <c r="N428" t="s">
        <v>1021</v>
      </c>
      <c r="O428" t="s">
        <v>1022</v>
      </c>
      <c r="P428">
        <v>6674900</v>
      </c>
      <c r="Q428">
        <v>3158522070</v>
      </c>
      <c r="V428" t="s">
        <v>1675</v>
      </c>
    </row>
    <row r="429" spans="1:29" x14ac:dyDescent="0.25">
      <c r="A429">
        <v>2878</v>
      </c>
      <c r="B429" t="s">
        <v>1676</v>
      </c>
      <c r="C429" t="s">
        <v>2766</v>
      </c>
      <c r="D429" t="s">
        <v>1677</v>
      </c>
      <c r="E429" t="s">
        <v>1022</v>
      </c>
      <c r="M429" t="s">
        <v>2981</v>
      </c>
      <c r="N429" t="s">
        <v>1021</v>
      </c>
      <c r="O429" t="s">
        <v>1022</v>
      </c>
      <c r="V429" t="s">
        <v>1678</v>
      </c>
    </row>
    <row r="430" spans="1:29" x14ac:dyDescent="0.25">
      <c r="A430">
        <v>2520</v>
      </c>
      <c r="B430" t="s">
        <v>1681</v>
      </c>
      <c r="C430" t="s">
        <v>2767</v>
      </c>
      <c r="D430" t="s">
        <v>1021</v>
      </c>
      <c r="E430" t="s">
        <v>1022</v>
      </c>
      <c r="L430" t="s">
        <v>38</v>
      </c>
      <c r="M430" t="s">
        <v>2982</v>
      </c>
      <c r="N430" t="s">
        <v>1608</v>
      </c>
      <c r="O430" t="s">
        <v>89</v>
      </c>
      <c r="P430">
        <v>3112547579</v>
      </c>
      <c r="Q430">
        <v>3502616103</v>
      </c>
      <c r="V430" t="s">
        <v>1682</v>
      </c>
    </row>
    <row r="431" spans="1:29" x14ac:dyDescent="0.25">
      <c r="A431">
        <v>1551</v>
      </c>
      <c r="B431" t="s">
        <v>1683</v>
      </c>
      <c r="C431" t="s">
        <v>2533</v>
      </c>
      <c r="D431" t="s">
        <v>1684</v>
      </c>
      <c r="E431" t="s">
        <v>1022</v>
      </c>
      <c r="L431" t="s">
        <v>405</v>
      </c>
      <c r="M431" t="s">
        <v>3253</v>
      </c>
      <c r="N431" t="s">
        <v>1608</v>
      </c>
      <c r="O431" t="s">
        <v>89</v>
      </c>
      <c r="P431">
        <v>6358464</v>
      </c>
      <c r="Q431">
        <v>6358449</v>
      </c>
      <c r="R431">
        <v>6358486</v>
      </c>
      <c r="S431">
        <v>3112232649</v>
      </c>
      <c r="V431" t="s">
        <v>1685</v>
      </c>
      <c r="AC431" t="s">
        <v>1686</v>
      </c>
    </row>
    <row r="432" spans="1:29" x14ac:dyDescent="0.25">
      <c r="A432" t="s">
        <v>3136</v>
      </c>
      <c r="B432" t="s">
        <v>1687</v>
      </c>
      <c r="C432" t="s">
        <v>2534</v>
      </c>
      <c r="D432" t="s">
        <v>1656</v>
      </c>
      <c r="E432" t="s">
        <v>1022</v>
      </c>
      <c r="F432" t="s">
        <v>2886</v>
      </c>
      <c r="G432" t="s">
        <v>1021</v>
      </c>
      <c r="H432" t="s">
        <v>1022</v>
      </c>
      <c r="M432" t="s">
        <v>13</v>
      </c>
      <c r="P432">
        <v>3134407848</v>
      </c>
      <c r="V432" t="s">
        <v>1688</v>
      </c>
    </row>
    <row r="433" spans="1:22" x14ac:dyDescent="0.25">
      <c r="A433">
        <v>1310</v>
      </c>
      <c r="B433" t="s">
        <v>1689</v>
      </c>
      <c r="C433" t="s">
        <v>2535</v>
      </c>
      <c r="D433" t="s">
        <v>1651</v>
      </c>
      <c r="E433" t="s">
        <v>1022</v>
      </c>
      <c r="L433" t="s">
        <v>405</v>
      </c>
      <c r="M433" t="s">
        <v>3254</v>
      </c>
      <c r="N433" t="s">
        <v>1021</v>
      </c>
      <c r="O433" t="s">
        <v>1022</v>
      </c>
      <c r="P433">
        <v>6704341</v>
      </c>
      <c r="Q433">
        <v>3203435662</v>
      </c>
      <c r="V433" t="s">
        <v>1690</v>
      </c>
    </row>
    <row r="434" spans="1:22" x14ac:dyDescent="0.25">
      <c r="A434">
        <v>1704</v>
      </c>
      <c r="B434" t="s">
        <v>1691</v>
      </c>
      <c r="C434" t="s">
        <v>2536</v>
      </c>
      <c r="D434" t="s">
        <v>1021</v>
      </c>
      <c r="E434" t="s">
        <v>1022</v>
      </c>
      <c r="L434" t="s">
        <v>405</v>
      </c>
      <c r="M434" t="s">
        <v>3255</v>
      </c>
      <c r="N434" t="s">
        <v>1021</v>
      </c>
      <c r="O434" t="s">
        <v>1022</v>
      </c>
      <c r="P434">
        <v>6715277</v>
      </c>
      <c r="Q434">
        <v>6703747</v>
      </c>
      <c r="R434">
        <v>3104802381</v>
      </c>
      <c r="V434" t="s">
        <v>1692</v>
      </c>
    </row>
    <row r="435" spans="1:22" x14ac:dyDescent="0.25">
      <c r="A435">
        <v>2918</v>
      </c>
      <c r="B435" t="s">
        <v>1693</v>
      </c>
      <c r="D435" t="s">
        <v>1694</v>
      </c>
      <c r="E435" t="s">
        <v>1022</v>
      </c>
      <c r="M435" t="s">
        <v>2973</v>
      </c>
      <c r="N435" t="s">
        <v>1021</v>
      </c>
      <c r="O435" t="s">
        <v>1022</v>
      </c>
      <c r="V435" t="s">
        <v>1695</v>
      </c>
    </row>
    <row r="436" spans="1:22" x14ac:dyDescent="0.25">
      <c r="A436">
        <v>2753</v>
      </c>
      <c r="B436" t="s">
        <v>1696</v>
      </c>
      <c r="C436" t="s">
        <v>2537</v>
      </c>
      <c r="D436" t="s">
        <v>1651</v>
      </c>
      <c r="E436" t="s">
        <v>1022</v>
      </c>
      <c r="L436" t="s">
        <v>38</v>
      </c>
      <c r="M436" t="s">
        <v>3409</v>
      </c>
      <c r="N436" t="s">
        <v>1021</v>
      </c>
      <c r="O436" t="s">
        <v>1022</v>
      </c>
      <c r="P436">
        <v>3103209227</v>
      </c>
      <c r="V436" t="s">
        <v>1697</v>
      </c>
    </row>
    <row r="437" spans="1:22" x14ac:dyDescent="0.25">
      <c r="A437">
        <v>2961</v>
      </c>
      <c r="B437" t="s">
        <v>1698</v>
      </c>
      <c r="C437" t="s">
        <v>2538</v>
      </c>
      <c r="D437" t="s">
        <v>1699</v>
      </c>
      <c r="E437" t="s">
        <v>1022</v>
      </c>
      <c r="M437" t="s">
        <v>13</v>
      </c>
      <c r="P437">
        <v>3176448200</v>
      </c>
      <c r="V437" t="s">
        <v>1700</v>
      </c>
    </row>
    <row r="438" spans="1:22" x14ac:dyDescent="0.25">
      <c r="A438">
        <v>2394</v>
      </c>
      <c r="B438" t="s">
        <v>1701</v>
      </c>
      <c r="C438" t="s">
        <v>2539</v>
      </c>
      <c r="D438" t="s">
        <v>1656</v>
      </c>
      <c r="E438" t="s">
        <v>1022</v>
      </c>
      <c r="L438" t="s">
        <v>45</v>
      </c>
      <c r="M438" t="s">
        <v>3410</v>
      </c>
      <c r="N438" t="s">
        <v>1021</v>
      </c>
      <c r="O438" t="s">
        <v>1022</v>
      </c>
      <c r="P438">
        <v>3164690155</v>
      </c>
      <c r="V438" t="s">
        <v>1702</v>
      </c>
    </row>
    <row r="439" spans="1:22" x14ac:dyDescent="0.25">
      <c r="A439">
        <v>1541</v>
      </c>
      <c r="B439" t="s">
        <v>1703</v>
      </c>
      <c r="C439" t="s">
        <v>2540</v>
      </c>
      <c r="D439" t="s">
        <v>1127</v>
      </c>
      <c r="E439" t="s">
        <v>1022</v>
      </c>
      <c r="L439" t="s">
        <v>405</v>
      </c>
      <c r="M439" t="s">
        <v>1706</v>
      </c>
      <c r="N439" t="s">
        <v>1608</v>
      </c>
      <c r="O439" t="s">
        <v>89</v>
      </c>
      <c r="P439">
        <v>2144026</v>
      </c>
      <c r="Q439">
        <v>3202751040</v>
      </c>
      <c r="V439" t="s">
        <v>1704</v>
      </c>
    </row>
    <row r="440" spans="1:22" x14ac:dyDescent="0.25">
      <c r="A440">
        <v>2363</v>
      </c>
      <c r="B440" t="s">
        <v>1705</v>
      </c>
      <c r="C440" t="s">
        <v>2541</v>
      </c>
      <c r="D440" t="s">
        <v>1656</v>
      </c>
      <c r="E440" t="s">
        <v>1022</v>
      </c>
      <c r="L440" t="s">
        <v>581</v>
      </c>
      <c r="M440" t="s">
        <v>3318</v>
      </c>
      <c r="N440" t="s">
        <v>1021</v>
      </c>
      <c r="O440" t="s">
        <v>1022</v>
      </c>
      <c r="P440">
        <v>6641316</v>
      </c>
      <c r="Q440">
        <v>3203819877</v>
      </c>
      <c r="V440" t="s">
        <v>1707</v>
      </c>
    </row>
    <row r="441" spans="1:22" x14ac:dyDescent="0.25">
      <c r="A441">
        <v>2879</v>
      </c>
      <c r="B441" t="s">
        <v>1708</v>
      </c>
      <c r="C441" t="s">
        <v>2542</v>
      </c>
      <c r="D441" t="s">
        <v>1021</v>
      </c>
      <c r="E441" t="s">
        <v>1022</v>
      </c>
      <c r="M441" t="s">
        <v>3256</v>
      </c>
      <c r="N441" t="s">
        <v>1728</v>
      </c>
      <c r="O441" t="s">
        <v>767</v>
      </c>
      <c r="P441">
        <v>6023319984</v>
      </c>
      <c r="Q441">
        <v>3147922476</v>
      </c>
      <c r="V441" t="s">
        <v>1709</v>
      </c>
    </row>
    <row r="442" spans="1:22" x14ac:dyDescent="0.25">
      <c r="A442">
        <v>1547</v>
      </c>
      <c r="B442" t="s">
        <v>1710</v>
      </c>
      <c r="C442" t="s">
        <v>2543</v>
      </c>
      <c r="D442" t="s">
        <v>1127</v>
      </c>
      <c r="E442" t="s">
        <v>1022</v>
      </c>
      <c r="L442" t="s">
        <v>405</v>
      </c>
      <c r="M442" t="s">
        <v>3257</v>
      </c>
      <c r="N442" t="s">
        <v>1021</v>
      </c>
      <c r="O442" t="s">
        <v>1022</v>
      </c>
      <c r="P442">
        <v>6823097</v>
      </c>
      <c r="Q442">
        <v>3123500630</v>
      </c>
      <c r="V442" t="s">
        <v>1711</v>
      </c>
    </row>
    <row r="443" spans="1:22" x14ac:dyDescent="0.25">
      <c r="A443">
        <v>2904</v>
      </c>
      <c r="B443" t="s">
        <v>1712</v>
      </c>
      <c r="C443" t="s">
        <v>2768</v>
      </c>
      <c r="D443" t="s">
        <v>1713</v>
      </c>
      <c r="E443" t="s">
        <v>1022</v>
      </c>
      <c r="M443" t="s">
        <v>2939</v>
      </c>
      <c r="N443" t="s">
        <v>1608</v>
      </c>
      <c r="O443" t="s">
        <v>89</v>
      </c>
      <c r="P443">
        <v>3148233250</v>
      </c>
      <c r="V443" t="s">
        <v>1714</v>
      </c>
    </row>
    <row r="444" spans="1:22" x14ac:dyDescent="0.25">
      <c r="A444">
        <v>2791</v>
      </c>
      <c r="B444" t="s">
        <v>1715</v>
      </c>
      <c r="C444" t="s">
        <v>2544</v>
      </c>
      <c r="D444" t="s">
        <v>1651</v>
      </c>
      <c r="E444" t="s">
        <v>1022</v>
      </c>
      <c r="L444" t="s">
        <v>1716</v>
      </c>
      <c r="M444" t="s">
        <v>3258</v>
      </c>
      <c r="P444">
        <v>3502154639</v>
      </c>
      <c r="V444" t="s">
        <v>1717</v>
      </c>
    </row>
    <row r="445" spans="1:22" x14ac:dyDescent="0.25">
      <c r="A445">
        <v>2574</v>
      </c>
      <c r="B445" t="s">
        <v>1718</v>
      </c>
      <c r="C445" t="s">
        <v>2769</v>
      </c>
      <c r="D445" t="s">
        <v>1021</v>
      </c>
      <c r="E445" t="s">
        <v>1022</v>
      </c>
      <c r="L445" t="s">
        <v>1719</v>
      </c>
      <c r="M445" t="s">
        <v>3259</v>
      </c>
      <c r="N445" t="s">
        <v>1608</v>
      </c>
      <c r="O445" t="s">
        <v>89</v>
      </c>
      <c r="P445">
        <v>3212060057</v>
      </c>
      <c r="Q445">
        <v>3203430639</v>
      </c>
      <c r="V445" t="s">
        <v>1720</v>
      </c>
    </row>
    <row r="446" spans="1:22" x14ac:dyDescent="0.25">
      <c r="A446">
        <v>2366</v>
      </c>
      <c r="B446" t="s">
        <v>1721</v>
      </c>
      <c r="C446" t="s">
        <v>2545</v>
      </c>
      <c r="D446" t="s">
        <v>1722</v>
      </c>
      <c r="E446" t="s">
        <v>1022</v>
      </c>
      <c r="L446" t="s">
        <v>2345</v>
      </c>
      <c r="M446" t="s">
        <v>2974</v>
      </c>
      <c r="N446" t="s">
        <v>1021</v>
      </c>
      <c r="O446" t="s">
        <v>1022</v>
      </c>
      <c r="P446">
        <v>3118119368</v>
      </c>
      <c r="Q446">
        <v>3102923314</v>
      </c>
      <c r="R446">
        <v>3118119368</v>
      </c>
      <c r="V446" t="s">
        <v>1723</v>
      </c>
    </row>
    <row r="447" spans="1:22" x14ac:dyDescent="0.25">
      <c r="A447">
        <v>2585</v>
      </c>
      <c r="B447" t="s">
        <v>1724</v>
      </c>
      <c r="C447" t="s">
        <v>2770</v>
      </c>
      <c r="D447" t="s">
        <v>1725</v>
      </c>
      <c r="E447" t="s">
        <v>1022</v>
      </c>
      <c r="L447" t="s">
        <v>1726</v>
      </c>
      <c r="M447" t="s">
        <v>3260</v>
      </c>
      <c r="N447" t="s">
        <v>1021</v>
      </c>
      <c r="O447" t="s">
        <v>1022</v>
      </c>
      <c r="P447">
        <v>3212268232</v>
      </c>
      <c r="V447" t="s">
        <v>1727</v>
      </c>
    </row>
    <row r="448" spans="1:22" x14ac:dyDescent="0.25">
      <c r="A448">
        <v>1586</v>
      </c>
      <c r="B448" t="s">
        <v>1729</v>
      </c>
      <c r="C448" t="s">
        <v>2546</v>
      </c>
      <c r="D448" t="s">
        <v>1642</v>
      </c>
      <c r="E448" t="s">
        <v>1022</v>
      </c>
      <c r="L448" t="s">
        <v>405</v>
      </c>
      <c r="M448" t="s">
        <v>3261</v>
      </c>
      <c r="N448" t="s">
        <v>904</v>
      </c>
      <c r="O448" t="s">
        <v>89</v>
      </c>
      <c r="P448">
        <v>2772339</v>
      </c>
      <c r="Q448">
        <v>3133788846</v>
      </c>
      <c r="V448" t="s">
        <v>1730</v>
      </c>
    </row>
    <row r="449" spans="1:24" x14ac:dyDescent="0.25">
      <c r="A449">
        <v>1746</v>
      </c>
      <c r="B449" t="s">
        <v>1731</v>
      </c>
      <c r="C449" t="s">
        <v>2547</v>
      </c>
      <c r="D449" t="s">
        <v>1127</v>
      </c>
      <c r="E449" t="s">
        <v>1022</v>
      </c>
      <c r="L449" t="s">
        <v>405</v>
      </c>
      <c r="M449" t="s">
        <v>1743</v>
      </c>
      <c r="N449" t="s">
        <v>1585</v>
      </c>
      <c r="O449" t="s">
        <v>1022</v>
      </c>
      <c r="P449">
        <v>3102874626</v>
      </c>
      <c r="V449" t="s">
        <v>1732</v>
      </c>
    </row>
    <row r="450" spans="1:24" x14ac:dyDescent="0.25">
      <c r="A450">
        <v>1633</v>
      </c>
      <c r="B450" t="s">
        <v>1733</v>
      </c>
      <c r="C450" t="s">
        <v>2548</v>
      </c>
      <c r="D450" t="s">
        <v>1684</v>
      </c>
      <c r="E450" t="s">
        <v>1022</v>
      </c>
      <c r="L450" t="s">
        <v>405</v>
      </c>
      <c r="M450" t="s">
        <v>3262</v>
      </c>
      <c r="N450" t="s">
        <v>904</v>
      </c>
      <c r="O450" t="s">
        <v>89</v>
      </c>
      <c r="P450">
        <v>3416226</v>
      </c>
      <c r="Q450">
        <v>3415076</v>
      </c>
      <c r="R450">
        <v>2842633</v>
      </c>
      <c r="S450">
        <v>3104882424</v>
      </c>
      <c r="V450" t="s">
        <v>1734</v>
      </c>
    </row>
    <row r="451" spans="1:24" x14ac:dyDescent="0.25">
      <c r="A451">
        <v>1015</v>
      </c>
      <c r="B451" t="s">
        <v>1735</v>
      </c>
      <c r="C451" t="s">
        <v>2549</v>
      </c>
      <c r="D451" t="s">
        <v>1651</v>
      </c>
      <c r="E451" t="s">
        <v>1022</v>
      </c>
      <c r="L451" t="s">
        <v>1736</v>
      </c>
      <c r="M451" t="s">
        <v>1744</v>
      </c>
      <c r="N451" t="s">
        <v>904</v>
      </c>
      <c r="O451" t="s">
        <v>89</v>
      </c>
      <c r="P451">
        <v>5460800</v>
      </c>
      <c r="Q451">
        <v>3118538083</v>
      </c>
      <c r="V451" t="s">
        <v>1737</v>
      </c>
    </row>
    <row r="452" spans="1:24" x14ac:dyDescent="0.25">
      <c r="A452">
        <v>2587</v>
      </c>
      <c r="B452" t="s">
        <v>1738</v>
      </c>
      <c r="C452" t="s">
        <v>2771</v>
      </c>
      <c r="D452" t="s">
        <v>1725</v>
      </c>
      <c r="E452" t="s">
        <v>1022</v>
      </c>
      <c r="M452" t="s">
        <v>3411</v>
      </c>
      <c r="N452" t="s">
        <v>1021</v>
      </c>
      <c r="O452" t="s">
        <v>1022</v>
      </c>
      <c r="P452">
        <v>6681010</v>
      </c>
      <c r="Q452">
        <v>3112193588</v>
      </c>
      <c r="V452" t="s">
        <v>1739</v>
      </c>
    </row>
    <row r="453" spans="1:24" x14ac:dyDescent="0.25">
      <c r="A453">
        <v>1257</v>
      </c>
      <c r="B453" t="s">
        <v>1740</v>
      </c>
      <c r="C453" t="s">
        <v>2550</v>
      </c>
      <c r="D453" t="s">
        <v>1585</v>
      </c>
      <c r="E453" t="s">
        <v>1022</v>
      </c>
      <c r="L453" t="s">
        <v>405</v>
      </c>
      <c r="M453" t="s">
        <v>2905</v>
      </c>
      <c r="N453" t="s">
        <v>904</v>
      </c>
      <c r="O453" t="s">
        <v>89</v>
      </c>
      <c r="P453" t="s">
        <v>1741</v>
      </c>
      <c r="Q453" t="s">
        <v>3538</v>
      </c>
      <c r="R453" t="s">
        <v>3544</v>
      </c>
      <c r="V453" t="s">
        <v>1742</v>
      </c>
    </row>
    <row r="454" spans="1:24" x14ac:dyDescent="0.25">
      <c r="A454" t="s">
        <v>3118</v>
      </c>
      <c r="B454" t="s">
        <v>3120</v>
      </c>
      <c r="C454" t="s">
        <v>3121</v>
      </c>
      <c r="D454" t="s">
        <v>3122</v>
      </c>
      <c r="E454" t="s">
        <v>1022</v>
      </c>
      <c r="N454" t="s">
        <v>1021</v>
      </c>
      <c r="O454" t="s">
        <v>1022</v>
      </c>
      <c r="P454">
        <v>3226605956</v>
      </c>
      <c r="V454" t="s">
        <v>3123</v>
      </c>
      <c r="X454" t="s">
        <v>3124</v>
      </c>
    </row>
    <row r="455" spans="1:24" x14ac:dyDescent="0.25">
      <c r="A455">
        <v>2994</v>
      </c>
      <c r="B455" t="s">
        <v>1745</v>
      </c>
      <c r="C455" t="s">
        <v>2954</v>
      </c>
      <c r="D455" t="s">
        <v>1021</v>
      </c>
      <c r="E455" t="s">
        <v>1022</v>
      </c>
      <c r="M455" t="s">
        <v>3412</v>
      </c>
      <c r="N455" t="s">
        <v>1021</v>
      </c>
      <c r="O455" t="s">
        <v>1022</v>
      </c>
      <c r="P455">
        <v>3173630358</v>
      </c>
      <c r="V455" t="s">
        <v>1746</v>
      </c>
    </row>
    <row r="456" spans="1:24" x14ac:dyDescent="0.25">
      <c r="A456">
        <v>2430</v>
      </c>
      <c r="B456" t="s">
        <v>1747</v>
      </c>
      <c r="C456" t="s">
        <v>2772</v>
      </c>
      <c r="D456" t="s">
        <v>1651</v>
      </c>
      <c r="E456" t="s">
        <v>1022</v>
      </c>
      <c r="L456" t="s">
        <v>38</v>
      </c>
      <c r="M456" t="s">
        <v>3413</v>
      </c>
      <c r="N456" t="s">
        <v>710</v>
      </c>
      <c r="O456" t="s">
        <v>368</v>
      </c>
      <c r="P456">
        <v>3126225557</v>
      </c>
      <c r="V456" t="s">
        <v>1748</v>
      </c>
    </row>
    <row r="457" spans="1:24" x14ac:dyDescent="0.25">
      <c r="A457" t="s">
        <v>1770</v>
      </c>
      <c r="B457" t="s">
        <v>1749</v>
      </c>
      <c r="C457" t="s">
        <v>2551</v>
      </c>
      <c r="D457" t="s">
        <v>1021</v>
      </c>
      <c r="E457" t="s">
        <v>1022</v>
      </c>
      <c r="L457" t="s">
        <v>405</v>
      </c>
      <c r="M457" t="s">
        <v>13</v>
      </c>
      <c r="P457">
        <v>3132089677</v>
      </c>
      <c r="V457" t="s">
        <v>1750</v>
      </c>
    </row>
    <row r="458" spans="1:24" x14ac:dyDescent="0.25">
      <c r="A458">
        <v>2787</v>
      </c>
      <c r="B458" t="s">
        <v>1751</v>
      </c>
      <c r="C458" t="s">
        <v>2552</v>
      </c>
      <c r="D458" t="s">
        <v>1668</v>
      </c>
      <c r="E458" t="s">
        <v>1022</v>
      </c>
      <c r="L458" t="s">
        <v>38</v>
      </c>
      <c r="M458" t="s">
        <v>3263</v>
      </c>
      <c r="N458" t="s">
        <v>904</v>
      </c>
      <c r="O458" t="s">
        <v>89</v>
      </c>
      <c r="P458">
        <v>3164641767</v>
      </c>
      <c r="V458" t="s">
        <v>1752</v>
      </c>
    </row>
    <row r="459" spans="1:24" x14ac:dyDescent="0.25">
      <c r="A459">
        <v>2796</v>
      </c>
      <c r="B459" t="s">
        <v>1753</v>
      </c>
      <c r="C459" t="s">
        <v>2553</v>
      </c>
      <c r="D459" t="s">
        <v>1754</v>
      </c>
      <c r="E459" t="s">
        <v>1022</v>
      </c>
      <c r="L459" t="s">
        <v>1755</v>
      </c>
      <c r="M459" t="s">
        <v>3414</v>
      </c>
      <c r="V459" t="s">
        <v>1756</v>
      </c>
    </row>
    <row r="460" spans="1:24" x14ac:dyDescent="0.25">
      <c r="A460">
        <v>2381</v>
      </c>
      <c r="B460" t="s">
        <v>1757</v>
      </c>
      <c r="C460" t="s">
        <v>2845</v>
      </c>
      <c r="D460" t="s">
        <v>1758</v>
      </c>
      <c r="E460" t="s">
        <v>1022</v>
      </c>
      <c r="L460" t="s">
        <v>1759</v>
      </c>
      <c r="M460" t="s">
        <v>2975</v>
      </c>
      <c r="N460" t="s">
        <v>904</v>
      </c>
      <c r="O460" t="s">
        <v>89</v>
      </c>
      <c r="P460">
        <v>3102690892</v>
      </c>
      <c r="Q460">
        <v>3223552083</v>
      </c>
      <c r="V460" t="s">
        <v>1760</v>
      </c>
    </row>
    <row r="461" spans="1:24" x14ac:dyDescent="0.25">
      <c r="A461">
        <v>2732</v>
      </c>
      <c r="B461" t="s">
        <v>1761</v>
      </c>
      <c r="C461" t="s">
        <v>2773</v>
      </c>
      <c r="D461" t="s">
        <v>1762</v>
      </c>
      <c r="E461" t="s">
        <v>1022</v>
      </c>
      <c r="L461" t="s">
        <v>38</v>
      </c>
      <c r="M461" t="s">
        <v>3264</v>
      </c>
      <c r="N461" t="s">
        <v>1021</v>
      </c>
      <c r="O461" t="s">
        <v>1022</v>
      </c>
      <c r="P461">
        <v>3134301584</v>
      </c>
      <c r="Q461">
        <v>6652077</v>
      </c>
      <c r="V461" t="s">
        <v>1763</v>
      </c>
    </row>
    <row r="462" spans="1:24" x14ac:dyDescent="0.25">
      <c r="A462" t="s">
        <v>3125</v>
      </c>
      <c r="B462" t="s">
        <v>3126</v>
      </c>
      <c r="C462" t="s">
        <v>3127</v>
      </c>
      <c r="D462" t="s">
        <v>3128</v>
      </c>
      <c r="E462" t="s">
        <v>1022</v>
      </c>
      <c r="M462" t="s">
        <v>3476</v>
      </c>
      <c r="N462" t="s">
        <v>1021</v>
      </c>
      <c r="O462" t="s">
        <v>1022</v>
      </c>
      <c r="P462">
        <v>3214527510</v>
      </c>
      <c r="V462" t="s">
        <v>3129</v>
      </c>
    </row>
    <row r="463" spans="1:24" x14ac:dyDescent="0.25">
      <c r="A463">
        <v>1720</v>
      </c>
      <c r="B463" t="s">
        <v>1764</v>
      </c>
      <c r="C463" t="s">
        <v>2425</v>
      </c>
      <c r="D463" t="s">
        <v>1651</v>
      </c>
      <c r="E463" t="s">
        <v>1022</v>
      </c>
      <c r="L463" t="s">
        <v>405</v>
      </c>
      <c r="M463" t="s">
        <v>1771</v>
      </c>
      <c r="N463" t="s">
        <v>1021</v>
      </c>
      <c r="O463" t="s">
        <v>1022</v>
      </c>
      <c r="P463">
        <v>6684281</v>
      </c>
      <c r="Q463">
        <v>3152534892</v>
      </c>
      <c r="V463" t="s">
        <v>1765</v>
      </c>
    </row>
    <row r="464" spans="1:24" x14ac:dyDescent="0.25">
      <c r="A464">
        <v>2612</v>
      </c>
      <c r="B464" t="s">
        <v>1766</v>
      </c>
      <c r="C464" t="s">
        <v>2774</v>
      </c>
      <c r="D464" t="s">
        <v>1762</v>
      </c>
      <c r="E464" t="s">
        <v>1022</v>
      </c>
      <c r="L464" t="s">
        <v>38</v>
      </c>
      <c r="M464" t="s">
        <v>3415</v>
      </c>
      <c r="N464" t="s">
        <v>1021</v>
      </c>
      <c r="O464" t="s">
        <v>1022</v>
      </c>
      <c r="P464">
        <v>3138912585</v>
      </c>
      <c r="V464" t="s">
        <v>1767</v>
      </c>
    </row>
    <row r="465" spans="1:29" x14ac:dyDescent="0.25">
      <c r="A465">
        <v>2799</v>
      </c>
      <c r="B465" t="s">
        <v>1768</v>
      </c>
      <c r="C465" t="s">
        <v>2846</v>
      </c>
      <c r="D465" t="s">
        <v>1769</v>
      </c>
      <c r="E465" t="s">
        <v>1022</v>
      </c>
      <c r="L465" t="s">
        <v>38</v>
      </c>
      <c r="M465" t="s">
        <v>3265</v>
      </c>
      <c r="N465" t="s">
        <v>904</v>
      </c>
      <c r="O465" t="s">
        <v>89</v>
      </c>
      <c r="P465">
        <v>3017881038</v>
      </c>
      <c r="Q465">
        <v>3023897866</v>
      </c>
      <c r="V465" t="s">
        <v>1772</v>
      </c>
    </row>
    <row r="466" spans="1:29" x14ac:dyDescent="0.25">
      <c r="A466" t="s">
        <v>1778</v>
      </c>
      <c r="B466" t="s">
        <v>1773</v>
      </c>
      <c r="C466" t="s">
        <v>2775</v>
      </c>
      <c r="D466" t="s">
        <v>1774</v>
      </c>
      <c r="E466" t="s">
        <v>1022</v>
      </c>
      <c r="L466" t="s">
        <v>38</v>
      </c>
      <c r="M466" t="s">
        <v>3266</v>
      </c>
      <c r="N466" t="s">
        <v>904</v>
      </c>
      <c r="O466" t="s">
        <v>89</v>
      </c>
      <c r="P466">
        <v>6358808</v>
      </c>
      <c r="Q466">
        <v>13039562084</v>
      </c>
      <c r="V466" t="s">
        <v>1775</v>
      </c>
    </row>
    <row r="467" spans="1:29" x14ac:dyDescent="0.25">
      <c r="A467">
        <v>2889</v>
      </c>
      <c r="B467" t="s">
        <v>1776</v>
      </c>
      <c r="C467" t="s">
        <v>2554</v>
      </c>
      <c r="D467" t="s">
        <v>1656</v>
      </c>
      <c r="E467" t="s">
        <v>1022</v>
      </c>
      <c r="M467" t="s">
        <v>3267</v>
      </c>
      <c r="N467" t="s">
        <v>904</v>
      </c>
      <c r="O467" t="s">
        <v>89</v>
      </c>
      <c r="P467">
        <v>3005268583</v>
      </c>
      <c r="Q467">
        <v>3164728</v>
      </c>
      <c r="V467" t="s">
        <v>1777</v>
      </c>
    </row>
    <row r="468" spans="1:29" x14ac:dyDescent="0.25">
      <c r="A468">
        <v>2997</v>
      </c>
      <c r="B468" t="s">
        <v>1779</v>
      </c>
      <c r="C468" t="s">
        <v>2776</v>
      </c>
      <c r="D468" t="s">
        <v>1645</v>
      </c>
      <c r="E468" t="s">
        <v>1022</v>
      </c>
      <c r="M468" t="s">
        <v>2940</v>
      </c>
      <c r="N468" t="s">
        <v>1021</v>
      </c>
      <c r="O468" t="s">
        <v>1022</v>
      </c>
      <c r="P468">
        <v>3124488214</v>
      </c>
      <c r="V468" t="s">
        <v>1780</v>
      </c>
    </row>
    <row r="469" spans="1:29" x14ac:dyDescent="0.25">
      <c r="A469">
        <v>1693</v>
      </c>
      <c r="B469" t="s">
        <v>1781</v>
      </c>
      <c r="C469" t="s">
        <v>2777</v>
      </c>
      <c r="D469" t="s">
        <v>1021</v>
      </c>
      <c r="E469" t="s">
        <v>1022</v>
      </c>
      <c r="L469" t="s">
        <v>405</v>
      </c>
      <c r="M469" t="s">
        <v>13</v>
      </c>
      <c r="P469">
        <v>3204903216</v>
      </c>
      <c r="V469" t="s">
        <v>3548</v>
      </c>
      <c r="W469" t="s">
        <v>3549</v>
      </c>
    </row>
    <row r="470" spans="1:29" x14ac:dyDescent="0.25">
      <c r="A470">
        <v>1812</v>
      </c>
      <c r="B470" t="s">
        <v>1782</v>
      </c>
      <c r="E470" t="s">
        <v>1022</v>
      </c>
      <c r="L470" t="s">
        <v>38</v>
      </c>
      <c r="M470" t="s">
        <v>3268</v>
      </c>
      <c r="N470" t="s">
        <v>1021</v>
      </c>
      <c r="O470" t="s">
        <v>1022</v>
      </c>
      <c r="P470">
        <v>6610387</v>
      </c>
      <c r="Q470">
        <v>3153557849</v>
      </c>
      <c r="V470" t="s">
        <v>1783</v>
      </c>
    </row>
    <row r="471" spans="1:29" x14ac:dyDescent="0.25">
      <c r="A471">
        <v>2368</v>
      </c>
      <c r="B471" t="s">
        <v>1784</v>
      </c>
      <c r="C471" t="s">
        <v>2555</v>
      </c>
      <c r="D471" t="s">
        <v>1785</v>
      </c>
      <c r="E471" t="s">
        <v>1022</v>
      </c>
      <c r="L471" t="s">
        <v>2346</v>
      </c>
      <c r="M471" t="s">
        <v>3319</v>
      </c>
      <c r="N471" t="s">
        <v>1608</v>
      </c>
      <c r="O471" t="s">
        <v>89</v>
      </c>
      <c r="P471">
        <v>3138857620</v>
      </c>
      <c r="Q471">
        <v>2316263</v>
      </c>
      <c r="V471" t="s">
        <v>1786</v>
      </c>
    </row>
    <row r="472" spans="1:29" x14ac:dyDescent="0.25">
      <c r="A472">
        <v>1637</v>
      </c>
      <c r="B472" t="s">
        <v>1787</v>
      </c>
      <c r="C472" t="s">
        <v>2556</v>
      </c>
      <c r="D472" t="s">
        <v>1656</v>
      </c>
      <c r="E472" t="s">
        <v>1022</v>
      </c>
      <c r="L472" t="s">
        <v>38</v>
      </c>
      <c r="M472" t="s">
        <v>1802</v>
      </c>
      <c r="N472" t="s">
        <v>1021</v>
      </c>
      <c r="O472" t="s">
        <v>1022</v>
      </c>
      <c r="P472">
        <v>6828064</v>
      </c>
      <c r="Q472">
        <v>3202359855</v>
      </c>
      <c r="V472" t="s">
        <v>1788</v>
      </c>
    </row>
    <row r="473" spans="1:29" x14ac:dyDescent="0.25">
      <c r="A473">
        <v>2721</v>
      </c>
      <c r="B473" t="s">
        <v>1789</v>
      </c>
      <c r="C473" t="s">
        <v>2835</v>
      </c>
      <c r="D473" t="s">
        <v>1021</v>
      </c>
      <c r="E473" t="s">
        <v>1022</v>
      </c>
      <c r="M473" t="s">
        <v>3269</v>
      </c>
      <c r="N473" t="s">
        <v>1608</v>
      </c>
      <c r="O473" t="s">
        <v>89</v>
      </c>
      <c r="P473">
        <v>3153351928</v>
      </c>
      <c r="V473" t="s">
        <v>1790</v>
      </c>
    </row>
    <row r="474" spans="1:29" x14ac:dyDescent="0.25">
      <c r="A474">
        <v>2627</v>
      </c>
      <c r="B474" t="s">
        <v>1791</v>
      </c>
      <c r="C474" t="s">
        <v>2836</v>
      </c>
      <c r="D474" t="s">
        <v>1127</v>
      </c>
      <c r="E474" t="s">
        <v>1022</v>
      </c>
      <c r="L474" t="s">
        <v>405</v>
      </c>
      <c r="M474" t="s">
        <v>3416</v>
      </c>
      <c r="N474" t="s">
        <v>1608</v>
      </c>
      <c r="O474" t="s">
        <v>89</v>
      </c>
      <c r="P474">
        <v>6295166</v>
      </c>
      <c r="Q474">
        <v>3118443564</v>
      </c>
      <c r="V474" t="s">
        <v>1792</v>
      </c>
    </row>
    <row r="475" spans="1:29" x14ac:dyDescent="0.25">
      <c r="A475">
        <v>2892</v>
      </c>
      <c r="B475" t="s">
        <v>1793</v>
      </c>
      <c r="C475" t="s">
        <v>2557</v>
      </c>
      <c r="D475" t="s">
        <v>1677</v>
      </c>
      <c r="E475" t="s">
        <v>1022</v>
      </c>
      <c r="M475" t="s">
        <v>3417</v>
      </c>
      <c r="N475" t="s">
        <v>1021</v>
      </c>
      <c r="O475" t="s">
        <v>1022</v>
      </c>
      <c r="P475">
        <v>312781279</v>
      </c>
      <c r="Q475">
        <v>3112781279</v>
      </c>
    </row>
    <row r="476" spans="1:29" x14ac:dyDescent="0.25">
      <c r="A476">
        <v>1677</v>
      </c>
      <c r="B476" t="s">
        <v>1794</v>
      </c>
      <c r="C476" t="s">
        <v>2558</v>
      </c>
      <c r="D476" t="s">
        <v>1803</v>
      </c>
      <c r="E476" t="s">
        <v>1022</v>
      </c>
      <c r="F476" t="s">
        <v>2559</v>
      </c>
      <c r="G476" t="s">
        <v>1651</v>
      </c>
      <c r="H476" t="s">
        <v>1022</v>
      </c>
      <c r="I476" t="s">
        <v>2560</v>
      </c>
      <c r="J476" t="s">
        <v>765</v>
      </c>
      <c r="K476" t="s">
        <v>368</v>
      </c>
      <c r="L476" t="s">
        <v>38</v>
      </c>
      <c r="M476" t="s">
        <v>2960</v>
      </c>
      <c r="N476" t="s">
        <v>1608</v>
      </c>
      <c r="O476" t="s">
        <v>89</v>
      </c>
      <c r="P476">
        <v>6201252</v>
      </c>
      <c r="Q476">
        <v>2141732</v>
      </c>
      <c r="R476">
        <v>3125236898</v>
      </c>
      <c r="V476" t="s">
        <v>1795</v>
      </c>
      <c r="W476" t="s">
        <v>1796</v>
      </c>
      <c r="AC476" t="s">
        <v>1797</v>
      </c>
    </row>
    <row r="477" spans="1:29" x14ac:dyDescent="0.25">
      <c r="A477">
        <v>1992</v>
      </c>
      <c r="B477" t="s">
        <v>1798</v>
      </c>
      <c r="C477" t="s">
        <v>2561</v>
      </c>
      <c r="D477" t="s">
        <v>1651</v>
      </c>
      <c r="E477" t="s">
        <v>1022</v>
      </c>
      <c r="L477" t="s">
        <v>1799</v>
      </c>
      <c r="M477" t="s">
        <v>3270</v>
      </c>
      <c r="N477" t="s">
        <v>1608</v>
      </c>
      <c r="O477" t="s">
        <v>89</v>
      </c>
      <c r="P477">
        <v>4653343</v>
      </c>
      <c r="Q477">
        <v>3208005585</v>
      </c>
      <c r="V477" t="s">
        <v>1800</v>
      </c>
    </row>
    <row r="478" spans="1:29" x14ac:dyDescent="0.25">
      <c r="A478">
        <v>2706</v>
      </c>
      <c r="B478" t="s">
        <v>1801</v>
      </c>
      <c r="C478" t="s">
        <v>2778</v>
      </c>
      <c r="D478" t="s">
        <v>1585</v>
      </c>
      <c r="E478" t="s">
        <v>1022</v>
      </c>
      <c r="M478" t="s">
        <v>2950</v>
      </c>
      <c r="N478" t="s">
        <v>1608</v>
      </c>
      <c r="O478" t="s">
        <v>89</v>
      </c>
      <c r="P478">
        <v>3212025246</v>
      </c>
      <c r="Q478">
        <v>9260542</v>
      </c>
      <c r="V478" t="s">
        <v>1804</v>
      </c>
    </row>
    <row r="479" spans="1:29" x14ac:dyDescent="0.25">
      <c r="A479">
        <v>2917</v>
      </c>
      <c r="B479" t="s">
        <v>1805</v>
      </c>
      <c r="C479" t="s">
        <v>2779</v>
      </c>
      <c r="D479" t="s">
        <v>924</v>
      </c>
      <c r="E479" t="s">
        <v>1022</v>
      </c>
      <c r="M479" t="s">
        <v>13</v>
      </c>
      <c r="P479">
        <v>3229755128</v>
      </c>
    </row>
    <row r="480" spans="1:29" x14ac:dyDescent="0.25">
      <c r="A480">
        <v>2798</v>
      </c>
      <c r="B480" t="s">
        <v>1806</v>
      </c>
      <c r="C480" t="s">
        <v>2780</v>
      </c>
      <c r="D480" t="s">
        <v>1127</v>
      </c>
      <c r="E480" t="s">
        <v>1022</v>
      </c>
      <c r="L480" t="s">
        <v>38</v>
      </c>
      <c r="M480" t="s">
        <v>3418</v>
      </c>
      <c r="N480" t="s">
        <v>1608</v>
      </c>
      <c r="O480" t="s">
        <v>89</v>
      </c>
      <c r="P480">
        <v>3176444046</v>
      </c>
      <c r="Q480">
        <v>3102132189</v>
      </c>
      <c r="V480" t="s">
        <v>1807</v>
      </c>
    </row>
    <row r="481" spans="1:29" x14ac:dyDescent="0.25">
      <c r="A481">
        <v>2667</v>
      </c>
      <c r="B481" t="s">
        <v>1808</v>
      </c>
      <c r="C481" t="s">
        <v>2781</v>
      </c>
      <c r="D481" t="s">
        <v>1021</v>
      </c>
      <c r="E481" t="s">
        <v>1022</v>
      </c>
      <c r="L481" t="s">
        <v>38</v>
      </c>
      <c r="M481" t="s">
        <v>3419</v>
      </c>
      <c r="N481" t="s">
        <v>766</v>
      </c>
      <c r="O481" t="s">
        <v>767</v>
      </c>
      <c r="P481">
        <v>3218953032</v>
      </c>
      <c r="V481" t="s">
        <v>1809</v>
      </c>
    </row>
    <row r="482" spans="1:29" x14ac:dyDescent="0.25">
      <c r="A482">
        <v>1326</v>
      </c>
      <c r="B482" t="s">
        <v>1810</v>
      </c>
      <c r="C482" t="s">
        <v>2562</v>
      </c>
      <c r="D482" t="s">
        <v>1127</v>
      </c>
      <c r="E482" t="s">
        <v>1022</v>
      </c>
      <c r="L482" t="s">
        <v>405</v>
      </c>
      <c r="M482" t="s">
        <v>2964</v>
      </c>
      <c r="N482" t="s">
        <v>1608</v>
      </c>
      <c r="O482" t="s">
        <v>89</v>
      </c>
      <c r="P482">
        <v>3150146</v>
      </c>
      <c r="Q482">
        <v>6222794</v>
      </c>
      <c r="V482" t="s">
        <v>1811</v>
      </c>
    </row>
    <row r="483" spans="1:29" x14ac:dyDescent="0.25">
      <c r="A483">
        <v>1814</v>
      </c>
      <c r="B483" t="s">
        <v>1812</v>
      </c>
      <c r="C483" t="s">
        <v>2563</v>
      </c>
      <c r="D483" t="s">
        <v>1813</v>
      </c>
      <c r="E483" t="s">
        <v>1022</v>
      </c>
      <c r="L483" t="s">
        <v>405</v>
      </c>
      <c r="M483" t="s">
        <v>3271</v>
      </c>
      <c r="N483" t="s">
        <v>1021</v>
      </c>
      <c r="O483" t="s">
        <v>1022</v>
      </c>
      <c r="P483">
        <v>6727720</v>
      </c>
      <c r="Q483">
        <v>3142194502</v>
      </c>
      <c r="V483" t="s">
        <v>1814</v>
      </c>
    </row>
    <row r="484" spans="1:29" x14ac:dyDescent="0.25">
      <c r="A484">
        <v>1826</v>
      </c>
      <c r="B484" t="s">
        <v>1815</v>
      </c>
      <c r="C484" t="s">
        <v>2564</v>
      </c>
      <c r="D484" t="s">
        <v>1813</v>
      </c>
      <c r="E484" t="s">
        <v>1022</v>
      </c>
      <c r="L484" t="s">
        <v>405</v>
      </c>
      <c r="M484" t="s">
        <v>1819</v>
      </c>
      <c r="N484" t="s">
        <v>1608</v>
      </c>
      <c r="O484" t="s">
        <v>89</v>
      </c>
      <c r="P484">
        <v>4190577</v>
      </c>
      <c r="Q484">
        <v>4190568</v>
      </c>
      <c r="R484">
        <v>2629220</v>
      </c>
      <c r="S484">
        <v>3212328052</v>
      </c>
      <c r="V484" t="s">
        <v>1816</v>
      </c>
    </row>
    <row r="485" spans="1:29" x14ac:dyDescent="0.25">
      <c r="A485">
        <v>2548</v>
      </c>
      <c r="B485" t="s">
        <v>1817</v>
      </c>
      <c r="C485" t="s">
        <v>2782</v>
      </c>
      <c r="D485" t="s">
        <v>1651</v>
      </c>
      <c r="E485" t="s">
        <v>1022</v>
      </c>
      <c r="L485" t="s">
        <v>38</v>
      </c>
      <c r="M485" t="s">
        <v>3420</v>
      </c>
      <c r="N485" t="s">
        <v>1021</v>
      </c>
      <c r="O485" t="s">
        <v>1022</v>
      </c>
      <c r="P485">
        <v>3188974246</v>
      </c>
      <c r="Q485">
        <v>3043916640</v>
      </c>
      <c r="V485" t="s">
        <v>1818</v>
      </c>
    </row>
    <row r="486" spans="1:29" x14ac:dyDescent="0.25">
      <c r="A486">
        <v>2529</v>
      </c>
      <c r="B486" t="s">
        <v>1820</v>
      </c>
      <c r="C486" t="s">
        <v>2783</v>
      </c>
      <c r="D486" t="s">
        <v>1127</v>
      </c>
      <c r="E486" t="s">
        <v>1022</v>
      </c>
      <c r="L486" t="s">
        <v>38</v>
      </c>
      <c r="M486" t="s">
        <v>3272</v>
      </c>
      <c r="N486" t="s">
        <v>359</v>
      </c>
      <c r="O486" t="s">
        <v>12</v>
      </c>
      <c r="P486">
        <v>4442809</v>
      </c>
      <c r="Q486">
        <v>3117648290</v>
      </c>
      <c r="V486" t="s">
        <v>1821</v>
      </c>
    </row>
    <row r="487" spans="1:29" x14ac:dyDescent="0.25">
      <c r="A487">
        <v>1124</v>
      </c>
      <c r="B487" t="s">
        <v>1822</v>
      </c>
      <c r="C487" t="s">
        <v>539</v>
      </c>
      <c r="D487" t="s">
        <v>1021</v>
      </c>
      <c r="E487" t="s">
        <v>1022</v>
      </c>
      <c r="L487" t="s">
        <v>405</v>
      </c>
      <c r="M487" t="s">
        <v>3421</v>
      </c>
      <c r="N487" t="s">
        <v>904</v>
      </c>
      <c r="O487" t="s">
        <v>89</v>
      </c>
      <c r="P487">
        <v>3103047893</v>
      </c>
      <c r="Q487">
        <v>3108568665</v>
      </c>
      <c r="V487" t="s">
        <v>1823</v>
      </c>
    </row>
    <row r="488" spans="1:29" x14ac:dyDescent="0.25">
      <c r="A488">
        <v>2680</v>
      </c>
      <c r="B488" t="s">
        <v>1824</v>
      </c>
      <c r="C488" t="s">
        <v>2865</v>
      </c>
      <c r="D488" t="s">
        <v>1651</v>
      </c>
      <c r="E488" t="s">
        <v>1022</v>
      </c>
      <c r="L488" t="s">
        <v>65</v>
      </c>
      <c r="M488" t="s">
        <v>2941</v>
      </c>
      <c r="N488" t="s">
        <v>359</v>
      </c>
      <c r="O488" t="s">
        <v>12</v>
      </c>
      <c r="P488">
        <v>3153446993</v>
      </c>
      <c r="Q488">
        <v>3217210012</v>
      </c>
      <c r="R488">
        <v>3023741279</v>
      </c>
      <c r="V488" t="s">
        <v>1825</v>
      </c>
    </row>
    <row r="489" spans="1:29" x14ac:dyDescent="0.25">
      <c r="A489" t="s">
        <v>1834</v>
      </c>
      <c r="B489" t="s">
        <v>1826</v>
      </c>
      <c r="C489" t="s">
        <v>2373</v>
      </c>
      <c r="D489" t="s">
        <v>1656</v>
      </c>
      <c r="E489" t="s">
        <v>1022</v>
      </c>
      <c r="L489" t="s">
        <v>405</v>
      </c>
      <c r="M489" t="s">
        <v>3422</v>
      </c>
      <c r="N489" t="s">
        <v>1021</v>
      </c>
      <c r="O489" t="s">
        <v>1022</v>
      </c>
      <c r="P489">
        <v>6644205</v>
      </c>
      <c r="Q489">
        <v>6442015</v>
      </c>
      <c r="R489">
        <v>3118475228</v>
      </c>
      <c r="S489">
        <v>3108746614</v>
      </c>
      <c r="V489" t="s">
        <v>1827</v>
      </c>
    </row>
    <row r="490" spans="1:29" x14ac:dyDescent="0.25">
      <c r="A490">
        <v>1498</v>
      </c>
      <c r="B490" t="s">
        <v>1828</v>
      </c>
      <c r="C490" t="s">
        <v>2565</v>
      </c>
      <c r="D490" t="s">
        <v>1694</v>
      </c>
      <c r="E490" t="s">
        <v>1022</v>
      </c>
      <c r="L490" t="s">
        <v>405</v>
      </c>
      <c r="M490" t="s">
        <v>3273</v>
      </c>
      <c r="N490" t="s">
        <v>904</v>
      </c>
      <c r="O490" t="s">
        <v>89</v>
      </c>
      <c r="P490" t="s">
        <v>3526</v>
      </c>
      <c r="Q490">
        <v>3183517058</v>
      </c>
      <c r="R490">
        <v>3118270627</v>
      </c>
      <c r="V490" t="s">
        <v>1835</v>
      </c>
      <c r="W490" t="s">
        <v>1836</v>
      </c>
      <c r="AC490" t="s">
        <v>3007</v>
      </c>
    </row>
    <row r="491" spans="1:29" x14ac:dyDescent="0.25">
      <c r="A491">
        <v>2982</v>
      </c>
      <c r="B491" t="s">
        <v>1829</v>
      </c>
      <c r="C491" t="s">
        <v>2784</v>
      </c>
      <c r="D491" t="s">
        <v>3122</v>
      </c>
      <c r="E491" t="s">
        <v>1022</v>
      </c>
      <c r="M491" t="s">
        <v>3423</v>
      </c>
      <c r="N491" t="s">
        <v>1021</v>
      </c>
      <c r="O491" t="s">
        <v>1022</v>
      </c>
      <c r="P491">
        <v>3226798893</v>
      </c>
      <c r="V491" t="s">
        <v>1830</v>
      </c>
    </row>
    <row r="492" spans="1:29" x14ac:dyDescent="0.25">
      <c r="A492">
        <v>2567</v>
      </c>
      <c r="B492" t="s">
        <v>1831</v>
      </c>
      <c r="C492" t="s">
        <v>2785</v>
      </c>
      <c r="D492" t="s">
        <v>1832</v>
      </c>
      <c r="E492" t="s">
        <v>1022</v>
      </c>
      <c r="L492" t="s">
        <v>38</v>
      </c>
      <c r="M492" t="s">
        <v>2976</v>
      </c>
      <c r="N492" t="s">
        <v>1021</v>
      </c>
      <c r="O492" t="s">
        <v>1022</v>
      </c>
      <c r="P492">
        <v>3217688298</v>
      </c>
      <c r="V492" t="s">
        <v>1833</v>
      </c>
    </row>
    <row r="493" spans="1:29" x14ac:dyDescent="0.25">
      <c r="A493">
        <v>2690</v>
      </c>
      <c r="B493" t="s">
        <v>1837</v>
      </c>
      <c r="C493" t="s">
        <v>2566</v>
      </c>
      <c r="D493" t="s">
        <v>1838</v>
      </c>
      <c r="E493" t="s">
        <v>1842</v>
      </c>
      <c r="M493" t="s">
        <v>3274</v>
      </c>
      <c r="N493" t="s">
        <v>621</v>
      </c>
      <c r="O493" t="s">
        <v>1856</v>
      </c>
      <c r="P493">
        <v>3222186086</v>
      </c>
      <c r="Q493">
        <v>3854941</v>
      </c>
      <c r="R493">
        <v>3162929135</v>
      </c>
      <c r="V493" t="s">
        <v>1839</v>
      </c>
    </row>
    <row r="494" spans="1:29" x14ac:dyDescent="0.25">
      <c r="A494">
        <v>2564</v>
      </c>
      <c r="B494" t="s">
        <v>1840</v>
      </c>
      <c r="C494" t="s">
        <v>2786</v>
      </c>
      <c r="D494" t="s">
        <v>1841</v>
      </c>
      <c r="E494" t="s">
        <v>1842</v>
      </c>
      <c r="L494" t="s">
        <v>205</v>
      </c>
      <c r="M494" t="s">
        <v>3424</v>
      </c>
      <c r="N494" t="s">
        <v>1838</v>
      </c>
      <c r="O494" t="s">
        <v>1842</v>
      </c>
      <c r="P494" t="s">
        <v>3527</v>
      </c>
      <c r="Q494">
        <v>3114850120</v>
      </c>
      <c r="V494" t="s">
        <v>1843</v>
      </c>
    </row>
    <row r="495" spans="1:29" x14ac:dyDescent="0.25">
      <c r="A495">
        <v>2614</v>
      </c>
      <c r="B495" t="s">
        <v>1844</v>
      </c>
      <c r="C495" t="s">
        <v>2787</v>
      </c>
      <c r="D495" t="s">
        <v>1845</v>
      </c>
      <c r="E495" t="s">
        <v>1842</v>
      </c>
      <c r="L495" t="s">
        <v>1846</v>
      </c>
      <c r="M495" t="s">
        <v>3477</v>
      </c>
      <c r="N495" t="s">
        <v>1845</v>
      </c>
      <c r="O495" t="s">
        <v>1842</v>
      </c>
      <c r="P495">
        <v>3229061888</v>
      </c>
      <c r="Q495">
        <v>3043754066</v>
      </c>
      <c r="R495">
        <v>3214475057</v>
      </c>
      <c r="V495" t="s">
        <v>1847</v>
      </c>
    </row>
    <row r="496" spans="1:29" x14ac:dyDescent="0.25">
      <c r="A496">
        <v>1651</v>
      </c>
      <c r="B496" t="s">
        <v>1848</v>
      </c>
      <c r="C496" t="s">
        <v>2567</v>
      </c>
      <c r="D496" t="s">
        <v>1845</v>
      </c>
      <c r="E496" t="s">
        <v>1842</v>
      </c>
      <c r="L496" t="s">
        <v>405</v>
      </c>
      <c r="M496" t="s">
        <v>1857</v>
      </c>
      <c r="N496" t="s">
        <v>1845</v>
      </c>
      <c r="O496" t="s">
        <v>1842</v>
      </c>
      <c r="P496">
        <v>5715596</v>
      </c>
      <c r="Q496">
        <v>5712874</v>
      </c>
      <c r="R496">
        <v>5730643</v>
      </c>
      <c r="S496">
        <v>3134510024</v>
      </c>
      <c r="V496" t="s">
        <v>1858</v>
      </c>
      <c r="W496" t="s">
        <v>1859</v>
      </c>
    </row>
    <row r="497" spans="1:22" x14ac:dyDescent="0.25">
      <c r="A497">
        <v>1908</v>
      </c>
      <c r="B497" t="s">
        <v>1849</v>
      </c>
      <c r="C497" t="s">
        <v>2568</v>
      </c>
      <c r="D497" t="s">
        <v>1850</v>
      </c>
      <c r="E497" t="s">
        <v>1842</v>
      </c>
      <c r="L497" t="s">
        <v>405</v>
      </c>
      <c r="M497" t="s">
        <v>3275</v>
      </c>
      <c r="N497" t="s">
        <v>382</v>
      </c>
      <c r="O497" t="s">
        <v>383</v>
      </c>
      <c r="P497">
        <v>6571698</v>
      </c>
      <c r="Q497">
        <v>6434671</v>
      </c>
      <c r="R497">
        <v>3154378828</v>
      </c>
      <c r="S497">
        <v>3153201985</v>
      </c>
      <c r="V497" t="s">
        <v>1851</v>
      </c>
    </row>
    <row r="498" spans="1:22" x14ac:dyDescent="0.25">
      <c r="A498">
        <v>2833</v>
      </c>
      <c r="B498" t="s">
        <v>1852</v>
      </c>
      <c r="C498" t="s">
        <v>2788</v>
      </c>
      <c r="D498" t="s">
        <v>1853</v>
      </c>
      <c r="E498" t="s">
        <v>1842</v>
      </c>
      <c r="M498" t="s">
        <v>3425</v>
      </c>
      <c r="N498" t="s">
        <v>1853</v>
      </c>
      <c r="O498" t="s">
        <v>1842</v>
      </c>
      <c r="P498">
        <v>3235783687</v>
      </c>
      <c r="Q498">
        <v>3134967792</v>
      </c>
      <c r="V498" t="s">
        <v>1854</v>
      </c>
    </row>
    <row r="499" spans="1:22" x14ac:dyDescent="0.25">
      <c r="A499">
        <v>2825</v>
      </c>
      <c r="B499" t="s">
        <v>1855</v>
      </c>
      <c r="C499" t="s">
        <v>2789</v>
      </c>
      <c r="D499" t="s">
        <v>1845</v>
      </c>
      <c r="E499" t="s">
        <v>1842</v>
      </c>
      <c r="L499" t="s">
        <v>45</v>
      </c>
      <c r="M499" t="s">
        <v>3426</v>
      </c>
      <c r="N499" t="s">
        <v>1845</v>
      </c>
      <c r="O499" t="s">
        <v>1842</v>
      </c>
      <c r="P499">
        <v>3104883430</v>
      </c>
      <c r="Q499">
        <v>5723465</v>
      </c>
      <c r="R499">
        <v>5714380</v>
      </c>
      <c r="V499" t="s">
        <v>1860</v>
      </c>
    </row>
    <row r="500" spans="1:22" x14ac:dyDescent="0.25">
      <c r="A500">
        <v>1706</v>
      </c>
      <c r="B500" t="s">
        <v>1861</v>
      </c>
      <c r="C500" t="s">
        <v>2569</v>
      </c>
      <c r="D500" t="s">
        <v>1850</v>
      </c>
      <c r="E500" t="s">
        <v>1842</v>
      </c>
      <c r="L500" t="s">
        <v>1862</v>
      </c>
      <c r="M500" t="s">
        <v>1872</v>
      </c>
      <c r="N500" t="s">
        <v>382</v>
      </c>
      <c r="O500" t="s">
        <v>383</v>
      </c>
      <c r="P500">
        <v>6578169</v>
      </c>
      <c r="Q500">
        <v>6387290</v>
      </c>
      <c r="R500">
        <v>3167448184</v>
      </c>
      <c r="V500" t="s">
        <v>1863</v>
      </c>
    </row>
    <row r="501" spans="1:22" x14ac:dyDescent="0.25">
      <c r="A501">
        <v>2689</v>
      </c>
      <c r="B501" t="s">
        <v>1864</v>
      </c>
      <c r="C501" t="s">
        <v>2884</v>
      </c>
      <c r="D501" t="s">
        <v>1845</v>
      </c>
      <c r="E501" t="s">
        <v>1842</v>
      </c>
      <c r="L501" t="s">
        <v>677</v>
      </c>
      <c r="M501" t="s">
        <v>3427</v>
      </c>
      <c r="N501" t="s">
        <v>1845</v>
      </c>
      <c r="O501" t="s">
        <v>1842</v>
      </c>
      <c r="P501">
        <v>3174369560</v>
      </c>
      <c r="V501" t="s">
        <v>1865</v>
      </c>
    </row>
    <row r="502" spans="1:22" x14ac:dyDescent="0.25">
      <c r="A502">
        <v>1632</v>
      </c>
      <c r="B502" t="s">
        <v>1866</v>
      </c>
      <c r="C502" t="s">
        <v>2570</v>
      </c>
      <c r="D502" t="s">
        <v>1850</v>
      </c>
      <c r="E502" t="s">
        <v>1842</v>
      </c>
      <c r="L502" t="s">
        <v>1862</v>
      </c>
      <c r="M502" t="s">
        <v>3276</v>
      </c>
      <c r="N502" t="s">
        <v>382</v>
      </c>
      <c r="O502" t="s">
        <v>383</v>
      </c>
      <c r="P502">
        <v>696.98780487804879</v>
      </c>
      <c r="Q502">
        <v>3187756672</v>
      </c>
      <c r="R502">
        <v>3157633942</v>
      </c>
      <c r="V502" t="s">
        <v>1867</v>
      </c>
    </row>
    <row r="503" spans="1:22" x14ac:dyDescent="0.25">
      <c r="A503">
        <v>1650</v>
      </c>
      <c r="B503" t="s">
        <v>1868</v>
      </c>
      <c r="C503" t="s">
        <v>2571</v>
      </c>
      <c r="D503" t="s">
        <v>1845</v>
      </c>
      <c r="E503" t="s">
        <v>1842</v>
      </c>
      <c r="L503" t="s">
        <v>1862</v>
      </c>
      <c r="M503" t="s">
        <v>1873</v>
      </c>
      <c r="N503" t="s">
        <v>1845</v>
      </c>
      <c r="O503" t="s">
        <v>1842</v>
      </c>
      <c r="P503">
        <v>5704212</v>
      </c>
      <c r="Q503">
        <v>3203037913</v>
      </c>
      <c r="R503">
        <v>3204400606</v>
      </c>
      <c r="V503" t="s">
        <v>1869</v>
      </c>
    </row>
    <row r="504" spans="1:22" x14ac:dyDescent="0.25">
      <c r="A504">
        <v>2851</v>
      </c>
      <c r="B504" t="s">
        <v>1870</v>
      </c>
      <c r="C504" t="s">
        <v>2790</v>
      </c>
      <c r="D504" t="s">
        <v>1845</v>
      </c>
      <c r="E504" t="s">
        <v>1842</v>
      </c>
      <c r="M504" t="s">
        <v>3428</v>
      </c>
      <c r="N504" t="s">
        <v>1845</v>
      </c>
      <c r="O504" t="s">
        <v>1842</v>
      </c>
      <c r="P504">
        <v>5863692</v>
      </c>
      <c r="Q504">
        <v>3246832005</v>
      </c>
      <c r="V504" t="s">
        <v>1871</v>
      </c>
    </row>
    <row r="505" spans="1:22" x14ac:dyDescent="0.25">
      <c r="A505">
        <v>2446</v>
      </c>
      <c r="B505" t="s">
        <v>1874</v>
      </c>
      <c r="C505" t="s">
        <v>2791</v>
      </c>
      <c r="D505" t="s">
        <v>1875</v>
      </c>
      <c r="E505" t="s">
        <v>411</v>
      </c>
      <c r="L505" t="s">
        <v>45</v>
      </c>
      <c r="M505" t="s">
        <v>3429</v>
      </c>
      <c r="N505" t="s">
        <v>359</v>
      </c>
      <c r="O505" t="s">
        <v>12</v>
      </c>
      <c r="P505">
        <v>3218166748</v>
      </c>
      <c r="Q505">
        <v>4667292</v>
      </c>
      <c r="V505" t="s">
        <v>1876</v>
      </c>
    </row>
    <row r="506" spans="1:22" x14ac:dyDescent="0.25">
      <c r="A506">
        <v>1912</v>
      </c>
      <c r="B506" t="s">
        <v>1877</v>
      </c>
      <c r="C506" t="s">
        <v>2572</v>
      </c>
      <c r="D506" t="s">
        <v>1878</v>
      </c>
      <c r="E506" t="s">
        <v>411</v>
      </c>
      <c r="L506" t="s">
        <v>479</v>
      </c>
      <c r="M506" t="s">
        <v>2955</v>
      </c>
      <c r="N506" t="s">
        <v>766</v>
      </c>
      <c r="O506" t="s">
        <v>767</v>
      </c>
      <c r="P506">
        <v>3736598</v>
      </c>
      <c r="Q506">
        <v>3768421</v>
      </c>
      <c r="R506">
        <v>3104307626</v>
      </c>
      <c r="V506" t="s">
        <v>1879</v>
      </c>
    </row>
    <row r="507" spans="1:22" x14ac:dyDescent="0.25">
      <c r="A507">
        <v>1971</v>
      </c>
      <c r="B507" t="s">
        <v>1880</v>
      </c>
      <c r="C507" t="s">
        <v>2573</v>
      </c>
      <c r="D507" t="s">
        <v>1878</v>
      </c>
      <c r="E507" t="s">
        <v>411</v>
      </c>
      <c r="L507" t="s">
        <v>1881</v>
      </c>
      <c r="M507" t="s">
        <v>13</v>
      </c>
      <c r="P507">
        <v>3213019871</v>
      </c>
      <c r="V507" t="s">
        <v>1882</v>
      </c>
    </row>
    <row r="508" spans="1:22" x14ac:dyDescent="0.25">
      <c r="A508">
        <v>2804</v>
      </c>
      <c r="B508" t="s">
        <v>1883</v>
      </c>
      <c r="C508" t="s">
        <v>2792</v>
      </c>
      <c r="D508" t="s">
        <v>1875</v>
      </c>
      <c r="E508" t="s">
        <v>411</v>
      </c>
      <c r="L508" t="s">
        <v>65</v>
      </c>
      <c r="M508" t="s">
        <v>2942</v>
      </c>
      <c r="N508" t="s">
        <v>1901</v>
      </c>
      <c r="O508" t="s">
        <v>441</v>
      </c>
      <c r="P508">
        <v>3155153348</v>
      </c>
      <c r="V508" t="s">
        <v>1884</v>
      </c>
    </row>
    <row r="509" spans="1:22" x14ac:dyDescent="0.25">
      <c r="A509">
        <v>1977</v>
      </c>
      <c r="B509" t="s">
        <v>1885</v>
      </c>
      <c r="C509" t="s">
        <v>2574</v>
      </c>
      <c r="D509" t="s">
        <v>1878</v>
      </c>
      <c r="E509" t="s">
        <v>411</v>
      </c>
      <c r="L509" t="s">
        <v>477</v>
      </c>
      <c r="M509" t="s">
        <v>3277</v>
      </c>
      <c r="N509" t="s">
        <v>766</v>
      </c>
      <c r="O509" t="s">
        <v>767</v>
      </c>
      <c r="P509">
        <v>3248026</v>
      </c>
      <c r="Q509">
        <v>3104912434</v>
      </c>
      <c r="V509" t="s">
        <v>1886</v>
      </c>
    </row>
    <row r="510" spans="1:22" x14ac:dyDescent="0.25">
      <c r="A510">
        <v>2523</v>
      </c>
      <c r="B510" t="s">
        <v>1887</v>
      </c>
      <c r="C510" t="s">
        <v>2866</v>
      </c>
      <c r="D510" t="s">
        <v>1888</v>
      </c>
      <c r="E510" t="s">
        <v>411</v>
      </c>
      <c r="L510" t="s">
        <v>1889</v>
      </c>
      <c r="M510" t="s">
        <v>2899</v>
      </c>
      <c r="N510" t="s">
        <v>141</v>
      </c>
      <c r="O510" t="s">
        <v>411</v>
      </c>
      <c r="P510">
        <v>3153158968</v>
      </c>
      <c r="V510" t="s">
        <v>1890</v>
      </c>
    </row>
    <row r="511" spans="1:22" x14ac:dyDescent="0.25">
      <c r="A511">
        <v>1553</v>
      </c>
      <c r="B511" t="s">
        <v>1894</v>
      </c>
      <c r="C511" t="s">
        <v>2575</v>
      </c>
      <c r="D511" t="s">
        <v>141</v>
      </c>
      <c r="E511" t="s">
        <v>411</v>
      </c>
      <c r="L511" t="s">
        <v>1895</v>
      </c>
      <c r="M511" t="s">
        <v>1902</v>
      </c>
      <c r="N511" t="s">
        <v>141</v>
      </c>
      <c r="O511" t="s">
        <v>411</v>
      </c>
      <c r="P511">
        <v>7496769</v>
      </c>
      <c r="Q511">
        <v>3154105364</v>
      </c>
      <c r="V511" t="s">
        <v>1896</v>
      </c>
    </row>
    <row r="512" spans="1:22" x14ac:dyDescent="0.25">
      <c r="A512">
        <v>2313</v>
      </c>
      <c r="B512" t="s">
        <v>1897</v>
      </c>
      <c r="C512" t="s">
        <v>2576</v>
      </c>
      <c r="E512" t="s">
        <v>411</v>
      </c>
      <c r="L512" t="s">
        <v>581</v>
      </c>
      <c r="M512" t="s">
        <v>3320</v>
      </c>
      <c r="N512" t="s">
        <v>766</v>
      </c>
      <c r="O512" t="s">
        <v>767</v>
      </c>
      <c r="P512">
        <v>3117475575</v>
      </c>
      <c r="V512" t="s">
        <v>1898</v>
      </c>
    </row>
    <row r="513" spans="1:22" x14ac:dyDescent="0.25">
      <c r="A513">
        <v>2493</v>
      </c>
      <c r="B513" t="s">
        <v>1899</v>
      </c>
      <c r="C513" t="s">
        <v>2794</v>
      </c>
      <c r="D513" t="s">
        <v>1875</v>
      </c>
      <c r="E513" t="s">
        <v>411</v>
      </c>
      <c r="L513" t="s">
        <v>38</v>
      </c>
      <c r="M513" t="s">
        <v>2971</v>
      </c>
      <c r="N513" t="s">
        <v>141</v>
      </c>
      <c r="O513" t="s">
        <v>411</v>
      </c>
      <c r="P513">
        <v>3148830396</v>
      </c>
      <c r="Q513">
        <v>3146619183</v>
      </c>
      <c r="R513">
        <v>3147919138</v>
      </c>
      <c r="V513" t="s">
        <v>1900</v>
      </c>
    </row>
    <row r="514" spans="1:22" x14ac:dyDescent="0.25">
      <c r="A514">
        <v>2591</v>
      </c>
      <c r="B514" t="s">
        <v>1903</v>
      </c>
      <c r="C514" t="s">
        <v>2795</v>
      </c>
      <c r="D514" t="s">
        <v>1901</v>
      </c>
      <c r="E514" t="s">
        <v>441</v>
      </c>
      <c r="M514" t="s">
        <v>1924</v>
      </c>
      <c r="N514" t="s">
        <v>1901</v>
      </c>
      <c r="O514" t="s">
        <v>441</v>
      </c>
      <c r="P514">
        <v>3187070246</v>
      </c>
      <c r="Q514">
        <v>3114211188</v>
      </c>
      <c r="V514" t="s">
        <v>1904</v>
      </c>
    </row>
    <row r="515" spans="1:22" x14ac:dyDescent="0.25">
      <c r="A515">
        <v>2720</v>
      </c>
      <c r="B515" t="s">
        <v>1905</v>
      </c>
      <c r="C515" t="s">
        <v>2577</v>
      </c>
      <c r="D515" t="s">
        <v>1901</v>
      </c>
      <c r="E515" t="s">
        <v>441</v>
      </c>
      <c r="L515" t="s">
        <v>797</v>
      </c>
      <c r="M515" t="s">
        <v>3503</v>
      </c>
      <c r="P515">
        <v>3204732845</v>
      </c>
      <c r="V515" t="s">
        <v>1906</v>
      </c>
    </row>
    <row r="516" spans="1:22" x14ac:dyDescent="0.25">
      <c r="A516">
        <v>1778</v>
      </c>
      <c r="B516" t="s">
        <v>1907</v>
      </c>
      <c r="C516" t="s">
        <v>2578</v>
      </c>
      <c r="D516" t="s">
        <v>1901</v>
      </c>
      <c r="E516" t="s">
        <v>441</v>
      </c>
      <c r="L516" t="s">
        <v>479</v>
      </c>
      <c r="M516" t="s">
        <v>1925</v>
      </c>
      <c r="N516" t="s">
        <v>1901</v>
      </c>
      <c r="O516" t="s">
        <v>441</v>
      </c>
      <c r="P516">
        <v>3104506833</v>
      </c>
      <c r="V516" t="s">
        <v>1908</v>
      </c>
    </row>
    <row r="517" spans="1:22" x14ac:dyDescent="0.25">
      <c r="A517">
        <v>1978</v>
      </c>
      <c r="B517" t="s">
        <v>1909</v>
      </c>
      <c r="C517" t="s">
        <v>1910</v>
      </c>
      <c r="D517" t="s">
        <v>1901</v>
      </c>
      <c r="E517" t="s">
        <v>441</v>
      </c>
      <c r="L517" t="s">
        <v>477</v>
      </c>
      <c r="M517" t="s">
        <v>3504</v>
      </c>
      <c r="N517" t="s">
        <v>1901</v>
      </c>
      <c r="O517" t="s">
        <v>441</v>
      </c>
      <c r="P517">
        <v>3216445865</v>
      </c>
      <c r="V517" t="s">
        <v>1911</v>
      </c>
    </row>
    <row r="518" spans="1:22" x14ac:dyDescent="0.25">
      <c r="A518">
        <v>2691</v>
      </c>
      <c r="B518" t="s">
        <v>1912</v>
      </c>
      <c r="C518" t="s">
        <v>2796</v>
      </c>
      <c r="D518" t="s">
        <v>1901</v>
      </c>
      <c r="E518" t="s">
        <v>441</v>
      </c>
      <c r="L518" t="s">
        <v>797</v>
      </c>
      <c r="M518" t="s">
        <v>3505</v>
      </c>
      <c r="N518" t="s">
        <v>141</v>
      </c>
      <c r="O518" t="s">
        <v>411</v>
      </c>
      <c r="P518">
        <v>3135785145</v>
      </c>
      <c r="Q518">
        <v>7295834</v>
      </c>
      <c r="V518" t="s">
        <v>1913</v>
      </c>
    </row>
    <row r="519" spans="1:22" x14ac:dyDescent="0.25">
      <c r="A519">
        <v>1695</v>
      </c>
      <c r="B519" t="s">
        <v>1914</v>
      </c>
      <c r="C519" t="s">
        <v>2579</v>
      </c>
      <c r="D519" t="s">
        <v>1901</v>
      </c>
      <c r="E519" t="s">
        <v>441</v>
      </c>
      <c r="L519" t="s">
        <v>405</v>
      </c>
      <c r="M519" t="s">
        <v>1926</v>
      </c>
      <c r="N519" t="s">
        <v>1901</v>
      </c>
      <c r="O519" t="s">
        <v>441</v>
      </c>
      <c r="P519">
        <v>3217890</v>
      </c>
      <c r="Q519">
        <v>3116051261</v>
      </c>
      <c r="V519" t="s">
        <v>1915</v>
      </c>
    </row>
    <row r="520" spans="1:22" x14ac:dyDescent="0.25">
      <c r="A520">
        <v>2914</v>
      </c>
      <c r="B520" t="s">
        <v>1916</v>
      </c>
      <c r="C520" t="s">
        <v>2580</v>
      </c>
      <c r="D520" t="s">
        <v>1901</v>
      </c>
      <c r="E520" t="s">
        <v>441</v>
      </c>
      <c r="M520" t="s">
        <v>3506</v>
      </c>
      <c r="N520" t="s">
        <v>1901</v>
      </c>
      <c r="O520" t="s">
        <v>441</v>
      </c>
      <c r="P520">
        <v>3135850330</v>
      </c>
      <c r="Q520">
        <v>3237576100</v>
      </c>
      <c r="R520">
        <v>3170060</v>
      </c>
      <c r="V520" t="s">
        <v>1917</v>
      </c>
    </row>
    <row r="521" spans="1:22" x14ac:dyDescent="0.25">
      <c r="A521">
        <v>2293</v>
      </c>
      <c r="B521" t="s">
        <v>1918</v>
      </c>
      <c r="C521" t="s">
        <v>2581</v>
      </c>
      <c r="D521" t="s">
        <v>1901</v>
      </c>
      <c r="E521" t="s">
        <v>441</v>
      </c>
      <c r="L521" t="s">
        <v>1862</v>
      </c>
      <c r="M521" t="s">
        <v>1928</v>
      </c>
      <c r="N521" t="s">
        <v>847</v>
      </c>
      <c r="O521" t="s">
        <v>838</v>
      </c>
      <c r="P521" t="s">
        <v>3528</v>
      </c>
      <c r="V521" t="s">
        <v>1919</v>
      </c>
    </row>
    <row r="522" spans="1:22" x14ac:dyDescent="0.25">
      <c r="A522">
        <v>1760</v>
      </c>
      <c r="B522" t="s">
        <v>1920</v>
      </c>
      <c r="C522" t="s">
        <v>2582</v>
      </c>
      <c r="D522" t="s">
        <v>1901</v>
      </c>
      <c r="E522" t="s">
        <v>441</v>
      </c>
      <c r="L522" t="s">
        <v>479</v>
      </c>
      <c r="M522" t="s">
        <v>3278</v>
      </c>
      <c r="N522" t="s">
        <v>1927</v>
      </c>
      <c r="O522" t="s">
        <v>767</v>
      </c>
      <c r="P522">
        <v>2138834</v>
      </c>
      <c r="Q522">
        <v>2138872</v>
      </c>
      <c r="R522">
        <v>3152852458</v>
      </c>
      <c r="V522" t="s">
        <v>1921</v>
      </c>
    </row>
    <row r="523" spans="1:22" x14ac:dyDescent="0.25">
      <c r="A523">
        <v>2658</v>
      </c>
      <c r="B523" t="s">
        <v>1922</v>
      </c>
      <c r="C523" t="s">
        <v>2583</v>
      </c>
      <c r="D523" t="s">
        <v>1901</v>
      </c>
      <c r="E523" t="s">
        <v>441</v>
      </c>
      <c r="L523" t="s">
        <v>45</v>
      </c>
      <c r="M523" t="s">
        <v>2943</v>
      </c>
      <c r="N523" t="s">
        <v>1927</v>
      </c>
      <c r="O523" t="s">
        <v>767</v>
      </c>
      <c r="P523">
        <v>3136085843</v>
      </c>
      <c r="Q523">
        <v>2140096</v>
      </c>
      <c r="V523" t="s">
        <v>1923</v>
      </c>
    </row>
    <row r="524" spans="1:22" x14ac:dyDescent="0.25">
      <c r="A524" t="s">
        <v>1935</v>
      </c>
      <c r="B524" t="s">
        <v>1930</v>
      </c>
      <c r="C524" t="s">
        <v>2584</v>
      </c>
      <c r="D524" t="s">
        <v>1929</v>
      </c>
      <c r="E524" t="s">
        <v>441</v>
      </c>
      <c r="L524" t="s">
        <v>1931</v>
      </c>
      <c r="M524" t="s">
        <v>3430</v>
      </c>
      <c r="N524" t="s">
        <v>1927</v>
      </c>
      <c r="O524" t="s">
        <v>767</v>
      </c>
      <c r="P524" t="s">
        <v>1932</v>
      </c>
      <c r="Q524" t="s">
        <v>1933</v>
      </c>
      <c r="V524" t="s">
        <v>1934</v>
      </c>
    </row>
    <row r="525" spans="1:22" x14ac:dyDescent="0.25">
      <c r="A525">
        <v>2475</v>
      </c>
      <c r="B525" t="s">
        <v>1936</v>
      </c>
      <c r="C525" t="s">
        <v>2867</v>
      </c>
      <c r="D525" t="s">
        <v>1951</v>
      </c>
      <c r="E525" t="s">
        <v>383</v>
      </c>
      <c r="L525" t="s">
        <v>38</v>
      </c>
      <c r="M525" t="s">
        <v>3478</v>
      </c>
      <c r="N525" t="s">
        <v>359</v>
      </c>
      <c r="O525" t="s">
        <v>12</v>
      </c>
      <c r="P525">
        <v>3204997495</v>
      </c>
      <c r="V525" t="s">
        <v>1937</v>
      </c>
    </row>
    <row r="526" spans="1:22" x14ac:dyDescent="0.25">
      <c r="A526">
        <v>2432</v>
      </c>
      <c r="B526" t="s">
        <v>1938</v>
      </c>
      <c r="C526" t="s">
        <v>2837</v>
      </c>
      <c r="E526" t="s">
        <v>383</v>
      </c>
      <c r="L526" t="s">
        <v>1939</v>
      </c>
      <c r="M526" t="s">
        <v>2972</v>
      </c>
      <c r="N526" t="s">
        <v>359</v>
      </c>
      <c r="O526" t="s">
        <v>12</v>
      </c>
      <c r="P526">
        <v>3616699</v>
      </c>
      <c r="Q526">
        <v>3176580275</v>
      </c>
      <c r="V526" t="s">
        <v>1940</v>
      </c>
    </row>
    <row r="527" spans="1:22" x14ac:dyDescent="0.25">
      <c r="A527" t="s">
        <v>3130</v>
      </c>
      <c r="B527" t="s">
        <v>3131</v>
      </c>
      <c r="C527" t="s">
        <v>3132</v>
      </c>
      <c r="D527" t="s">
        <v>3133</v>
      </c>
      <c r="E527" t="s">
        <v>383</v>
      </c>
      <c r="M527" t="s">
        <v>3134</v>
      </c>
      <c r="N527" t="s">
        <v>382</v>
      </c>
      <c r="O527" t="s">
        <v>383</v>
      </c>
      <c r="P527">
        <v>683591702</v>
      </c>
      <c r="Q527">
        <v>6834523</v>
      </c>
      <c r="V527" t="s">
        <v>3135</v>
      </c>
    </row>
    <row r="528" spans="1:22" x14ac:dyDescent="0.25">
      <c r="A528">
        <v>2565</v>
      </c>
      <c r="B528" t="s">
        <v>1941</v>
      </c>
      <c r="C528" t="s">
        <v>2585</v>
      </c>
      <c r="D528" t="s">
        <v>1953</v>
      </c>
      <c r="E528" t="s">
        <v>383</v>
      </c>
      <c r="L528" t="s">
        <v>1942</v>
      </c>
      <c r="M528" t="s">
        <v>3279</v>
      </c>
      <c r="N528" t="s">
        <v>1160</v>
      </c>
      <c r="O528" t="s">
        <v>383</v>
      </c>
      <c r="P528">
        <v>3156406700</v>
      </c>
      <c r="V528" t="s">
        <v>1943</v>
      </c>
    </row>
    <row r="529" spans="1:29" x14ac:dyDescent="0.25">
      <c r="A529">
        <v>2362</v>
      </c>
      <c r="B529" t="s">
        <v>1016</v>
      </c>
      <c r="C529" t="s">
        <v>2711</v>
      </c>
      <c r="D529" t="s">
        <v>1017</v>
      </c>
      <c r="E529" t="s">
        <v>383</v>
      </c>
      <c r="L529" t="s">
        <v>2339</v>
      </c>
      <c r="M529" t="s">
        <v>2889</v>
      </c>
      <c r="N529" t="s">
        <v>382</v>
      </c>
      <c r="O529" t="s">
        <v>383</v>
      </c>
      <c r="P529">
        <v>3164683900</v>
      </c>
      <c r="V529" t="s">
        <v>1018</v>
      </c>
    </row>
    <row r="530" spans="1:29" x14ac:dyDescent="0.25">
      <c r="A530">
        <v>2581</v>
      </c>
      <c r="B530" t="s">
        <v>1944</v>
      </c>
      <c r="C530" t="s">
        <v>2586</v>
      </c>
      <c r="D530" t="s">
        <v>1953</v>
      </c>
      <c r="E530" t="s">
        <v>383</v>
      </c>
      <c r="L530" t="s">
        <v>38</v>
      </c>
      <c r="M530" t="s">
        <v>3280</v>
      </c>
      <c r="N530" t="s">
        <v>382</v>
      </c>
      <c r="O530" t="s">
        <v>383</v>
      </c>
      <c r="P530">
        <v>3162911599</v>
      </c>
      <c r="V530" t="s">
        <v>1945</v>
      </c>
    </row>
    <row r="531" spans="1:29" x14ac:dyDescent="0.25">
      <c r="A531">
        <v>1857</v>
      </c>
      <c r="B531" t="s">
        <v>1946</v>
      </c>
      <c r="C531" t="s">
        <v>2376</v>
      </c>
      <c r="D531" t="s">
        <v>1954</v>
      </c>
      <c r="E531" t="s">
        <v>383</v>
      </c>
      <c r="L531" t="s">
        <v>405</v>
      </c>
      <c r="M531" t="s">
        <v>3479</v>
      </c>
      <c r="N531" t="s">
        <v>1952</v>
      </c>
      <c r="O531" t="s">
        <v>89</v>
      </c>
      <c r="P531">
        <v>8620080</v>
      </c>
      <c r="Q531">
        <v>8621531</v>
      </c>
      <c r="R531">
        <v>3123676701</v>
      </c>
      <c r="V531" t="s">
        <v>1947</v>
      </c>
      <c r="AC531" t="s">
        <v>3008</v>
      </c>
    </row>
    <row r="532" spans="1:29" x14ac:dyDescent="0.25">
      <c r="A532">
        <v>2525</v>
      </c>
      <c r="B532" t="s">
        <v>1949</v>
      </c>
      <c r="C532" t="s">
        <v>2797</v>
      </c>
      <c r="D532" t="s">
        <v>1955</v>
      </c>
      <c r="E532" t="s">
        <v>383</v>
      </c>
      <c r="L532" t="s">
        <v>38</v>
      </c>
      <c r="M532" t="s">
        <v>2953</v>
      </c>
      <c r="N532" t="s">
        <v>904</v>
      </c>
      <c r="O532" t="s">
        <v>89</v>
      </c>
      <c r="P532">
        <v>3143305326</v>
      </c>
      <c r="Q532">
        <v>314674906</v>
      </c>
      <c r="V532" t="s">
        <v>1950</v>
      </c>
    </row>
    <row r="533" spans="1:29" x14ac:dyDescent="0.25">
      <c r="A533">
        <v>1882</v>
      </c>
      <c r="B533" t="s">
        <v>1956</v>
      </c>
      <c r="C533" t="s">
        <v>2587</v>
      </c>
      <c r="D533" t="s">
        <v>1975</v>
      </c>
      <c r="E533" t="s">
        <v>383</v>
      </c>
      <c r="L533" t="s">
        <v>405</v>
      </c>
      <c r="M533" t="s">
        <v>3480</v>
      </c>
      <c r="N533" t="s">
        <v>1160</v>
      </c>
      <c r="O533" t="s">
        <v>383</v>
      </c>
      <c r="P533">
        <v>6384498</v>
      </c>
      <c r="Q533">
        <v>3158775793</v>
      </c>
      <c r="V533" t="s">
        <v>1957</v>
      </c>
    </row>
    <row r="534" spans="1:29" x14ac:dyDescent="0.25">
      <c r="A534">
        <v>1691</v>
      </c>
      <c r="B534" t="s">
        <v>1958</v>
      </c>
      <c r="C534" t="s">
        <v>2588</v>
      </c>
      <c r="D534" t="s">
        <v>1951</v>
      </c>
      <c r="E534" t="s">
        <v>383</v>
      </c>
      <c r="F534" t="s">
        <v>2589</v>
      </c>
      <c r="G534" t="s">
        <v>1501</v>
      </c>
      <c r="H534" t="s">
        <v>89</v>
      </c>
      <c r="L534" t="s">
        <v>405</v>
      </c>
      <c r="M534" t="s">
        <v>1980</v>
      </c>
      <c r="N534" t="s">
        <v>904</v>
      </c>
      <c r="O534" t="s">
        <v>89</v>
      </c>
      <c r="P534">
        <v>6965368</v>
      </c>
      <c r="Q534">
        <v>3125216887</v>
      </c>
      <c r="V534" t="s">
        <v>1959</v>
      </c>
    </row>
    <row r="535" spans="1:29" x14ac:dyDescent="0.25">
      <c r="A535">
        <v>2985</v>
      </c>
      <c r="B535" t="s">
        <v>1960</v>
      </c>
      <c r="C535" t="s">
        <v>2798</v>
      </c>
      <c r="D535" t="s">
        <v>1975</v>
      </c>
      <c r="E535" t="s">
        <v>383</v>
      </c>
      <c r="M535" t="s">
        <v>3431</v>
      </c>
      <c r="N535" t="s">
        <v>382</v>
      </c>
      <c r="O535" t="s">
        <v>383</v>
      </c>
      <c r="P535">
        <v>3106969892</v>
      </c>
      <c r="Q535">
        <v>6381800</v>
      </c>
      <c r="V535" t="s">
        <v>1961</v>
      </c>
      <c r="X535" t="s">
        <v>3014</v>
      </c>
    </row>
    <row r="536" spans="1:29" x14ac:dyDescent="0.25">
      <c r="A536">
        <v>2801</v>
      </c>
      <c r="B536" t="s">
        <v>1962</v>
      </c>
      <c r="C536" t="s">
        <v>2590</v>
      </c>
      <c r="D536" t="s">
        <v>1976</v>
      </c>
      <c r="E536" t="s">
        <v>383</v>
      </c>
      <c r="M536" t="s">
        <v>2944</v>
      </c>
      <c r="N536" t="s">
        <v>382</v>
      </c>
      <c r="O536" t="s">
        <v>383</v>
      </c>
      <c r="P536" t="s">
        <v>3529</v>
      </c>
      <c r="Q536">
        <v>3213435623</v>
      </c>
      <c r="V536" t="s">
        <v>1963</v>
      </c>
    </row>
    <row r="537" spans="1:29" x14ac:dyDescent="0.25">
      <c r="A537">
        <v>1930</v>
      </c>
      <c r="B537" t="s">
        <v>1966</v>
      </c>
      <c r="C537" t="s">
        <v>2029</v>
      </c>
      <c r="D537" t="s">
        <v>826</v>
      </c>
      <c r="E537" t="s">
        <v>383</v>
      </c>
      <c r="L537" t="s">
        <v>1967</v>
      </c>
      <c r="M537" t="s">
        <v>2961</v>
      </c>
      <c r="N537" t="s">
        <v>904</v>
      </c>
      <c r="O537" t="s">
        <v>89</v>
      </c>
      <c r="P537">
        <v>3506572896</v>
      </c>
      <c r="V537" t="s">
        <v>1968</v>
      </c>
    </row>
    <row r="538" spans="1:29" x14ac:dyDescent="0.25">
      <c r="A538">
        <v>2499</v>
      </c>
      <c r="B538" t="s">
        <v>1969</v>
      </c>
      <c r="C538" t="s">
        <v>2799</v>
      </c>
      <c r="D538" t="s">
        <v>1951</v>
      </c>
      <c r="E538" t="s">
        <v>383</v>
      </c>
      <c r="L538" t="s">
        <v>984</v>
      </c>
      <c r="M538" t="s">
        <v>2900</v>
      </c>
      <c r="N538" t="s">
        <v>904</v>
      </c>
      <c r="O538" t="s">
        <v>89</v>
      </c>
      <c r="P538">
        <v>3183733977</v>
      </c>
      <c r="Q538">
        <v>3102882073</v>
      </c>
      <c r="V538" t="s">
        <v>1970</v>
      </c>
    </row>
    <row r="539" spans="1:29" x14ac:dyDescent="0.25">
      <c r="A539">
        <v>1808</v>
      </c>
      <c r="B539" t="s">
        <v>1971</v>
      </c>
      <c r="C539" t="s">
        <v>3057</v>
      </c>
      <c r="D539" t="s">
        <v>1979</v>
      </c>
      <c r="E539" t="s">
        <v>383</v>
      </c>
      <c r="L539" t="s">
        <v>422</v>
      </c>
      <c r="M539" t="s">
        <v>3281</v>
      </c>
      <c r="N539" t="s">
        <v>1160</v>
      </c>
      <c r="O539" t="s">
        <v>383</v>
      </c>
      <c r="P539">
        <v>3176440478</v>
      </c>
      <c r="Q539">
        <v>3163540832</v>
      </c>
      <c r="V539" t="s">
        <v>1948</v>
      </c>
    </row>
    <row r="540" spans="1:29" x14ac:dyDescent="0.25">
      <c r="A540">
        <v>2722</v>
      </c>
      <c r="B540" t="s">
        <v>1972</v>
      </c>
      <c r="C540" t="s">
        <v>3058</v>
      </c>
      <c r="D540" t="s">
        <v>1978</v>
      </c>
      <c r="E540" t="s">
        <v>383</v>
      </c>
      <c r="L540" t="s">
        <v>205</v>
      </c>
      <c r="M540" t="s">
        <v>3282</v>
      </c>
      <c r="N540" t="s">
        <v>1978</v>
      </c>
      <c r="O540" t="s">
        <v>383</v>
      </c>
      <c r="P540">
        <v>3158784878</v>
      </c>
      <c r="V540" t="s">
        <v>1973</v>
      </c>
    </row>
    <row r="541" spans="1:29" x14ac:dyDescent="0.25">
      <c r="A541">
        <v>2655</v>
      </c>
      <c r="B541" t="s">
        <v>1974</v>
      </c>
      <c r="C541" t="s">
        <v>2800</v>
      </c>
      <c r="D541" t="s">
        <v>1977</v>
      </c>
      <c r="E541" t="s">
        <v>383</v>
      </c>
      <c r="M541" t="s">
        <v>3283</v>
      </c>
      <c r="N541" t="s">
        <v>1985</v>
      </c>
      <c r="O541" t="s">
        <v>383</v>
      </c>
      <c r="P541">
        <v>3108788694</v>
      </c>
      <c r="Q541">
        <v>7241459</v>
      </c>
      <c r="V541" t="s">
        <v>1981</v>
      </c>
    </row>
    <row r="542" spans="1:29" x14ac:dyDescent="0.25">
      <c r="A542">
        <v>1725</v>
      </c>
      <c r="B542" t="s">
        <v>1982</v>
      </c>
      <c r="C542" t="s">
        <v>2591</v>
      </c>
      <c r="D542" t="s">
        <v>1975</v>
      </c>
      <c r="E542" t="s">
        <v>383</v>
      </c>
      <c r="L542" t="s">
        <v>405</v>
      </c>
      <c r="M542" t="s">
        <v>3284</v>
      </c>
      <c r="N542" t="s">
        <v>382</v>
      </c>
      <c r="O542" t="s">
        <v>383</v>
      </c>
      <c r="P542">
        <v>6474752</v>
      </c>
      <c r="Q542">
        <v>3183309213</v>
      </c>
      <c r="V542" t="s">
        <v>1983</v>
      </c>
    </row>
    <row r="543" spans="1:29" x14ac:dyDescent="0.25">
      <c r="A543">
        <v>2958</v>
      </c>
      <c r="B543" t="s">
        <v>1984</v>
      </c>
      <c r="C543" t="s">
        <v>2801</v>
      </c>
      <c r="D543" t="s">
        <v>1979</v>
      </c>
      <c r="E543" t="s">
        <v>383</v>
      </c>
      <c r="M543" t="s">
        <v>2945</v>
      </c>
      <c r="N543" t="s">
        <v>1160</v>
      </c>
      <c r="O543" t="s">
        <v>383</v>
      </c>
      <c r="P543">
        <v>3154541865</v>
      </c>
    </row>
    <row r="544" spans="1:29" x14ac:dyDescent="0.25">
      <c r="A544">
        <v>2589</v>
      </c>
      <c r="B544" t="s">
        <v>1986</v>
      </c>
      <c r="C544" t="s">
        <v>2802</v>
      </c>
      <c r="D544" t="s">
        <v>1951</v>
      </c>
      <c r="E544" t="s">
        <v>383</v>
      </c>
      <c r="L544" t="s">
        <v>96</v>
      </c>
      <c r="P544">
        <v>3183865315</v>
      </c>
      <c r="V544" t="s">
        <v>1987</v>
      </c>
    </row>
    <row r="545" spans="1:22" x14ac:dyDescent="0.25">
      <c r="A545">
        <v>1999</v>
      </c>
      <c r="B545" t="s">
        <v>1988</v>
      </c>
      <c r="C545" t="s">
        <v>2592</v>
      </c>
      <c r="D545" t="s">
        <v>1985</v>
      </c>
      <c r="E545" t="s">
        <v>383</v>
      </c>
      <c r="L545" t="s">
        <v>405</v>
      </c>
      <c r="M545" t="s">
        <v>3432</v>
      </c>
      <c r="N545" t="s">
        <v>1953</v>
      </c>
      <c r="O545" t="s">
        <v>383</v>
      </c>
      <c r="P545" t="s">
        <v>3530</v>
      </c>
      <c r="V545" t="s">
        <v>1989</v>
      </c>
    </row>
    <row r="546" spans="1:22" x14ac:dyDescent="0.25">
      <c r="A546">
        <v>1890</v>
      </c>
      <c r="B546" t="s">
        <v>1990</v>
      </c>
      <c r="C546" t="s">
        <v>2838</v>
      </c>
      <c r="D546" t="s">
        <v>1626</v>
      </c>
      <c r="E546" t="s">
        <v>383</v>
      </c>
      <c r="L546" t="s">
        <v>405</v>
      </c>
      <c r="M546" t="s">
        <v>3327</v>
      </c>
      <c r="N546" t="s">
        <v>359</v>
      </c>
      <c r="O546" t="s">
        <v>12</v>
      </c>
      <c r="P546">
        <v>3044830073</v>
      </c>
      <c r="Q546">
        <v>5575223</v>
      </c>
      <c r="V546" t="s">
        <v>1991</v>
      </c>
    </row>
    <row r="547" spans="1:22" x14ac:dyDescent="0.25">
      <c r="A547">
        <v>2750</v>
      </c>
      <c r="B547" t="s">
        <v>1992</v>
      </c>
      <c r="C547" t="s">
        <v>2593</v>
      </c>
      <c r="D547" t="s">
        <v>1951</v>
      </c>
      <c r="E547" t="s">
        <v>383</v>
      </c>
      <c r="L547" t="s">
        <v>38</v>
      </c>
      <c r="M547" t="s">
        <v>3433</v>
      </c>
      <c r="N547" t="s">
        <v>382</v>
      </c>
      <c r="O547" t="s">
        <v>383</v>
      </c>
      <c r="P547">
        <v>3167509438</v>
      </c>
      <c r="Q547">
        <v>3167449421</v>
      </c>
      <c r="R547">
        <v>3183839006</v>
      </c>
      <c r="V547" t="s">
        <v>1993</v>
      </c>
    </row>
    <row r="548" spans="1:22" x14ac:dyDescent="0.25">
      <c r="A548">
        <v>1922</v>
      </c>
      <c r="B548" t="s">
        <v>1994</v>
      </c>
      <c r="C548" t="s">
        <v>2594</v>
      </c>
      <c r="D548" t="s">
        <v>1017</v>
      </c>
      <c r="E548" t="s">
        <v>383</v>
      </c>
      <c r="L548" t="s">
        <v>405</v>
      </c>
      <c r="M548" t="s">
        <v>3481</v>
      </c>
      <c r="N548" t="s">
        <v>1017</v>
      </c>
      <c r="O548" t="s">
        <v>383</v>
      </c>
      <c r="P548">
        <v>3153833242</v>
      </c>
      <c r="V548" t="s">
        <v>1995</v>
      </c>
    </row>
    <row r="549" spans="1:22" x14ac:dyDescent="0.25">
      <c r="A549">
        <v>2774</v>
      </c>
      <c r="B549" t="s">
        <v>1996</v>
      </c>
      <c r="C549" t="s">
        <v>2595</v>
      </c>
      <c r="D549" t="s">
        <v>1017</v>
      </c>
      <c r="E549" t="s">
        <v>383</v>
      </c>
      <c r="L549" t="s">
        <v>205</v>
      </c>
      <c r="M549" t="s">
        <v>13</v>
      </c>
      <c r="P549">
        <v>3134233482</v>
      </c>
      <c r="V549" t="s">
        <v>1997</v>
      </c>
    </row>
    <row r="550" spans="1:22" x14ac:dyDescent="0.25">
      <c r="A550" t="s">
        <v>3056</v>
      </c>
      <c r="B550" t="s">
        <v>1998</v>
      </c>
      <c r="C550" t="s">
        <v>2596</v>
      </c>
      <c r="D550" t="s">
        <v>1017</v>
      </c>
      <c r="E550" t="s">
        <v>383</v>
      </c>
      <c r="L550" t="s">
        <v>405</v>
      </c>
      <c r="M550" t="s">
        <v>2006</v>
      </c>
      <c r="N550" t="s">
        <v>2005</v>
      </c>
      <c r="O550" t="s">
        <v>89</v>
      </c>
      <c r="P550">
        <v>8709606</v>
      </c>
      <c r="Q550">
        <v>3165214058</v>
      </c>
      <c r="V550" t="s">
        <v>1999</v>
      </c>
    </row>
    <row r="551" spans="1:22" x14ac:dyDescent="0.25">
      <c r="A551">
        <v>1546</v>
      </c>
      <c r="B551" t="s">
        <v>2000</v>
      </c>
      <c r="C551" t="s">
        <v>2597</v>
      </c>
      <c r="D551" t="s">
        <v>1953</v>
      </c>
      <c r="E551" t="s">
        <v>383</v>
      </c>
      <c r="F551" t="s">
        <v>2007</v>
      </c>
      <c r="G551" t="s">
        <v>1656</v>
      </c>
      <c r="H551" t="s">
        <v>1022</v>
      </c>
      <c r="L551" t="s">
        <v>405</v>
      </c>
      <c r="M551" t="s">
        <v>2008</v>
      </c>
      <c r="N551" t="s">
        <v>382</v>
      </c>
      <c r="O551" t="s">
        <v>383</v>
      </c>
      <c r="P551">
        <v>6914593</v>
      </c>
      <c r="Q551">
        <v>3214538575</v>
      </c>
      <c r="V551" t="s">
        <v>2001</v>
      </c>
    </row>
    <row r="552" spans="1:22" x14ac:dyDescent="0.25">
      <c r="A552">
        <v>1864</v>
      </c>
      <c r="B552" t="s">
        <v>2002</v>
      </c>
      <c r="C552" t="s">
        <v>2503</v>
      </c>
      <c r="D552" t="s">
        <v>1976</v>
      </c>
      <c r="E552" t="s">
        <v>383</v>
      </c>
      <c r="L552" t="s">
        <v>405</v>
      </c>
      <c r="M552" t="s">
        <v>3507</v>
      </c>
      <c r="N552" t="s">
        <v>382</v>
      </c>
      <c r="O552" t="s">
        <v>383</v>
      </c>
      <c r="P552">
        <v>6381903</v>
      </c>
      <c r="Q552">
        <v>3148851807</v>
      </c>
      <c r="V552" t="s">
        <v>2003</v>
      </c>
    </row>
    <row r="553" spans="1:22" x14ac:dyDescent="0.25">
      <c r="A553">
        <v>2659</v>
      </c>
      <c r="B553" t="s">
        <v>2004</v>
      </c>
      <c r="C553" t="s">
        <v>2803</v>
      </c>
      <c r="D553" t="s">
        <v>1975</v>
      </c>
      <c r="E553" t="s">
        <v>383</v>
      </c>
      <c r="L553" t="s">
        <v>65</v>
      </c>
      <c r="M553" t="s">
        <v>13</v>
      </c>
      <c r="P553">
        <v>3183120031</v>
      </c>
      <c r="Q553">
        <v>3187129742</v>
      </c>
      <c r="V553" t="s">
        <v>2009</v>
      </c>
    </row>
    <row r="554" spans="1:22" x14ac:dyDescent="0.25">
      <c r="A554">
        <v>2730</v>
      </c>
      <c r="B554" t="s">
        <v>2010</v>
      </c>
      <c r="C554" t="s">
        <v>2598</v>
      </c>
      <c r="D554" t="s">
        <v>1976</v>
      </c>
      <c r="E554" t="s">
        <v>383</v>
      </c>
      <c r="L554" t="s">
        <v>45</v>
      </c>
      <c r="M554" t="s">
        <v>3434</v>
      </c>
      <c r="N554" t="s">
        <v>382</v>
      </c>
      <c r="O554" t="s">
        <v>383</v>
      </c>
      <c r="P554">
        <v>3013721246</v>
      </c>
      <c r="V554" t="s">
        <v>2011</v>
      </c>
    </row>
    <row r="555" spans="1:22" x14ac:dyDescent="0.25">
      <c r="A555">
        <v>2742</v>
      </c>
      <c r="B555" t="s">
        <v>2012</v>
      </c>
      <c r="C555" t="s">
        <v>2599</v>
      </c>
      <c r="D555" t="s">
        <v>2027</v>
      </c>
      <c r="E555" t="s">
        <v>383</v>
      </c>
      <c r="L555" t="s">
        <v>38</v>
      </c>
      <c r="M555" t="s">
        <v>13</v>
      </c>
      <c r="P555">
        <v>3134578114</v>
      </c>
      <c r="V555" t="s">
        <v>2013</v>
      </c>
    </row>
    <row r="556" spans="1:22" x14ac:dyDescent="0.25">
      <c r="A556">
        <v>1663</v>
      </c>
      <c r="B556" t="s">
        <v>2014</v>
      </c>
      <c r="C556" t="s">
        <v>2600</v>
      </c>
      <c r="D556" t="s">
        <v>1953</v>
      </c>
      <c r="E556" t="s">
        <v>383</v>
      </c>
      <c r="L556" t="s">
        <v>405</v>
      </c>
      <c r="M556" t="s">
        <v>3285</v>
      </c>
      <c r="N556" t="s">
        <v>382</v>
      </c>
      <c r="O556" t="s">
        <v>383</v>
      </c>
      <c r="P556">
        <v>6420623</v>
      </c>
      <c r="Q556">
        <v>6337981</v>
      </c>
      <c r="R556">
        <v>6429251</v>
      </c>
      <c r="V556" t="s">
        <v>2015</v>
      </c>
    </row>
    <row r="557" spans="1:22" x14ac:dyDescent="0.25">
      <c r="A557">
        <v>2685</v>
      </c>
      <c r="B557" t="s">
        <v>2016</v>
      </c>
      <c r="C557" t="s">
        <v>2601</v>
      </c>
      <c r="D557" t="s">
        <v>907</v>
      </c>
      <c r="E557" t="s">
        <v>383</v>
      </c>
      <c r="L557" t="s">
        <v>1056</v>
      </c>
      <c r="M557" t="s">
        <v>3508</v>
      </c>
      <c r="N557" t="s">
        <v>382</v>
      </c>
      <c r="O557" t="s">
        <v>383</v>
      </c>
      <c r="P557">
        <v>3204495127</v>
      </c>
      <c r="V557" t="s">
        <v>2017</v>
      </c>
    </row>
    <row r="558" spans="1:22" x14ac:dyDescent="0.25">
      <c r="A558">
        <v>2849</v>
      </c>
      <c r="B558" t="s">
        <v>2018</v>
      </c>
      <c r="C558" t="s">
        <v>2602</v>
      </c>
      <c r="D558" t="s">
        <v>2025</v>
      </c>
      <c r="E558" t="s">
        <v>383</v>
      </c>
      <c r="M558" t="s">
        <v>3435</v>
      </c>
      <c r="N558" t="s">
        <v>382</v>
      </c>
      <c r="O558" t="s">
        <v>383</v>
      </c>
      <c r="P558">
        <v>3004549855</v>
      </c>
    </row>
    <row r="559" spans="1:22" x14ac:dyDescent="0.25">
      <c r="A559">
        <v>1178</v>
      </c>
      <c r="B559" t="s">
        <v>2019</v>
      </c>
      <c r="C559" t="s">
        <v>2508</v>
      </c>
      <c r="D559" t="s">
        <v>2026</v>
      </c>
      <c r="E559" t="s">
        <v>383</v>
      </c>
      <c r="L559" t="s">
        <v>38</v>
      </c>
      <c r="M559" t="s">
        <v>13</v>
      </c>
      <c r="P559">
        <v>3115196848</v>
      </c>
      <c r="V559" t="s">
        <v>2020</v>
      </c>
    </row>
    <row r="560" spans="1:22" x14ac:dyDescent="0.25">
      <c r="A560">
        <v>2275</v>
      </c>
      <c r="B560" t="s">
        <v>2021</v>
      </c>
      <c r="C560" t="s">
        <v>2603</v>
      </c>
      <c r="D560" t="s">
        <v>1951</v>
      </c>
      <c r="E560" t="s">
        <v>383</v>
      </c>
      <c r="L560" t="s">
        <v>405</v>
      </c>
      <c r="M560" t="s">
        <v>2951</v>
      </c>
      <c r="N560" t="s">
        <v>1951</v>
      </c>
      <c r="O560" t="s">
        <v>383</v>
      </c>
      <c r="P560">
        <v>6260011</v>
      </c>
      <c r="Q560">
        <v>3164690957</v>
      </c>
      <c r="V560" t="s">
        <v>2022</v>
      </c>
    </row>
    <row r="561" spans="1:22" x14ac:dyDescent="0.25">
      <c r="A561">
        <v>2830</v>
      </c>
      <c r="B561" t="s">
        <v>2023</v>
      </c>
      <c r="C561" t="s">
        <v>2804</v>
      </c>
      <c r="D561" t="s">
        <v>1979</v>
      </c>
      <c r="E561" t="s">
        <v>383</v>
      </c>
      <c r="M561" t="s">
        <v>3509</v>
      </c>
      <c r="N561" t="s">
        <v>1160</v>
      </c>
      <c r="O561" t="s">
        <v>383</v>
      </c>
      <c r="P561">
        <v>3107500597</v>
      </c>
      <c r="V561" t="s">
        <v>2024</v>
      </c>
    </row>
    <row r="562" spans="1:22" x14ac:dyDescent="0.25">
      <c r="A562">
        <v>1743</v>
      </c>
      <c r="B562" t="s">
        <v>2028</v>
      </c>
      <c r="C562" t="s">
        <v>2029</v>
      </c>
      <c r="D562" t="s">
        <v>1017</v>
      </c>
      <c r="E562" t="s">
        <v>383</v>
      </c>
      <c r="L562" t="s">
        <v>405</v>
      </c>
      <c r="M562" t="s">
        <v>3286</v>
      </c>
      <c r="N562" t="s">
        <v>904</v>
      </c>
      <c r="O562" t="s">
        <v>89</v>
      </c>
      <c r="P562">
        <v>2737167</v>
      </c>
      <c r="Q562">
        <v>3102697884</v>
      </c>
      <c r="V562" t="s">
        <v>2030</v>
      </c>
    </row>
    <row r="563" spans="1:22" x14ac:dyDescent="0.25">
      <c r="A563">
        <v>2976</v>
      </c>
      <c r="B563" t="s">
        <v>2031</v>
      </c>
      <c r="C563" t="s">
        <v>2868</v>
      </c>
      <c r="D563" t="s">
        <v>2050</v>
      </c>
      <c r="E563" t="s">
        <v>383</v>
      </c>
      <c r="M563" t="s">
        <v>3328</v>
      </c>
      <c r="N563" t="s">
        <v>1951</v>
      </c>
      <c r="O563" t="s">
        <v>383</v>
      </c>
      <c r="V563" t="s">
        <v>2032</v>
      </c>
    </row>
    <row r="564" spans="1:22" x14ac:dyDescent="0.25">
      <c r="A564">
        <v>2376</v>
      </c>
      <c r="B564" t="s">
        <v>2033</v>
      </c>
      <c r="C564" t="s">
        <v>2604</v>
      </c>
      <c r="D564" t="s">
        <v>2034</v>
      </c>
      <c r="E564" t="s">
        <v>383</v>
      </c>
      <c r="L564" t="s">
        <v>205</v>
      </c>
      <c r="M564" t="s">
        <v>3321</v>
      </c>
      <c r="P564">
        <v>3208031847</v>
      </c>
      <c r="Q564" t="s">
        <v>3539</v>
      </c>
      <c r="V564" t="s">
        <v>2035</v>
      </c>
    </row>
    <row r="565" spans="1:22" x14ac:dyDescent="0.25">
      <c r="A565">
        <v>1945</v>
      </c>
      <c r="B565" t="s">
        <v>2036</v>
      </c>
      <c r="C565" t="s">
        <v>2605</v>
      </c>
      <c r="D565" t="s">
        <v>1975</v>
      </c>
      <c r="E565" t="s">
        <v>383</v>
      </c>
      <c r="L565" t="s">
        <v>405</v>
      </c>
      <c r="M565" t="s">
        <v>2052</v>
      </c>
      <c r="N565" t="s">
        <v>1160</v>
      </c>
      <c r="O565" t="s">
        <v>383</v>
      </c>
      <c r="P565">
        <v>6384136</v>
      </c>
      <c r="Q565">
        <v>3168755875</v>
      </c>
      <c r="V565" t="s">
        <v>2037</v>
      </c>
    </row>
    <row r="566" spans="1:22" x14ac:dyDescent="0.25">
      <c r="A566">
        <v>2839</v>
      </c>
      <c r="B566" t="s">
        <v>2038</v>
      </c>
      <c r="C566" t="s">
        <v>2805</v>
      </c>
      <c r="D566" t="s">
        <v>1266</v>
      </c>
      <c r="E566" t="s">
        <v>383</v>
      </c>
      <c r="M566" t="s">
        <v>3287</v>
      </c>
      <c r="N566" t="s">
        <v>1985</v>
      </c>
      <c r="O566" t="s">
        <v>383</v>
      </c>
      <c r="P566">
        <v>3166939319</v>
      </c>
      <c r="Q566">
        <v>7242114</v>
      </c>
      <c r="V566" t="s">
        <v>2039</v>
      </c>
    </row>
    <row r="567" spans="1:22" x14ac:dyDescent="0.25">
      <c r="A567">
        <v>2788</v>
      </c>
      <c r="B567" t="s">
        <v>2040</v>
      </c>
      <c r="C567" t="s">
        <v>2606</v>
      </c>
      <c r="D567" t="s">
        <v>1951</v>
      </c>
      <c r="E567" t="s">
        <v>383</v>
      </c>
      <c r="L567" t="s">
        <v>1218</v>
      </c>
      <c r="M567" t="s">
        <v>3436</v>
      </c>
      <c r="P567">
        <v>3222197019</v>
      </c>
      <c r="Q567">
        <v>3005096615</v>
      </c>
      <c r="V567" t="s">
        <v>2041</v>
      </c>
    </row>
    <row r="568" spans="1:22" x14ac:dyDescent="0.25">
      <c r="A568">
        <v>2383</v>
      </c>
      <c r="B568" t="s">
        <v>2042</v>
      </c>
      <c r="C568" t="s">
        <v>2607</v>
      </c>
      <c r="D568" t="s">
        <v>907</v>
      </c>
      <c r="E568" t="s">
        <v>383</v>
      </c>
      <c r="M568" t="s">
        <v>3322</v>
      </c>
      <c r="N568" t="s">
        <v>382</v>
      </c>
      <c r="O568" t="s">
        <v>383</v>
      </c>
      <c r="P568">
        <v>6430001</v>
      </c>
      <c r="Q568">
        <v>3164676962</v>
      </c>
      <c r="V568" t="s">
        <v>2043</v>
      </c>
    </row>
    <row r="569" spans="1:22" x14ac:dyDescent="0.25">
      <c r="A569">
        <v>2835</v>
      </c>
      <c r="B569" t="s">
        <v>2044</v>
      </c>
      <c r="C569" t="s">
        <v>2806</v>
      </c>
      <c r="D569" t="s">
        <v>1977</v>
      </c>
      <c r="E569" t="s">
        <v>383</v>
      </c>
      <c r="M569" t="s">
        <v>3437</v>
      </c>
      <c r="N569" t="s">
        <v>904</v>
      </c>
      <c r="O569" t="s">
        <v>89</v>
      </c>
      <c r="V569" t="s">
        <v>2045</v>
      </c>
    </row>
    <row r="570" spans="1:22" x14ac:dyDescent="0.25">
      <c r="A570">
        <v>2296</v>
      </c>
      <c r="B570" t="s">
        <v>2046</v>
      </c>
      <c r="E570" t="s">
        <v>383</v>
      </c>
      <c r="L570" t="s">
        <v>405</v>
      </c>
      <c r="M570" t="s">
        <v>13</v>
      </c>
      <c r="P570" t="s">
        <v>3531</v>
      </c>
      <c r="V570" t="s">
        <v>2047</v>
      </c>
    </row>
    <row r="571" spans="1:22" x14ac:dyDescent="0.25">
      <c r="A571">
        <v>1673</v>
      </c>
      <c r="B571" t="s">
        <v>2048</v>
      </c>
      <c r="C571" t="s">
        <v>2608</v>
      </c>
      <c r="D571" t="s">
        <v>2049</v>
      </c>
      <c r="E571" t="s">
        <v>383</v>
      </c>
      <c r="L571" t="s">
        <v>405</v>
      </c>
      <c r="M571" t="s">
        <v>2053</v>
      </c>
      <c r="N571" t="s">
        <v>2051</v>
      </c>
      <c r="O571" t="s">
        <v>383</v>
      </c>
      <c r="P571">
        <v>7583071</v>
      </c>
      <c r="Q571">
        <v>3138865151</v>
      </c>
      <c r="V571" t="s">
        <v>2054</v>
      </c>
    </row>
    <row r="572" spans="1:22" x14ac:dyDescent="0.25">
      <c r="A572">
        <v>1274</v>
      </c>
      <c r="B572" t="s">
        <v>2055</v>
      </c>
      <c r="C572" t="s">
        <v>2609</v>
      </c>
      <c r="D572" t="s">
        <v>2073</v>
      </c>
      <c r="E572" t="s">
        <v>383</v>
      </c>
      <c r="L572" t="s">
        <v>405</v>
      </c>
      <c r="M572" t="s">
        <v>2075</v>
      </c>
      <c r="N572" t="s">
        <v>382</v>
      </c>
      <c r="O572" t="s">
        <v>383</v>
      </c>
      <c r="P572">
        <v>3003003416</v>
      </c>
      <c r="Q572">
        <v>3144637774</v>
      </c>
      <c r="V572" t="s">
        <v>2056</v>
      </c>
    </row>
    <row r="573" spans="1:22" x14ac:dyDescent="0.25">
      <c r="A573">
        <v>2414</v>
      </c>
      <c r="B573" t="s">
        <v>2057</v>
      </c>
      <c r="C573" t="s">
        <v>2610</v>
      </c>
      <c r="D573" t="s">
        <v>1951</v>
      </c>
      <c r="E573" t="s">
        <v>383</v>
      </c>
      <c r="L573" t="s">
        <v>2058</v>
      </c>
      <c r="M573" t="s">
        <v>3438</v>
      </c>
      <c r="N573" t="s">
        <v>359</v>
      </c>
      <c r="O573" t="s">
        <v>12</v>
      </c>
      <c r="P573">
        <v>3137338454</v>
      </c>
      <c r="V573" t="s">
        <v>2059</v>
      </c>
    </row>
    <row r="574" spans="1:22" x14ac:dyDescent="0.25">
      <c r="A574">
        <v>2767</v>
      </c>
      <c r="B574" t="s">
        <v>2060</v>
      </c>
      <c r="C574" t="s">
        <v>2807</v>
      </c>
      <c r="D574" t="s">
        <v>1951</v>
      </c>
      <c r="E574" t="s">
        <v>383</v>
      </c>
      <c r="M574" t="s">
        <v>13</v>
      </c>
      <c r="P574">
        <v>3137223691</v>
      </c>
      <c r="Q574">
        <v>3152621286</v>
      </c>
      <c r="V574" t="s">
        <v>2061</v>
      </c>
    </row>
    <row r="575" spans="1:22" x14ac:dyDescent="0.25">
      <c r="A575">
        <v>1837</v>
      </c>
      <c r="B575" t="s">
        <v>2062</v>
      </c>
      <c r="C575" t="s">
        <v>2611</v>
      </c>
      <c r="D575" t="s">
        <v>907</v>
      </c>
      <c r="E575" t="s">
        <v>383</v>
      </c>
      <c r="L575" t="s">
        <v>96</v>
      </c>
      <c r="M575" t="s">
        <v>3482</v>
      </c>
      <c r="N575" t="s">
        <v>904</v>
      </c>
      <c r="O575" t="s">
        <v>89</v>
      </c>
      <c r="P575">
        <v>3134741264</v>
      </c>
      <c r="V575" t="s">
        <v>2063</v>
      </c>
    </row>
    <row r="576" spans="1:22" x14ac:dyDescent="0.25">
      <c r="A576">
        <v>2571</v>
      </c>
      <c r="B576" t="s">
        <v>2064</v>
      </c>
      <c r="C576" t="s">
        <v>2808</v>
      </c>
      <c r="D576" t="s">
        <v>1977</v>
      </c>
      <c r="E576" t="s">
        <v>383</v>
      </c>
      <c r="M576" t="s">
        <v>3288</v>
      </c>
      <c r="P576">
        <v>3108528853</v>
      </c>
      <c r="Q576">
        <v>3142937591</v>
      </c>
    </row>
    <row r="577" spans="1:22" x14ac:dyDescent="0.25">
      <c r="A577">
        <v>2871</v>
      </c>
      <c r="B577" t="s">
        <v>2065</v>
      </c>
      <c r="C577" t="s">
        <v>2612</v>
      </c>
      <c r="D577" t="s">
        <v>2072</v>
      </c>
      <c r="E577" t="s">
        <v>383</v>
      </c>
      <c r="M577" t="s">
        <v>3439</v>
      </c>
      <c r="N577" t="s">
        <v>1976</v>
      </c>
      <c r="O577" t="s">
        <v>383</v>
      </c>
      <c r="P577">
        <v>3203937820</v>
      </c>
      <c r="V577" t="s">
        <v>2066</v>
      </c>
    </row>
    <row r="578" spans="1:22" x14ac:dyDescent="0.25">
      <c r="A578">
        <v>1885</v>
      </c>
      <c r="B578" t="s">
        <v>2067</v>
      </c>
      <c r="C578" t="s">
        <v>2613</v>
      </c>
      <c r="D578" t="s">
        <v>2071</v>
      </c>
      <c r="E578" t="s">
        <v>383</v>
      </c>
      <c r="L578" t="s">
        <v>405</v>
      </c>
      <c r="M578" t="s">
        <v>2970</v>
      </c>
      <c r="N578" t="s">
        <v>1953</v>
      </c>
      <c r="O578" t="s">
        <v>383</v>
      </c>
      <c r="P578">
        <v>3043766653</v>
      </c>
      <c r="Q578">
        <v>3186446405</v>
      </c>
      <c r="V578" t="s">
        <v>2068</v>
      </c>
    </row>
    <row r="579" spans="1:22" x14ac:dyDescent="0.25">
      <c r="A579">
        <v>1838</v>
      </c>
      <c r="B579" t="s">
        <v>2069</v>
      </c>
      <c r="C579" t="s">
        <v>2614</v>
      </c>
      <c r="D579" t="s">
        <v>1951</v>
      </c>
      <c r="E579" t="s">
        <v>383</v>
      </c>
      <c r="L579" t="s">
        <v>405</v>
      </c>
      <c r="M579" t="s">
        <v>2074</v>
      </c>
      <c r="N579" t="s">
        <v>359</v>
      </c>
      <c r="O579" t="s">
        <v>12</v>
      </c>
      <c r="P579">
        <v>3104108198</v>
      </c>
      <c r="V579" t="s">
        <v>2070</v>
      </c>
    </row>
    <row r="580" spans="1:22" x14ac:dyDescent="0.25">
      <c r="A580">
        <v>2416</v>
      </c>
      <c r="B580" t="s">
        <v>2076</v>
      </c>
      <c r="C580" t="s">
        <v>558</v>
      </c>
      <c r="E580" t="s">
        <v>383</v>
      </c>
      <c r="L580" t="s">
        <v>2077</v>
      </c>
      <c r="M580" t="s">
        <v>3440</v>
      </c>
      <c r="P580">
        <v>3043804810</v>
      </c>
      <c r="V580" t="s">
        <v>2078</v>
      </c>
    </row>
    <row r="581" spans="1:22" x14ac:dyDescent="0.25">
      <c r="A581">
        <v>2762</v>
      </c>
      <c r="B581" t="s">
        <v>2079</v>
      </c>
      <c r="C581" t="s">
        <v>2664</v>
      </c>
      <c r="D581" t="s">
        <v>1951</v>
      </c>
      <c r="E581" t="s">
        <v>383</v>
      </c>
      <c r="L581" t="s">
        <v>2080</v>
      </c>
      <c r="P581">
        <v>3118100801</v>
      </c>
      <c r="Q581">
        <v>3203017493</v>
      </c>
      <c r="R581">
        <v>3167509438</v>
      </c>
      <c r="S581">
        <v>3167449421</v>
      </c>
      <c r="T581">
        <v>3183839006</v>
      </c>
      <c r="V581" t="s">
        <v>2081</v>
      </c>
    </row>
    <row r="582" spans="1:22" x14ac:dyDescent="0.25">
      <c r="A582">
        <v>1675</v>
      </c>
      <c r="B582" t="s">
        <v>2082</v>
      </c>
      <c r="C582" t="s">
        <v>2582</v>
      </c>
      <c r="D582" t="s">
        <v>1953</v>
      </c>
      <c r="E582" t="s">
        <v>383</v>
      </c>
      <c r="L582" t="s">
        <v>405</v>
      </c>
      <c r="M582" t="s">
        <v>2099</v>
      </c>
      <c r="N582" t="s">
        <v>382</v>
      </c>
      <c r="O582" t="s">
        <v>383</v>
      </c>
      <c r="P582">
        <v>6708128</v>
      </c>
      <c r="Q582">
        <v>3156428663</v>
      </c>
      <c r="V582" t="s">
        <v>2083</v>
      </c>
    </row>
    <row r="583" spans="1:22" x14ac:dyDescent="0.25">
      <c r="A583">
        <v>1854</v>
      </c>
      <c r="B583" t="s">
        <v>2084</v>
      </c>
      <c r="C583" t="s">
        <v>2615</v>
      </c>
      <c r="D583" t="s">
        <v>1976</v>
      </c>
      <c r="E583" t="s">
        <v>383</v>
      </c>
      <c r="L583" t="s">
        <v>405</v>
      </c>
      <c r="M583" t="s">
        <v>2100</v>
      </c>
      <c r="N583" t="s">
        <v>1976</v>
      </c>
      <c r="O583" t="s">
        <v>383</v>
      </c>
      <c r="P583">
        <v>6020781</v>
      </c>
      <c r="Q583">
        <v>6220988</v>
      </c>
      <c r="R583">
        <v>3102780747</v>
      </c>
      <c r="V583" t="s">
        <v>2085</v>
      </c>
    </row>
    <row r="584" spans="1:22" x14ac:dyDescent="0.25">
      <c r="A584">
        <v>2809</v>
      </c>
      <c r="B584" t="s">
        <v>2086</v>
      </c>
      <c r="C584" t="s">
        <v>2809</v>
      </c>
      <c r="D584" t="s">
        <v>1951</v>
      </c>
      <c r="E584" t="s">
        <v>383</v>
      </c>
      <c r="M584" t="s">
        <v>3441</v>
      </c>
      <c r="N584" t="s">
        <v>2098</v>
      </c>
      <c r="O584" t="s">
        <v>383</v>
      </c>
      <c r="V584" t="s">
        <v>2087</v>
      </c>
    </row>
    <row r="585" spans="1:22" x14ac:dyDescent="0.25">
      <c r="A585">
        <v>2867</v>
      </c>
      <c r="B585" t="s">
        <v>2088</v>
      </c>
      <c r="C585" t="s">
        <v>2810</v>
      </c>
      <c r="D585" t="s">
        <v>1978</v>
      </c>
      <c r="E585" t="s">
        <v>383</v>
      </c>
      <c r="M585" t="s">
        <v>3442</v>
      </c>
      <c r="N585" t="s">
        <v>382</v>
      </c>
      <c r="O585" t="s">
        <v>383</v>
      </c>
      <c r="P585">
        <v>3162655432</v>
      </c>
      <c r="V585" t="s">
        <v>2089</v>
      </c>
    </row>
    <row r="586" spans="1:22" x14ac:dyDescent="0.25">
      <c r="A586">
        <v>2573</v>
      </c>
      <c r="B586" t="s">
        <v>2090</v>
      </c>
      <c r="C586" t="s">
        <v>2811</v>
      </c>
      <c r="D586" t="s">
        <v>1951</v>
      </c>
      <c r="E586" t="s">
        <v>383</v>
      </c>
      <c r="M586" t="s">
        <v>3443</v>
      </c>
      <c r="N586" t="s">
        <v>1951</v>
      </c>
      <c r="O586" t="s">
        <v>383</v>
      </c>
      <c r="P586">
        <v>3007317768</v>
      </c>
      <c r="V586" t="s">
        <v>2091</v>
      </c>
    </row>
    <row r="587" spans="1:22" x14ac:dyDescent="0.25">
      <c r="A587">
        <v>1877</v>
      </c>
      <c r="B587" t="s">
        <v>2092</v>
      </c>
      <c r="C587" t="s">
        <v>2616</v>
      </c>
      <c r="D587" t="s">
        <v>1978</v>
      </c>
      <c r="E587" t="s">
        <v>383</v>
      </c>
      <c r="L587" t="s">
        <v>405</v>
      </c>
      <c r="M587" t="s">
        <v>3289</v>
      </c>
      <c r="N587" t="s">
        <v>904</v>
      </c>
      <c r="O587" t="s">
        <v>89</v>
      </c>
      <c r="P587">
        <v>2618158</v>
      </c>
      <c r="Q587">
        <v>3106885982</v>
      </c>
      <c r="V587" t="s">
        <v>2093</v>
      </c>
    </row>
    <row r="588" spans="1:22" x14ac:dyDescent="0.25">
      <c r="A588">
        <v>2290</v>
      </c>
      <c r="B588" t="s">
        <v>2094</v>
      </c>
      <c r="C588" t="s">
        <v>2617</v>
      </c>
      <c r="D588" t="s">
        <v>1953</v>
      </c>
      <c r="E588" t="s">
        <v>383</v>
      </c>
      <c r="L588" t="s">
        <v>479</v>
      </c>
      <c r="M588" t="s">
        <v>3290</v>
      </c>
      <c r="N588" t="s">
        <v>382</v>
      </c>
      <c r="O588" t="s">
        <v>383</v>
      </c>
      <c r="P588">
        <v>6570611</v>
      </c>
      <c r="Q588">
        <v>6578567</v>
      </c>
      <c r="R588" t="s">
        <v>3545</v>
      </c>
      <c r="V588" t="s">
        <v>2095</v>
      </c>
    </row>
    <row r="589" spans="1:22" x14ac:dyDescent="0.25">
      <c r="A589">
        <v>2874</v>
      </c>
      <c r="B589" t="s">
        <v>2096</v>
      </c>
      <c r="C589" t="s">
        <v>2869</v>
      </c>
      <c r="D589" t="s">
        <v>1951</v>
      </c>
      <c r="E589" t="s">
        <v>383</v>
      </c>
      <c r="M589" t="s">
        <v>2946</v>
      </c>
      <c r="N589" t="s">
        <v>84</v>
      </c>
      <c r="O589" t="s">
        <v>12</v>
      </c>
      <c r="P589">
        <v>8330088</v>
      </c>
      <c r="Q589">
        <v>3216468071</v>
      </c>
      <c r="V589" t="s">
        <v>2097</v>
      </c>
    </row>
    <row r="590" spans="1:22" x14ac:dyDescent="0.25">
      <c r="A590">
        <v>1615</v>
      </c>
      <c r="B590" t="s">
        <v>2101</v>
      </c>
      <c r="C590" t="s">
        <v>2618</v>
      </c>
      <c r="D590" t="s">
        <v>1976</v>
      </c>
      <c r="E590" t="s">
        <v>383</v>
      </c>
      <c r="L590" t="s">
        <v>405</v>
      </c>
      <c r="M590" t="s">
        <v>2968</v>
      </c>
      <c r="N590" t="s">
        <v>1160</v>
      </c>
      <c r="O590" t="s">
        <v>383</v>
      </c>
      <c r="P590">
        <v>6781019</v>
      </c>
      <c r="Q590">
        <v>6781012</v>
      </c>
      <c r="R590">
        <v>3214493394</v>
      </c>
      <c r="V590" t="s">
        <v>2102</v>
      </c>
    </row>
    <row r="591" spans="1:22" x14ac:dyDescent="0.25">
      <c r="A591">
        <v>2561</v>
      </c>
      <c r="B591" t="s">
        <v>2103</v>
      </c>
      <c r="C591" t="s">
        <v>562</v>
      </c>
      <c r="D591" t="s">
        <v>1951</v>
      </c>
      <c r="E591" t="s">
        <v>383</v>
      </c>
      <c r="L591" t="s">
        <v>205</v>
      </c>
      <c r="M591" t="s">
        <v>3483</v>
      </c>
      <c r="N591" t="s">
        <v>1951</v>
      </c>
      <c r="O591" t="s">
        <v>383</v>
      </c>
      <c r="P591" t="s">
        <v>2104</v>
      </c>
      <c r="Q591">
        <v>3153120674</v>
      </c>
    </row>
    <row r="592" spans="1:22" x14ac:dyDescent="0.25">
      <c r="A592">
        <v>2267</v>
      </c>
      <c r="B592" t="s">
        <v>2105</v>
      </c>
      <c r="C592" t="s">
        <v>2619</v>
      </c>
      <c r="D592" t="s">
        <v>413</v>
      </c>
      <c r="E592" t="s">
        <v>383</v>
      </c>
      <c r="L592" t="s">
        <v>1371</v>
      </c>
      <c r="M592" t="s">
        <v>3291</v>
      </c>
      <c r="N592" t="s">
        <v>1953</v>
      </c>
      <c r="O592" t="s">
        <v>383</v>
      </c>
      <c r="P592">
        <v>6563700</v>
      </c>
      <c r="Q592" t="s">
        <v>3540</v>
      </c>
      <c r="V592" t="s">
        <v>2106</v>
      </c>
    </row>
    <row r="593" spans="1:24" x14ac:dyDescent="0.25">
      <c r="A593">
        <v>2602</v>
      </c>
      <c r="B593" t="s">
        <v>2107</v>
      </c>
      <c r="C593" t="s">
        <v>2812</v>
      </c>
      <c r="D593" t="s">
        <v>1951</v>
      </c>
      <c r="E593" t="s">
        <v>383</v>
      </c>
      <c r="L593" t="s">
        <v>619</v>
      </c>
      <c r="M593" t="s">
        <v>2969</v>
      </c>
      <c r="N593" t="s">
        <v>151</v>
      </c>
      <c r="O593" t="s">
        <v>12</v>
      </c>
      <c r="P593">
        <v>3175741413</v>
      </c>
      <c r="V593" t="s">
        <v>2108</v>
      </c>
    </row>
    <row r="594" spans="1:24" x14ac:dyDescent="0.25">
      <c r="A594">
        <v>2559</v>
      </c>
      <c r="B594" t="s">
        <v>2109</v>
      </c>
      <c r="C594" t="s">
        <v>2813</v>
      </c>
      <c r="D594" t="s">
        <v>1954</v>
      </c>
      <c r="E594" t="s">
        <v>383</v>
      </c>
      <c r="M594" t="s">
        <v>3444</v>
      </c>
      <c r="N594" t="s">
        <v>382</v>
      </c>
      <c r="O594" t="s">
        <v>383</v>
      </c>
      <c r="P594">
        <v>3108549035</v>
      </c>
      <c r="Q594">
        <v>6522972</v>
      </c>
      <c r="V594" t="s">
        <v>2110</v>
      </c>
    </row>
    <row r="595" spans="1:24" x14ac:dyDescent="0.25">
      <c r="A595">
        <v>2406</v>
      </c>
      <c r="B595" t="s">
        <v>2111</v>
      </c>
      <c r="C595" t="s">
        <v>2620</v>
      </c>
      <c r="D595" t="s">
        <v>1951</v>
      </c>
      <c r="E595" t="s">
        <v>383</v>
      </c>
      <c r="L595" t="s">
        <v>205</v>
      </c>
      <c r="M595" t="s">
        <v>3445</v>
      </c>
      <c r="N595" t="s">
        <v>151</v>
      </c>
      <c r="O595" t="s">
        <v>12</v>
      </c>
      <c r="P595">
        <v>2803039</v>
      </c>
      <c r="Q595">
        <v>3104499070</v>
      </c>
      <c r="V595" t="s">
        <v>2112</v>
      </c>
    </row>
    <row r="596" spans="1:24" x14ac:dyDescent="0.25">
      <c r="A596">
        <v>2452</v>
      </c>
      <c r="B596" t="s">
        <v>2113</v>
      </c>
      <c r="C596" t="s">
        <v>2621</v>
      </c>
      <c r="D596" t="s">
        <v>2135</v>
      </c>
      <c r="E596" t="s">
        <v>434</v>
      </c>
      <c r="L596" t="s">
        <v>205</v>
      </c>
      <c r="M596" t="s">
        <v>3446</v>
      </c>
      <c r="N596" t="s">
        <v>621</v>
      </c>
      <c r="O596" t="s">
        <v>1856</v>
      </c>
      <c r="P596">
        <v>3113097198</v>
      </c>
      <c r="Q596">
        <v>3577222</v>
      </c>
      <c r="R596">
        <v>3114189073</v>
      </c>
      <c r="V596" t="s">
        <v>2114</v>
      </c>
    </row>
    <row r="597" spans="1:24" x14ac:dyDescent="0.25">
      <c r="A597">
        <v>2371</v>
      </c>
      <c r="B597" t="s">
        <v>2115</v>
      </c>
      <c r="C597" t="s">
        <v>2622</v>
      </c>
      <c r="E597" t="s">
        <v>434</v>
      </c>
      <c r="L597" t="s">
        <v>2116</v>
      </c>
      <c r="M597" t="s">
        <v>3323</v>
      </c>
      <c r="P597">
        <v>3148026421</v>
      </c>
      <c r="Q597">
        <v>3141503</v>
      </c>
      <c r="V597" t="s">
        <v>2117</v>
      </c>
    </row>
    <row r="598" spans="1:24" x14ac:dyDescent="0.25">
      <c r="A598">
        <v>1782</v>
      </c>
      <c r="B598" t="s">
        <v>2118</v>
      </c>
      <c r="C598" t="s">
        <v>2499</v>
      </c>
      <c r="D598" t="s">
        <v>2135</v>
      </c>
      <c r="E598" t="s">
        <v>434</v>
      </c>
      <c r="L598" t="s">
        <v>205</v>
      </c>
      <c r="M598" t="s">
        <v>3447</v>
      </c>
      <c r="N598" t="s">
        <v>1421</v>
      </c>
      <c r="O598" t="s">
        <v>434</v>
      </c>
      <c r="P598">
        <v>2805851</v>
      </c>
      <c r="Q598">
        <v>3106549470</v>
      </c>
      <c r="V598" t="s">
        <v>2119</v>
      </c>
    </row>
    <row r="599" spans="1:24" x14ac:dyDescent="0.25">
      <c r="A599">
        <v>2601</v>
      </c>
      <c r="B599" t="s">
        <v>2120</v>
      </c>
      <c r="C599" t="s">
        <v>2623</v>
      </c>
      <c r="D599" t="s">
        <v>2136</v>
      </c>
      <c r="E599" t="s">
        <v>434</v>
      </c>
      <c r="L599" t="s">
        <v>2121</v>
      </c>
      <c r="M599" t="s">
        <v>3448</v>
      </c>
      <c r="N599" t="s">
        <v>1421</v>
      </c>
      <c r="O599" t="s">
        <v>434</v>
      </c>
      <c r="P599">
        <v>3016982013</v>
      </c>
      <c r="V599" t="s">
        <v>2122</v>
      </c>
    </row>
    <row r="600" spans="1:24" x14ac:dyDescent="0.25">
      <c r="A600">
        <v>1680</v>
      </c>
      <c r="B600" t="s">
        <v>2123</v>
      </c>
      <c r="C600" t="s">
        <v>2624</v>
      </c>
      <c r="D600" t="s">
        <v>433</v>
      </c>
      <c r="E600" t="s">
        <v>434</v>
      </c>
      <c r="L600" t="s">
        <v>405</v>
      </c>
      <c r="M600" t="s">
        <v>3449</v>
      </c>
      <c r="N600" t="s">
        <v>1421</v>
      </c>
      <c r="O600" t="s">
        <v>434</v>
      </c>
      <c r="P600">
        <v>3115326328</v>
      </c>
      <c r="V600" t="s">
        <v>2124</v>
      </c>
    </row>
    <row r="601" spans="1:24" x14ac:dyDescent="0.25">
      <c r="A601">
        <v>2709</v>
      </c>
      <c r="B601" t="s">
        <v>1891</v>
      </c>
      <c r="C601" t="s">
        <v>2793</v>
      </c>
      <c r="D601" t="s">
        <v>1892</v>
      </c>
      <c r="E601" t="s">
        <v>434</v>
      </c>
      <c r="L601" t="s">
        <v>797</v>
      </c>
      <c r="M601" t="s">
        <v>2910</v>
      </c>
      <c r="N601" t="s">
        <v>904</v>
      </c>
      <c r="O601" t="s">
        <v>89</v>
      </c>
      <c r="P601">
        <v>3115255191</v>
      </c>
      <c r="Q601">
        <v>3234969180</v>
      </c>
      <c r="V601" t="s">
        <v>1893</v>
      </c>
    </row>
    <row r="602" spans="1:24" x14ac:dyDescent="0.25">
      <c r="A602">
        <v>2865</v>
      </c>
      <c r="B602" t="s">
        <v>2125</v>
      </c>
      <c r="C602" t="s">
        <v>2814</v>
      </c>
      <c r="D602" t="s">
        <v>2137</v>
      </c>
      <c r="E602" t="s">
        <v>434</v>
      </c>
      <c r="M602" t="s">
        <v>3450</v>
      </c>
      <c r="N602" t="s">
        <v>1333</v>
      </c>
      <c r="P602">
        <v>3126558860</v>
      </c>
      <c r="Q602">
        <v>3156993393</v>
      </c>
    </row>
    <row r="603" spans="1:24" x14ac:dyDescent="0.25">
      <c r="A603">
        <v>2893</v>
      </c>
      <c r="B603" t="s">
        <v>2126</v>
      </c>
      <c r="C603" t="s">
        <v>2815</v>
      </c>
      <c r="D603" t="s">
        <v>2138</v>
      </c>
      <c r="E603" t="s">
        <v>434</v>
      </c>
      <c r="L603" t="s">
        <v>2127</v>
      </c>
      <c r="M603" t="s">
        <v>3451</v>
      </c>
      <c r="P603">
        <v>3206116429</v>
      </c>
      <c r="Q603">
        <v>3128995890</v>
      </c>
      <c r="R603">
        <v>3046571718</v>
      </c>
      <c r="S603">
        <v>3148066611</v>
      </c>
      <c r="V603" t="s">
        <v>2128</v>
      </c>
      <c r="W603" t="s">
        <v>2129</v>
      </c>
    </row>
    <row r="604" spans="1:24" x14ac:dyDescent="0.25">
      <c r="A604">
        <v>1090</v>
      </c>
      <c r="B604" t="s">
        <v>2130</v>
      </c>
      <c r="C604" t="s">
        <v>2625</v>
      </c>
      <c r="D604" t="s">
        <v>2139</v>
      </c>
      <c r="E604" t="s">
        <v>434</v>
      </c>
      <c r="L604" t="s">
        <v>405</v>
      </c>
      <c r="M604" t="s">
        <v>3292</v>
      </c>
      <c r="N604" t="s">
        <v>1421</v>
      </c>
      <c r="O604" t="s">
        <v>434</v>
      </c>
      <c r="P604">
        <v>2748215</v>
      </c>
      <c r="Q604">
        <v>3145703446</v>
      </c>
      <c r="R604">
        <v>3145709757</v>
      </c>
      <c r="V604" t="s">
        <v>2131</v>
      </c>
    </row>
    <row r="605" spans="1:24" x14ac:dyDescent="0.25">
      <c r="A605">
        <v>2619</v>
      </c>
      <c r="B605" t="s">
        <v>2132</v>
      </c>
      <c r="C605" t="s">
        <v>2870</v>
      </c>
      <c r="D605" t="s">
        <v>2140</v>
      </c>
      <c r="E605" t="s">
        <v>434</v>
      </c>
      <c r="L605" t="s">
        <v>2133</v>
      </c>
      <c r="M605" t="s">
        <v>3452</v>
      </c>
      <c r="N605" t="s">
        <v>359</v>
      </c>
      <c r="O605" t="s">
        <v>12</v>
      </c>
      <c r="P605">
        <v>3175120148</v>
      </c>
      <c r="Q605">
        <v>3164494860</v>
      </c>
      <c r="V605" t="s">
        <v>2134</v>
      </c>
    </row>
    <row r="606" spans="1:24" x14ac:dyDescent="0.25">
      <c r="A606" t="s">
        <v>2161</v>
      </c>
      <c r="B606" t="s">
        <v>2141</v>
      </c>
      <c r="C606" t="s">
        <v>2626</v>
      </c>
      <c r="D606" t="s">
        <v>2159</v>
      </c>
      <c r="E606" t="s">
        <v>434</v>
      </c>
      <c r="L606" t="s">
        <v>2142</v>
      </c>
      <c r="M606" t="s">
        <v>2160</v>
      </c>
      <c r="N606" t="s">
        <v>904</v>
      </c>
      <c r="O606" t="s">
        <v>89</v>
      </c>
      <c r="P606">
        <v>6555610</v>
      </c>
      <c r="Q606">
        <v>6555611</v>
      </c>
      <c r="R606">
        <v>3107718289</v>
      </c>
      <c r="V606" t="s">
        <v>2143</v>
      </c>
    </row>
    <row r="607" spans="1:24" x14ac:dyDescent="0.25">
      <c r="A607">
        <v>1506</v>
      </c>
      <c r="B607" t="s">
        <v>2144</v>
      </c>
      <c r="C607" t="s">
        <v>2355</v>
      </c>
      <c r="D607" t="s">
        <v>2158</v>
      </c>
      <c r="E607" t="s">
        <v>434</v>
      </c>
      <c r="L607" t="s">
        <v>405</v>
      </c>
      <c r="M607" t="s">
        <v>3293</v>
      </c>
      <c r="N607" t="s">
        <v>1421</v>
      </c>
      <c r="O607" t="s">
        <v>434</v>
      </c>
      <c r="P607">
        <v>2812311</v>
      </c>
      <c r="Q607">
        <v>2812312</v>
      </c>
      <c r="R607">
        <v>2821559</v>
      </c>
      <c r="S607">
        <v>3157551165</v>
      </c>
      <c r="V607" t="s">
        <v>2145</v>
      </c>
    </row>
    <row r="608" spans="1:24" x14ac:dyDescent="0.25">
      <c r="A608">
        <v>2986</v>
      </c>
      <c r="B608" t="s">
        <v>2146</v>
      </c>
      <c r="C608" t="s">
        <v>2627</v>
      </c>
      <c r="D608" t="s">
        <v>2157</v>
      </c>
      <c r="E608" t="s">
        <v>434</v>
      </c>
      <c r="M608" t="s">
        <v>3294</v>
      </c>
      <c r="N608" t="s">
        <v>1421</v>
      </c>
      <c r="O608" t="s">
        <v>434</v>
      </c>
      <c r="P608">
        <v>3002785779</v>
      </c>
      <c r="V608" t="s">
        <v>2147</v>
      </c>
      <c r="X608" t="s">
        <v>3015</v>
      </c>
    </row>
    <row r="609" spans="1:29" x14ac:dyDescent="0.25">
      <c r="A609">
        <v>2930</v>
      </c>
      <c r="B609" t="s">
        <v>2148</v>
      </c>
      <c r="C609" t="s">
        <v>2816</v>
      </c>
      <c r="D609" t="s">
        <v>2156</v>
      </c>
      <c r="E609" t="s">
        <v>434</v>
      </c>
      <c r="M609" t="s">
        <v>2947</v>
      </c>
      <c r="N609" t="s">
        <v>480</v>
      </c>
      <c r="O609" t="s">
        <v>406</v>
      </c>
      <c r="P609">
        <v>3215402466</v>
      </c>
      <c r="Q609">
        <v>3213048761</v>
      </c>
      <c r="V609" t="s">
        <v>2149</v>
      </c>
    </row>
    <row r="610" spans="1:29" x14ac:dyDescent="0.25">
      <c r="A610">
        <v>2981</v>
      </c>
      <c r="B610" t="s">
        <v>2150</v>
      </c>
      <c r="C610" t="s">
        <v>2817</v>
      </c>
      <c r="D610" t="s">
        <v>2155</v>
      </c>
      <c r="E610" t="s">
        <v>434</v>
      </c>
      <c r="M610" t="s">
        <v>3484</v>
      </c>
      <c r="N610" t="s">
        <v>359</v>
      </c>
      <c r="O610" t="s">
        <v>12</v>
      </c>
      <c r="P610">
        <v>3013437901</v>
      </c>
      <c r="Q610">
        <v>3217732464</v>
      </c>
      <c r="V610" t="s">
        <v>2151</v>
      </c>
    </row>
    <row r="611" spans="1:29" x14ac:dyDescent="0.25">
      <c r="A611">
        <v>2518</v>
      </c>
      <c r="B611" t="s">
        <v>2152</v>
      </c>
      <c r="C611" t="s">
        <v>2628</v>
      </c>
      <c r="D611" t="s">
        <v>1421</v>
      </c>
      <c r="E611" t="s">
        <v>434</v>
      </c>
      <c r="L611" t="s">
        <v>2153</v>
      </c>
      <c r="M611" t="s">
        <v>3295</v>
      </c>
      <c r="N611" t="s">
        <v>1421</v>
      </c>
      <c r="O611" t="s">
        <v>434</v>
      </c>
      <c r="P611">
        <v>3008376555</v>
      </c>
      <c r="Q611">
        <v>3128408224</v>
      </c>
      <c r="V611" t="s">
        <v>2154</v>
      </c>
    </row>
    <row r="612" spans="1:29" x14ac:dyDescent="0.25">
      <c r="A612">
        <v>2622</v>
      </c>
      <c r="B612" t="s">
        <v>2162</v>
      </c>
      <c r="C612" t="s">
        <v>2871</v>
      </c>
      <c r="D612" t="s">
        <v>2136</v>
      </c>
      <c r="E612" t="s">
        <v>434</v>
      </c>
      <c r="L612" t="s">
        <v>2163</v>
      </c>
      <c r="M612" t="s">
        <v>3510</v>
      </c>
      <c r="N612" t="s">
        <v>710</v>
      </c>
      <c r="O612" t="s">
        <v>368</v>
      </c>
      <c r="P612" t="s">
        <v>2164</v>
      </c>
      <c r="Q612">
        <v>3215390051</v>
      </c>
      <c r="V612" t="s">
        <v>2165</v>
      </c>
    </row>
    <row r="613" spans="1:29" x14ac:dyDescent="0.25">
      <c r="A613">
        <v>2927</v>
      </c>
      <c r="B613" t="s">
        <v>2166</v>
      </c>
      <c r="C613" t="s">
        <v>2847</v>
      </c>
      <c r="D613" t="s">
        <v>2168</v>
      </c>
      <c r="E613" t="s">
        <v>434</v>
      </c>
      <c r="M613" t="s">
        <v>13</v>
      </c>
      <c r="P613">
        <v>3116928537</v>
      </c>
      <c r="V613" t="s">
        <v>2167</v>
      </c>
    </row>
    <row r="614" spans="1:29" x14ac:dyDescent="0.25">
      <c r="A614" t="s">
        <v>3055</v>
      </c>
      <c r="B614" t="s">
        <v>2169</v>
      </c>
      <c r="C614" t="s">
        <v>2629</v>
      </c>
      <c r="D614" t="s">
        <v>2188</v>
      </c>
      <c r="E614" t="s">
        <v>2187</v>
      </c>
      <c r="L614" t="s">
        <v>581</v>
      </c>
      <c r="M614" t="s">
        <v>3485</v>
      </c>
      <c r="N614" t="s">
        <v>2195</v>
      </c>
      <c r="O614" t="s">
        <v>89</v>
      </c>
      <c r="P614">
        <v>3117585843</v>
      </c>
      <c r="V614" t="s">
        <v>2170</v>
      </c>
    </row>
    <row r="615" spans="1:29" x14ac:dyDescent="0.25">
      <c r="A615">
        <v>2975</v>
      </c>
      <c r="B615" t="s">
        <v>2171</v>
      </c>
      <c r="C615" t="s">
        <v>2818</v>
      </c>
      <c r="D615" t="s">
        <v>2189</v>
      </c>
      <c r="E615" t="s">
        <v>2187</v>
      </c>
      <c r="M615" t="s">
        <v>3511</v>
      </c>
      <c r="N615" t="s">
        <v>2196</v>
      </c>
      <c r="O615" t="s">
        <v>2187</v>
      </c>
      <c r="P615">
        <v>3107878453</v>
      </c>
      <c r="V615" t="s">
        <v>2172</v>
      </c>
    </row>
    <row r="616" spans="1:29" x14ac:dyDescent="0.25">
      <c r="A616">
        <v>1834</v>
      </c>
      <c r="B616" t="s">
        <v>2173</v>
      </c>
      <c r="C616" t="s">
        <v>2630</v>
      </c>
      <c r="D616" t="s">
        <v>2190</v>
      </c>
      <c r="E616" t="s">
        <v>2187</v>
      </c>
      <c r="L616" t="s">
        <v>405</v>
      </c>
      <c r="N616" t="s">
        <v>2196</v>
      </c>
      <c r="O616" t="s">
        <v>2187</v>
      </c>
      <c r="P616">
        <v>2650854</v>
      </c>
      <c r="Q616">
        <v>3176409501</v>
      </c>
      <c r="R616">
        <v>3186233668</v>
      </c>
      <c r="V616" t="s">
        <v>2174</v>
      </c>
    </row>
    <row r="617" spans="1:29" x14ac:dyDescent="0.25">
      <c r="A617">
        <v>2637</v>
      </c>
      <c r="B617" t="s">
        <v>2175</v>
      </c>
      <c r="C617" t="s">
        <v>2819</v>
      </c>
      <c r="D617" t="s">
        <v>2191</v>
      </c>
      <c r="E617" t="s">
        <v>2187</v>
      </c>
      <c r="L617" t="s">
        <v>797</v>
      </c>
      <c r="N617" t="s">
        <v>2197</v>
      </c>
      <c r="O617" t="s">
        <v>2187</v>
      </c>
      <c r="P617">
        <v>3112488252</v>
      </c>
      <c r="V617" t="s">
        <v>2176</v>
      </c>
    </row>
    <row r="618" spans="1:29" x14ac:dyDescent="0.25">
      <c r="A618">
        <v>2855</v>
      </c>
      <c r="B618" t="s">
        <v>2177</v>
      </c>
      <c r="C618" t="s">
        <v>2631</v>
      </c>
      <c r="D618" t="s">
        <v>2192</v>
      </c>
      <c r="E618" t="s">
        <v>2187</v>
      </c>
      <c r="M618" t="s">
        <v>3453</v>
      </c>
      <c r="P618">
        <v>3153494975</v>
      </c>
      <c r="Q618">
        <v>3132511495</v>
      </c>
    </row>
    <row r="619" spans="1:29" x14ac:dyDescent="0.25">
      <c r="A619">
        <v>1732</v>
      </c>
      <c r="B619" t="s">
        <v>2178</v>
      </c>
      <c r="C619" t="s">
        <v>2632</v>
      </c>
      <c r="D619" t="s">
        <v>2192</v>
      </c>
      <c r="E619" t="s">
        <v>2187</v>
      </c>
      <c r="L619" t="s">
        <v>405</v>
      </c>
      <c r="M619" t="s">
        <v>3296</v>
      </c>
      <c r="N619" t="s">
        <v>2196</v>
      </c>
      <c r="O619" t="s">
        <v>2187</v>
      </c>
      <c r="P619">
        <v>2687106</v>
      </c>
      <c r="Q619">
        <v>3012900110</v>
      </c>
      <c r="R619">
        <v>3103002949</v>
      </c>
      <c r="V619" t="s">
        <v>2179</v>
      </c>
    </row>
    <row r="620" spans="1:29" x14ac:dyDescent="0.25">
      <c r="A620" t="s">
        <v>2198</v>
      </c>
      <c r="B620" t="s">
        <v>2180</v>
      </c>
      <c r="C620" t="s">
        <v>2633</v>
      </c>
      <c r="D620" t="s">
        <v>2193</v>
      </c>
      <c r="E620" t="s">
        <v>2187</v>
      </c>
      <c r="L620" t="s">
        <v>405</v>
      </c>
      <c r="M620" t="s">
        <v>2181</v>
      </c>
      <c r="N620" t="s">
        <v>904</v>
      </c>
      <c r="O620" t="s">
        <v>89</v>
      </c>
      <c r="P620">
        <v>2924317</v>
      </c>
      <c r="Q620">
        <v>2922272</v>
      </c>
      <c r="R620">
        <v>2926660</v>
      </c>
      <c r="S620">
        <v>3108163543</v>
      </c>
      <c r="V620" t="s">
        <v>2182</v>
      </c>
      <c r="AC620" t="s">
        <v>2183</v>
      </c>
    </row>
    <row r="621" spans="1:29" x14ac:dyDescent="0.25">
      <c r="A621">
        <v>2863</v>
      </c>
      <c r="B621" t="s">
        <v>2186</v>
      </c>
      <c r="C621" t="s">
        <v>2820</v>
      </c>
      <c r="D621" t="s">
        <v>2196</v>
      </c>
      <c r="E621" t="s">
        <v>2187</v>
      </c>
      <c r="M621" t="s">
        <v>3454</v>
      </c>
      <c r="N621" t="s">
        <v>2196</v>
      </c>
      <c r="O621" t="s">
        <v>2187</v>
      </c>
      <c r="P621">
        <v>3175526348</v>
      </c>
      <c r="Q621">
        <v>3153193261</v>
      </c>
      <c r="V621" t="s">
        <v>2199</v>
      </c>
    </row>
    <row r="622" spans="1:29" x14ac:dyDescent="0.25">
      <c r="A622">
        <v>1516</v>
      </c>
      <c r="B622" t="s">
        <v>2200</v>
      </c>
      <c r="C622" t="s">
        <v>2634</v>
      </c>
      <c r="D622" t="s">
        <v>2193</v>
      </c>
      <c r="E622" t="s">
        <v>2187</v>
      </c>
      <c r="L622" t="s">
        <v>405</v>
      </c>
      <c r="M622" t="s">
        <v>3455</v>
      </c>
      <c r="N622" t="s">
        <v>904</v>
      </c>
      <c r="O622" t="s">
        <v>89</v>
      </c>
      <c r="P622">
        <v>6060929</v>
      </c>
      <c r="Q622">
        <v>2618041</v>
      </c>
      <c r="R622">
        <v>3114626397</v>
      </c>
      <c r="V622" t="s">
        <v>2201</v>
      </c>
    </row>
    <row r="623" spans="1:29" x14ac:dyDescent="0.25">
      <c r="A623">
        <v>1622</v>
      </c>
      <c r="B623" t="s">
        <v>2202</v>
      </c>
      <c r="C623" t="s">
        <v>2222</v>
      </c>
      <c r="D623" t="s">
        <v>2219</v>
      </c>
      <c r="E623" t="s">
        <v>2187</v>
      </c>
      <c r="L623" t="s">
        <v>405</v>
      </c>
      <c r="M623" t="s">
        <v>3456</v>
      </c>
      <c r="N623" t="s">
        <v>904</v>
      </c>
      <c r="O623" t="s">
        <v>89</v>
      </c>
      <c r="P623">
        <v>6298988</v>
      </c>
      <c r="Q623">
        <v>6298996</v>
      </c>
      <c r="R623">
        <v>3187342614</v>
      </c>
      <c r="V623" t="s">
        <v>2203</v>
      </c>
    </row>
    <row r="624" spans="1:29" x14ac:dyDescent="0.25">
      <c r="A624">
        <v>1881</v>
      </c>
      <c r="B624" t="s">
        <v>2204</v>
      </c>
      <c r="C624" t="s">
        <v>2635</v>
      </c>
      <c r="D624" t="s">
        <v>2220</v>
      </c>
      <c r="E624" t="s">
        <v>2187</v>
      </c>
      <c r="L624" t="s">
        <v>479</v>
      </c>
      <c r="M624" t="s">
        <v>2205</v>
      </c>
      <c r="N624" t="s">
        <v>2196</v>
      </c>
      <c r="O624" t="s">
        <v>2187</v>
      </c>
      <c r="P624">
        <v>3174278079</v>
      </c>
      <c r="Q624">
        <v>3153107609</v>
      </c>
      <c r="V624" t="s">
        <v>2206</v>
      </c>
    </row>
    <row r="625" spans="1:29" x14ac:dyDescent="0.25">
      <c r="A625">
        <v>1646</v>
      </c>
      <c r="B625" t="s">
        <v>2207</v>
      </c>
      <c r="C625" t="s">
        <v>777</v>
      </c>
      <c r="D625" t="s">
        <v>2190</v>
      </c>
      <c r="E625" t="s">
        <v>2187</v>
      </c>
      <c r="L625" t="s">
        <v>405</v>
      </c>
      <c r="M625" t="s">
        <v>2208</v>
      </c>
      <c r="N625" t="s">
        <v>2196</v>
      </c>
      <c r="O625" t="s">
        <v>2187</v>
      </c>
      <c r="P625">
        <v>2631020</v>
      </c>
      <c r="Q625">
        <v>2634298</v>
      </c>
      <c r="R625">
        <v>3108182199</v>
      </c>
      <c r="V625" t="s">
        <v>2209</v>
      </c>
    </row>
    <row r="626" spans="1:29" x14ac:dyDescent="0.25">
      <c r="A626" t="s">
        <v>2223</v>
      </c>
      <c r="B626" t="s">
        <v>2210</v>
      </c>
      <c r="C626" t="s">
        <v>2636</v>
      </c>
      <c r="D626" t="s">
        <v>2196</v>
      </c>
      <c r="E626" t="s">
        <v>2187</v>
      </c>
      <c r="L626" t="s">
        <v>405</v>
      </c>
      <c r="M626" t="s">
        <v>2211</v>
      </c>
      <c r="N626" t="s">
        <v>2196</v>
      </c>
      <c r="O626" t="s">
        <v>2187</v>
      </c>
      <c r="P626">
        <v>2615037</v>
      </c>
      <c r="V626" t="s">
        <v>2212</v>
      </c>
    </row>
    <row r="627" spans="1:29" x14ac:dyDescent="0.25">
      <c r="A627">
        <v>2899</v>
      </c>
      <c r="B627" t="s">
        <v>2213</v>
      </c>
      <c r="C627" t="s">
        <v>2821</v>
      </c>
      <c r="D627" t="s">
        <v>2193</v>
      </c>
      <c r="E627" t="s">
        <v>2187</v>
      </c>
      <c r="M627" t="s">
        <v>3512</v>
      </c>
      <c r="N627" t="s">
        <v>2193</v>
      </c>
      <c r="O627" t="s">
        <v>2187</v>
      </c>
      <c r="P627">
        <v>3134032053</v>
      </c>
      <c r="Q627">
        <v>3176682181</v>
      </c>
      <c r="V627" t="s">
        <v>2214</v>
      </c>
    </row>
    <row r="628" spans="1:29" x14ac:dyDescent="0.25">
      <c r="A628">
        <v>2287</v>
      </c>
      <c r="B628" t="s">
        <v>2215</v>
      </c>
      <c r="C628" t="s">
        <v>2822</v>
      </c>
      <c r="D628" t="s">
        <v>2221</v>
      </c>
      <c r="E628" t="s">
        <v>2187</v>
      </c>
      <c r="L628" t="s">
        <v>38</v>
      </c>
      <c r="M628" t="s">
        <v>2962</v>
      </c>
      <c r="N628" t="s">
        <v>904</v>
      </c>
      <c r="O628" t="s">
        <v>89</v>
      </c>
      <c r="P628">
        <v>7495926</v>
      </c>
      <c r="Q628">
        <v>6914557</v>
      </c>
      <c r="R628">
        <v>3102041495</v>
      </c>
      <c r="V628" t="s">
        <v>2216</v>
      </c>
    </row>
    <row r="629" spans="1:29" x14ac:dyDescent="0.25">
      <c r="A629">
        <v>1617</v>
      </c>
      <c r="B629" t="s">
        <v>2217</v>
      </c>
      <c r="C629" t="s">
        <v>2637</v>
      </c>
      <c r="D629" t="s">
        <v>476</v>
      </c>
      <c r="E629" t="s">
        <v>2187</v>
      </c>
      <c r="L629" t="s">
        <v>2218</v>
      </c>
      <c r="M629" t="s">
        <v>3457</v>
      </c>
      <c r="N629" t="s">
        <v>2196</v>
      </c>
      <c r="O629" t="s">
        <v>2187</v>
      </c>
      <c r="P629">
        <v>2645982</v>
      </c>
      <c r="Q629">
        <v>2655188</v>
      </c>
      <c r="R629">
        <v>3203005410</v>
      </c>
      <c r="V629" t="s">
        <v>2225</v>
      </c>
    </row>
    <row r="630" spans="1:29" x14ac:dyDescent="0.25">
      <c r="A630">
        <v>2739</v>
      </c>
      <c r="B630" t="s">
        <v>2224</v>
      </c>
      <c r="C630" t="s">
        <v>2638</v>
      </c>
      <c r="D630" t="s">
        <v>2227</v>
      </c>
      <c r="E630" t="s">
        <v>2187</v>
      </c>
      <c r="L630" t="s">
        <v>38</v>
      </c>
      <c r="M630" t="s">
        <v>13</v>
      </c>
      <c r="P630">
        <v>3102581842</v>
      </c>
      <c r="V630" t="s">
        <v>2226</v>
      </c>
    </row>
    <row r="631" spans="1:29" x14ac:dyDescent="0.25">
      <c r="A631">
        <v>2492</v>
      </c>
      <c r="B631" t="s">
        <v>2228</v>
      </c>
      <c r="C631" t="s">
        <v>2823</v>
      </c>
      <c r="D631" t="s">
        <v>2221</v>
      </c>
      <c r="E631" t="s">
        <v>2187</v>
      </c>
      <c r="L631" t="s">
        <v>2229</v>
      </c>
      <c r="M631" t="s">
        <v>13</v>
      </c>
      <c r="P631">
        <v>3107856237</v>
      </c>
      <c r="V631" t="s">
        <v>2230</v>
      </c>
    </row>
    <row r="632" spans="1:29" x14ac:dyDescent="0.25">
      <c r="A632">
        <v>2479</v>
      </c>
      <c r="B632" t="s">
        <v>2231</v>
      </c>
      <c r="C632" t="s">
        <v>2639</v>
      </c>
      <c r="D632" t="s">
        <v>2232</v>
      </c>
      <c r="E632" t="s">
        <v>2187</v>
      </c>
      <c r="L632" t="s">
        <v>38</v>
      </c>
      <c r="M632" t="s">
        <v>13</v>
      </c>
      <c r="P632">
        <v>3115380667</v>
      </c>
      <c r="Q632">
        <v>3105510484</v>
      </c>
      <c r="V632" t="s">
        <v>2233</v>
      </c>
    </row>
    <row r="633" spans="1:29" x14ac:dyDescent="0.25">
      <c r="A633">
        <v>2992</v>
      </c>
      <c r="B633" t="s">
        <v>2234</v>
      </c>
      <c r="C633" t="s">
        <v>2640</v>
      </c>
      <c r="D633" t="s">
        <v>476</v>
      </c>
      <c r="E633" t="s">
        <v>2187</v>
      </c>
      <c r="L633" t="s">
        <v>38</v>
      </c>
      <c r="M633" t="s">
        <v>3458</v>
      </c>
      <c r="N633" t="s">
        <v>904</v>
      </c>
      <c r="O633" t="s">
        <v>89</v>
      </c>
      <c r="P633">
        <v>3173834510</v>
      </c>
      <c r="V633" t="s">
        <v>2235</v>
      </c>
    </row>
    <row r="634" spans="1:29" x14ac:dyDescent="0.25">
      <c r="A634">
        <v>2792</v>
      </c>
      <c r="B634" t="s">
        <v>2236</v>
      </c>
      <c r="C634" t="s">
        <v>2872</v>
      </c>
      <c r="D634" t="s">
        <v>2244</v>
      </c>
      <c r="E634" t="s">
        <v>2187</v>
      </c>
      <c r="L634" t="s">
        <v>38</v>
      </c>
      <c r="M634" t="s">
        <v>3459</v>
      </c>
      <c r="P634">
        <v>3223051560</v>
      </c>
      <c r="Q634">
        <v>3166297934</v>
      </c>
      <c r="V634" t="s">
        <v>2237</v>
      </c>
    </row>
    <row r="635" spans="1:29" x14ac:dyDescent="0.25">
      <c r="A635">
        <v>2305</v>
      </c>
      <c r="B635" t="s">
        <v>2238</v>
      </c>
      <c r="C635" t="s">
        <v>2873</v>
      </c>
      <c r="D635" t="s">
        <v>2196</v>
      </c>
      <c r="E635" t="s">
        <v>2187</v>
      </c>
      <c r="L635" t="s">
        <v>581</v>
      </c>
      <c r="V635" t="s">
        <v>2239</v>
      </c>
    </row>
    <row r="636" spans="1:29" x14ac:dyDescent="0.25">
      <c r="A636">
        <v>2625</v>
      </c>
      <c r="B636" t="s">
        <v>2240</v>
      </c>
      <c r="C636" t="s">
        <v>2824</v>
      </c>
      <c r="D636" t="s">
        <v>2243</v>
      </c>
      <c r="E636" t="s">
        <v>2187</v>
      </c>
      <c r="L636" t="s">
        <v>2241</v>
      </c>
      <c r="M636" t="s">
        <v>3297</v>
      </c>
      <c r="N636" t="s">
        <v>904</v>
      </c>
      <c r="O636" t="s">
        <v>89</v>
      </c>
      <c r="P636">
        <v>3102463584</v>
      </c>
      <c r="Q636">
        <v>3118470450</v>
      </c>
      <c r="R636">
        <v>2129368</v>
      </c>
      <c r="V636" t="s">
        <v>2242</v>
      </c>
    </row>
    <row r="637" spans="1:29" x14ac:dyDescent="0.25">
      <c r="A637">
        <v>1897</v>
      </c>
      <c r="B637" t="s">
        <v>2245</v>
      </c>
      <c r="C637" t="s">
        <v>2641</v>
      </c>
      <c r="D637" t="s">
        <v>1927</v>
      </c>
      <c r="E637" t="s">
        <v>767</v>
      </c>
      <c r="L637" t="s">
        <v>467</v>
      </c>
      <c r="M637" t="s">
        <v>3298</v>
      </c>
      <c r="N637" t="s">
        <v>1927</v>
      </c>
      <c r="O637" t="s">
        <v>767</v>
      </c>
      <c r="P637">
        <v>2109933</v>
      </c>
      <c r="Q637">
        <v>3164205874</v>
      </c>
      <c r="V637" t="s">
        <v>2246</v>
      </c>
    </row>
    <row r="638" spans="1:29" x14ac:dyDescent="0.25">
      <c r="A638">
        <v>2936</v>
      </c>
      <c r="B638" t="s">
        <v>2247</v>
      </c>
      <c r="C638" t="s">
        <v>2642</v>
      </c>
      <c r="D638" t="s">
        <v>2266</v>
      </c>
      <c r="E638" t="s">
        <v>767</v>
      </c>
      <c r="L638" t="s">
        <v>797</v>
      </c>
      <c r="M638" t="s">
        <v>13</v>
      </c>
      <c r="P638">
        <v>3168452246</v>
      </c>
    </row>
    <row r="639" spans="1:29" x14ac:dyDescent="0.25">
      <c r="A639">
        <v>1308</v>
      </c>
      <c r="B639" t="s">
        <v>2248</v>
      </c>
      <c r="C639" t="s">
        <v>2643</v>
      </c>
      <c r="D639" t="s">
        <v>2249</v>
      </c>
      <c r="E639" t="s">
        <v>767</v>
      </c>
      <c r="L639" t="s">
        <v>405</v>
      </c>
      <c r="M639" t="s">
        <v>3299</v>
      </c>
      <c r="N639" t="s">
        <v>904</v>
      </c>
      <c r="O639" t="s">
        <v>89</v>
      </c>
      <c r="P639">
        <v>8052751</v>
      </c>
      <c r="Q639">
        <v>6483680</v>
      </c>
      <c r="R639">
        <v>3147992459</v>
      </c>
      <c r="S639">
        <v>3148906115</v>
      </c>
      <c r="V639" t="s">
        <v>2250</v>
      </c>
      <c r="AC639" t="s">
        <v>2251</v>
      </c>
    </row>
    <row r="640" spans="1:29" x14ac:dyDescent="0.25">
      <c r="A640">
        <v>1862</v>
      </c>
      <c r="B640" t="s">
        <v>2252</v>
      </c>
      <c r="C640" t="s">
        <v>2548</v>
      </c>
      <c r="D640" t="s">
        <v>1927</v>
      </c>
      <c r="E640" t="s">
        <v>767</v>
      </c>
      <c r="L640" t="s">
        <v>479</v>
      </c>
      <c r="M640" t="s">
        <v>2253</v>
      </c>
      <c r="N640" t="s">
        <v>1927</v>
      </c>
      <c r="O640" t="s">
        <v>767</v>
      </c>
      <c r="P640">
        <v>3148808289</v>
      </c>
      <c r="Q640">
        <v>3148823484</v>
      </c>
      <c r="V640" t="s">
        <v>2254</v>
      </c>
    </row>
    <row r="641" spans="1:22" x14ac:dyDescent="0.25">
      <c r="A641">
        <v>2389</v>
      </c>
      <c r="B641" t="s">
        <v>2255</v>
      </c>
      <c r="C641" t="s">
        <v>2644</v>
      </c>
      <c r="D641" t="s">
        <v>1927</v>
      </c>
      <c r="E641" t="s">
        <v>767</v>
      </c>
      <c r="L641" t="s">
        <v>2256</v>
      </c>
      <c r="M641" t="s">
        <v>3460</v>
      </c>
      <c r="N641" t="s">
        <v>1927</v>
      </c>
      <c r="O641" t="s">
        <v>767</v>
      </c>
      <c r="P641">
        <v>3102457252</v>
      </c>
      <c r="V641" t="s">
        <v>2257</v>
      </c>
    </row>
    <row r="642" spans="1:22" x14ac:dyDescent="0.25">
      <c r="A642">
        <v>1649</v>
      </c>
      <c r="B642" t="s">
        <v>2258</v>
      </c>
      <c r="C642" t="s">
        <v>2563</v>
      </c>
      <c r="D642" t="s">
        <v>2259</v>
      </c>
      <c r="E642" t="s">
        <v>767</v>
      </c>
      <c r="L642" t="s">
        <v>405</v>
      </c>
      <c r="M642" t="s">
        <v>3300</v>
      </c>
      <c r="N642" t="s">
        <v>2259</v>
      </c>
      <c r="O642" t="s">
        <v>767</v>
      </c>
      <c r="P642">
        <v>2369217</v>
      </c>
      <c r="Q642">
        <v>2272601</v>
      </c>
      <c r="R642">
        <v>2277439</v>
      </c>
      <c r="S642">
        <v>3155503672</v>
      </c>
      <c r="V642" t="s">
        <v>2260</v>
      </c>
    </row>
    <row r="643" spans="1:22" x14ac:dyDescent="0.25">
      <c r="A643">
        <v>2342</v>
      </c>
      <c r="B643" t="s">
        <v>2261</v>
      </c>
      <c r="C643" t="s">
        <v>2645</v>
      </c>
      <c r="D643" t="s">
        <v>2262</v>
      </c>
      <c r="E643" t="s">
        <v>767</v>
      </c>
      <c r="L643" t="s">
        <v>2347</v>
      </c>
      <c r="M643" t="s">
        <v>2967</v>
      </c>
      <c r="N643" t="s">
        <v>1901</v>
      </c>
      <c r="O643" t="s">
        <v>441</v>
      </c>
      <c r="P643">
        <v>3132864</v>
      </c>
      <c r="Q643">
        <v>3148930583</v>
      </c>
      <c r="V643" t="s">
        <v>2263</v>
      </c>
    </row>
    <row r="644" spans="1:22" x14ac:dyDescent="0.25">
      <c r="A644">
        <v>2856</v>
      </c>
      <c r="B644" t="s">
        <v>2264</v>
      </c>
      <c r="C644" t="s">
        <v>2825</v>
      </c>
      <c r="D644" t="s">
        <v>2265</v>
      </c>
      <c r="E644" t="s">
        <v>767</v>
      </c>
      <c r="P644">
        <v>3216941098</v>
      </c>
    </row>
    <row r="645" spans="1:22" x14ac:dyDescent="0.25">
      <c r="A645">
        <v>2741</v>
      </c>
      <c r="B645" t="s">
        <v>2267</v>
      </c>
      <c r="C645" t="s">
        <v>2874</v>
      </c>
      <c r="D645" t="s">
        <v>2268</v>
      </c>
      <c r="E645" t="s">
        <v>767</v>
      </c>
      <c r="L645" t="s">
        <v>38</v>
      </c>
      <c r="P645">
        <v>3166920984</v>
      </c>
      <c r="V645" t="s">
        <v>2269</v>
      </c>
    </row>
    <row r="646" spans="1:22" x14ac:dyDescent="0.25">
      <c r="A646">
        <v>1565</v>
      </c>
      <c r="B646" t="s">
        <v>2270</v>
      </c>
      <c r="C646" t="s">
        <v>2646</v>
      </c>
      <c r="D646" t="s">
        <v>1927</v>
      </c>
      <c r="E646" t="s">
        <v>767</v>
      </c>
      <c r="L646" t="s">
        <v>405</v>
      </c>
      <c r="M646" t="s">
        <v>2956</v>
      </c>
      <c r="N646" t="s">
        <v>1927</v>
      </c>
      <c r="O646" t="s">
        <v>767</v>
      </c>
      <c r="P646">
        <v>2126279</v>
      </c>
      <c r="Q646">
        <v>2133133</v>
      </c>
      <c r="R646">
        <v>3108497047</v>
      </c>
      <c r="S646">
        <v>3108440216</v>
      </c>
      <c r="V646" t="s">
        <v>2271</v>
      </c>
    </row>
    <row r="647" spans="1:22" x14ac:dyDescent="0.25">
      <c r="A647">
        <v>1642</v>
      </c>
      <c r="B647" t="s">
        <v>2272</v>
      </c>
      <c r="C647" t="s">
        <v>2647</v>
      </c>
      <c r="D647" t="s">
        <v>2273</v>
      </c>
      <c r="E647" t="s">
        <v>767</v>
      </c>
      <c r="L647" t="s">
        <v>405</v>
      </c>
      <c r="M647" t="s">
        <v>2290</v>
      </c>
      <c r="N647" t="s">
        <v>2289</v>
      </c>
      <c r="O647" t="s">
        <v>767</v>
      </c>
      <c r="P647">
        <v>5530898</v>
      </c>
      <c r="Q647">
        <v>3013362853</v>
      </c>
      <c r="R647">
        <v>3117003180</v>
      </c>
      <c r="V647" t="s">
        <v>2274</v>
      </c>
    </row>
    <row r="648" spans="1:22" x14ac:dyDescent="0.25">
      <c r="A648">
        <v>2651</v>
      </c>
      <c r="B648" t="s">
        <v>2275</v>
      </c>
      <c r="C648" t="s">
        <v>2648</v>
      </c>
      <c r="D648" t="s">
        <v>2276</v>
      </c>
      <c r="E648" t="s">
        <v>767</v>
      </c>
      <c r="L648" t="s">
        <v>619</v>
      </c>
      <c r="M648" t="s">
        <v>3461</v>
      </c>
      <c r="N648" t="s">
        <v>1901</v>
      </c>
      <c r="O648" t="s">
        <v>441</v>
      </c>
      <c r="P648">
        <v>3157020830</v>
      </c>
      <c r="V648" t="s">
        <v>2277</v>
      </c>
    </row>
    <row r="649" spans="1:22" x14ac:dyDescent="0.25">
      <c r="A649">
        <v>2385</v>
      </c>
      <c r="B649" t="s">
        <v>2278</v>
      </c>
      <c r="C649" t="s">
        <v>2649</v>
      </c>
      <c r="D649" t="s">
        <v>2265</v>
      </c>
      <c r="E649" t="s">
        <v>767</v>
      </c>
      <c r="L649" t="s">
        <v>2279</v>
      </c>
      <c r="M649" t="s">
        <v>2965</v>
      </c>
      <c r="N649" t="s">
        <v>1901</v>
      </c>
      <c r="O649" t="s">
        <v>441</v>
      </c>
      <c r="P649">
        <v>3104510707</v>
      </c>
      <c r="Q649">
        <v>3379944</v>
      </c>
      <c r="V649" t="s">
        <v>2280</v>
      </c>
    </row>
    <row r="650" spans="1:22" x14ac:dyDescent="0.25">
      <c r="A650">
        <v>2805</v>
      </c>
      <c r="B650" t="s">
        <v>2281</v>
      </c>
      <c r="C650" t="s">
        <v>2826</v>
      </c>
      <c r="D650" t="s">
        <v>2273</v>
      </c>
      <c r="E650" t="s">
        <v>767</v>
      </c>
      <c r="M650" t="s">
        <v>3329</v>
      </c>
      <c r="N650" t="s">
        <v>2273</v>
      </c>
      <c r="O650" t="s">
        <v>767</v>
      </c>
      <c r="P650">
        <v>2595239</v>
      </c>
      <c r="Q650">
        <v>3165249488</v>
      </c>
      <c r="V650" t="s">
        <v>2282</v>
      </c>
    </row>
    <row r="651" spans="1:22" x14ac:dyDescent="0.25">
      <c r="A651" t="s">
        <v>2292</v>
      </c>
      <c r="B651" t="s">
        <v>2283</v>
      </c>
      <c r="C651" t="s">
        <v>2650</v>
      </c>
      <c r="D651" t="s">
        <v>2284</v>
      </c>
      <c r="E651" t="s">
        <v>767</v>
      </c>
      <c r="L651" t="s">
        <v>405</v>
      </c>
      <c r="M651" t="s">
        <v>3301</v>
      </c>
      <c r="N651" t="s">
        <v>1901</v>
      </c>
      <c r="O651" t="s">
        <v>441</v>
      </c>
      <c r="P651">
        <v>3260591</v>
      </c>
      <c r="Q651">
        <v>3260592</v>
      </c>
      <c r="R651">
        <v>3104558407</v>
      </c>
      <c r="V651" t="s">
        <v>2285</v>
      </c>
    </row>
    <row r="652" spans="1:22" x14ac:dyDescent="0.25">
      <c r="A652">
        <v>2348</v>
      </c>
      <c r="B652" t="s">
        <v>2286</v>
      </c>
      <c r="C652" t="s">
        <v>2651</v>
      </c>
      <c r="D652" t="s">
        <v>1677</v>
      </c>
      <c r="E652" t="s">
        <v>767</v>
      </c>
      <c r="L652" t="s">
        <v>587</v>
      </c>
      <c r="M652" t="s">
        <v>3486</v>
      </c>
      <c r="N652" t="s">
        <v>766</v>
      </c>
      <c r="O652" t="s">
        <v>767</v>
      </c>
      <c r="P652">
        <v>4891651</v>
      </c>
    </row>
    <row r="653" spans="1:22" x14ac:dyDescent="0.25">
      <c r="A653">
        <v>1982</v>
      </c>
      <c r="B653" t="s">
        <v>2287</v>
      </c>
      <c r="C653" t="s">
        <v>2652</v>
      </c>
      <c r="D653" t="s">
        <v>2288</v>
      </c>
      <c r="E653" t="s">
        <v>767</v>
      </c>
      <c r="L653" t="s">
        <v>477</v>
      </c>
      <c r="M653" t="s">
        <v>2291</v>
      </c>
      <c r="N653" t="s">
        <v>904</v>
      </c>
      <c r="O653" t="s">
        <v>89</v>
      </c>
      <c r="P653">
        <v>3204196997</v>
      </c>
      <c r="Q653">
        <v>3103413667</v>
      </c>
      <c r="V653" t="s">
        <v>2293</v>
      </c>
    </row>
    <row r="654" spans="1:22" x14ac:dyDescent="0.25">
      <c r="A654">
        <v>2808</v>
      </c>
      <c r="B654" t="s">
        <v>2294</v>
      </c>
      <c r="C654" t="s">
        <v>2827</v>
      </c>
      <c r="D654" t="s">
        <v>2295</v>
      </c>
      <c r="E654" t="s">
        <v>767</v>
      </c>
      <c r="M654" t="s">
        <v>3462</v>
      </c>
      <c r="N654" t="s">
        <v>1901</v>
      </c>
      <c r="O654" t="s">
        <v>441</v>
      </c>
      <c r="P654">
        <v>3203741398</v>
      </c>
      <c r="V654" t="s">
        <v>2296</v>
      </c>
    </row>
    <row r="655" spans="1:22" x14ac:dyDescent="0.25">
      <c r="A655">
        <v>1917</v>
      </c>
      <c r="B655" t="s">
        <v>2297</v>
      </c>
      <c r="C655" t="s">
        <v>2653</v>
      </c>
      <c r="D655" t="s">
        <v>2284</v>
      </c>
      <c r="E655" t="s">
        <v>767</v>
      </c>
      <c r="L655" t="s">
        <v>477</v>
      </c>
      <c r="M655" t="s">
        <v>3302</v>
      </c>
      <c r="N655" t="s">
        <v>904</v>
      </c>
      <c r="O655" t="s">
        <v>89</v>
      </c>
      <c r="P655">
        <v>7489000</v>
      </c>
      <c r="Q655">
        <v>3104518480</v>
      </c>
      <c r="R655">
        <v>3204920482</v>
      </c>
      <c r="V655" t="s">
        <v>2298</v>
      </c>
    </row>
    <row r="656" spans="1:22" x14ac:dyDescent="0.25">
      <c r="A656">
        <v>2316</v>
      </c>
      <c r="B656" t="s">
        <v>2299</v>
      </c>
      <c r="C656" t="s">
        <v>2654</v>
      </c>
      <c r="D656" t="s">
        <v>1927</v>
      </c>
      <c r="E656" t="s">
        <v>767</v>
      </c>
      <c r="L656" t="s">
        <v>2348</v>
      </c>
      <c r="M656" t="s">
        <v>2966</v>
      </c>
      <c r="N656" t="s">
        <v>1927</v>
      </c>
      <c r="O656" t="s">
        <v>767</v>
      </c>
      <c r="P656">
        <v>3137221698</v>
      </c>
      <c r="V656" t="s">
        <v>2300</v>
      </c>
    </row>
    <row r="657" spans="1:24" x14ac:dyDescent="0.25">
      <c r="A657">
        <v>1989</v>
      </c>
      <c r="B657" t="s">
        <v>2301</v>
      </c>
      <c r="C657" t="s">
        <v>2655</v>
      </c>
      <c r="D657" t="s">
        <v>2259</v>
      </c>
      <c r="E657" t="s">
        <v>767</v>
      </c>
      <c r="L657" t="s">
        <v>405</v>
      </c>
      <c r="M657" t="s">
        <v>2957</v>
      </c>
      <c r="N657" t="s">
        <v>766</v>
      </c>
      <c r="O657" t="s">
        <v>767</v>
      </c>
      <c r="V657" t="s">
        <v>2302</v>
      </c>
    </row>
    <row r="658" spans="1:24" x14ac:dyDescent="0.25">
      <c r="A658">
        <v>1850</v>
      </c>
      <c r="B658" t="s">
        <v>2303</v>
      </c>
      <c r="C658" t="s">
        <v>2656</v>
      </c>
      <c r="D658" t="s">
        <v>2262</v>
      </c>
      <c r="E658" t="s">
        <v>767</v>
      </c>
      <c r="L658" t="s">
        <v>477</v>
      </c>
      <c r="M658" t="s">
        <v>3303</v>
      </c>
      <c r="P658">
        <v>2112413</v>
      </c>
      <c r="Q658">
        <v>2117157</v>
      </c>
      <c r="R658">
        <v>3104939295</v>
      </c>
      <c r="V658" t="s">
        <v>2304</v>
      </c>
    </row>
    <row r="659" spans="1:24" x14ac:dyDescent="0.25">
      <c r="A659">
        <v>2980</v>
      </c>
      <c r="B659" t="s">
        <v>2305</v>
      </c>
      <c r="C659" t="s">
        <v>2657</v>
      </c>
      <c r="D659" t="s">
        <v>1927</v>
      </c>
      <c r="E659" t="s">
        <v>767</v>
      </c>
      <c r="M659" t="s">
        <v>3304</v>
      </c>
      <c r="N659" t="s">
        <v>1878</v>
      </c>
      <c r="O659" t="s">
        <v>411</v>
      </c>
      <c r="P659">
        <v>3023884606</v>
      </c>
      <c r="V659" t="s">
        <v>2306</v>
      </c>
      <c r="W659" t="s">
        <v>2307</v>
      </c>
      <c r="X659" t="s">
        <v>3016</v>
      </c>
    </row>
    <row r="660" spans="1:24" x14ac:dyDescent="0.25">
      <c r="A660">
        <v>2703</v>
      </c>
      <c r="B660" t="s">
        <v>2308</v>
      </c>
      <c r="C660" t="s">
        <v>2658</v>
      </c>
      <c r="D660" t="s">
        <v>2309</v>
      </c>
      <c r="E660" t="s">
        <v>767</v>
      </c>
      <c r="L660" t="s">
        <v>2310</v>
      </c>
      <c r="M660" t="s">
        <v>3463</v>
      </c>
      <c r="N660" t="s">
        <v>2323</v>
      </c>
      <c r="O660" t="s">
        <v>767</v>
      </c>
      <c r="P660">
        <v>3217997520</v>
      </c>
      <c r="V660" t="s">
        <v>2311</v>
      </c>
    </row>
    <row r="661" spans="1:24" x14ac:dyDescent="0.25">
      <c r="A661">
        <v>1621</v>
      </c>
      <c r="B661" t="s">
        <v>2312</v>
      </c>
      <c r="C661" t="s">
        <v>2659</v>
      </c>
      <c r="D661" t="s">
        <v>2265</v>
      </c>
      <c r="E661" t="s">
        <v>767</v>
      </c>
      <c r="L661" t="s">
        <v>405</v>
      </c>
      <c r="M661" t="s">
        <v>2324</v>
      </c>
      <c r="N661" t="s">
        <v>1927</v>
      </c>
      <c r="O661" t="s">
        <v>767</v>
      </c>
      <c r="P661">
        <v>2138882</v>
      </c>
      <c r="Q661">
        <v>2144095</v>
      </c>
      <c r="R661">
        <v>2133133</v>
      </c>
      <c r="S661">
        <v>3206973375</v>
      </c>
      <c r="V661" t="s">
        <v>2313</v>
      </c>
    </row>
    <row r="662" spans="1:24" x14ac:dyDescent="0.25">
      <c r="A662">
        <v>2719</v>
      </c>
      <c r="B662" t="s">
        <v>2314</v>
      </c>
      <c r="C662" t="s">
        <v>2828</v>
      </c>
      <c r="D662" t="s">
        <v>2315</v>
      </c>
      <c r="E662" t="s">
        <v>767</v>
      </c>
      <c r="L662" t="s">
        <v>45</v>
      </c>
      <c r="M662" t="s">
        <v>3305</v>
      </c>
      <c r="N662" t="s">
        <v>2322</v>
      </c>
      <c r="O662" t="s">
        <v>767</v>
      </c>
      <c r="P662">
        <v>2418338</v>
      </c>
      <c r="Q662">
        <v>3176436071</v>
      </c>
      <c r="R662">
        <v>3105386917</v>
      </c>
      <c r="V662" t="s">
        <v>2316</v>
      </c>
    </row>
    <row r="663" spans="1:24" x14ac:dyDescent="0.25">
      <c r="A663">
        <v>2404</v>
      </c>
      <c r="B663" t="s">
        <v>2317</v>
      </c>
      <c r="C663" t="s">
        <v>2660</v>
      </c>
      <c r="D663" t="s">
        <v>1927</v>
      </c>
      <c r="E663" t="s">
        <v>767</v>
      </c>
      <c r="L663" t="s">
        <v>96</v>
      </c>
      <c r="M663" t="s">
        <v>3464</v>
      </c>
      <c r="N663" t="s">
        <v>1927</v>
      </c>
      <c r="O663" t="s">
        <v>767</v>
      </c>
      <c r="P663">
        <v>2143633</v>
      </c>
      <c r="Q663">
        <v>3128899082</v>
      </c>
      <c r="V663" t="s">
        <v>2318</v>
      </c>
    </row>
    <row r="664" spans="1:24" x14ac:dyDescent="0.25">
      <c r="A664">
        <v>2937</v>
      </c>
      <c r="B664" t="s">
        <v>2319</v>
      </c>
      <c r="C664" t="s">
        <v>2661</v>
      </c>
      <c r="D664" t="s">
        <v>2320</v>
      </c>
      <c r="E664" t="s">
        <v>767</v>
      </c>
      <c r="M664" t="s">
        <v>2948</v>
      </c>
      <c r="N664" t="s">
        <v>2321</v>
      </c>
      <c r="O664" t="s">
        <v>767</v>
      </c>
      <c r="P664">
        <v>3162968182</v>
      </c>
      <c r="Q664">
        <v>3154715026</v>
      </c>
      <c r="V664" t="s">
        <v>2327</v>
      </c>
    </row>
    <row r="665" spans="1:24" x14ac:dyDescent="0.25">
      <c r="A665">
        <v>2843</v>
      </c>
      <c r="B665" t="s">
        <v>2325</v>
      </c>
      <c r="C665" t="s">
        <v>2829</v>
      </c>
      <c r="D665" t="s">
        <v>2326</v>
      </c>
      <c r="E665" t="s">
        <v>767</v>
      </c>
      <c r="M665" t="s">
        <v>3513</v>
      </c>
      <c r="N665" t="s">
        <v>766</v>
      </c>
      <c r="O665" t="s">
        <v>767</v>
      </c>
      <c r="P665">
        <v>3167563756</v>
      </c>
      <c r="Q665">
        <v>3173653165</v>
      </c>
    </row>
    <row r="666" spans="1:24" x14ac:dyDescent="0.25">
      <c r="A666">
        <v>1951</v>
      </c>
      <c r="B666" t="s">
        <v>2328</v>
      </c>
      <c r="C666" t="s">
        <v>2474</v>
      </c>
      <c r="D666" t="s">
        <v>2330</v>
      </c>
      <c r="E666" t="s">
        <v>2334</v>
      </c>
      <c r="L666" t="s">
        <v>1056</v>
      </c>
      <c r="M666" t="s">
        <v>3465</v>
      </c>
      <c r="N666" t="s">
        <v>1901</v>
      </c>
      <c r="O666" t="s">
        <v>441</v>
      </c>
      <c r="P666">
        <v>563238605</v>
      </c>
      <c r="Q666">
        <v>3175741598</v>
      </c>
      <c r="V666" t="s">
        <v>2336</v>
      </c>
      <c r="W666" t="s">
        <v>2337</v>
      </c>
    </row>
    <row r="667" spans="1:24" x14ac:dyDescent="0.25">
      <c r="A667">
        <v>2517</v>
      </c>
      <c r="B667" t="s">
        <v>2331</v>
      </c>
      <c r="C667" t="s">
        <v>2830</v>
      </c>
      <c r="D667" t="s">
        <v>2335</v>
      </c>
      <c r="E667" t="s">
        <v>2334</v>
      </c>
      <c r="L667" t="s">
        <v>205</v>
      </c>
      <c r="M667" t="s">
        <v>3466</v>
      </c>
      <c r="N667" t="s">
        <v>904</v>
      </c>
      <c r="O667" t="s">
        <v>89</v>
      </c>
      <c r="P667">
        <v>3108267057</v>
      </c>
      <c r="V667" t="s">
        <v>2332</v>
      </c>
    </row>
    <row r="668" spans="1:24" x14ac:dyDescent="0.25">
      <c r="A668">
        <v>1934</v>
      </c>
      <c r="B668" t="s">
        <v>2333</v>
      </c>
      <c r="C668" t="s">
        <v>2662</v>
      </c>
      <c r="D668" t="s">
        <v>2329</v>
      </c>
      <c r="E668" t="s">
        <v>2334</v>
      </c>
      <c r="F668" t="s">
        <v>2663</v>
      </c>
      <c r="G668" t="s">
        <v>826</v>
      </c>
      <c r="H668" t="s">
        <v>371</v>
      </c>
      <c r="L668" t="s">
        <v>2349</v>
      </c>
      <c r="P668">
        <v>3123215251</v>
      </c>
    </row>
  </sheetData>
  <sortState xmlns:xlrd2="http://schemas.microsoft.com/office/spreadsheetml/2017/richdata2" ref="A118:AD668">
    <sortCondition ref="E299:E668"/>
  </sortState>
  <phoneticPr fontId="1" type="noConversion"/>
  <conditionalFormatting sqref="A2:A1048575">
    <cfRule type="duplicateValues" dxfId="109" priority="1"/>
  </conditionalFormatting>
  <hyperlinks>
    <hyperlink ref="AC22" r:id="rId1" xr:uid="{672659EE-996E-46A9-8B6D-102762B62881}"/>
  </hyperlinks>
  <pageMargins left="0.7" right="0.7" top="0.75" bottom="0.75" header="0.3" footer="0.3"/>
  <pageSetup orientation="portrait" horizontalDpi="300" verticalDpi="300"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F541-7F92-411C-A9D2-B17FDFD0A9F3}">
  <dimension ref="B1:V84"/>
  <sheetViews>
    <sheetView topLeftCell="B7" workbookViewId="0">
      <selection activeCell="O36" sqref="O36"/>
    </sheetView>
  </sheetViews>
  <sheetFormatPr baseColWidth="10" defaultColWidth="0" defaultRowHeight="15" zeroHeight="1" x14ac:dyDescent="0.25"/>
  <cols>
    <col min="1" max="1" width="11.42578125" hidden="1" customWidth="1"/>
    <col min="2" max="11" width="11.42578125" customWidth="1"/>
    <col min="12" max="12" width="11.42578125" style="89" customWidth="1"/>
    <col min="13" max="22" width="11.42578125" customWidth="1"/>
    <col min="23" max="16384" width="11.42578125" hidden="1"/>
  </cols>
  <sheetData>
    <row r="1" spans="2:22" ht="15.75" thickBot="1" x14ac:dyDescent="0.3">
      <c r="B1" s="89"/>
      <c r="C1" s="89"/>
      <c r="D1" s="89"/>
      <c r="E1" s="89"/>
      <c r="F1" s="89"/>
      <c r="G1" s="89"/>
      <c r="H1" s="89"/>
      <c r="I1" s="89"/>
      <c r="J1" s="89"/>
      <c r="K1" s="89"/>
      <c r="M1" s="89"/>
      <c r="N1" s="89"/>
      <c r="O1" s="89"/>
      <c r="P1" s="89"/>
      <c r="Q1" s="89"/>
      <c r="R1" s="89"/>
      <c r="S1" s="89"/>
      <c r="T1" s="89"/>
      <c r="U1" s="89"/>
      <c r="V1" s="89"/>
    </row>
    <row r="2" spans="2:22" ht="15.75" thickBot="1" x14ac:dyDescent="0.3">
      <c r="B2" s="32" t="s">
        <v>3556</v>
      </c>
      <c r="C2" s="33"/>
      <c r="D2" s="33"/>
      <c r="E2" s="33"/>
      <c r="F2" s="33"/>
      <c r="G2" s="33"/>
      <c r="H2" s="33"/>
      <c r="I2" s="33"/>
      <c r="J2" s="33"/>
      <c r="K2" s="34"/>
      <c r="M2" s="29" t="s">
        <v>3579</v>
      </c>
      <c r="N2" s="30"/>
      <c r="O2" s="30"/>
      <c r="P2" s="30"/>
      <c r="Q2" s="30"/>
      <c r="R2" s="30"/>
      <c r="S2" s="30"/>
      <c r="T2" s="30"/>
      <c r="U2" s="30"/>
      <c r="V2" s="31"/>
    </row>
    <row r="3" spans="2:22" ht="15" customHeight="1" thickBot="1" x14ac:dyDescent="0.3">
      <c r="B3" s="35" t="s">
        <v>3580</v>
      </c>
      <c r="C3" s="36"/>
      <c r="D3" s="36"/>
      <c r="E3" s="36"/>
      <c r="F3" s="36"/>
      <c r="G3" s="36"/>
      <c r="H3" s="36"/>
      <c r="I3" s="36"/>
      <c r="J3" s="36"/>
      <c r="K3" s="37"/>
      <c r="M3" s="21" t="s">
        <v>3581</v>
      </c>
      <c r="N3" s="22"/>
      <c r="O3" s="22"/>
      <c r="P3" s="22"/>
      <c r="Q3" s="22"/>
      <c r="R3" s="22"/>
      <c r="S3" s="22"/>
      <c r="T3" s="22"/>
      <c r="U3" s="22"/>
      <c r="V3" s="23"/>
    </row>
    <row r="4" spans="2:22" x14ac:dyDescent="0.25">
      <c r="B4" s="38" t="s">
        <v>3552</v>
      </c>
      <c r="C4" s="39"/>
      <c r="D4" s="39"/>
      <c r="E4" s="39"/>
      <c r="F4" s="39"/>
      <c r="G4" s="39"/>
      <c r="H4" s="39"/>
      <c r="I4" s="39"/>
      <c r="J4" s="39"/>
      <c r="K4" s="40"/>
      <c r="M4" s="24"/>
      <c r="N4" s="20"/>
      <c r="O4" s="20"/>
      <c r="P4" s="20"/>
      <c r="Q4" s="20"/>
      <c r="R4" s="20"/>
      <c r="S4" s="20"/>
      <c r="T4" s="20"/>
      <c r="U4" s="20"/>
      <c r="V4" s="25"/>
    </row>
    <row r="5" spans="2:22" ht="15.75" thickBot="1" x14ac:dyDescent="0.3">
      <c r="B5" s="41"/>
      <c r="C5" s="42"/>
      <c r="D5" s="42"/>
      <c r="E5" s="42"/>
      <c r="F5" s="42"/>
      <c r="G5" s="42"/>
      <c r="H5" s="42"/>
      <c r="I5" s="42"/>
      <c r="J5" s="42"/>
      <c r="K5" s="43"/>
      <c r="M5" s="24"/>
      <c r="N5" s="20"/>
      <c r="O5" s="20"/>
      <c r="P5" s="20"/>
      <c r="Q5" s="20"/>
      <c r="R5" s="20"/>
      <c r="S5" s="20"/>
      <c r="T5" s="20"/>
      <c r="U5" s="20"/>
      <c r="V5" s="25"/>
    </row>
    <row r="6" spans="2:22" ht="15.75" thickBot="1" x14ac:dyDescent="0.3">
      <c r="B6" s="44" t="s">
        <v>3553</v>
      </c>
      <c r="C6" s="45"/>
      <c r="D6" s="45"/>
      <c r="E6" s="45"/>
      <c r="F6" s="45"/>
      <c r="G6" s="45"/>
      <c r="H6" s="45"/>
      <c r="I6" s="45"/>
      <c r="J6" s="45"/>
      <c r="K6" s="46"/>
      <c r="M6" s="26"/>
      <c r="N6" s="27"/>
      <c r="O6" s="27"/>
      <c r="P6" s="27"/>
      <c r="Q6" s="27"/>
      <c r="R6" s="27"/>
      <c r="S6" s="27"/>
      <c r="T6" s="27"/>
      <c r="U6" s="27"/>
      <c r="V6" s="28"/>
    </row>
    <row r="7" spans="2:22" ht="15" customHeight="1" thickBot="1" x14ac:dyDescent="0.3">
      <c r="B7" s="44" t="s">
        <v>3554</v>
      </c>
      <c r="C7" s="45"/>
      <c r="D7" s="45"/>
      <c r="E7" s="45"/>
      <c r="F7" s="45"/>
      <c r="G7" s="45"/>
      <c r="H7" s="45"/>
      <c r="I7" s="45"/>
      <c r="J7" s="45"/>
      <c r="K7" s="46"/>
      <c r="M7" s="21" t="s">
        <v>3582</v>
      </c>
      <c r="N7" s="22"/>
      <c r="O7" s="22"/>
      <c r="P7" s="22"/>
      <c r="Q7" s="22"/>
      <c r="R7" s="22"/>
      <c r="S7" s="22"/>
      <c r="T7" s="22"/>
      <c r="U7" s="22"/>
      <c r="V7" s="23"/>
    </row>
    <row r="8" spans="2:22" ht="15" customHeight="1" x14ac:dyDescent="0.25">
      <c r="B8" s="47" t="s">
        <v>3578</v>
      </c>
      <c r="C8" s="48"/>
      <c r="D8" s="48"/>
      <c r="E8" s="48"/>
      <c r="F8" s="48"/>
      <c r="G8" s="48"/>
      <c r="H8" s="48"/>
      <c r="I8" s="48"/>
      <c r="J8" s="48"/>
      <c r="K8" s="49"/>
      <c r="M8" s="24"/>
      <c r="N8" s="20"/>
      <c r="O8" s="20"/>
      <c r="P8" s="20"/>
      <c r="Q8" s="20"/>
      <c r="R8" s="20"/>
      <c r="S8" s="20"/>
      <c r="T8" s="20"/>
      <c r="U8" s="20"/>
      <c r="V8" s="25"/>
    </row>
    <row r="9" spans="2:22" x14ac:dyDescent="0.25">
      <c r="B9" s="50"/>
      <c r="C9" s="3"/>
      <c r="D9" s="3"/>
      <c r="E9" s="3"/>
      <c r="F9" s="3"/>
      <c r="G9" s="3"/>
      <c r="H9" s="3"/>
      <c r="I9" s="3"/>
      <c r="J9" s="3"/>
      <c r="K9" s="51"/>
      <c r="M9" s="24"/>
      <c r="N9" s="20"/>
      <c r="O9" s="20"/>
      <c r="P9" s="20"/>
      <c r="Q9" s="20"/>
      <c r="R9" s="20"/>
      <c r="S9" s="20"/>
      <c r="T9" s="20"/>
      <c r="U9" s="20"/>
      <c r="V9" s="25"/>
    </row>
    <row r="10" spans="2:22" x14ac:dyDescent="0.25">
      <c r="B10" s="50"/>
      <c r="C10" s="3"/>
      <c r="D10" s="3"/>
      <c r="E10" s="3"/>
      <c r="F10" s="3"/>
      <c r="G10" s="3"/>
      <c r="H10" s="3"/>
      <c r="I10" s="3"/>
      <c r="J10" s="3"/>
      <c r="K10" s="51"/>
      <c r="M10" s="24"/>
      <c r="N10" s="20"/>
      <c r="O10" s="20"/>
      <c r="P10" s="20"/>
      <c r="Q10" s="20"/>
      <c r="R10" s="20"/>
      <c r="S10" s="20"/>
      <c r="T10" s="20"/>
      <c r="U10" s="20"/>
      <c r="V10" s="25"/>
    </row>
    <row r="11" spans="2:22" ht="15.75" thickBot="1" x14ac:dyDescent="0.3">
      <c r="B11" s="52"/>
      <c r="C11" s="53"/>
      <c r="D11" s="53"/>
      <c r="E11" s="53"/>
      <c r="F11" s="53"/>
      <c r="G11" s="53"/>
      <c r="H11" s="53"/>
      <c r="I11" s="53"/>
      <c r="J11" s="53"/>
      <c r="K11" s="54"/>
      <c r="M11" s="24"/>
      <c r="N11" s="20"/>
      <c r="O11" s="20"/>
      <c r="P11" s="20"/>
      <c r="Q11" s="20"/>
      <c r="R11" s="20"/>
      <c r="S11" s="20"/>
      <c r="T11" s="20"/>
      <c r="U11" s="20"/>
      <c r="V11" s="25"/>
    </row>
    <row r="12" spans="2:22" ht="15" customHeight="1" thickBot="1" x14ac:dyDescent="0.3">
      <c r="B12" s="61" t="s">
        <v>3555</v>
      </c>
      <c r="C12" s="62"/>
      <c r="D12" s="62"/>
      <c r="E12" s="62"/>
      <c r="F12" s="62"/>
      <c r="G12" s="62"/>
      <c r="H12" s="62"/>
      <c r="I12" s="62"/>
      <c r="J12" s="62"/>
      <c r="K12" s="63"/>
      <c r="M12" s="24"/>
      <c r="N12" s="20"/>
      <c r="O12" s="20"/>
      <c r="P12" s="20"/>
      <c r="Q12" s="20"/>
      <c r="R12" s="20"/>
      <c r="S12" s="20"/>
      <c r="T12" s="20"/>
      <c r="U12" s="20"/>
      <c r="V12" s="25"/>
    </row>
    <row r="13" spans="2:22" ht="15" customHeight="1" x14ac:dyDescent="0.25">
      <c r="B13" s="47" t="s">
        <v>3557</v>
      </c>
      <c r="C13" s="48"/>
      <c r="D13" s="48"/>
      <c r="E13" s="48"/>
      <c r="F13" s="48"/>
      <c r="G13" s="48"/>
      <c r="H13" s="48"/>
      <c r="I13" s="48"/>
      <c r="J13" s="48"/>
      <c r="K13" s="49"/>
      <c r="M13" s="24"/>
      <c r="N13" s="20"/>
      <c r="O13" s="20"/>
      <c r="P13" s="20"/>
      <c r="Q13" s="20"/>
      <c r="R13" s="20"/>
      <c r="S13" s="20"/>
      <c r="T13" s="20"/>
      <c r="U13" s="20"/>
      <c r="V13" s="25"/>
    </row>
    <row r="14" spans="2:22" x14ac:dyDescent="0.25">
      <c r="B14" s="50"/>
      <c r="C14" s="3"/>
      <c r="D14" s="3"/>
      <c r="E14" s="3"/>
      <c r="F14" s="3"/>
      <c r="G14" s="3"/>
      <c r="H14" s="3"/>
      <c r="I14" s="3"/>
      <c r="J14" s="3"/>
      <c r="K14" s="51"/>
      <c r="M14" s="24"/>
      <c r="N14" s="20"/>
      <c r="O14" s="20"/>
      <c r="P14" s="20"/>
      <c r="Q14" s="20"/>
      <c r="R14" s="20"/>
      <c r="S14" s="20"/>
      <c r="T14" s="20"/>
      <c r="U14" s="20"/>
      <c r="V14" s="25"/>
    </row>
    <row r="15" spans="2:22" x14ac:dyDescent="0.25">
      <c r="B15" s="50"/>
      <c r="C15" s="3"/>
      <c r="D15" s="3"/>
      <c r="E15" s="3"/>
      <c r="F15" s="3"/>
      <c r="G15" s="3"/>
      <c r="H15" s="3"/>
      <c r="I15" s="3"/>
      <c r="J15" s="3"/>
      <c r="K15" s="51"/>
      <c r="M15" s="24"/>
      <c r="N15" s="20"/>
      <c r="O15" s="20"/>
      <c r="P15" s="20"/>
      <c r="Q15" s="20"/>
      <c r="R15" s="20"/>
      <c r="S15" s="20"/>
      <c r="T15" s="20"/>
      <c r="U15" s="20"/>
      <c r="V15" s="25"/>
    </row>
    <row r="16" spans="2:22" x14ac:dyDescent="0.25">
      <c r="B16" s="50"/>
      <c r="C16" s="3"/>
      <c r="D16" s="3"/>
      <c r="E16" s="3"/>
      <c r="F16" s="3"/>
      <c r="G16" s="3"/>
      <c r="H16" s="3"/>
      <c r="I16" s="3"/>
      <c r="J16" s="3"/>
      <c r="K16" s="51"/>
      <c r="M16" s="24"/>
      <c r="N16" s="20"/>
      <c r="O16" s="20"/>
      <c r="P16" s="20"/>
      <c r="Q16" s="20"/>
      <c r="R16" s="20"/>
      <c r="S16" s="20"/>
      <c r="T16" s="20"/>
      <c r="U16" s="20"/>
      <c r="V16" s="25"/>
    </row>
    <row r="17" spans="2:22" x14ac:dyDescent="0.25">
      <c r="B17" s="50"/>
      <c r="C17" s="3"/>
      <c r="D17" s="3"/>
      <c r="E17" s="3"/>
      <c r="F17" s="3"/>
      <c r="G17" s="3"/>
      <c r="H17" s="3"/>
      <c r="I17" s="3"/>
      <c r="J17" s="3"/>
      <c r="K17" s="51"/>
      <c r="M17" s="24"/>
      <c r="N17" s="20"/>
      <c r="O17" s="20"/>
      <c r="P17" s="20"/>
      <c r="Q17" s="20"/>
      <c r="R17" s="20"/>
      <c r="S17" s="20"/>
      <c r="T17" s="20"/>
      <c r="U17" s="20"/>
      <c r="V17" s="25"/>
    </row>
    <row r="18" spans="2:22" x14ac:dyDescent="0.25">
      <c r="B18" s="50"/>
      <c r="C18" s="3"/>
      <c r="D18" s="3"/>
      <c r="E18" s="3"/>
      <c r="F18" s="3"/>
      <c r="G18" s="3"/>
      <c r="H18" s="3"/>
      <c r="I18" s="3"/>
      <c r="J18" s="3"/>
      <c r="K18" s="51"/>
      <c r="M18" s="24"/>
      <c r="N18" s="20"/>
      <c r="O18" s="20"/>
      <c r="P18" s="20"/>
      <c r="Q18" s="20"/>
      <c r="R18" s="20"/>
      <c r="S18" s="20"/>
      <c r="T18" s="20"/>
      <c r="U18" s="20"/>
      <c r="V18" s="25"/>
    </row>
    <row r="19" spans="2:22" x14ac:dyDescent="0.25">
      <c r="B19" s="50"/>
      <c r="C19" s="3"/>
      <c r="D19" s="3"/>
      <c r="E19" s="3"/>
      <c r="F19" s="3"/>
      <c r="G19" s="3"/>
      <c r="H19" s="3"/>
      <c r="I19" s="3"/>
      <c r="J19" s="3"/>
      <c r="K19" s="51"/>
      <c r="M19" s="24"/>
      <c r="N19" s="20"/>
      <c r="O19" s="20"/>
      <c r="P19" s="20"/>
      <c r="Q19" s="20"/>
      <c r="R19" s="20"/>
      <c r="S19" s="20"/>
      <c r="T19" s="20"/>
      <c r="U19" s="20"/>
      <c r="V19" s="25"/>
    </row>
    <row r="20" spans="2:22" x14ac:dyDescent="0.25">
      <c r="B20" s="50"/>
      <c r="C20" s="3"/>
      <c r="D20" s="3"/>
      <c r="E20" s="3"/>
      <c r="F20" s="3"/>
      <c r="G20" s="3"/>
      <c r="H20" s="3"/>
      <c r="I20" s="3"/>
      <c r="J20" s="3"/>
      <c r="K20" s="51"/>
      <c r="M20" s="24"/>
      <c r="N20" s="20"/>
      <c r="O20" s="20"/>
      <c r="P20" s="20"/>
      <c r="Q20" s="20"/>
      <c r="R20" s="20"/>
      <c r="S20" s="20"/>
      <c r="T20" s="20"/>
      <c r="U20" s="20"/>
      <c r="V20" s="25"/>
    </row>
    <row r="21" spans="2:22" x14ac:dyDescent="0.25">
      <c r="B21" s="50"/>
      <c r="C21" s="3"/>
      <c r="D21" s="3"/>
      <c r="E21" s="3"/>
      <c r="F21" s="3"/>
      <c r="G21" s="3"/>
      <c r="H21" s="3"/>
      <c r="I21" s="3"/>
      <c r="J21" s="3"/>
      <c r="K21" s="51"/>
      <c r="M21" s="24"/>
      <c r="N21" s="20"/>
      <c r="O21" s="20"/>
      <c r="P21" s="20"/>
      <c r="Q21" s="20"/>
      <c r="R21" s="20"/>
      <c r="S21" s="20"/>
      <c r="T21" s="20"/>
      <c r="U21" s="20"/>
      <c r="V21" s="25"/>
    </row>
    <row r="22" spans="2:22" x14ac:dyDescent="0.25">
      <c r="B22" s="50"/>
      <c r="C22" s="3"/>
      <c r="D22" s="3"/>
      <c r="E22" s="3"/>
      <c r="F22" s="3"/>
      <c r="G22" s="3"/>
      <c r="H22" s="3"/>
      <c r="I22" s="3"/>
      <c r="J22" s="3"/>
      <c r="K22" s="51"/>
      <c r="M22" s="24"/>
      <c r="N22" s="20"/>
      <c r="O22" s="20"/>
      <c r="P22" s="20"/>
      <c r="Q22" s="20"/>
      <c r="R22" s="20"/>
      <c r="S22" s="20"/>
      <c r="T22" s="20"/>
      <c r="U22" s="20"/>
      <c r="V22" s="25"/>
    </row>
    <row r="23" spans="2:22" x14ac:dyDescent="0.25">
      <c r="B23" s="50"/>
      <c r="C23" s="3"/>
      <c r="D23" s="3"/>
      <c r="E23" s="3"/>
      <c r="F23" s="3"/>
      <c r="G23" s="3"/>
      <c r="H23" s="3"/>
      <c r="I23" s="3"/>
      <c r="J23" s="3"/>
      <c r="K23" s="51"/>
      <c r="M23" s="24"/>
      <c r="N23" s="20"/>
      <c r="O23" s="20"/>
      <c r="P23" s="20"/>
      <c r="Q23" s="20"/>
      <c r="R23" s="20"/>
      <c r="S23" s="20"/>
      <c r="T23" s="20"/>
      <c r="U23" s="20"/>
      <c r="V23" s="25"/>
    </row>
    <row r="24" spans="2:22" ht="15.75" thickBot="1" x14ac:dyDescent="0.3">
      <c r="B24" s="52"/>
      <c r="C24" s="53"/>
      <c r="D24" s="53"/>
      <c r="E24" s="53"/>
      <c r="F24" s="53"/>
      <c r="G24" s="53"/>
      <c r="H24" s="53"/>
      <c r="I24" s="53"/>
      <c r="J24" s="53"/>
      <c r="K24" s="54"/>
      <c r="M24" s="24"/>
      <c r="N24" s="20"/>
      <c r="O24" s="20"/>
      <c r="P24" s="20"/>
      <c r="Q24" s="20"/>
      <c r="R24" s="20"/>
      <c r="S24" s="20"/>
      <c r="T24" s="20"/>
      <c r="U24" s="20"/>
      <c r="V24" s="25"/>
    </row>
    <row r="25" spans="2:22" ht="15.75" thickBot="1" x14ac:dyDescent="0.3">
      <c r="B25" s="44" t="s">
        <v>3558</v>
      </c>
      <c r="C25" s="45"/>
      <c r="D25" s="45"/>
      <c r="E25" s="45"/>
      <c r="F25" s="45"/>
      <c r="G25" s="45"/>
      <c r="H25" s="45"/>
      <c r="I25" s="45"/>
      <c r="J25" s="45"/>
      <c r="K25" s="46"/>
      <c r="M25" s="24"/>
      <c r="N25" s="20"/>
      <c r="O25" s="20"/>
      <c r="P25" s="20"/>
      <c r="Q25" s="20"/>
      <c r="R25" s="20"/>
      <c r="S25" s="20"/>
      <c r="T25" s="20"/>
      <c r="U25" s="20"/>
      <c r="V25" s="25"/>
    </row>
    <row r="26" spans="2:22" ht="15" customHeight="1" thickBot="1" x14ac:dyDescent="0.3">
      <c r="B26" s="64" t="s">
        <v>3577</v>
      </c>
      <c r="C26" s="65"/>
      <c r="D26" s="65"/>
      <c r="E26" s="65"/>
      <c r="F26" s="65"/>
      <c r="G26" s="65"/>
      <c r="H26" s="65"/>
      <c r="I26" s="65"/>
      <c r="J26" s="65"/>
      <c r="K26" s="66"/>
      <c r="M26" s="26"/>
      <c r="N26" s="27"/>
      <c r="O26" s="27"/>
      <c r="P26" s="27"/>
      <c r="Q26" s="27"/>
      <c r="R26" s="27"/>
      <c r="S26" s="27"/>
      <c r="T26" s="27"/>
      <c r="U26" s="27"/>
      <c r="V26" s="28"/>
    </row>
    <row r="27" spans="2:22" x14ac:dyDescent="0.25">
      <c r="B27" s="67"/>
      <c r="C27" s="19"/>
      <c r="D27" s="19"/>
      <c r="E27" s="19"/>
      <c r="F27" s="19"/>
      <c r="G27" s="19"/>
      <c r="H27" s="19"/>
      <c r="I27" s="19"/>
      <c r="J27" s="19"/>
      <c r="K27" s="68"/>
      <c r="M27" s="55" t="s">
        <v>3583</v>
      </c>
      <c r="N27" s="56"/>
      <c r="O27" s="56"/>
      <c r="P27" s="56"/>
      <c r="Q27" s="56"/>
      <c r="R27" s="56"/>
      <c r="S27" s="56"/>
      <c r="T27" s="56"/>
      <c r="U27" s="56"/>
      <c r="V27" s="57"/>
    </row>
    <row r="28" spans="2:22" ht="15.75" thickBot="1" x14ac:dyDescent="0.3">
      <c r="B28" s="67"/>
      <c r="C28" s="19"/>
      <c r="D28" s="19"/>
      <c r="E28" s="19"/>
      <c r="F28" s="19"/>
      <c r="G28" s="19"/>
      <c r="H28" s="19"/>
      <c r="I28" s="19"/>
      <c r="J28" s="19"/>
      <c r="K28" s="68"/>
      <c r="M28" s="58"/>
      <c r="N28" s="59"/>
      <c r="O28" s="59"/>
      <c r="P28" s="59"/>
      <c r="Q28" s="59"/>
      <c r="R28" s="59"/>
      <c r="S28" s="59"/>
      <c r="T28" s="59"/>
      <c r="U28" s="59"/>
      <c r="V28" s="60"/>
    </row>
    <row r="29" spans="2:22" ht="15.75" customHeight="1" x14ac:dyDescent="0.25">
      <c r="B29" s="67"/>
      <c r="C29" s="19"/>
      <c r="D29" s="19"/>
      <c r="E29" s="19"/>
      <c r="F29" s="19"/>
      <c r="G29" s="19"/>
      <c r="H29" s="19"/>
      <c r="I29" s="19"/>
      <c r="J29" s="19"/>
      <c r="K29" s="68"/>
      <c r="M29" s="92" t="s">
        <v>3584</v>
      </c>
      <c r="N29" s="90"/>
      <c r="O29" s="90"/>
      <c r="P29" s="90"/>
      <c r="Q29" s="90"/>
      <c r="R29" s="90"/>
      <c r="S29" s="90"/>
      <c r="T29" s="90"/>
      <c r="U29" s="90"/>
      <c r="V29" s="93"/>
    </row>
    <row r="30" spans="2:22" x14ac:dyDescent="0.25">
      <c r="B30" s="67"/>
      <c r="C30" s="19"/>
      <c r="D30" s="19"/>
      <c r="E30" s="19"/>
      <c r="F30" s="19"/>
      <c r="G30" s="19"/>
      <c r="H30" s="19"/>
      <c r="I30" s="19"/>
      <c r="J30" s="19"/>
      <c r="K30" s="68"/>
      <c r="M30" s="94"/>
      <c r="N30" s="91"/>
      <c r="O30" s="91"/>
      <c r="P30" s="91"/>
      <c r="Q30" s="91"/>
      <c r="R30" s="91"/>
      <c r="S30" s="91"/>
      <c r="T30" s="91"/>
      <c r="U30" s="91"/>
      <c r="V30" s="95"/>
    </row>
    <row r="31" spans="2:22" x14ac:dyDescent="0.25">
      <c r="B31" s="67"/>
      <c r="C31" s="19"/>
      <c r="D31" s="19"/>
      <c r="E31" s="19"/>
      <c r="F31" s="19"/>
      <c r="G31" s="19"/>
      <c r="H31" s="19"/>
      <c r="I31" s="19"/>
      <c r="J31" s="19"/>
      <c r="K31" s="68"/>
      <c r="M31" s="94"/>
      <c r="N31" s="91"/>
      <c r="O31" s="91"/>
      <c r="P31" s="91"/>
      <c r="Q31" s="91"/>
      <c r="R31" s="91"/>
      <c r="S31" s="91"/>
      <c r="T31" s="91"/>
      <c r="U31" s="91"/>
      <c r="V31" s="95"/>
    </row>
    <row r="32" spans="2:22" x14ac:dyDescent="0.25">
      <c r="B32" s="67"/>
      <c r="C32" s="19"/>
      <c r="D32" s="19"/>
      <c r="E32" s="19"/>
      <c r="F32" s="19"/>
      <c r="G32" s="19"/>
      <c r="H32" s="19"/>
      <c r="I32" s="19"/>
      <c r="J32" s="19"/>
      <c r="K32" s="68"/>
      <c r="M32" s="94"/>
      <c r="N32" s="91"/>
      <c r="O32" s="91"/>
      <c r="P32" s="91"/>
      <c r="Q32" s="91"/>
      <c r="R32" s="91"/>
      <c r="S32" s="91"/>
      <c r="T32" s="91"/>
      <c r="U32" s="91"/>
      <c r="V32" s="95"/>
    </row>
    <row r="33" spans="2:22" ht="15.75" thickBot="1" x14ac:dyDescent="0.3">
      <c r="B33" s="67"/>
      <c r="C33" s="19"/>
      <c r="D33" s="19"/>
      <c r="E33" s="19"/>
      <c r="F33" s="19"/>
      <c r="G33" s="19"/>
      <c r="H33" s="19"/>
      <c r="I33" s="19"/>
      <c r="J33" s="19"/>
      <c r="K33" s="68"/>
      <c r="M33" s="96"/>
      <c r="N33" s="97"/>
      <c r="O33" s="97"/>
      <c r="P33" s="97"/>
      <c r="Q33" s="97"/>
      <c r="R33" s="97"/>
      <c r="S33" s="97"/>
      <c r="T33" s="97"/>
      <c r="U33" s="97"/>
      <c r="V33" s="98"/>
    </row>
    <row r="34" spans="2:22" x14ac:dyDescent="0.25">
      <c r="B34" s="67"/>
      <c r="C34" s="19"/>
      <c r="D34" s="19"/>
      <c r="E34" s="19"/>
      <c r="F34" s="19"/>
      <c r="G34" s="19"/>
      <c r="H34" s="19"/>
      <c r="I34" s="19"/>
      <c r="J34" s="19"/>
      <c r="K34" s="68"/>
      <c r="M34" s="89"/>
      <c r="N34" s="89"/>
      <c r="O34" s="89"/>
      <c r="P34" s="89"/>
      <c r="Q34" s="89"/>
      <c r="R34" s="89"/>
      <c r="S34" s="89"/>
      <c r="T34" s="89"/>
      <c r="U34" s="89"/>
      <c r="V34" s="89"/>
    </row>
    <row r="35" spans="2:22" x14ac:dyDescent="0.25">
      <c r="B35" s="67"/>
      <c r="C35" s="19"/>
      <c r="D35" s="19"/>
      <c r="E35" s="19"/>
      <c r="F35" s="19"/>
      <c r="G35" s="19"/>
      <c r="H35" s="19"/>
      <c r="I35" s="19"/>
      <c r="J35" s="19"/>
      <c r="K35" s="68"/>
      <c r="M35" s="89"/>
      <c r="N35" s="89"/>
      <c r="O35" s="89"/>
      <c r="P35" s="89"/>
      <c r="Q35" s="89"/>
      <c r="R35" s="89"/>
      <c r="S35" s="89"/>
      <c r="T35" s="89"/>
      <c r="U35" s="89"/>
      <c r="V35" s="89"/>
    </row>
    <row r="36" spans="2:22" x14ac:dyDescent="0.25">
      <c r="B36" s="67"/>
      <c r="C36" s="19"/>
      <c r="D36" s="19"/>
      <c r="E36" s="19"/>
      <c r="F36" s="19"/>
      <c r="G36" s="19"/>
      <c r="H36" s="19"/>
      <c r="I36" s="19"/>
      <c r="J36" s="19"/>
      <c r="K36" s="68"/>
      <c r="M36" s="89"/>
      <c r="N36" s="89"/>
      <c r="O36" s="89"/>
      <c r="P36" s="89"/>
      <c r="Q36" s="89"/>
      <c r="R36" s="89"/>
      <c r="S36" s="89"/>
      <c r="T36" s="89"/>
      <c r="U36" s="89"/>
      <c r="V36" s="89"/>
    </row>
    <row r="37" spans="2:22" x14ac:dyDescent="0.25">
      <c r="B37" s="67"/>
      <c r="C37" s="19"/>
      <c r="D37" s="19"/>
      <c r="E37" s="19"/>
      <c r="F37" s="19"/>
      <c r="G37" s="19"/>
      <c r="H37" s="19"/>
      <c r="I37" s="19"/>
      <c r="J37" s="19"/>
      <c r="K37" s="68"/>
      <c r="M37" s="89"/>
      <c r="N37" s="89"/>
      <c r="O37" s="89"/>
      <c r="P37" s="89"/>
      <c r="Q37" s="89"/>
      <c r="R37" s="89"/>
      <c r="S37" s="89"/>
      <c r="T37" s="89"/>
      <c r="U37" s="89"/>
      <c r="V37" s="89"/>
    </row>
    <row r="38" spans="2:22" x14ac:dyDescent="0.25">
      <c r="B38" s="67"/>
      <c r="C38" s="19"/>
      <c r="D38" s="19"/>
      <c r="E38" s="19"/>
      <c r="F38" s="19"/>
      <c r="G38" s="19"/>
      <c r="H38" s="19"/>
      <c r="I38" s="19"/>
      <c r="J38" s="19"/>
      <c r="K38" s="68"/>
      <c r="M38" s="89"/>
      <c r="N38" s="89"/>
      <c r="O38" s="89"/>
      <c r="P38" s="89"/>
      <c r="Q38" s="89"/>
      <c r="R38" s="89"/>
      <c r="S38" s="89"/>
      <c r="T38" s="89"/>
      <c r="U38" s="89"/>
      <c r="V38" s="89"/>
    </row>
    <row r="39" spans="2:22" x14ac:dyDescent="0.25">
      <c r="B39" s="67"/>
      <c r="C39" s="19"/>
      <c r="D39" s="19"/>
      <c r="E39" s="19"/>
      <c r="F39" s="19"/>
      <c r="G39" s="19"/>
      <c r="H39" s="19"/>
      <c r="I39" s="19"/>
      <c r="J39" s="19"/>
      <c r="K39" s="68"/>
      <c r="M39" s="89"/>
      <c r="N39" s="89"/>
      <c r="O39" s="89"/>
      <c r="P39" s="89"/>
      <c r="Q39" s="89"/>
      <c r="R39" s="89"/>
      <c r="S39" s="89"/>
      <c r="T39" s="89"/>
      <c r="U39" s="89"/>
      <c r="V39" s="89"/>
    </row>
    <row r="40" spans="2:22" x14ac:dyDescent="0.25">
      <c r="B40" s="67"/>
      <c r="C40" s="19"/>
      <c r="D40" s="19"/>
      <c r="E40" s="19"/>
      <c r="F40" s="19"/>
      <c r="G40" s="19"/>
      <c r="H40" s="19"/>
      <c r="I40" s="19"/>
      <c r="J40" s="19"/>
      <c r="K40" s="68"/>
      <c r="M40" s="89"/>
      <c r="N40" s="89"/>
      <c r="O40" s="89"/>
      <c r="P40" s="89"/>
      <c r="Q40" s="89"/>
      <c r="R40" s="89"/>
      <c r="S40" s="89"/>
      <c r="T40" s="89"/>
      <c r="U40" s="89"/>
      <c r="V40" s="89"/>
    </row>
    <row r="41" spans="2:22" x14ac:dyDescent="0.25">
      <c r="B41" s="67"/>
      <c r="C41" s="19"/>
      <c r="D41" s="19"/>
      <c r="E41" s="19"/>
      <c r="F41" s="19"/>
      <c r="G41" s="19"/>
      <c r="H41" s="19"/>
      <c r="I41" s="19"/>
      <c r="J41" s="19"/>
      <c r="K41" s="68"/>
      <c r="M41" s="89"/>
      <c r="N41" s="89"/>
      <c r="O41" s="89"/>
      <c r="P41" s="89"/>
      <c r="Q41" s="89"/>
      <c r="R41" s="89"/>
      <c r="S41" s="89"/>
      <c r="T41" s="89"/>
      <c r="U41" s="89"/>
      <c r="V41" s="89"/>
    </row>
    <row r="42" spans="2:22" x14ac:dyDescent="0.25">
      <c r="B42" s="67"/>
      <c r="C42" s="19"/>
      <c r="D42" s="19"/>
      <c r="E42" s="19"/>
      <c r="F42" s="19"/>
      <c r="G42" s="19"/>
      <c r="H42" s="19"/>
      <c r="I42" s="19"/>
      <c r="J42" s="19"/>
      <c r="K42" s="68"/>
      <c r="M42" s="89"/>
      <c r="N42" s="89"/>
      <c r="O42" s="89"/>
      <c r="P42" s="89"/>
      <c r="Q42" s="89"/>
      <c r="R42" s="89"/>
      <c r="S42" s="89"/>
      <c r="T42" s="89"/>
      <c r="U42" s="89"/>
      <c r="V42" s="89"/>
    </row>
    <row r="43" spans="2:22" x14ac:dyDescent="0.25">
      <c r="B43" s="67"/>
      <c r="C43" s="19"/>
      <c r="D43" s="19"/>
      <c r="E43" s="19"/>
      <c r="F43" s="19"/>
      <c r="G43" s="19"/>
      <c r="H43" s="19"/>
      <c r="I43" s="19"/>
      <c r="J43" s="19"/>
      <c r="K43" s="68"/>
      <c r="M43" s="89"/>
      <c r="N43" s="89"/>
      <c r="O43" s="89"/>
      <c r="P43" s="89"/>
      <c r="Q43" s="89"/>
      <c r="R43" s="89"/>
      <c r="S43" s="89"/>
      <c r="T43" s="89"/>
      <c r="U43" s="89"/>
      <c r="V43" s="89"/>
    </row>
    <row r="44" spans="2:22" ht="15.75" thickBot="1" x14ac:dyDescent="0.3">
      <c r="B44" s="69"/>
      <c r="C44" s="70"/>
      <c r="D44" s="70"/>
      <c r="E44" s="70"/>
      <c r="F44" s="70"/>
      <c r="G44" s="70"/>
      <c r="H44" s="70"/>
      <c r="I44" s="70"/>
      <c r="J44" s="70"/>
      <c r="K44" s="71"/>
      <c r="M44" s="89"/>
      <c r="N44" s="89"/>
      <c r="O44" s="89"/>
      <c r="P44" s="89"/>
      <c r="Q44" s="89"/>
      <c r="R44" s="89"/>
      <c r="S44" s="89"/>
      <c r="T44" s="89"/>
      <c r="U44" s="89"/>
      <c r="V44" s="89"/>
    </row>
    <row r="45" spans="2:22" x14ac:dyDescent="0.25">
      <c r="B45" s="47" t="s">
        <v>3559</v>
      </c>
      <c r="C45" s="48"/>
      <c r="D45" s="48"/>
      <c r="E45" s="48"/>
      <c r="F45" s="48"/>
      <c r="G45" s="48"/>
      <c r="H45" s="48"/>
      <c r="I45" s="48"/>
      <c r="J45" s="48"/>
      <c r="K45" s="49"/>
      <c r="M45" s="89"/>
      <c r="N45" s="89"/>
      <c r="O45" s="89"/>
      <c r="P45" s="89"/>
      <c r="Q45" s="89"/>
      <c r="R45" s="89"/>
      <c r="S45" s="89"/>
      <c r="T45" s="89"/>
      <c r="U45" s="89"/>
      <c r="V45" s="89"/>
    </row>
    <row r="46" spans="2:22" ht="15.75" thickBot="1" x14ac:dyDescent="0.3">
      <c r="B46" s="52"/>
      <c r="C46" s="53"/>
      <c r="D46" s="53"/>
      <c r="E46" s="53"/>
      <c r="F46" s="53"/>
      <c r="G46" s="53"/>
      <c r="H46" s="53"/>
      <c r="I46" s="53"/>
      <c r="J46" s="53"/>
      <c r="K46" s="54"/>
      <c r="M46" s="89"/>
      <c r="N46" s="89"/>
      <c r="O46" s="89"/>
      <c r="P46" s="89"/>
      <c r="Q46" s="89"/>
      <c r="R46" s="89"/>
      <c r="S46" s="89"/>
      <c r="T46" s="89"/>
      <c r="U46" s="89"/>
      <c r="V46" s="89"/>
    </row>
    <row r="47" spans="2:22" ht="15" customHeight="1" x14ac:dyDescent="0.25">
      <c r="B47" s="47" t="s">
        <v>3560</v>
      </c>
      <c r="C47" s="48"/>
      <c r="D47" s="48"/>
      <c r="E47" s="48"/>
      <c r="F47" s="48"/>
      <c r="G47" s="48"/>
      <c r="H47" s="48"/>
      <c r="I47" s="48"/>
      <c r="J47" s="48"/>
      <c r="K47" s="49"/>
      <c r="M47" s="89"/>
      <c r="N47" s="89"/>
      <c r="O47" s="89"/>
      <c r="P47" s="89"/>
      <c r="Q47" s="89"/>
      <c r="R47" s="89"/>
      <c r="S47" s="89"/>
      <c r="T47" s="89"/>
      <c r="U47" s="89"/>
      <c r="V47" s="89"/>
    </row>
    <row r="48" spans="2:22" ht="15.75" thickBot="1" x14ac:dyDescent="0.3">
      <c r="B48" s="52"/>
      <c r="C48" s="53"/>
      <c r="D48" s="53"/>
      <c r="E48" s="53"/>
      <c r="F48" s="53"/>
      <c r="G48" s="53"/>
      <c r="H48" s="53"/>
      <c r="I48" s="53"/>
      <c r="J48" s="53"/>
      <c r="K48" s="54"/>
      <c r="M48" s="89"/>
      <c r="N48" s="89"/>
      <c r="O48" s="89"/>
      <c r="P48" s="89"/>
      <c r="Q48" s="89"/>
      <c r="R48" s="89"/>
      <c r="S48" s="89"/>
      <c r="T48" s="89"/>
      <c r="U48" s="89"/>
      <c r="V48" s="89"/>
    </row>
    <row r="49" spans="2:22" x14ac:dyDescent="0.25">
      <c r="B49" s="47" t="s">
        <v>3561</v>
      </c>
      <c r="C49" s="48"/>
      <c r="D49" s="48"/>
      <c r="E49" s="48"/>
      <c r="F49" s="48"/>
      <c r="G49" s="48"/>
      <c r="H49" s="48"/>
      <c r="I49" s="48"/>
      <c r="J49" s="48"/>
      <c r="K49" s="49"/>
      <c r="M49" s="89"/>
      <c r="N49" s="89"/>
      <c r="O49" s="89"/>
      <c r="P49" s="89"/>
      <c r="Q49" s="89"/>
      <c r="R49" s="89"/>
      <c r="S49" s="89"/>
      <c r="T49" s="89"/>
      <c r="U49" s="89"/>
      <c r="V49" s="89"/>
    </row>
    <row r="50" spans="2:22" ht="15.75" thickBot="1" x14ac:dyDescent="0.3">
      <c r="B50" s="52"/>
      <c r="C50" s="53"/>
      <c r="D50" s="53"/>
      <c r="E50" s="53"/>
      <c r="F50" s="53"/>
      <c r="G50" s="53"/>
      <c r="H50" s="53"/>
      <c r="I50" s="53"/>
      <c r="J50" s="53"/>
      <c r="K50" s="54"/>
      <c r="M50" s="89"/>
      <c r="N50" s="89"/>
      <c r="O50" s="89"/>
      <c r="P50" s="89"/>
      <c r="Q50" s="89"/>
      <c r="R50" s="89"/>
      <c r="S50" s="89"/>
      <c r="T50" s="89"/>
      <c r="U50" s="89"/>
      <c r="V50" s="89"/>
    </row>
    <row r="51" spans="2:22" ht="15" customHeight="1" x14ac:dyDescent="0.25">
      <c r="B51" s="73" t="s">
        <v>3564</v>
      </c>
      <c r="C51" s="74"/>
      <c r="D51" s="74"/>
      <c r="E51" s="74"/>
      <c r="F51" s="74"/>
      <c r="G51" s="74"/>
      <c r="H51" s="74"/>
      <c r="I51" s="74"/>
      <c r="J51" s="74"/>
      <c r="K51" s="75"/>
      <c r="M51" s="89"/>
      <c r="N51" s="89"/>
      <c r="O51" s="89"/>
      <c r="P51" s="89"/>
      <c r="Q51" s="89"/>
      <c r="R51" s="89"/>
      <c r="S51" s="89"/>
      <c r="T51" s="89"/>
      <c r="U51" s="89"/>
      <c r="V51" s="89"/>
    </row>
    <row r="52" spans="2:22" ht="15" customHeight="1" x14ac:dyDescent="0.25">
      <c r="B52" s="76"/>
      <c r="C52" s="72"/>
      <c r="D52" s="72"/>
      <c r="E52" s="72"/>
      <c r="F52" s="72"/>
      <c r="G52" s="72"/>
      <c r="H52" s="72"/>
      <c r="I52" s="72"/>
      <c r="J52" s="72"/>
      <c r="K52" s="77"/>
      <c r="M52" s="89"/>
      <c r="N52" s="89"/>
      <c r="O52" s="89"/>
      <c r="P52" s="89"/>
      <c r="Q52" s="89"/>
      <c r="R52" s="89"/>
      <c r="S52" s="89"/>
      <c r="T52" s="89"/>
      <c r="U52" s="89"/>
      <c r="V52" s="89"/>
    </row>
    <row r="53" spans="2:22" ht="15" customHeight="1" x14ac:dyDescent="0.25">
      <c r="B53" s="76"/>
      <c r="C53" s="72"/>
      <c r="D53" s="72"/>
      <c r="E53" s="72"/>
      <c r="F53" s="72"/>
      <c r="G53" s="72"/>
      <c r="H53" s="72"/>
      <c r="I53" s="72"/>
      <c r="J53" s="72"/>
      <c r="K53" s="77"/>
      <c r="M53" s="89"/>
      <c r="N53" s="89"/>
      <c r="O53" s="89"/>
      <c r="P53" s="89"/>
      <c r="Q53" s="89"/>
      <c r="R53" s="89"/>
      <c r="S53" s="89"/>
      <c r="T53" s="89"/>
      <c r="U53" s="89"/>
      <c r="V53" s="89"/>
    </row>
    <row r="54" spans="2:22" ht="15" customHeight="1" x14ac:dyDescent="0.25">
      <c r="B54" s="76"/>
      <c r="C54" s="72"/>
      <c r="D54" s="72"/>
      <c r="E54" s="72"/>
      <c r="F54" s="72"/>
      <c r="G54" s="72"/>
      <c r="H54" s="72"/>
      <c r="I54" s="72"/>
      <c r="J54" s="72"/>
      <c r="K54" s="77"/>
      <c r="M54" s="89"/>
      <c r="N54" s="89"/>
      <c r="O54" s="89"/>
      <c r="P54" s="89"/>
      <c r="Q54" s="89"/>
      <c r="R54" s="89"/>
      <c r="S54" s="89"/>
      <c r="T54" s="89"/>
      <c r="U54" s="89"/>
      <c r="V54" s="89"/>
    </row>
    <row r="55" spans="2:22" ht="15" customHeight="1" x14ac:dyDescent="0.25">
      <c r="B55" s="76"/>
      <c r="C55" s="72"/>
      <c r="D55" s="72"/>
      <c r="E55" s="72"/>
      <c r="F55" s="72"/>
      <c r="G55" s="72"/>
      <c r="H55" s="72"/>
      <c r="I55" s="72"/>
      <c r="J55" s="72"/>
      <c r="K55" s="77"/>
      <c r="M55" s="89"/>
      <c r="N55" s="89"/>
      <c r="O55" s="89"/>
      <c r="P55" s="89"/>
      <c r="Q55" s="89"/>
      <c r="R55" s="89"/>
      <c r="S55" s="89"/>
      <c r="T55" s="89"/>
      <c r="U55" s="89"/>
      <c r="V55" s="89"/>
    </row>
    <row r="56" spans="2:22" ht="15" customHeight="1" thickBot="1" x14ac:dyDescent="0.3">
      <c r="B56" s="78"/>
      <c r="C56" s="79"/>
      <c r="D56" s="79"/>
      <c r="E56" s="79"/>
      <c r="F56" s="79"/>
      <c r="G56" s="79"/>
      <c r="H56" s="79"/>
      <c r="I56" s="79"/>
      <c r="J56" s="79"/>
      <c r="K56" s="80"/>
      <c r="M56" s="89"/>
      <c r="N56" s="89"/>
      <c r="O56" s="89"/>
      <c r="P56" s="89"/>
      <c r="Q56" s="89"/>
      <c r="R56" s="89"/>
      <c r="S56" s="89"/>
      <c r="T56" s="89"/>
      <c r="U56" s="89"/>
      <c r="V56" s="89"/>
    </row>
    <row r="57" spans="2:22" ht="15" customHeight="1" x14ac:dyDescent="0.25">
      <c r="B57" s="81" t="s">
        <v>3562</v>
      </c>
      <c r="C57" s="82"/>
      <c r="D57" s="82"/>
      <c r="E57" s="82"/>
      <c r="F57" s="82"/>
      <c r="G57" s="82"/>
      <c r="H57" s="82"/>
      <c r="I57" s="82"/>
      <c r="J57" s="82"/>
      <c r="K57" s="83"/>
      <c r="M57" s="89"/>
      <c r="N57" s="89"/>
      <c r="O57" s="89"/>
      <c r="P57" s="89"/>
      <c r="Q57" s="89"/>
      <c r="R57" s="89"/>
      <c r="S57" s="89"/>
      <c r="T57" s="89"/>
      <c r="U57" s="89"/>
      <c r="V57" s="89"/>
    </row>
    <row r="58" spans="2:22" x14ac:dyDescent="0.25">
      <c r="B58" s="84"/>
      <c r="C58" s="4"/>
      <c r="D58" s="4"/>
      <c r="E58" s="4"/>
      <c r="F58" s="4"/>
      <c r="G58" s="4"/>
      <c r="H58" s="4"/>
      <c r="I58" s="4"/>
      <c r="J58" s="4"/>
      <c r="K58" s="85"/>
      <c r="M58" s="89"/>
      <c r="N58" s="89"/>
      <c r="O58" s="89"/>
      <c r="P58" s="89"/>
      <c r="Q58" s="89"/>
      <c r="R58" s="89"/>
      <c r="S58" s="89"/>
      <c r="T58" s="89"/>
      <c r="U58" s="89"/>
      <c r="V58" s="89"/>
    </row>
    <row r="59" spans="2:22" x14ac:dyDescent="0.25">
      <c r="B59" s="84"/>
      <c r="C59" s="4"/>
      <c r="D59" s="4"/>
      <c r="E59" s="4"/>
      <c r="F59" s="4"/>
      <c r="G59" s="4"/>
      <c r="H59" s="4"/>
      <c r="I59" s="4"/>
      <c r="J59" s="4"/>
      <c r="K59" s="85"/>
      <c r="M59" s="89"/>
      <c r="N59" s="89"/>
      <c r="O59" s="89"/>
      <c r="P59" s="89"/>
      <c r="Q59" s="89"/>
      <c r="R59" s="89"/>
      <c r="S59" s="89"/>
      <c r="T59" s="89"/>
      <c r="U59" s="89"/>
      <c r="V59" s="89"/>
    </row>
    <row r="60" spans="2:22" x14ac:dyDescent="0.25">
      <c r="B60" s="84"/>
      <c r="C60" s="4"/>
      <c r="D60" s="4"/>
      <c r="E60" s="4"/>
      <c r="F60" s="4"/>
      <c r="G60" s="4"/>
      <c r="H60" s="4"/>
      <c r="I60" s="4"/>
      <c r="J60" s="4"/>
      <c r="K60" s="85"/>
      <c r="M60" s="89"/>
      <c r="N60" s="89"/>
      <c r="O60" s="89"/>
      <c r="P60" s="89"/>
      <c r="Q60" s="89"/>
      <c r="R60" s="89"/>
      <c r="S60" s="89"/>
      <c r="T60" s="89"/>
      <c r="U60" s="89"/>
      <c r="V60" s="89"/>
    </row>
    <row r="61" spans="2:22" x14ac:dyDescent="0.25">
      <c r="B61" s="84"/>
      <c r="C61" s="4"/>
      <c r="D61" s="4"/>
      <c r="E61" s="4"/>
      <c r="F61" s="4"/>
      <c r="G61" s="4"/>
      <c r="H61" s="4"/>
      <c r="I61" s="4"/>
      <c r="J61" s="4"/>
      <c r="K61" s="85"/>
      <c r="M61" s="89"/>
      <c r="N61" s="89"/>
      <c r="O61" s="89"/>
      <c r="P61" s="89"/>
      <c r="Q61" s="89"/>
      <c r="R61" s="89"/>
      <c r="S61" s="89"/>
      <c r="T61" s="89"/>
      <c r="U61" s="89"/>
      <c r="V61" s="89"/>
    </row>
    <row r="62" spans="2:22" x14ac:dyDescent="0.25">
      <c r="B62" s="84"/>
      <c r="C62" s="4"/>
      <c r="D62" s="4"/>
      <c r="E62" s="4"/>
      <c r="F62" s="4"/>
      <c r="G62" s="4"/>
      <c r="H62" s="4"/>
      <c r="I62" s="4"/>
      <c r="J62" s="4"/>
      <c r="K62" s="85"/>
      <c r="M62" s="89"/>
      <c r="N62" s="89"/>
      <c r="O62" s="89"/>
      <c r="P62" s="89"/>
      <c r="Q62" s="89"/>
      <c r="R62" s="89"/>
      <c r="S62" s="89"/>
      <c r="T62" s="89"/>
      <c r="U62" s="89"/>
      <c r="V62" s="89"/>
    </row>
    <row r="63" spans="2:22" x14ac:dyDescent="0.25">
      <c r="B63" s="84"/>
      <c r="C63" s="4"/>
      <c r="D63" s="4"/>
      <c r="E63" s="4"/>
      <c r="F63" s="4"/>
      <c r="G63" s="4"/>
      <c r="H63" s="4"/>
      <c r="I63" s="4"/>
      <c r="J63" s="4"/>
      <c r="K63" s="85"/>
      <c r="M63" s="89"/>
      <c r="N63" s="89"/>
      <c r="O63" s="89"/>
      <c r="P63" s="89"/>
      <c r="Q63" s="89"/>
      <c r="R63" s="89"/>
      <c r="S63" s="89"/>
      <c r="T63" s="89"/>
      <c r="U63" s="89"/>
      <c r="V63" s="89"/>
    </row>
    <row r="64" spans="2:22" x14ac:dyDescent="0.25">
      <c r="B64" s="84"/>
      <c r="C64" s="4"/>
      <c r="D64" s="4"/>
      <c r="E64" s="4"/>
      <c r="F64" s="4"/>
      <c r="G64" s="4"/>
      <c r="H64" s="4"/>
      <c r="I64" s="4"/>
      <c r="J64" s="4"/>
      <c r="K64" s="85"/>
      <c r="M64" s="89"/>
      <c r="N64" s="89"/>
      <c r="O64" s="89"/>
      <c r="P64" s="89"/>
      <c r="Q64" s="89"/>
      <c r="R64" s="89"/>
      <c r="S64" s="89"/>
      <c r="T64" s="89"/>
      <c r="U64" s="89"/>
      <c r="V64" s="89"/>
    </row>
    <row r="65" spans="2:22" ht="15.75" thickBot="1" x14ac:dyDescent="0.3">
      <c r="B65" s="86"/>
      <c r="C65" s="87"/>
      <c r="D65" s="87"/>
      <c r="E65" s="87"/>
      <c r="F65" s="87"/>
      <c r="G65" s="87"/>
      <c r="H65" s="87"/>
      <c r="I65" s="87"/>
      <c r="J65" s="87"/>
      <c r="K65" s="88"/>
      <c r="M65" s="89"/>
      <c r="N65" s="89"/>
      <c r="O65" s="89"/>
      <c r="P65" s="89"/>
      <c r="Q65" s="89"/>
      <c r="R65" s="89"/>
      <c r="S65" s="89"/>
      <c r="T65" s="89"/>
      <c r="U65" s="89"/>
      <c r="V65" s="89"/>
    </row>
    <row r="66" spans="2:22" ht="15" customHeight="1" x14ac:dyDescent="0.25">
      <c r="B66" s="47" t="s">
        <v>3563</v>
      </c>
      <c r="C66" s="48"/>
      <c r="D66" s="48"/>
      <c r="E66" s="48"/>
      <c r="F66" s="48"/>
      <c r="G66" s="48"/>
      <c r="H66" s="48"/>
      <c r="I66" s="48"/>
      <c r="J66" s="48"/>
      <c r="K66" s="49"/>
      <c r="M66" s="89"/>
      <c r="N66" s="89"/>
      <c r="O66" s="89"/>
      <c r="P66" s="89"/>
      <c r="Q66" s="89"/>
      <c r="R66" s="89"/>
      <c r="S66" s="89"/>
      <c r="T66" s="89"/>
      <c r="U66" s="89"/>
      <c r="V66" s="89"/>
    </row>
    <row r="67" spans="2:22" x14ac:dyDescent="0.25">
      <c r="B67" s="50"/>
      <c r="C67" s="3"/>
      <c r="D67" s="3"/>
      <c r="E67" s="3"/>
      <c r="F67" s="3"/>
      <c r="G67" s="3"/>
      <c r="H67" s="3"/>
      <c r="I67" s="3"/>
      <c r="J67" s="3"/>
      <c r="K67" s="51"/>
      <c r="M67" s="89"/>
      <c r="N67" s="89"/>
      <c r="O67" s="89"/>
      <c r="P67" s="89"/>
      <c r="Q67" s="89"/>
      <c r="R67" s="89"/>
      <c r="S67" s="89"/>
      <c r="T67" s="89"/>
      <c r="U67" s="89"/>
      <c r="V67" s="89"/>
    </row>
    <row r="68" spans="2:22" x14ac:dyDescent="0.25">
      <c r="B68" s="50"/>
      <c r="C68" s="3"/>
      <c r="D68" s="3"/>
      <c r="E68" s="3"/>
      <c r="F68" s="3"/>
      <c r="G68" s="3"/>
      <c r="H68" s="3"/>
      <c r="I68" s="3"/>
      <c r="J68" s="3"/>
      <c r="K68" s="51"/>
      <c r="M68" s="89"/>
      <c r="N68" s="89"/>
      <c r="O68" s="89"/>
      <c r="P68" s="89"/>
      <c r="Q68" s="89"/>
      <c r="R68" s="89"/>
      <c r="S68" s="89"/>
      <c r="T68" s="89"/>
      <c r="U68" s="89"/>
      <c r="V68" s="89"/>
    </row>
    <row r="69" spans="2:22" x14ac:dyDescent="0.25">
      <c r="B69" s="50"/>
      <c r="C69" s="3"/>
      <c r="D69" s="3"/>
      <c r="E69" s="3"/>
      <c r="F69" s="3"/>
      <c r="G69" s="3"/>
      <c r="H69" s="3"/>
      <c r="I69" s="3"/>
      <c r="J69" s="3"/>
      <c r="K69" s="51"/>
      <c r="M69" s="89"/>
      <c r="N69" s="89"/>
      <c r="O69" s="89"/>
      <c r="P69" s="89"/>
      <c r="Q69" s="89"/>
      <c r="R69" s="89"/>
      <c r="S69" s="89"/>
      <c r="T69" s="89"/>
      <c r="U69" s="89"/>
      <c r="V69" s="89"/>
    </row>
    <row r="70" spans="2:22" x14ac:dyDescent="0.25">
      <c r="B70" s="50"/>
      <c r="C70" s="3"/>
      <c r="D70" s="3"/>
      <c r="E70" s="3"/>
      <c r="F70" s="3"/>
      <c r="G70" s="3"/>
      <c r="H70" s="3"/>
      <c r="I70" s="3"/>
      <c r="J70" s="3"/>
      <c r="K70" s="51"/>
      <c r="M70" s="89"/>
      <c r="N70" s="89"/>
      <c r="O70" s="89"/>
      <c r="P70" s="89"/>
      <c r="Q70" s="89"/>
      <c r="R70" s="89"/>
      <c r="S70" s="89"/>
      <c r="T70" s="89"/>
      <c r="U70" s="89"/>
      <c r="V70" s="89"/>
    </row>
    <row r="71" spans="2:22" x14ac:dyDescent="0.25">
      <c r="B71" s="50"/>
      <c r="C71" s="3"/>
      <c r="D71" s="3"/>
      <c r="E71" s="3"/>
      <c r="F71" s="3"/>
      <c r="G71" s="3"/>
      <c r="H71" s="3"/>
      <c r="I71" s="3"/>
      <c r="J71" s="3"/>
      <c r="K71" s="51"/>
      <c r="M71" s="89"/>
      <c r="N71" s="89"/>
      <c r="O71" s="89"/>
      <c r="P71" s="89"/>
      <c r="Q71" s="89"/>
      <c r="R71" s="89"/>
      <c r="S71" s="89"/>
      <c r="T71" s="89"/>
      <c r="U71" s="89"/>
      <c r="V71" s="89"/>
    </row>
    <row r="72" spans="2:22" x14ac:dyDescent="0.25">
      <c r="B72" s="50"/>
      <c r="C72" s="3"/>
      <c r="D72" s="3"/>
      <c r="E72" s="3"/>
      <c r="F72" s="3"/>
      <c r="G72" s="3"/>
      <c r="H72" s="3"/>
      <c r="I72" s="3"/>
      <c r="J72" s="3"/>
      <c r="K72" s="51"/>
      <c r="M72" s="89"/>
      <c r="N72" s="89"/>
      <c r="O72" s="89"/>
      <c r="P72" s="89"/>
      <c r="Q72" s="89"/>
      <c r="R72" s="89"/>
      <c r="S72" s="89"/>
      <c r="T72" s="89"/>
      <c r="U72" s="89"/>
      <c r="V72" s="89"/>
    </row>
    <row r="73" spans="2:22" x14ac:dyDescent="0.25">
      <c r="B73" s="50"/>
      <c r="C73" s="3"/>
      <c r="D73" s="3"/>
      <c r="E73" s="3"/>
      <c r="F73" s="3"/>
      <c r="G73" s="3"/>
      <c r="H73" s="3"/>
      <c r="I73" s="3"/>
      <c r="J73" s="3"/>
      <c r="K73" s="51"/>
      <c r="M73" s="89"/>
      <c r="N73" s="89"/>
      <c r="O73" s="89"/>
      <c r="P73" s="89"/>
      <c r="Q73" s="89"/>
      <c r="R73" s="89"/>
      <c r="S73" s="89"/>
      <c r="T73" s="89"/>
      <c r="U73" s="89"/>
      <c r="V73" s="89"/>
    </row>
    <row r="74" spans="2:22" x14ac:dyDescent="0.25">
      <c r="B74" s="50"/>
      <c r="C74" s="3"/>
      <c r="D74" s="3"/>
      <c r="E74" s="3"/>
      <c r="F74" s="3"/>
      <c r="G74" s="3"/>
      <c r="H74" s="3"/>
      <c r="I74" s="3"/>
      <c r="J74" s="3"/>
      <c r="K74" s="51"/>
      <c r="M74" s="89"/>
      <c r="N74" s="89"/>
      <c r="O74" s="89"/>
      <c r="P74" s="89"/>
      <c r="Q74" s="89"/>
      <c r="R74" s="89"/>
      <c r="S74" s="89"/>
      <c r="T74" s="89"/>
      <c r="U74" s="89"/>
      <c r="V74" s="89"/>
    </row>
    <row r="75" spans="2:22" x14ac:dyDescent="0.25">
      <c r="B75" s="50"/>
      <c r="C75" s="3"/>
      <c r="D75" s="3"/>
      <c r="E75" s="3"/>
      <c r="F75" s="3"/>
      <c r="G75" s="3"/>
      <c r="H75" s="3"/>
      <c r="I75" s="3"/>
      <c r="J75" s="3"/>
      <c r="K75" s="51"/>
      <c r="M75" s="89"/>
      <c r="N75" s="89"/>
      <c r="O75" s="89"/>
      <c r="P75" s="89"/>
      <c r="Q75" s="89"/>
      <c r="R75" s="89"/>
      <c r="S75" s="89"/>
      <c r="T75" s="89"/>
      <c r="U75" s="89"/>
      <c r="V75" s="89"/>
    </row>
    <row r="76" spans="2:22" ht="15.75" thickBot="1" x14ac:dyDescent="0.3">
      <c r="B76" s="52"/>
      <c r="C76" s="53"/>
      <c r="D76" s="53"/>
      <c r="E76" s="53"/>
      <c r="F76" s="53"/>
      <c r="G76" s="53"/>
      <c r="H76" s="53"/>
      <c r="I76" s="53"/>
      <c r="J76" s="53"/>
      <c r="K76" s="54"/>
      <c r="M76" s="89"/>
      <c r="N76" s="89"/>
      <c r="O76" s="89"/>
      <c r="P76" s="89"/>
      <c r="Q76" s="89"/>
      <c r="R76" s="89"/>
      <c r="S76" s="89"/>
      <c r="T76" s="89"/>
      <c r="U76" s="89"/>
      <c r="V76" s="89"/>
    </row>
    <row r="77" spans="2:22" ht="15.75" thickBot="1" x14ac:dyDescent="0.3">
      <c r="B77" s="44" t="s">
        <v>3565</v>
      </c>
      <c r="C77" s="45"/>
      <c r="D77" s="45"/>
      <c r="E77" s="45"/>
      <c r="F77" s="45"/>
      <c r="G77" s="45"/>
      <c r="H77" s="45"/>
      <c r="I77" s="45"/>
      <c r="J77" s="45"/>
      <c r="K77" s="46"/>
      <c r="M77" s="89"/>
      <c r="N77" s="89"/>
      <c r="O77" s="89"/>
      <c r="P77" s="89"/>
      <c r="Q77" s="89"/>
      <c r="R77" s="89"/>
      <c r="S77" s="89"/>
      <c r="T77" s="89"/>
      <c r="U77" s="89"/>
      <c r="V77" s="89"/>
    </row>
    <row r="78" spans="2:22" ht="15" customHeight="1" x14ac:dyDescent="0.25">
      <c r="B78" s="47" t="s">
        <v>3566</v>
      </c>
      <c r="C78" s="48"/>
      <c r="D78" s="48"/>
      <c r="E78" s="48"/>
      <c r="F78" s="48"/>
      <c r="G78" s="48"/>
      <c r="H78" s="48"/>
      <c r="I78" s="48"/>
      <c r="J78" s="48"/>
      <c r="K78" s="49"/>
      <c r="M78" s="89"/>
      <c r="N78" s="89"/>
      <c r="O78" s="89"/>
      <c r="P78" s="89"/>
      <c r="Q78" s="89"/>
      <c r="R78" s="89"/>
      <c r="S78" s="89"/>
      <c r="T78" s="89"/>
      <c r="U78" s="89"/>
      <c r="V78" s="89"/>
    </row>
    <row r="79" spans="2:22" x14ac:dyDescent="0.25">
      <c r="B79" s="50"/>
      <c r="C79" s="3"/>
      <c r="D79" s="3"/>
      <c r="E79" s="3"/>
      <c r="F79" s="3"/>
      <c r="G79" s="3"/>
      <c r="H79" s="3"/>
      <c r="I79" s="3"/>
      <c r="J79" s="3"/>
      <c r="K79" s="51"/>
      <c r="M79" s="89"/>
      <c r="N79" s="89"/>
      <c r="O79" s="89"/>
      <c r="P79" s="89"/>
      <c r="Q79" s="89"/>
      <c r="R79" s="89"/>
      <c r="S79" s="89"/>
      <c r="T79" s="89"/>
      <c r="U79" s="89"/>
      <c r="V79" s="89"/>
    </row>
    <row r="80" spans="2:22" x14ac:dyDescent="0.25">
      <c r="B80" s="50"/>
      <c r="C80" s="3"/>
      <c r="D80" s="3"/>
      <c r="E80" s="3"/>
      <c r="F80" s="3"/>
      <c r="G80" s="3"/>
      <c r="H80" s="3"/>
      <c r="I80" s="3"/>
      <c r="J80" s="3"/>
      <c r="K80" s="51"/>
      <c r="M80" s="89"/>
      <c r="N80" s="89"/>
      <c r="O80" s="89"/>
      <c r="P80" s="89"/>
      <c r="Q80" s="89"/>
      <c r="R80" s="89"/>
      <c r="S80" s="89"/>
      <c r="T80" s="89"/>
      <c r="U80" s="89"/>
      <c r="V80" s="89"/>
    </row>
    <row r="81" spans="2:22" x14ac:dyDescent="0.25">
      <c r="B81" s="50"/>
      <c r="C81" s="3"/>
      <c r="D81" s="3"/>
      <c r="E81" s="3"/>
      <c r="F81" s="3"/>
      <c r="G81" s="3"/>
      <c r="H81" s="3"/>
      <c r="I81" s="3"/>
      <c r="J81" s="3"/>
      <c r="K81" s="51"/>
      <c r="M81" s="89"/>
      <c r="N81" s="89"/>
      <c r="O81" s="89"/>
      <c r="P81" s="89"/>
      <c r="Q81" s="89"/>
      <c r="R81" s="89"/>
      <c r="S81" s="89"/>
      <c r="T81" s="89"/>
      <c r="U81" s="89"/>
      <c r="V81" s="89"/>
    </row>
    <row r="82" spans="2:22" ht="15.75" thickBot="1" x14ac:dyDescent="0.3">
      <c r="B82" s="52"/>
      <c r="C82" s="53"/>
      <c r="D82" s="53"/>
      <c r="E82" s="53"/>
      <c r="F82" s="53"/>
      <c r="G82" s="53"/>
      <c r="H82" s="53"/>
      <c r="I82" s="53"/>
      <c r="J82" s="53"/>
      <c r="K82" s="54"/>
      <c r="M82" s="89"/>
      <c r="N82" s="89"/>
      <c r="O82" s="89"/>
      <c r="P82" s="89"/>
      <c r="Q82" s="89"/>
      <c r="R82" s="89"/>
      <c r="S82" s="89"/>
      <c r="T82" s="89"/>
      <c r="U82" s="89"/>
      <c r="V82" s="89"/>
    </row>
    <row r="83" spans="2:22" ht="15.75" thickBot="1" x14ac:dyDescent="0.3">
      <c r="B83" s="44" t="s">
        <v>3575</v>
      </c>
      <c r="C83" s="45"/>
      <c r="D83" s="45"/>
      <c r="E83" s="45"/>
      <c r="F83" s="45"/>
      <c r="G83" s="45"/>
      <c r="H83" s="45"/>
      <c r="I83" s="45"/>
      <c r="J83" s="45"/>
      <c r="K83" s="46"/>
      <c r="M83" s="89"/>
      <c r="N83" s="89"/>
      <c r="O83" s="89"/>
      <c r="P83" s="89"/>
      <c r="Q83" s="89"/>
      <c r="R83" s="89"/>
      <c r="S83" s="89"/>
      <c r="T83" s="89"/>
      <c r="U83" s="89"/>
      <c r="V83" s="89"/>
    </row>
    <row r="84" spans="2:22" ht="15.75" thickBot="1" x14ac:dyDescent="0.3">
      <c r="B84" s="44" t="s">
        <v>3576</v>
      </c>
      <c r="C84" s="45"/>
      <c r="D84" s="45"/>
      <c r="E84" s="45"/>
      <c r="F84" s="45"/>
      <c r="G84" s="45"/>
      <c r="H84" s="45"/>
      <c r="I84" s="45"/>
      <c r="J84" s="45"/>
      <c r="K84" s="46"/>
      <c r="M84" s="89"/>
      <c r="N84" s="89"/>
      <c r="O84" s="89"/>
      <c r="P84" s="89"/>
      <c r="Q84" s="89"/>
      <c r="R84" s="89"/>
      <c r="S84" s="89"/>
      <c r="T84" s="89"/>
      <c r="U84" s="89"/>
      <c r="V84" s="89"/>
    </row>
  </sheetData>
  <mergeCells count="25">
    <mergeCell ref="M29:V33"/>
    <mergeCell ref="M7:V26"/>
    <mergeCell ref="M27:V28"/>
    <mergeCell ref="M2:V2"/>
    <mergeCell ref="M3:V6"/>
    <mergeCell ref="B8:K11"/>
    <mergeCell ref="B83:K83"/>
    <mergeCell ref="B84:K84"/>
    <mergeCell ref="B26:K44"/>
    <mergeCell ref="B4:K5"/>
    <mergeCell ref="B2:K2"/>
    <mergeCell ref="B3:K3"/>
    <mergeCell ref="B6:K6"/>
    <mergeCell ref="B7:K7"/>
    <mergeCell ref="B13:K24"/>
    <mergeCell ref="B47:K48"/>
    <mergeCell ref="B49:K50"/>
    <mergeCell ref="B12:K12"/>
    <mergeCell ref="B45:K46"/>
    <mergeCell ref="B25:K25"/>
    <mergeCell ref="B78:K82"/>
    <mergeCell ref="B57:K65"/>
    <mergeCell ref="B66:K76"/>
    <mergeCell ref="B51:K56"/>
    <mergeCell ref="B77:K77"/>
  </mergeCells>
  <pageMargins left="0.7" right="0.7" top="0.75" bottom="0.75" header="0.3" footer="0.3"/>
  <pageSetup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Q 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g b h 4 q 4 A A A D 4 A A A A E g A A A E N v b m Z p Z y 9 Q Y W N r Y W d l L n h t b I S P s Q 6 C M B i E d x P f g X S n L Z g o k p 8 y u E p i Y m J Y G 2 i g E V p D i + X d H H w k X 0 G I o m 6 O d / c l d / e 4 3 S E d 2 s a 7 i s 5 I r R I U Y I o 8 Y 7 k q e a O V S J D S K G X L B R x 4 c e a V 8 E Z a m X g w Z Y J q a y 8 x I c 4 5 7 F Z Y d x U J K Q 1 I n u 2 P R S 1 a j j 6 w / A / 7 U k 2 1 h U A M T q 8 1 L M T b N Q 6 i i G 4 w B T K 7 k E n 1 J c J x 8 Z T + m L D r G 9 t 3 g g n j Z z m Q W Q J 5 n 2 B P A A A A / / 8 D A F B L A w Q U A A I A C A A A A C E A l U Z u 4 a I B A A C / A w A A E w A A A E Z v c m 1 1 b G F z L 1 N l Y 3 R p b 2 4 x L m 1 0 U k 1 r G z E Q v R v y H 4 R y s W F Z W D f p o W E P w e 7 X J W 2 x S w 9 x M b P S x B m q 1 S w a r W l q / N + r j Q M J y K u L R u / N j N 4 M T 9 B E Y q 9 W p 7 u 6 m U z k E Q J a d a n v e t y z s m z 6 F n 1 M E a q I f y N r V S u H 8 W K i 0 v k W a I c + I Q v Z l 8 u X 3 O k n c l g u 2 M f 0 k K l e f N j 8 F A y y s S g Q A j s H l k M p 6 G G z R P k T u d u M / V Y a 2 e t Z c b 9 E R y 1 F D L U u d K E W 7 P r W S z 2 v C v X R G 7 b k d 3 U 1 v 5 4 X 6 k f P E V f x y W H 9 G p Z 3 7 P H 3 r D i p v t S p B h r 8 l 3 S I 6 g K 3 v K c U D q O t o U n p 3 w c s 4 h c E m 4 R P T 2 M W 6 v 4 F v 3 V u Z c B B k D q G / m 3 j N X W s D L Q N p d 6 v / d Y B v D x w a E / C 1 0 8 d y n R U R n E 4 a M 9 t E z C N G l P u 8 y 6 O h T r o R z C E 3 k J G t L 0 n Q x 1 x x l j s I E R 4 3 m t G x q T 3 M / h B b F Z H A Y 1 J t s g Y Q 7 0 F u x z l 3 / 4 4 n h X R 4 Q N 7 r k a Z e c Z g C + S q 8 3 C e n Y y M s m J D 4 F A y V i h 5 / h c 2 + X j J T j u + l a H w z F 4 y Y J s L 2 u Z i t u 9 y 6 C q H r h P 0 1 c f 3 V + V g k u N x d j E h f 9 5 d N / 8 B A A D / / w M A U E s B A i 0 A F A A G A A g A A A A h A C r d q k D S A A A A N w E A A B M A A A A A A A A A A A A A A A A A A A A A A F t D b 2 5 0 Z W 5 0 X 1 R 5 c G V z X S 5 4 b W x Q S w E C L Q A U A A I A C A A A A C E A A g b h 4 q 4 A A A D 4 A A A A E g A A A A A A A A A A A A A A A A A L A w A A Q 2 9 u Z m l n L 1 B h Y 2 t h Z 2 U u e G 1 s U E s B A i 0 A F A A C A A g A A A A h A J V G b u G i A Q A A v w M A A B M A A A A A A A A A A A A A A A A A 6 Q M A A E Z v c m 1 1 b G F z L 1 N l Y 3 R p b 2 4 x L m 1 Q S w U G A A A A A A M A A w D C A A A A v 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w W A A A A A A A A e h 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O d W V 2 b y U y M G R v Y 3 V t Z W 5 0 b y U y M G R l J T I w d G V 4 d G 8 8 L 0 l 0 Z W 1 Q Y X R o P j w v S X R l b U x v Y 2 F 0 a W 9 u P j x T d G F i b G V F b n R y a W V z P j x F b n R y e S B U e X B l P S J B Z G R l Z F R v R G F 0 Y U 1 v Z G V s I i B W Y W x 1 Z T 0 i b D A i L z 4 8 R W 5 0 c n k g V H l w Z T 0 i Q n V m Z m V y T m V 4 d F J l Z n J l c 2 g i I F Z h b H V l P S J s M S I v P j x F b n R y e S B U e X B l P S J G a W x s Q 2 9 1 b n Q i I F Z h b H V l P S J s O T A i L z 4 8 R W 5 0 c n k g V H l w Z T 0 i R m l s b E V u Y W J s Z W Q i I F Z h b H V l P S J s M S I v P j x F b n R y e S B U e X B l P S J G a W x s R X J y b 3 J D b 2 R l I i B W Y W x 1 Z T 0 i c 1 V u a 2 5 v d 2 4 i L z 4 8 R W 5 0 c n k g V H l w Z T 0 i R m l s b E V y c m 9 y Q 2 9 1 b n Q i I F Z h b H V l P S J s M C I v P j x F b n R y e S B U e X B l P S J G a W x s T G F z d F V w Z G F 0 Z W Q i I F Z h b H V l P S J k M j A y N C 0 w M y 0 x N V Q x N D o w O D o x O C 4 1 O T I w N D g 1 W i I v P j x F b n R y e S B U e X B l P S J G a W x s Q 2 9 s d W 1 u V H l w Z X M i I F Z h b H V l P S J z Q m d Z R 0 J n W U d C Z 1 l H Q m d Z R 0 J n W U d C Z 1 l H Q m d Z R C I v P j x F b n R y e S B U e X B l P S J G a W x s Q 2 9 s d W 1 u T m F t Z X M i I F Z h b H V l P S J z W y Z x d W 9 0 O 2 5 v b W J y Z S Z x d W 9 0 O y w m c X V v d D t o Y W N p Z W 5 k Y S Z x d W 9 0 O y w m c X V v d D t t d W 5 p Y 2 l w a W 8 m c X V v d D s s J n F 1 b 3 Q 7 Z G V w Y X J 0 Y W 1 l b n R v J n F 1 b 3 Q 7 L C Z x d W 9 0 O 3 R p c G 9 H Y W 5 h Z G 8 m c X V v d D s s J n F 1 b 3 Q 7 Z G l y Z W N j a W 9 u J n F 1 b 3 Q 7 L C Z x d W 9 0 O 2 N p d W R h Z E R p c m V j Y 2 l v b i Z x d W 9 0 O y w m c X V v d D t k Z X B h c n R h b W V u d G 9 E a X J l Y 2 N p b 2 4 m c X V v d D s s J n F 1 b 3 Q 7 d G V s Z W Z v b m 8 x J n F 1 b 3 Q 7 L C Z x d W 9 0 O 3 R l b G V m b 2 5 v M i Z x d W 9 0 O y w m c X V v d D t l b W F p b D E m c X V v d D s s J n F 1 b 3 Q 7 Z W 1 h a W w y J n F 1 b 3 Q 7 L C Z x d W 9 0 O 3 J l Z G V z U 2 9 j a W F s Z X M m c X V v d D s s J n F 1 b 3 Q 7 c 2 l 0 a W 9 X Z W I m c X V v d D s s J n F 1 b 3 Q 7 Y 2 9 k a W d v Q X N v Y 2 l h Z G 8 m c X V v d D s s J n F 1 b 3 Q 7 Q 2 9 s d W 1 u M S Z x d W 9 0 O y w m c X V v d D t f M S Z x d W 9 0 O y w m c X V v d D t f M i Z x d W 9 0 O y w m c X V v d D t f M y Z x d W 9 0 O y w m c X V v d D t f N C Z x d W 9 0 O y w m c X V v d D t f N 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O d W V 2 b y B k b 2 N 1 b W V u d G 8 g Z G U g d G V 4 d G 8 v V G l w b y B j Y W 1 i a W F k b y 5 7 b m 9 t Y n J l L D B 9 J n F 1 b 3 Q 7 L C Z x d W 9 0 O 1 N l Y 3 R p b 2 4 x L 0 5 1 Z X Z v I G R v Y 3 V t Z W 5 0 b y B k Z S B 0 Z X h 0 b y 9 U a X B v I G N h b W J p Y W R v L n t o Y W N p Z W 5 k Y S w x f S Z x d W 9 0 O y w m c X V v d D t T Z W N 0 a W 9 u M S 9 O d W V 2 b y B k b 2 N 1 b W V u d G 8 g Z G U g d G V 4 d G 8 v V G l w b y B j Y W 1 i a W F k b y 5 7 b X V u a W N p c G l v L D J 9 J n F 1 b 3 Q 7 L C Z x d W 9 0 O 1 N l Y 3 R p b 2 4 x L 0 5 1 Z X Z v I G R v Y 3 V t Z W 5 0 b y B k Z S B 0 Z X h 0 b y 9 U a X B v I G N h b W J p Y W R v L n t k Z X B h c n R h b W V u d G 8 s M 3 0 m c X V v d D s s J n F 1 b 3 Q 7 U 2 V j d G l v b j E v T n V l d m 8 g Z G 9 j d W 1 l b n R v I G R l I H R l e H R v L 1 R p c G 8 g Y 2 F t Y m l h Z G 8 u e 3 R p c G 9 H Y W 5 h Z G 8 s N H 0 m c X V v d D s s J n F 1 b 3 Q 7 U 2 V j d G l v b j E v T n V l d m 8 g Z G 9 j d W 1 l b n R v I G R l I H R l e H R v L 1 R p c G 8 g Y 2 F t Y m l h Z G 8 u e 2 R p c m V j Y 2 l v b i w 1 f S Z x d W 9 0 O y w m c X V v d D t T Z W N 0 a W 9 u M S 9 O d W V 2 b y B k b 2 N 1 b W V u d G 8 g Z G U g d G V 4 d G 8 v V G l w b y B j Y W 1 i a W F k b y 5 7 Y 2 l 1 Z G F k R G l y Z W N j a W 9 u L D Z 9 J n F 1 b 3 Q 7 L C Z x d W 9 0 O 1 N l Y 3 R p b 2 4 x L 0 5 1 Z X Z v I G R v Y 3 V t Z W 5 0 b y B k Z S B 0 Z X h 0 b y 9 U a X B v I G N h b W J p Y W R v L n t k Z X B h c n R h b W V u d G 9 E a X J l Y 2 N p b 2 4 s N 3 0 m c X V v d D s s J n F 1 b 3 Q 7 U 2 V j d G l v b j E v T n V l d m 8 g Z G 9 j d W 1 l b n R v I G R l I H R l e H R v L 1 R p c G 8 g Y 2 F t Y m l h Z G 8 u e 3 R l b G V m b 2 5 v M S w 4 f S Z x d W 9 0 O y w m c X V v d D t T Z W N 0 a W 9 u M S 9 O d W V 2 b y B k b 2 N 1 b W V u d G 8 g Z G U g d G V 4 d G 8 v V G l w b y B j Y W 1 i a W F k b y 5 7 d G V s Z W Z v b m 8 y L D l 9 J n F 1 b 3 Q 7 L C Z x d W 9 0 O 1 N l Y 3 R p b 2 4 x L 0 5 1 Z X Z v I G R v Y 3 V t Z W 5 0 b y B k Z S B 0 Z X h 0 b y 9 U a X B v I G N h b W J p Y W R v L n t l b W F p b D E s M T B 9 J n F 1 b 3 Q 7 L C Z x d W 9 0 O 1 N l Y 3 R p b 2 4 x L 0 5 1 Z X Z v I G R v Y 3 V t Z W 5 0 b y B k Z S B 0 Z X h 0 b y 9 U a X B v I G N h b W J p Y W R v L n t l b W F p b D I s M T F 9 J n F 1 b 3 Q 7 L C Z x d W 9 0 O 1 N l Y 3 R p b 2 4 x L 0 5 1 Z X Z v I G R v Y 3 V t Z W 5 0 b y B k Z S B 0 Z X h 0 b y 9 U a X B v I G N h b W J p Y W R v L n t y Z W R l c 1 N v Y 2 l h b G V z L D E y f S Z x d W 9 0 O y w m c X V v d D t T Z W N 0 a W 9 u M S 9 O d W V 2 b y B k b 2 N 1 b W V u d G 8 g Z G U g d G V 4 d G 8 v V G l w b y B j Y W 1 i a W F k b y 5 7 c 2 l 0 a W 9 X Z W I s M T N 9 J n F 1 b 3 Q 7 L C Z x d W 9 0 O 1 N l Y 3 R p b 2 4 x L 0 5 1 Z X Z v I G R v Y 3 V t Z W 5 0 b y B k Z S B 0 Z X h 0 b y 9 U a X B v I G N h b W J p Y W R v L n t j b 2 R p Z 2 9 B c 2 9 j a W F k b y w x N H 0 m c X V v d D s s J n F 1 b 3 Q 7 U 2 V j d G l v b j E v T n V l d m 8 g Z G 9 j d W 1 l b n R v I G R l I H R l e H R v L 1 R p c G 8 g Y 2 F t Y m l h Z G 8 u e y w x N X 0 m c X V v d D s s J n F 1 b 3 Q 7 U 2 V j d G l v b j E v T n V l d m 8 g Z G 9 j d W 1 l b n R v I G R l I H R l e H R v L 1 R p c G 8 g Y 2 F t Y m l h Z G 8 u e 1 8 x L D E 2 f S Z x d W 9 0 O y w m c X V v d D t T Z W N 0 a W 9 u M S 9 O d W V 2 b y B k b 2 N 1 b W V u d G 8 g Z G U g d G V 4 d G 8 v V G l w b y B j Y W 1 i a W F k b y 5 7 X z I s M T d 9 J n F 1 b 3 Q 7 L C Z x d W 9 0 O 1 N l Y 3 R p b 2 4 x L 0 5 1 Z X Z v I G R v Y 3 V t Z W 5 0 b y B k Z S B 0 Z X h 0 b y 9 U a X B v I G N h b W J p Y W R v L n t f M y w x O H 0 m c X V v d D s s J n F 1 b 3 Q 7 U 2 V j d G l v b j E v T n V l d m 8 g Z G 9 j d W 1 l b n R v I G R l I H R l e H R v L 1 R p c G 8 g Y 2 F t Y m l h Z G 8 u e 1 8 0 L D E 5 f S Z x d W 9 0 O y w m c X V v d D t T Z W N 0 a W 9 u M S 9 O d W V 2 b y B k b 2 N 1 b W V u d G 8 g Z G U g d G V 4 d G 8 v V G l w b y B j Y W 1 i a W F k b y 5 7 X z U s M j B 9 J n F 1 b 3 Q 7 X S w m c X V v d D t D b 2 x 1 b W 5 D b 3 V u d C Z x d W 9 0 O z o y M S w m c X V v d D t L Z X l D b 2 x 1 b W 5 O Y W 1 l c y Z x d W 9 0 O z p b X S w m c X V v d D t D b 2 x 1 b W 5 J Z G V u d G l 0 a W V z J n F 1 b 3 Q 7 O l s m c X V v d D t T Z W N 0 a W 9 u M S 9 O d W V 2 b y B k b 2 N 1 b W V u d G 8 g Z G U g d G V 4 d G 8 v V G l w b y B j Y W 1 i a W F k b y 5 7 b m 9 t Y n J l L D B 9 J n F 1 b 3 Q 7 L C Z x d W 9 0 O 1 N l Y 3 R p b 2 4 x L 0 5 1 Z X Z v I G R v Y 3 V t Z W 5 0 b y B k Z S B 0 Z X h 0 b y 9 U a X B v I G N h b W J p Y W R v L n t o Y W N p Z W 5 k Y S w x f S Z x d W 9 0 O y w m c X V v d D t T Z W N 0 a W 9 u M S 9 O d W V 2 b y B k b 2 N 1 b W V u d G 8 g Z G U g d G V 4 d G 8 v V G l w b y B j Y W 1 i a W F k b y 5 7 b X V u a W N p c G l v L D J 9 J n F 1 b 3 Q 7 L C Z x d W 9 0 O 1 N l Y 3 R p b 2 4 x L 0 5 1 Z X Z v I G R v Y 3 V t Z W 5 0 b y B k Z S B 0 Z X h 0 b y 9 U a X B v I G N h b W J p Y W R v L n t k Z X B h c n R h b W V u d G 8 s M 3 0 m c X V v d D s s J n F 1 b 3 Q 7 U 2 V j d G l v b j E v T n V l d m 8 g Z G 9 j d W 1 l b n R v I G R l I H R l e H R v L 1 R p c G 8 g Y 2 F t Y m l h Z G 8 u e 3 R p c G 9 H Y W 5 h Z G 8 s N H 0 m c X V v d D s s J n F 1 b 3 Q 7 U 2 V j d G l v b j E v T n V l d m 8 g Z G 9 j d W 1 l b n R v I G R l I H R l e H R v L 1 R p c G 8 g Y 2 F t Y m l h Z G 8 u e 2 R p c m V j Y 2 l v b i w 1 f S Z x d W 9 0 O y w m c X V v d D t T Z W N 0 a W 9 u M S 9 O d W V 2 b y B k b 2 N 1 b W V u d G 8 g Z G U g d G V 4 d G 8 v V G l w b y B j Y W 1 i a W F k b y 5 7 Y 2 l 1 Z G F k R G l y Z W N j a W 9 u L D Z 9 J n F 1 b 3 Q 7 L C Z x d W 9 0 O 1 N l Y 3 R p b 2 4 x L 0 5 1 Z X Z v I G R v Y 3 V t Z W 5 0 b y B k Z S B 0 Z X h 0 b y 9 U a X B v I G N h b W J p Y W R v L n t k Z X B h c n R h b W V u d G 9 E a X J l Y 2 N p b 2 4 s N 3 0 m c X V v d D s s J n F 1 b 3 Q 7 U 2 V j d G l v b j E v T n V l d m 8 g Z G 9 j d W 1 l b n R v I G R l I H R l e H R v L 1 R p c G 8 g Y 2 F t Y m l h Z G 8 u e 3 R l b G V m b 2 5 v M S w 4 f S Z x d W 9 0 O y w m c X V v d D t T Z W N 0 a W 9 u M S 9 O d W V 2 b y B k b 2 N 1 b W V u d G 8 g Z G U g d G V 4 d G 8 v V G l w b y B j Y W 1 i a W F k b y 5 7 d G V s Z W Z v b m 8 y L D l 9 J n F 1 b 3 Q 7 L C Z x d W 9 0 O 1 N l Y 3 R p b 2 4 x L 0 5 1 Z X Z v I G R v Y 3 V t Z W 5 0 b y B k Z S B 0 Z X h 0 b y 9 U a X B v I G N h b W J p Y W R v L n t l b W F p b D E s M T B 9 J n F 1 b 3 Q 7 L C Z x d W 9 0 O 1 N l Y 3 R p b 2 4 x L 0 5 1 Z X Z v I G R v Y 3 V t Z W 5 0 b y B k Z S B 0 Z X h 0 b y 9 U a X B v I G N h b W J p Y W R v L n t l b W F p b D I s M T F 9 J n F 1 b 3 Q 7 L C Z x d W 9 0 O 1 N l Y 3 R p b 2 4 x L 0 5 1 Z X Z v I G R v Y 3 V t Z W 5 0 b y B k Z S B 0 Z X h 0 b y 9 U a X B v I G N h b W J p Y W R v L n t y Z W R l c 1 N v Y 2 l h b G V z L D E y f S Z x d W 9 0 O y w m c X V v d D t T Z W N 0 a W 9 u M S 9 O d W V 2 b y B k b 2 N 1 b W V u d G 8 g Z G U g d G V 4 d G 8 v V G l w b y B j Y W 1 i a W F k b y 5 7 c 2 l 0 a W 9 X Z W I s M T N 9 J n F 1 b 3 Q 7 L C Z x d W 9 0 O 1 N l Y 3 R p b 2 4 x L 0 5 1 Z X Z v I G R v Y 3 V t Z W 5 0 b y B k Z S B 0 Z X h 0 b y 9 U a X B v I G N h b W J p Y W R v L n t j b 2 R p Z 2 9 B c 2 9 j a W F k b y w x N H 0 m c X V v d D s s J n F 1 b 3 Q 7 U 2 V j d G l v b j E v T n V l d m 8 g Z G 9 j d W 1 l b n R v I G R l I H R l e H R v L 1 R p c G 8 g Y 2 F t Y m l h Z G 8 u e y w x N X 0 m c X V v d D s s J n F 1 b 3 Q 7 U 2 V j d G l v b j E v T n V l d m 8 g Z G 9 j d W 1 l b n R v I G R l I H R l e H R v L 1 R p c G 8 g Y 2 F t Y m l h Z G 8 u e 1 8 x L D E 2 f S Z x d W 9 0 O y w m c X V v d D t T Z W N 0 a W 9 u M S 9 O d W V 2 b y B k b 2 N 1 b W V u d G 8 g Z G U g d G V 4 d G 8 v V G l w b y B j Y W 1 i a W F k b y 5 7 X z I s M T d 9 J n F 1 b 3 Q 7 L C Z x d W 9 0 O 1 N l Y 3 R p b 2 4 x L 0 5 1 Z X Z v I G R v Y 3 V t Z W 5 0 b y B k Z S B 0 Z X h 0 b y 9 U a X B v I G N h b W J p Y W R v L n t f M y w x O H 0 m c X V v d D s s J n F 1 b 3 Q 7 U 2 V j d G l v b j E v T n V l d m 8 g Z G 9 j d W 1 l b n R v I G R l I H R l e H R v L 1 R p c G 8 g Y 2 F t Y m l h Z G 8 u e 1 8 0 L D E 5 f S Z x d W 9 0 O y w m c X V v d D t T Z W N 0 a W 9 u M S 9 O d W V 2 b y B k b 2 N 1 b W V u d G 8 g Z G U g d G V 4 d G 8 v V G l w b y B j Y W 1 i a W F k b y 5 7 X z U s M j B 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Q 3 J p Y W R v c m V z R G l y Z W N 0 b 3 J p b y I v P j w v U 3 R h Y m x l R W 5 0 c m l l c z 4 8 L 0 l 0 Z W 0 + P E l 0 Z W 0 + P E l 0 Z W 1 M b 2 N h d G l v b j 4 8 S X R l b V R 5 c G U + R m 9 y b X V s Y T w v S X R l b V R 5 c G U + P E l 0 Z W 1 Q Y X R o P l N l Y 3 R p b 2 4 x L 0 5 1 Z X Z v J T I w Z G 9 j d W 1 l b n R v J T I w Z G U l M j B 0 Z X h 0 b y 9 P c m l n Z W 4 8 L 0 l 0 Z W 1 Q Y X R o P j w v S X R l b U x v Y 2 F 0 a W 9 u P j x T d G F i b G V F b n R y a W V z L z 4 8 L 0 l 0 Z W 0 + P E l 0 Z W 0 + P E l 0 Z W 1 M b 2 N h d G l v b j 4 8 S X R l b V R 5 c G U + R m 9 y b X V s Y T w v S X R l b V R 5 c G U + P E l 0 Z W 1 Q Y X R o P l N l Y 3 R p b 2 4 x L 0 5 1 Z X Z v J T I w Z G 9 j d W 1 l b n R v J T I w Z G U l M j B 0 Z X h 0 b y 9 F b m N h Y m V 6 Y W R v c y U y M H B y b 2 1 v d m l k b 3 M 8 L 0 l 0 Z W 1 Q Y X R o P j w v S X R l b U x v Y 2 F 0 a W 9 u P j x T d G F i b G V F b n R y a W V z L z 4 8 L 0 l 0 Z W 0 + P E l 0 Z W 0 + P E l 0 Z W 1 M b 2 N h d G l v b j 4 8 S X R l b V R 5 c G U + R m 9 y b X V s Y T w v S X R l b V R 5 c G U + P E l 0 Z W 1 Q Y X R o P l N l Y 3 R p b 2 4 x L 0 5 1 Z X Z v J T I w Z G 9 j d W 1 l b n R v J T I w Z G U l M j B 0 Z X h 0 b y 9 U a X B v J T I w Y 2 F t Y m l h Z G 8 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2 g A A A A E A A A D Q j J 3 f A R X R E Y x 6 A M B P w p f r A Q A A A G O v r v c c v m N P p x E D z 0 x n 8 W g A A A A A A g A A A A A A A 2 Y A A M A A A A A Q A A A A M g i R v D 0 7 f U f l K 8 u B i w q q M Q A A A A A E g A A A o A A A A B A A A A D d T m y d P d O W w u 5 / s D t i U K Y m U A A A A K D r F 8 P W S 1 4 Z c I N D y y c 9 W e r n 8 X 6 v / O p l c s w F 0 V r Z 3 c 8 n 7 t V W n 7 0 7 Z A K E a z Q J Q r z m z p h 6 + e d a Z 7 W T i d j R u P 4 h + a a 4 k U K k o v V N d O l J g d J W w B R G F A A A A L 1 + h 0 5 5 k t F t C 1 F B A r r E p O U H R E F F < / D a t a M a s h u p > 
</file>

<file path=customXml/itemProps1.xml><?xml version="1.0" encoding="utf-8"?>
<ds:datastoreItem xmlns:ds="http://schemas.openxmlformats.org/officeDocument/2006/customXml" ds:itemID="{838FE364-85F1-449D-90D1-C2088B85AB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directorioActualizable</vt:lpstr>
      <vt:lpstr>directorioCriadores (NO BORRAR)</vt:lpstr>
      <vt:lpstr>Instrucciones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Moncada</dc:creator>
  <cp:lastModifiedBy>Andres Moncada</cp:lastModifiedBy>
  <dcterms:created xsi:type="dcterms:W3CDTF">2024-03-15T14:06:45Z</dcterms:created>
  <dcterms:modified xsi:type="dcterms:W3CDTF">2024-04-11T20:31:06Z</dcterms:modified>
</cp:coreProperties>
</file>